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年度原価表一覧\"/>
    </mc:Choice>
  </mc:AlternateContent>
  <xr:revisionPtr revIDLastSave="0" documentId="8_{ADCB0873-1D99-48AE-AE51-621A5C087649}" xr6:coauthVersionLast="47" xr6:coauthVersionMax="47" xr10:uidLastSave="{00000000-0000-0000-0000-000000000000}"/>
  <bookViews>
    <workbookView xWindow="-120" yWindow="-120" windowWidth="29040" windowHeight="17520" firstSheet="126" activeTab="135" xr2:uid="{52E92CF4-766A-4CA2-B329-F4004005E345}"/>
  </bookViews>
  <sheets>
    <sheet name="【94485】 NDK 原価一覧1-27出荷" sheetId="2" r:id="rId1"/>
    <sheet name="【94652】 ビステオン 原価一覧1-31出荷" sheetId="3" r:id="rId2"/>
    <sheet name="【94732】舟越製作所 原価一覧1-31出荷" sheetId="4" r:id="rId3"/>
    <sheet name="【94756】 東亜電気工業（シャープ多気）1-24出荷" sheetId="5" r:id="rId4"/>
    <sheet name="【94763】 東亜電気工業（シャープ多気）1-24出荷" sheetId="6" r:id="rId5"/>
    <sheet name="【94857】 クレハ 原価一覧1-24出荷" sheetId="7" r:id="rId6"/>
    <sheet name="【94974】 アサヒ電子 原価一覧1-25出荷" sheetId="8" r:id="rId7"/>
    <sheet name="【95000】 コーセル 原価一覧1-31出荷" sheetId="9" r:id="rId8"/>
    <sheet name="【95034】 東亜電気工業（シャープ多気）1-5出荷" sheetId="10" r:id="rId9"/>
    <sheet name="【95126】 東亜電気工業（シャープ多気）1-16出荷" sheetId="11" r:id="rId10"/>
    <sheet name="【95200】 ケイマック 原価一覧1-30出荷" sheetId="12" r:id="rId11"/>
    <sheet name="【95446】キヤノン電子 原価一覧1-31出荷" sheetId="13" r:id="rId12"/>
    <sheet name="【95600】  (有)仲田屋　原価一覧1-25出荷" sheetId="14" r:id="rId13"/>
    <sheet name="【94615】 NDK 原価一覧" sheetId="15" r:id="rId14"/>
    <sheet name="12.01.05 【95113】 スエヒロ通商 原価一覧2-7" sheetId="16" r:id="rId15"/>
    <sheet name="12.01.24 【95331】住友電装 原価一覧2-4出荷" sheetId="17" r:id="rId16"/>
    <sheet name="12.01.24 【95354】協栄電気（新電元） 原価一覧" sheetId="18" r:id="rId17"/>
    <sheet name="12.01.27 【95875】 白河オリンパス 原価一覧" sheetId="19" r:id="rId18"/>
    <sheet name="12.01.31 【95480】大津屋（旭電器工業） 原価一覧" sheetId="20" r:id="rId19"/>
    <sheet name="12.02.01 【95679】コニカミノルタ 原価一覧" sheetId="21" r:id="rId20"/>
    <sheet name="12.02.02 【95226】TDK由利本庄 原価一覧" sheetId="22" r:id="rId21"/>
    <sheet name="12.02.14 【96385】フルハン 原価一覧" sheetId="23" r:id="rId22"/>
    <sheet name="【95831】 相模産業㈱（日立オートモティブシステム）" sheetId="24" r:id="rId23"/>
    <sheet name="【96979キヤノン化成 原価一覧" sheetId="25" r:id="rId24"/>
    <sheet name="【97137】タイコエレクトロニクス（9号機） 原価一覧" sheetId="26" r:id="rId25"/>
    <sheet name="【97138】タイコエレクトロニクス（10号機） 原価一覧" sheetId="27" r:id="rId26"/>
    <sheet name="【97185】 ソニーEMCS美濃加茂 原価一覧" sheetId="28" r:id="rId27"/>
    <sheet name="【97487】ホシデン（松本正） 原価一覧" sheetId="29" r:id="rId28"/>
    <sheet name="12 02 21【96674】 NDK 原価一覧" sheetId="30" r:id="rId29"/>
    <sheet name="12.01.20【94175】 NDK 原価一覧" sheetId="31" r:id="rId30"/>
    <sheet name="12.02.15 【96117】 トーコテック原価一覧" sheetId="32" r:id="rId31"/>
    <sheet name="12.02.20 【96346】テルモ 原価一覧" sheetId="33" r:id="rId32"/>
    <sheet name="【97281】 東亜電機（シャープ多気）" sheetId="34" r:id="rId33"/>
    <sheet name="【97373】タイコエレクトロニクス（11号機） 原価一覧" sheetId="35" r:id="rId34"/>
    <sheet name="【97374】タイコエレクトロニクス（12号機） 原価一覧" sheetId="36" r:id="rId35"/>
    <sheet name="【97454】旭化成 原価一覧" sheetId="37" r:id="rId36"/>
    <sheet name="【97655】 ㈱オジックとダイア 原価一覧4-12出荷" sheetId="38" r:id="rId37"/>
    <sheet name="【97746】パナソニック 原価一覧" sheetId="39" r:id="rId38"/>
    <sheet name="【97824】栄通信工業 原価一覧" sheetId="40" r:id="rId39"/>
    <sheet name="【97897】富士スクリーン 原価一覧" sheetId="41" r:id="rId40"/>
    <sheet name="【97901】 カイインダストリーズ㈱" sheetId="42" r:id="rId41"/>
    <sheet name="【97909】村田製作所　原価一覧" sheetId="43" r:id="rId42"/>
    <sheet name="【97984】 ミサワ医科工業ック原価一覧" sheetId="44" r:id="rId43"/>
    <sheet name="【98116】シチズン電子 原価一覧" sheetId="45" r:id="rId44"/>
    <sheet name="12.02.17 【96429】タイコエレクトロニクス（7号機" sheetId="46" r:id="rId45"/>
    <sheet name="12.02.17 【96433】タイコエレクトロニクス（8号機" sheetId="47" r:id="rId46"/>
    <sheet name="コピー【97281】 東亜電機（シャープ多気）" sheetId="48" r:id="rId47"/>
    <sheet name="【97645】ミツミ電機 原価一覧" sheetId="49" r:id="rId48"/>
    <sheet name="【98057】富士化学産業（株） 原価一覧" sheetId="50" r:id="rId49"/>
    <sheet name="【98057】富士化学産業（株） 原価一覧-2" sheetId="51" r:id="rId50"/>
    <sheet name="【98157】富士システムズ株式会社 原価一覧4-12出荷" sheetId="52" r:id="rId51"/>
    <sheet name="【98332】東鉱商事㈱ 原価一覧4-13出荷" sheetId="53" r:id="rId52"/>
    <sheet name="【98454】コネクティックジャパン 原価一覧" sheetId="54" r:id="rId53"/>
    <sheet name="【98518】 ソニーエナシ゛ーデバイス様 原価一覧4-19出" sheetId="55" r:id="rId54"/>
    <sheet name="【98876】 東北パイオニアEG様 原価一覧5-28出荷" sheetId="56" r:id="rId55"/>
    <sheet name="【98785】 東亜電気工業（シャープ多気）" sheetId="57" r:id="rId56"/>
    <sheet name="【98796】キーエンス 原価一覧" sheetId="58" r:id="rId57"/>
    <sheet name="【98898】 イイダ(福島クラリオン）様 原価一覧5-8出荷" sheetId="59" r:id="rId58"/>
    <sheet name="【98957】株式会社東陽 原価一覧" sheetId="60" r:id="rId59"/>
    <sheet name="【99012、99013】タイコエレクトロニクス（11、12号" sheetId="61" r:id="rId60"/>
    <sheet name="【99079】ホシデン（松本正） 原価一覧" sheetId="62" r:id="rId61"/>
    <sheet name="【99229】日産化学工業（株） 原価一覧" sheetId="63" r:id="rId62"/>
    <sheet name="【99229】日産化学工業（株） 原価一覧-2" sheetId="64" r:id="rId63"/>
    <sheet name="【99347】大手 原価一覧" sheetId="65" r:id="rId64"/>
    <sheet name="【99483】シチズン電子 原価一覧" sheetId="66" r:id="rId65"/>
    <sheet name="【100420】東栄科学産業(ソニーエナジ-デハ゛イス ）原価" sheetId="67" r:id="rId66"/>
    <sheet name="【100493】株ミズホメディー" sheetId="68" r:id="rId67"/>
    <sheet name="【100805】 スターライト工業" sheetId="69" r:id="rId68"/>
    <sheet name="【100914】 スターライト工業" sheetId="70" r:id="rId69"/>
    <sheet name="【99245】 協立化学産業 原価一覧" sheetId="71" r:id="rId70"/>
    <sheet name="【99369】福島アビオニク 原価一覧" sheetId="72" r:id="rId71"/>
    <sheet name="【99370】福島アビオニク 原価一覧" sheetId="73" r:id="rId72"/>
    <sheet name="【99651】東芝府中（エレマテック） 原価一覧" sheetId="74" r:id="rId73"/>
    <sheet name="【99893】東洋システム株式会社 原価一覧" sheetId="75" r:id="rId74"/>
    <sheet name="【101057】 池田理化" sheetId="76" r:id="rId75"/>
    <sheet name="【101190】 産総研" sheetId="77" r:id="rId76"/>
    <sheet name="【101192】 池田理化" sheetId="78" r:id="rId77"/>
    <sheet name="【101248】 トーコーテック" sheetId="79" r:id="rId78"/>
    <sheet name="【101269】 池田理化（クラレ） (1)" sheetId="80" r:id="rId79"/>
    <sheet name="【101271】千住金属工業株式会社(TDK庄内） 原価一覧" sheetId="81" r:id="rId80"/>
    <sheet name="【101492】 富士フイルム株式会社" sheetId="82" r:id="rId81"/>
    <sheet name="【99719】東芝府中（エレマテック） 原価一覧" sheetId="83" r:id="rId82"/>
    <sheet name="【101449】 スリーポンド スターライト工業 (1)" sheetId="84" r:id="rId83"/>
    <sheet name="【101449】スターライト工業 原価一覧" sheetId="85" r:id="rId84"/>
    <sheet name="【101799】出雲村田製作所 原価一覧" sheetId="86" r:id="rId85"/>
    <sheet name="【101893】ショーワテクノ（メッツ） 原価一覧" sheetId="87" r:id="rId86"/>
    <sheet name="【102751】日立化成 原価一覧" sheetId="88" r:id="rId87"/>
    <sheet name="【98201】 宝化成機器㈱" sheetId="89" r:id="rId88"/>
    <sheet name="【99999】 ソニー北京" sheetId="90" r:id="rId89"/>
    <sheet name="【99999-1】 ソニー芝浦" sheetId="91" r:id="rId90"/>
    <sheet name="ペルチェ温調追加【102019】 タムラ製作所" sheetId="92" r:id="rId91"/>
    <sheet name="【102027】原価一覧(TDK　サーコン用）" sheetId="93" r:id="rId92"/>
    <sheet name="【102028】原価一覧(TDK　ヒュミシール用）" sheetId="94" r:id="rId93"/>
    <sheet name="【102029】原価一覧(TDK　RTV用）" sheetId="95" r:id="rId94"/>
    <sheet name="【102703】 日本電計(福島クラリオン）様 原価一覧" sheetId="96" r:id="rId95"/>
    <sheet name="【102765】 ㈱イイダ(ソニーエナシ゛ーデバイス様） 原価" sheetId="97" r:id="rId96"/>
    <sheet name="【103021】マス商事（福島アビオニク） 原価一覧(スプレー" sheetId="98" r:id="rId97"/>
    <sheet name="【103023】マス商事（福島アビオニク） 原価一覧(アカダー" sheetId="99" r:id="rId98"/>
    <sheet name="【103399】クラレ（三ツワフロンテック） 原価一覧" sheetId="100" r:id="rId99"/>
    <sheet name="【103631】 KEYENCE (1)" sheetId="101" r:id="rId100"/>
    <sheet name="【103977】宝化成機器㈱（福島芝浦電子） 原価一覧" sheetId="102" r:id="rId101"/>
    <sheet name="【104118】三共商事 原価一覧" sheetId="103" r:id="rId102"/>
    <sheet name="【104166】㈱イイダ(白河オリンパス）様 原価一覧" sheetId="104" r:id="rId103"/>
    <sheet name="【104226】サンエイテックアジア 原価一覧" sheetId="105" r:id="rId104"/>
    <sheet name="【104601】錦城護謨 原価一覧" sheetId="106" r:id="rId105"/>
    <sheet name="【104795】東鉱商事（ソニーエナジーデバイス本宮　松本様）" sheetId="107" r:id="rId106"/>
    <sheet name="【103665】東海理機 原価一覧" sheetId="108" r:id="rId107"/>
    <sheet name="【104362】原価一覧(エーシングテクノロジーズ）" sheetId="109" r:id="rId108"/>
    <sheet name="【104666】東鉱商事（ソニーエナジーデバイス本宮） 原価一" sheetId="110" r:id="rId109"/>
    <sheet name="【104670】新光電気工業 原価一覧" sheetId="111" r:id="rId110"/>
    <sheet name="【104692】 産総研" sheetId="112" r:id="rId111"/>
    <sheet name="【104745】福井村田製作所 原価一覧" sheetId="113" r:id="rId112"/>
    <sheet name="【104906】東鉱商事（ソニーエナジーデバイス本宮） 原価一" sheetId="114" r:id="rId113"/>
    <sheet name="【105503】東鉱商事　 原価一覧" sheetId="115" r:id="rId114"/>
    <sheet name="【105505】アサヒ電子　 原価一覧" sheetId="116" r:id="rId115"/>
    <sheet name="【105506】朝日ラバー㈱　 原価一覧" sheetId="117" r:id="rId116"/>
    <sheet name="12.10.04 【追加】購入依頼書" sheetId="118" r:id="rId117"/>
    <sheet name="12.10.04 【追加】購入依頼書-2" sheetId="119" r:id="rId118"/>
    <sheet name="12.10.04 【追加】購入依頼書-3" sheetId="120" r:id="rId119"/>
    <sheet name="12.10.04 【追加】購入依頼書-4" sheetId="121" r:id="rId120"/>
    <sheet name="12.10.04 【追加】購入依頼書-5" sheetId="122" r:id="rId121"/>
    <sheet name="12.10.17 【追加】購入依頼書" sheetId="123" r:id="rId122"/>
    <sheet name="12.10.17 【追加】購入依頼書-2" sheetId="124" r:id="rId123"/>
    <sheet name="12.10.17 【追加】購入依頼書-3" sheetId="125" r:id="rId124"/>
    <sheet name="12.10.17 【追加】購入依頼書-4" sheetId="126" r:id="rId125"/>
    <sheet name="12.10.17 【追加】購入依頼書-5" sheetId="127" r:id="rId126"/>
    <sheet name="12.11.06 【追加】購入依頼書" sheetId="128" r:id="rId127"/>
    <sheet name="12.11.06 【追加】購入依頼書-2" sheetId="129" r:id="rId128"/>
    <sheet name="12.11.06 【追加】購入依頼書-3" sheetId="130" r:id="rId129"/>
    <sheet name="12.11.06 【追加】購入依頼書-4" sheetId="131" r:id="rId130"/>
    <sheet name="12.11.06 【追加】購入依頼書-5" sheetId="132" r:id="rId131"/>
    <sheet name="購入依頼書" sheetId="133" r:id="rId132"/>
    <sheet name="購入依頼書-2" sheetId="134" r:id="rId133"/>
    <sheet name="購入依頼書-3" sheetId="135" r:id="rId134"/>
    <sheet name="購入依頼書-4" sheetId="136" r:id="rId135"/>
    <sheet name="購入依頼書-5" sheetId="137" r:id="rId136"/>
  </sheets>
  <externalReferences>
    <externalReference r:id="rId137"/>
    <externalReference r:id="rId138"/>
    <externalReference r:id="rId139"/>
    <externalReference r:id="rId140"/>
  </externalReferences>
  <definedNames>
    <definedName name="_xlnm._FilterDatabase" localSheetId="65" hidden="1">'【100420】東栄科学産業(ソニーエナジ-デハ゛イス ）原価'!$C$8:$P$8</definedName>
    <definedName name="_xlnm._FilterDatabase" localSheetId="79" hidden="1">'【101271】千住金属工業株式会社(TDK庄内） 原価一覧'!$B$8:$O$84</definedName>
    <definedName name="_xlnm._FilterDatabase" localSheetId="83" hidden="1">'【101449】スターライト工業 原価一覧'!$B$8:$O$70</definedName>
    <definedName name="_xlnm._FilterDatabase" localSheetId="84" hidden="1">'【101799】出雲村田製作所 原価一覧'!$B$8:$O$59</definedName>
    <definedName name="_xlnm._FilterDatabase" localSheetId="85" hidden="1">'【101893】ショーワテクノ（メッツ） 原価一覧'!$B$8:$O$68</definedName>
    <definedName name="_xlnm._FilterDatabase" localSheetId="91" hidden="1">'【102027】原価一覧(TDK　サーコン用）'!$B$8:$O$63</definedName>
    <definedName name="_xlnm._FilterDatabase" localSheetId="92" hidden="1">'【102028】原価一覧(TDK　ヒュミシール用）'!$B$8:$O$62</definedName>
    <definedName name="_xlnm._FilterDatabase" localSheetId="93" hidden="1">'【102029】原価一覧(TDK　RTV用）'!$B$8:$O$67</definedName>
    <definedName name="_xlnm._FilterDatabase" localSheetId="94" hidden="1">'【102703】 日本電計(福島クラリオン）様 原価一覧'!$B$8:$O$8</definedName>
    <definedName name="_xlnm._FilterDatabase" localSheetId="86" hidden="1">'【102751】日立化成 原価一覧'!$B$8:$O$34</definedName>
    <definedName name="_xlnm._FilterDatabase" localSheetId="95" hidden="1">'【102765】 ㈱イイダ(ソニーエナシ゛ーデバイス様） 原価'!$B$8:$O$11</definedName>
    <definedName name="_xlnm._FilterDatabase" localSheetId="96" hidden="1">'【103021】マス商事（福島アビオニク） 原価一覧(スプレー'!$B$8:$O$48</definedName>
    <definedName name="_xlnm._FilterDatabase" localSheetId="97" hidden="1">'【103023】マス商事（福島アビオニク） 原価一覧(アカダー'!$B$8:$O$39</definedName>
    <definedName name="_xlnm._FilterDatabase" localSheetId="98" hidden="1">'【103399】クラレ（三ツワフロンテック） 原価一覧'!$B$8:$O$10</definedName>
    <definedName name="_xlnm._FilterDatabase" localSheetId="99" hidden="1">'【103631】 KEYENCE (1)'!$B$8:$O$59</definedName>
    <definedName name="_xlnm._FilterDatabase" localSheetId="106" hidden="1">'【103665】東海理機 原価一覧'!$B$8:$O$20</definedName>
    <definedName name="_xlnm._FilterDatabase" localSheetId="100" hidden="1">'【103977】宝化成機器㈱（福島芝浦電子） 原価一覧'!$B$8:$O$50</definedName>
    <definedName name="_xlnm._FilterDatabase" localSheetId="101" hidden="1">'【104118】三共商事 原価一覧'!$B$8:$O$13</definedName>
    <definedName name="_xlnm._FilterDatabase" localSheetId="102" hidden="1">'【104166】㈱イイダ(白河オリンパス）様 原価一覧'!$B$8:$O$8</definedName>
    <definedName name="_xlnm._FilterDatabase" localSheetId="103" hidden="1">'【104226】サンエイテックアジア 原価一覧'!$B$8:$O$13</definedName>
    <definedName name="_xlnm._FilterDatabase" localSheetId="107" hidden="1">'【104362】原価一覧(エーシングテクノロジーズ）'!$B$8:$O$44</definedName>
    <definedName name="_xlnm._FilterDatabase" localSheetId="104" hidden="1">'【104601】錦城護謨 原価一覧'!$B$8:$O$19</definedName>
    <definedName name="_xlnm._FilterDatabase" localSheetId="108" hidden="1">'【104666】東鉱商事（ソニーエナジーデバイス本宮） 原価一'!$B$8:$O$48</definedName>
    <definedName name="_xlnm._FilterDatabase" localSheetId="109" hidden="1">'【104670】新光電気工業 原価一覧'!$B$8:$O$26</definedName>
    <definedName name="_xlnm._FilterDatabase" localSheetId="111" hidden="1">'【104745】福井村田製作所 原価一覧'!$B$8:$O$59</definedName>
    <definedName name="_xlnm._FilterDatabase" localSheetId="105" hidden="1">'【104795】東鉱商事（ソニーエナジーデバイス本宮　松本様）'!$B$8:$O$48</definedName>
    <definedName name="_xlnm._FilterDatabase" localSheetId="112" hidden="1">'【104906】東鉱商事（ソニーエナジーデバイス本宮） 原価一'!$B$8:$O$51</definedName>
    <definedName name="_xlnm._FilterDatabase" localSheetId="113" hidden="1">'【105503】東鉱商事　 原価一覧'!$B$8:$O$55</definedName>
    <definedName name="_xlnm._FilterDatabase" localSheetId="114" hidden="1">'【105505】アサヒ電子　 原価一覧'!$B$8:$O$55</definedName>
    <definedName name="_xlnm._FilterDatabase" localSheetId="115" hidden="1">'【105506】朝日ラバー㈱　 原価一覧'!$B$8:$O$55</definedName>
    <definedName name="_xlnm._FilterDatabase" localSheetId="0" hidden="1">'【94485】 NDK 原価一覧1-27出荷'!$B$8:$O$31</definedName>
    <definedName name="_xlnm._FilterDatabase" localSheetId="13" hidden="1">'【94615】 NDK 原価一覧'!$B$8:$O$31</definedName>
    <definedName name="_xlnm._FilterDatabase" localSheetId="1" hidden="1">'【94652】 ビステオン 原価一覧1-31出荷'!$B$8:$O$53</definedName>
    <definedName name="_xlnm._FilterDatabase" localSheetId="2" hidden="1">'【94732】舟越製作所 原価一覧1-31出荷'!$B$8:$O$42</definedName>
    <definedName name="_xlnm._FilterDatabase" localSheetId="3" hidden="1">'【94756】 東亜電気工業（シャープ多気）1-24出荷'!$B$8:$O$88</definedName>
    <definedName name="_xlnm._FilterDatabase" localSheetId="4" hidden="1">'【94763】 東亜電気工業（シャープ多気）1-24出荷'!$B$8:$O$85</definedName>
    <definedName name="_xlnm._FilterDatabase" localSheetId="5" hidden="1">'【94857】 クレハ 原価一覧1-24出荷'!$B$8:$O$39</definedName>
    <definedName name="_xlnm._FilterDatabase" localSheetId="6" hidden="1">'【94974】 アサヒ電子 原価一覧1-25出荷'!$B$8:$O$32</definedName>
    <definedName name="_xlnm._FilterDatabase" localSheetId="7" hidden="1">'【95000】 コーセル 原価一覧1-31出荷'!$B$8:$O$40</definedName>
    <definedName name="_xlnm._FilterDatabase" localSheetId="10" hidden="1">'【95200】 ケイマック 原価一覧1-30出荷'!$B$8:$O$34</definedName>
    <definedName name="_xlnm._FilterDatabase" localSheetId="11" hidden="1">'【95446】キヤノン電子 原価一覧1-31出荷'!$B$8:$O$40</definedName>
    <definedName name="_xlnm._FilterDatabase" localSheetId="12" hidden="1">'【95600】  (有)仲田屋　原価一覧1-25出荷'!$B$8:$O$31</definedName>
    <definedName name="_xlnm._FilterDatabase" localSheetId="22" hidden="1">'【95831】 相模産業㈱（日立オートモティブシステム）'!$B$10:$O$82</definedName>
    <definedName name="_xlnm._FilterDatabase" localSheetId="23" hidden="1">'【96979キヤノン化成 原価一覧'!$B$8:$O$47</definedName>
    <definedName name="_xlnm._FilterDatabase" localSheetId="24" hidden="1">'【97137】タイコエレクトロニクス（9号機） 原価一覧'!$B$8:$O$38</definedName>
    <definedName name="_xlnm._FilterDatabase" localSheetId="25" hidden="1">'【97138】タイコエレクトロニクス（10号機） 原価一覧'!$B$8:$O$38</definedName>
    <definedName name="_xlnm._FilterDatabase" localSheetId="26" hidden="1">'【97185】 ソニーEMCS美濃加茂 原価一覧'!$B$8:$O$31</definedName>
    <definedName name="_xlnm._FilterDatabase" localSheetId="32" hidden="1">'【97281】 東亜電機（シャープ多気）'!$B$10:$O$224</definedName>
    <definedName name="_xlnm._FilterDatabase" localSheetId="33" hidden="1">'【97373】タイコエレクトロニクス（11号機） 原価一覧'!$B$8:$O$38</definedName>
    <definedName name="_xlnm._FilterDatabase" localSheetId="34" hidden="1">'【97374】タイコエレクトロニクス（12号機） 原価一覧'!$B$8:$O$38</definedName>
    <definedName name="_xlnm._FilterDatabase" localSheetId="35" hidden="1">'【97454】旭化成 原価一覧'!$B$8:$O$51</definedName>
    <definedName name="_xlnm._FilterDatabase" localSheetId="27" hidden="1">'【97487】ホシデン（松本正） 原価一覧'!$B$8:$O$40</definedName>
    <definedName name="_xlnm._FilterDatabase" localSheetId="47" hidden="1">'【97645】ミツミ電機 原価一覧'!$B$8:$O$41</definedName>
    <definedName name="_xlnm._FilterDatabase" localSheetId="36" hidden="1">'【97655】 ㈱オジックとダイア 原価一覧4-12出荷'!$B$8:$O$32</definedName>
    <definedName name="_xlnm._FilterDatabase" localSheetId="37" hidden="1">'【97746】パナソニック 原価一覧'!$B$8:$O$40</definedName>
    <definedName name="_xlnm._FilterDatabase" localSheetId="38" hidden="1">'【97824】栄通信工業 原価一覧'!$B$8:$O$40</definedName>
    <definedName name="_xlnm._FilterDatabase" localSheetId="39" hidden="1">'【97897】富士スクリーン 原価一覧'!$B$8:$O$44</definedName>
    <definedName name="_xlnm._FilterDatabase" localSheetId="41" hidden="1">'【97909】村田製作所　原価一覧'!$B$8:$O$47</definedName>
    <definedName name="_xlnm._FilterDatabase" localSheetId="42" hidden="1">'【97984】 ミサワ医科工業ック原価一覧'!$B$8:$O$29</definedName>
    <definedName name="_xlnm._FilterDatabase" localSheetId="48" hidden="1">'【98057】富士化学産業（株） 原価一覧'!$B$8:$O$36</definedName>
    <definedName name="_xlnm._FilterDatabase" localSheetId="49" hidden="1">'【98057】富士化学産業（株） 原価一覧-2'!$B$8:$O$44</definedName>
    <definedName name="_xlnm._FilterDatabase" localSheetId="43" hidden="1">'【98116】シチズン電子 原価一覧'!$B$8:$O$42</definedName>
    <definedName name="_xlnm._FilterDatabase" localSheetId="50" hidden="1">'【98157】富士システムズ株式会社 原価一覧4-12出荷'!$B$8:$O$35</definedName>
    <definedName name="_xlnm._FilterDatabase" localSheetId="51" hidden="1">'【98332】東鉱商事㈱ 原価一覧4-13出荷'!$B$8:$O$32</definedName>
    <definedName name="_xlnm._FilterDatabase" localSheetId="52" hidden="1">'【98454】コネクティックジャパン 原価一覧'!$B$8:$O$39</definedName>
    <definedName name="_xlnm._FilterDatabase" localSheetId="53" hidden="1">'【98518】 ソニーエナシ゛ーデバイス様 原価一覧4-19出'!$B$8:$O$41</definedName>
    <definedName name="_xlnm._FilterDatabase" localSheetId="55" hidden="1">'【98785】 東亜電気工業（シャープ多気）'!$B$10:$O$155</definedName>
    <definedName name="_xlnm._FilterDatabase" localSheetId="56" hidden="1">'【98796】キーエンス 原価一覧'!$B$8:$O$41</definedName>
    <definedName name="_xlnm._FilterDatabase" localSheetId="54" hidden="1">'【98876】 東北パイオニアEG様 原価一覧5-28出荷'!$B$8:$O$34</definedName>
    <definedName name="_xlnm._FilterDatabase" localSheetId="57" hidden="1">'【98898】 イイダ(福島クラリオン）様 原価一覧5-8出荷'!$B$8:$O$8</definedName>
    <definedName name="_xlnm._FilterDatabase" localSheetId="58" hidden="1">'【98957】株式会社東陽 原価一覧'!$B$8:$O$17</definedName>
    <definedName name="_xlnm._FilterDatabase" localSheetId="59" hidden="1">'【99012、99013】タイコエレクトロニクス（11、12号'!$B$8:$O$38</definedName>
    <definedName name="_xlnm._FilterDatabase" localSheetId="60" hidden="1">'【99079】ホシデン（松本正） 原価一覧'!$B$8:$O$47</definedName>
    <definedName name="_xlnm._FilterDatabase" localSheetId="61" hidden="1">'【99229】日産化学工業（株） 原価一覧'!$B$8:$O$36</definedName>
    <definedName name="_xlnm._FilterDatabase" localSheetId="62" hidden="1">'【99229】日産化学工業（株） 原価一覧-2'!$B$8:$O$44</definedName>
    <definedName name="_xlnm._FilterDatabase" localSheetId="69" hidden="1">'【99245】 協立化学産業 原価一覧'!$B$8:$O$29</definedName>
    <definedName name="_xlnm._FilterDatabase" localSheetId="63" hidden="1">'【99347】大手 原価一覧'!$B$8:$O$17</definedName>
    <definedName name="_xlnm._FilterDatabase" localSheetId="70" hidden="1">'【99369】福島アビオニク 原価一覧'!$B$8:$O$47</definedName>
    <definedName name="_xlnm._FilterDatabase" localSheetId="71" hidden="1">'【99370】福島アビオニク 原価一覧'!$B$8:$O$50</definedName>
    <definedName name="_xlnm._FilterDatabase" localSheetId="64" hidden="1">'【99483】シチズン電子 原価一覧'!$B$8:$O$41</definedName>
    <definedName name="_xlnm._FilterDatabase" localSheetId="72" hidden="1">'【99651】東芝府中（エレマテック） 原価一覧'!$B$8:$O$45</definedName>
    <definedName name="_xlnm._FilterDatabase" localSheetId="81" hidden="1">'【99719】東芝府中（エレマテック） 原価一覧'!$B$8:$O$49</definedName>
    <definedName name="_xlnm._FilterDatabase" localSheetId="73" hidden="1">'【99893】東洋システム株式会社 原価一覧'!$B$8:$O$47</definedName>
    <definedName name="_xlnm._FilterDatabase" localSheetId="28" hidden="1">'12 02 21【96674】 NDK 原価一覧'!$B$8:$O$31</definedName>
    <definedName name="_xlnm._FilterDatabase" localSheetId="14" hidden="1">'12.01.05 【95113】 スエヒロ通商 原価一覧2-7'!$B$8:$O$40</definedName>
    <definedName name="_xlnm._FilterDatabase" localSheetId="29" hidden="1">'12.01.20【94175】 NDK 原価一覧'!$B$8:$O$31</definedName>
    <definedName name="_xlnm._FilterDatabase" localSheetId="15" hidden="1">'12.01.24 【95331】住友電装 原価一覧2-4出荷'!$B$8:$O$40</definedName>
    <definedName name="_xlnm._FilterDatabase" localSheetId="16" hidden="1">'12.01.24 【95354】協栄電気（新電元） 原価一覧'!$B$8:$O$40</definedName>
    <definedName name="_xlnm._FilterDatabase" localSheetId="17" hidden="1">'12.01.27 【95875】 白河オリンパス 原価一覧'!$B$8:$O$32</definedName>
    <definedName name="_xlnm._FilterDatabase" localSheetId="18" hidden="1">'12.01.31 【95480】大津屋（旭電器工業） 原価一覧'!$B$8:$O$42</definedName>
    <definedName name="_xlnm._FilterDatabase" localSheetId="19" hidden="1">'12.02.01 【95679】コニカミノルタ 原価一覧'!$B$8:$O$40</definedName>
    <definedName name="_xlnm._FilterDatabase" localSheetId="20" hidden="1">'12.02.02 【95226】TDK由利本庄 原価一覧'!$B$8:$O$47</definedName>
    <definedName name="_xlnm._FilterDatabase" localSheetId="21" hidden="1">'12.02.14 【96385】フルハン 原価一覧'!$B$8:$O$47</definedName>
    <definedName name="_xlnm._FilterDatabase" localSheetId="30" hidden="1">'12.02.15 【96117】 トーコテック原価一覧'!$B$8:$O$29</definedName>
    <definedName name="_xlnm._FilterDatabase" localSheetId="44" hidden="1">'12.02.17 【96429】タイコエレクトロニクス（7号機'!$B$8:$O$38</definedName>
    <definedName name="_xlnm._FilterDatabase" localSheetId="45" hidden="1">'12.02.17 【96433】タイコエレクトロニクス（8号機'!$B$8:$O$38</definedName>
    <definedName name="_xlnm._FilterDatabase" localSheetId="31" hidden="1">'12.02.20 【96346】テルモ 原価一覧'!$B$8:$O$47</definedName>
    <definedName name="_xlnm._FilterDatabase" localSheetId="46" hidden="1">'コピー【97281】 東亜電機（シャープ多気）'!$B$10:$O$219</definedName>
    <definedName name="listTop" localSheetId="98">'【103399】クラレ（三ツワフロンテック） 原価一覧'!$E$9</definedName>
    <definedName name="_xlnm.Print_Area" localSheetId="117">'12.10.04 【追加】購入依頼書-2'!$A$1:$L$39</definedName>
    <definedName name="_xlnm.Print_Area" localSheetId="118">'12.10.04 【追加】購入依頼書-3'!$A$1:$G$35</definedName>
    <definedName name="_xlnm.Print_Area" localSheetId="122">'12.10.17 【追加】購入依頼書-2'!$A$1:$L$39</definedName>
    <definedName name="_xlnm.Print_Area" localSheetId="123">'12.10.17 【追加】購入依頼書-3'!$A$1:$G$35</definedName>
    <definedName name="_xlnm.Print_Area" localSheetId="127">'12.11.06 【追加】購入依頼書-2'!$A$1:$L$39</definedName>
    <definedName name="_xlnm.Print_Area" localSheetId="128">'12.11.06 【追加】購入依頼書-3'!$A$1:$G$35</definedName>
    <definedName name="_xlnm.Print_Area" localSheetId="132">'購入依頼書-2'!$A$1:$L$39</definedName>
    <definedName name="_xlnm.Print_Area" localSheetId="133">'購入依頼書-3'!$A$1:$G$35</definedName>
    <definedName name="TEL" localSheetId="121">[2]リスト!$C$1:$C$26</definedName>
    <definedName name="TEL" localSheetId="122">[2]リスト!$C$1:$C$26</definedName>
    <definedName name="TEL" localSheetId="123">[2]リスト!$C$1:$C$26</definedName>
    <definedName name="TEL" localSheetId="124">[2]リスト!$C$1:$C$26</definedName>
    <definedName name="TEL" localSheetId="125">'12.10.17 【追加】購入依頼書-5'!$C$1:$C$26</definedName>
    <definedName name="TEL" localSheetId="126">[3]リスト!$C$1:$C$26</definedName>
    <definedName name="TEL" localSheetId="127">[3]リスト!$C$1:$C$26</definedName>
    <definedName name="TEL" localSheetId="128">[3]リスト!$C$1:$C$26</definedName>
    <definedName name="TEL" localSheetId="129">[3]リスト!$C$1:$C$26</definedName>
    <definedName name="TEL" localSheetId="130">'12.11.06 【追加】購入依頼書-5'!$C$1:$C$26</definedName>
    <definedName name="TEL" localSheetId="131">[4]リスト!$C$1:$C$26</definedName>
    <definedName name="TEL" localSheetId="132">[4]リスト!$C$1:$C$26</definedName>
    <definedName name="TEL" localSheetId="133">[4]リスト!$C$1:$C$26</definedName>
    <definedName name="TEL" localSheetId="134">[4]リスト!$C$1:$C$26</definedName>
    <definedName name="TEL" localSheetId="135">'購入依頼書-5'!$C$1:$C$26</definedName>
    <definedName name="TEL">'12.10.04 【追加】購入依頼書-5'!$C$1:$C$26</definedName>
    <definedName name="あ" localSheetId="121">#REF!</definedName>
    <definedName name="あ" localSheetId="122">#REF!</definedName>
    <definedName name="あ" localSheetId="123">#REF!</definedName>
    <definedName name="あ" localSheetId="124">#REF!</definedName>
    <definedName name="あ" localSheetId="125">#REF!</definedName>
    <definedName name="あ" localSheetId="126">#REF!</definedName>
    <definedName name="あ" localSheetId="127">#REF!</definedName>
    <definedName name="あ" localSheetId="128">#REF!</definedName>
    <definedName name="あ" localSheetId="129">#REF!</definedName>
    <definedName name="あ" localSheetId="130">#REF!</definedName>
    <definedName name="あ" localSheetId="131">#REF!</definedName>
    <definedName name="あ" localSheetId="132">#REF!</definedName>
    <definedName name="あ" localSheetId="133">#REF!</definedName>
    <definedName name="あ" localSheetId="134">#REF!</definedName>
    <definedName name="あ" localSheetId="135">#REF!</definedName>
    <definedName name="あ">#REF!</definedName>
    <definedName name="会社" localSheetId="121">#REF!</definedName>
    <definedName name="会社" localSheetId="122">#REF!</definedName>
    <definedName name="会社" localSheetId="123">#REF!</definedName>
    <definedName name="会社" localSheetId="124">#REF!</definedName>
    <definedName name="会社" localSheetId="125">#REF!</definedName>
    <definedName name="会社" localSheetId="126">#REF!</definedName>
    <definedName name="会社" localSheetId="127">#REF!</definedName>
    <definedName name="会社" localSheetId="128">#REF!</definedName>
    <definedName name="会社" localSheetId="129">#REF!</definedName>
    <definedName name="会社" localSheetId="130">#REF!</definedName>
    <definedName name="会社" localSheetId="131">#REF!</definedName>
    <definedName name="会社" localSheetId="132">#REF!</definedName>
    <definedName name="会社" localSheetId="133">#REF!</definedName>
    <definedName name="会社" localSheetId="134">#REF!</definedName>
    <definedName name="会社" localSheetId="135">#REF!</definedName>
    <definedName name="会社">#REF!</definedName>
    <definedName name="会社名" localSheetId="121">[2]リスト!$A$1:$A$26</definedName>
    <definedName name="会社名" localSheetId="122">[2]リスト!$A$1:$A$26</definedName>
    <definedName name="会社名" localSheetId="123">[2]リスト!$A$1:$A$26</definedName>
    <definedName name="会社名" localSheetId="124">[2]リスト!$A$1:$A$26</definedName>
    <definedName name="会社名" localSheetId="125">'12.10.17 【追加】購入依頼書-5'!$A$1:$A$26</definedName>
    <definedName name="会社名" localSheetId="126">[3]リスト!$A$1:$A$26</definedName>
    <definedName name="会社名" localSheetId="127">[3]リスト!$A$1:$A$26</definedName>
    <definedName name="会社名" localSheetId="128">[3]リスト!$A$1:$A$26</definedName>
    <definedName name="会社名" localSheetId="129">[3]リスト!$A$1:$A$26</definedName>
    <definedName name="会社名" localSheetId="130">'12.11.06 【追加】購入依頼書-5'!$A$1:$A$26</definedName>
    <definedName name="会社名" localSheetId="131">[4]リスト!$A$1:$A$26</definedName>
    <definedName name="会社名" localSheetId="132">[4]リスト!$A$1:$A$26</definedName>
    <definedName name="会社名" localSheetId="133">[4]リスト!$A$1:$A$26</definedName>
    <definedName name="会社名" localSheetId="134">[4]リスト!$A$1:$A$26</definedName>
    <definedName name="会社名" localSheetId="135">'購入依頼書-5'!$A$1:$A$26</definedName>
    <definedName name="会社名">'12.10.04 【追加】購入依頼書-5'!$A$1:$A$26</definedName>
    <definedName name="担当" localSheetId="121">[2]リスト!$B$1:$B$26</definedName>
    <definedName name="担当" localSheetId="122">[2]リスト!$B$1:$B$26</definedName>
    <definedName name="担当" localSheetId="123">[2]リスト!$B$1:$B$26</definedName>
    <definedName name="担当" localSheetId="124">[2]リスト!$B$1:$B$26</definedName>
    <definedName name="担当" localSheetId="125">'12.10.17 【追加】購入依頼書-5'!$B$1:$B$26</definedName>
    <definedName name="担当" localSheetId="126">[3]リスト!$B$1:$B$26</definedName>
    <definedName name="担当" localSheetId="127">[3]リスト!$B$1:$B$26</definedName>
    <definedName name="担当" localSheetId="128">[3]リスト!$B$1:$B$26</definedName>
    <definedName name="担当" localSheetId="129">[3]リスト!$B$1:$B$26</definedName>
    <definedName name="担当" localSheetId="130">'12.11.06 【追加】購入依頼書-5'!$B$1:$B$26</definedName>
    <definedName name="担当" localSheetId="131">[4]リスト!$B$1:$B$26</definedName>
    <definedName name="担当" localSheetId="132">[4]リスト!$B$1:$B$26</definedName>
    <definedName name="担当" localSheetId="133">[4]リスト!$B$1:$B$26</definedName>
    <definedName name="担当" localSheetId="134">[4]リスト!$B$1:$B$26</definedName>
    <definedName name="担当" localSheetId="135">'購入依頼書-5'!$B$1:$B$26</definedName>
    <definedName name="担当">'12.10.04 【追加】購入依頼書-5'!$B$1:$B$26</definedName>
    <definedName name="納入場所" localSheetId="121">[2]リスト!$D$1:$D$3</definedName>
    <definedName name="納入場所" localSheetId="122">[2]リスト!$D$1:$D$3</definedName>
    <definedName name="納入場所" localSheetId="123">[2]リスト!$D$1:$D$3</definedName>
    <definedName name="納入場所" localSheetId="124">[2]リスト!$D$1:$D$3</definedName>
    <definedName name="納入場所" localSheetId="125">'12.10.17 【追加】購入依頼書-5'!$D$1:$D$3</definedName>
    <definedName name="納入場所" localSheetId="126">[3]リスト!$D$1:$D$3</definedName>
    <definedName name="納入場所" localSheetId="127">[3]リスト!$D$1:$D$3</definedName>
    <definedName name="納入場所" localSheetId="128">[3]リスト!$D$1:$D$3</definedName>
    <definedName name="納入場所" localSheetId="129">[3]リスト!$D$1:$D$3</definedName>
    <definedName name="納入場所" localSheetId="130">'12.11.06 【追加】購入依頼書-5'!$D$1:$D$3</definedName>
    <definedName name="納入場所" localSheetId="131">[4]リスト!$D$1:$D$3</definedName>
    <definedName name="納入場所" localSheetId="132">[4]リスト!$D$1:$D$3</definedName>
    <definedName name="納入場所" localSheetId="133">[4]リスト!$D$1:$D$3</definedName>
    <definedName name="納入場所" localSheetId="134">[4]リスト!$D$1:$D$3</definedName>
    <definedName name="納入場所" localSheetId="135">'購入依頼書-5'!$D$1:$D$3</definedName>
    <definedName name="納入場所">'12.10.04 【追加】購入依頼書-5'!$D$1:$D$3</definedName>
    <definedName name="発注先名" localSheetId="121">#REF!</definedName>
    <definedName name="発注先名" localSheetId="122">#REF!</definedName>
    <definedName name="発注先名" localSheetId="123">#REF!</definedName>
    <definedName name="発注先名" localSheetId="124">#REF!</definedName>
    <definedName name="発注先名" localSheetId="125">#REF!</definedName>
    <definedName name="発注先名" localSheetId="126">#REF!</definedName>
    <definedName name="発注先名" localSheetId="127">#REF!</definedName>
    <definedName name="発注先名" localSheetId="128">#REF!</definedName>
    <definedName name="発注先名" localSheetId="129">#REF!</definedName>
    <definedName name="発注先名" localSheetId="130">#REF!</definedName>
    <definedName name="発注先名" localSheetId="131">#REF!</definedName>
    <definedName name="発注先名" localSheetId="132">#REF!</definedName>
    <definedName name="発注先名" localSheetId="133">#REF!</definedName>
    <definedName name="発注先名" localSheetId="134">#REF!</definedName>
    <definedName name="発注先名" localSheetId="135">#REF!</definedName>
    <definedName name="発注先名">#REF!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136" l="1"/>
  <c r="D29" i="135"/>
  <c r="G28" i="135"/>
  <c r="E28" i="135"/>
  <c r="D28" i="135"/>
  <c r="F28" i="135" s="1"/>
  <c r="C28" i="135"/>
  <c r="B28" i="135"/>
  <c r="A28" i="135"/>
  <c r="G27" i="135"/>
  <c r="E27" i="135"/>
  <c r="D27" i="135"/>
  <c r="F27" i="135" s="1"/>
  <c r="C27" i="135"/>
  <c r="B27" i="135"/>
  <c r="A27" i="135"/>
  <c r="G26" i="135"/>
  <c r="E26" i="135"/>
  <c r="D26" i="135"/>
  <c r="F26" i="135" s="1"/>
  <c r="C26" i="135"/>
  <c r="B26" i="135"/>
  <c r="A26" i="135"/>
  <c r="G25" i="135"/>
  <c r="E25" i="135"/>
  <c r="D25" i="135"/>
  <c r="F25" i="135" s="1"/>
  <c r="C25" i="135"/>
  <c r="B25" i="135"/>
  <c r="A25" i="135"/>
  <c r="G24" i="135"/>
  <c r="F24" i="135"/>
  <c r="E24" i="135"/>
  <c r="D24" i="135"/>
  <c r="C24" i="135"/>
  <c r="B24" i="135"/>
  <c r="A24" i="135"/>
  <c r="G23" i="135"/>
  <c r="E23" i="135"/>
  <c r="D23" i="135"/>
  <c r="F23" i="135" s="1"/>
  <c r="C23" i="135"/>
  <c r="B23" i="135"/>
  <c r="A23" i="135"/>
  <c r="G22" i="135"/>
  <c r="E22" i="135"/>
  <c r="D22" i="135"/>
  <c r="F22" i="135" s="1"/>
  <c r="C22" i="135"/>
  <c r="B22" i="135"/>
  <c r="A22" i="135"/>
  <c r="G21" i="135"/>
  <c r="E21" i="135"/>
  <c r="D21" i="135"/>
  <c r="F21" i="135" s="1"/>
  <c r="C21" i="135"/>
  <c r="B21" i="135"/>
  <c r="A21" i="135"/>
  <c r="G20" i="135"/>
  <c r="E20" i="135"/>
  <c r="D20" i="135"/>
  <c r="F20" i="135" s="1"/>
  <c r="C20" i="135"/>
  <c r="B20" i="135"/>
  <c r="A20" i="135"/>
  <c r="G19" i="135"/>
  <c r="E19" i="135"/>
  <c r="D19" i="135"/>
  <c r="F19" i="135" s="1"/>
  <c r="C19" i="135"/>
  <c r="B19" i="135"/>
  <c r="A19" i="135"/>
  <c r="G18" i="135"/>
  <c r="E18" i="135"/>
  <c r="D18" i="135"/>
  <c r="F18" i="135" s="1"/>
  <c r="C18" i="135"/>
  <c r="B18" i="135"/>
  <c r="A18" i="135"/>
  <c r="G17" i="135"/>
  <c r="E17" i="135"/>
  <c r="D17" i="135"/>
  <c r="F17" i="135" s="1"/>
  <c r="C17" i="135"/>
  <c r="B17" i="135"/>
  <c r="A17" i="135"/>
  <c r="F13" i="135"/>
  <c r="G1" i="135"/>
  <c r="K27" i="134"/>
  <c r="I27" i="134"/>
  <c r="H27" i="134"/>
  <c r="D27" i="134"/>
  <c r="A27" i="134"/>
  <c r="K26" i="134"/>
  <c r="I26" i="134"/>
  <c r="H26" i="134"/>
  <c r="D26" i="134"/>
  <c r="A26" i="134"/>
  <c r="K25" i="134"/>
  <c r="I25" i="134"/>
  <c r="H25" i="134"/>
  <c r="D25" i="134"/>
  <c r="A25" i="134"/>
  <c r="K24" i="134"/>
  <c r="I24" i="134"/>
  <c r="H24" i="134"/>
  <c r="D24" i="134"/>
  <c r="A24" i="134"/>
  <c r="K23" i="134"/>
  <c r="I23" i="134"/>
  <c r="H23" i="134"/>
  <c r="D23" i="134"/>
  <c r="A23" i="134"/>
  <c r="K22" i="134"/>
  <c r="I22" i="134"/>
  <c r="H22" i="134"/>
  <c r="D22" i="134"/>
  <c r="A22" i="134"/>
  <c r="K21" i="134"/>
  <c r="I21" i="134"/>
  <c r="H21" i="134"/>
  <c r="D21" i="134"/>
  <c r="A21" i="134"/>
  <c r="K20" i="134"/>
  <c r="I20" i="134"/>
  <c r="H20" i="134"/>
  <c r="D20" i="134"/>
  <c r="A20" i="134"/>
  <c r="K19" i="134"/>
  <c r="I19" i="134"/>
  <c r="H19" i="134"/>
  <c r="D19" i="134"/>
  <c r="A19" i="134"/>
  <c r="K18" i="134"/>
  <c r="I18" i="134"/>
  <c r="H18" i="134"/>
  <c r="D18" i="134"/>
  <c r="A18" i="134"/>
  <c r="K17" i="134"/>
  <c r="K28" i="134" s="1"/>
  <c r="I17" i="134"/>
  <c r="H17" i="134"/>
  <c r="D17" i="134"/>
  <c r="A17" i="134"/>
  <c r="K16" i="134"/>
  <c r="I16" i="134"/>
  <c r="H16" i="134"/>
  <c r="D16" i="134"/>
  <c r="A16" i="134"/>
  <c r="K11" i="134"/>
  <c r="G11" i="134"/>
  <c r="I13" i="133"/>
  <c r="I12" i="133"/>
  <c r="I11" i="133"/>
  <c r="I10" i="133"/>
  <c r="I14" i="133" s="1"/>
  <c r="I9" i="133"/>
  <c r="I8" i="133"/>
  <c r="I7" i="133"/>
  <c r="I6" i="133"/>
  <c r="I5" i="133"/>
  <c r="I4" i="133"/>
  <c r="I3" i="133"/>
  <c r="I2" i="133"/>
  <c r="J1" i="131"/>
  <c r="D29" i="130"/>
  <c r="G28" i="130"/>
  <c r="E28" i="130"/>
  <c r="D28" i="130"/>
  <c r="F28" i="130" s="1"/>
  <c r="C28" i="130"/>
  <c r="B28" i="130"/>
  <c r="A28" i="130"/>
  <c r="G27" i="130"/>
  <c r="E27" i="130"/>
  <c r="D27" i="130"/>
  <c r="F27" i="130" s="1"/>
  <c r="C27" i="130"/>
  <c r="B27" i="130"/>
  <c r="A27" i="130"/>
  <c r="G26" i="130"/>
  <c r="E26" i="130"/>
  <c r="D26" i="130"/>
  <c r="F26" i="130" s="1"/>
  <c r="C26" i="130"/>
  <c r="B26" i="130"/>
  <c r="A26" i="130"/>
  <c r="G25" i="130"/>
  <c r="E25" i="130"/>
  <c r="D25" i="130"/>
  <c r="F25" i="130" s="1"/>
  <c r="C25" i="130"/>
  <c r="B25" i="130"/>
  <c r="A25" i="130"/>
  <c r="G24" i="130"/>
  <c r="E24" i="130"/>
  <c r="D24" i="130"/>
  <c r="C24" i="130"/>
  <c r="B24" i="130"/>
  <c r="A24" i="130"/>
  <c r="G23" i="130"/>
  <c r="E23" i="130"/>
  <c r="F23" i="130" s="1"/>
  <c r="D23" i="130"/>
  <c r="C23" i="130"/>
  <c r="B23" i="130"/>
  <c r="A23" i="130"/>
  <c r="G22" i="130"/>
  <c r="E22" i="130"/>
  <c r="D22" i="130"/>
  <c r="F22" i="130" s="1"/>
  <c r="C22" i="130"/>
  <c r="B22" i="130"/>
  <c r="A22" i="130"/>
  <c r="G21" i="130"/>
  <c r="E21" i="130"/>
  <c r="D21" i="130"/>
  <c r="F21" i="130" s="1"/>
  <c r="C21" i="130"/>
  <c r="B21" i="130"/>
  <c r="A21" i="130"/>
  <c r="G20" i="130"/>
  <c r="E20" i="130"/>
  <c r="D20" i="130"/>
  <c r="F20" i="130" s="1"/>
  <c r="C20" i="130"/>
  <c r="B20" i="130"/>
  <c r="A20" i="130"/>
  <c r="G19" i="130"/>
  <c r="F19" i="130"/>
  <c r="E19" i="130"/>
  <c r="D19" i="130"/>
  <c r="C19" i="130"/>
  <c r="B19" i="130"/>
  <c r="A19" i="130"/>
  <c r="G18" i="130"/>
  <c r="E18" i="130"/>
  <c r="D18" i="130"/>
  <c r="F18" i="130" s="1"/>
  <c r="C18" i="130"/>
  <c r="B18" i="130"/>
  <c r="A18" i="130"/>
  <c r="G17" i="130"/>
  <c r="E17" i="130"/>
  <c r="D17" i="130"/>
  <c r="F17" i="130" s="1"/>
  <c r="C17" i="130"/>
  <c r="B17" i="130"/>
  <c r="A17" i="130"/>
  <c r="F13" i="130"/>
  <c r="G1" i="130"/>
  <c r="K27" i="129"/>
  <c r="I27" i="129"/>
  <c r="H27" i="129"/>
  <c r="D27" i="129"/>
  <c r="A27" i="129"/>
  <c r="K26" i="129"/>
  <c r="I26" i="129"/>
  <c r="H26" i="129"/>
  <c r="D26" i="129"/>
  <c r="A26" i="129"/>
  <c r="K25" i="129"/>
  <c r="I25" i="129"/>
  <c r="H25" i="129"/>
  <c r="D25" i="129"/>
  <c r="A25" i="129"/>
  <c r="K24" i="129"/>
  <c r="I24" i="129"/>
  <c r="H24" i="129"/>
  <c r="D24" i="129"/>
  <c r="A24" i="129"/>
  <c r="K23" i="129"/>
  <c r="I23" i="129"/>
  <c r="H23" i="129"/>
  <c r="D23" i="129"/>
  <c r="A23" i="129"/>
  <c r="K22" i="129"/>
  <c r="I22" i="129"/>
  <c r="H22" i="129"/>
  <c r="D22" i="129"/>
  <c r="A22" i="129"/>
  <c r="K21" i="129"/>
  <c r="I21" i="129"/>
  <c r="H21" i="129"/>
  <c r="D21" i="129"/>
  <c r="A21" i="129"/>
  <c r="K20" i="129"/>
  <c r="I20" i="129"/>
  <c r="H20" i="129"/>
  <c r="D20" i="129"/>
  <c r="A20" i="129"/>
  <c r="K19" i="129"/>
  <c r="I19" i="129"/>
  <c r="H19" i="129"/>
  <c r="D19" i="129"/>
  <c r="A19" i="129"/>
  <c r="K18" i="129"/>
  <c r="I18" i="129"/>
  <c r="H18" i="129"/>
  <c r="D18" i="129"/>
  <c r="A18" i="129"/>
  <c r="K17" i="129"/>
  <c r="I17" i="129"/>
  <c r="H17" i="129"/>
  <c r="D17" i="129"/>
  <c r="A17" i="129"/>
  <c r="K16" i="129"/>
  <c r="I16" i="129"/>
  <c r="H16" i="129"/>
  <c r="D16" i="129"/>
  <c r="A16" i="129"/>
  <c r="K11" i="129"/>
  <c r="G11" i="129"/>
  <c r="I13" i="128"/>
  <c r="I12" i="128"/>
  <c r="I11" i="128"/>
  <c r="I10" i="128"/>
  <c r="I9" i="128"/>
  <c r="I8" i="128"/>
  <c r="I7" i="128"/>
  <c r="I6" i="128"/>
  <c r="I5" i="128"/>
  <c r="I4" i="128"/>
  <c r="I3" i="128"/>
  <c r="I2" i="128"/>
  <c r="I14" i="128" s="1"/>
  <c r="J1" i="126"/>
  <c r="D29" i="125"/>
  <c r="G28" i="125"/>
  <c r="E28" i="125"/>
  <c r="D28" i="125"/>
  <c r="F28" i="125" s="1"/>
  <c r="C28" i="125"/>
  <c r="B28" i="125"/>
  <c r="A28" i="125"/>
  <c r="G27" i="125"/>
  <c r="E27" i="125"/>
  <c r="D27" i="125"/>
  <c r="F27" i="125" s="1"/>
  <c r="C27" i="125"/>
  <c r="B27" i="125"/>
  <c r="A27" i="125"/>
  <c r="G26" i="125"/>
  <c r="E26" i="125"/>
  <c r="D26" i="125"/>
  <c r="F26" i="125" s="1"/>
  <c r="C26" i="125"/>
  <c r="B26" i="125"/>
  <c r="A26" i="125"/>
  <c r="G25" i="125"/>
  <c r="E25" i="125"/>
  <c r="D25" i="125"/>
  <c r="F25" i="125" s="1"/>
  <c r="C25" i="125"/>
  <c r="B25" i="125"/>
  <c r="A25" i="125"/>
  <c r="G24" i="125"/>
  <c r="F24" i="125"/>
  <c r="E24" i="125"/>
  <c r="D24" i="125"/>
  <c r="C24" i="125"/>
  <c r="B24" i="125"/>
  <c r="A24" i="125"/>
  <c r="G23" i="125"/>
  <c r="E23" i="125"/>
  <c r="D23" i="125"/>
  <c r="F23" i="125" s="1"/>
  <c r="C23" i="125"/>
  <c r="B23" i="125"/>
  <c r="A23" i="125"/>
  <c r="G22" i="125"/>
  <c r="E22" i="125"/>
  <c r="D22" i="125"/>
  <c r="F22" i="125" s="1"/>
  <c r="C22" i="125"/>
  <c r="B22" i="125"/>
  <c r="A22" i="125"/>
  <c r="G21" i="125"/>
  <c r="E21" i="125"/>
  <c r="D21" i="125"/>
  <c r="F21" i="125" s="1"/>
  <c r="C21" i="125"/>
  <c r="B21" i="125"/>
  <c r="A21" i="125"/>
  <c r="G20" i="125"/>
  <c r="E20" i="125"/>
  <c r="D20" i="125"/>
  <c r="F20" i="125" s="1"/>
  <c r="C20" i="125"/>
  <c r="B20" i="125"/>
  <c r="A20" i="125"/>
  <c r="G19" i="125"/>
  <c r="E19" i="125"/>
  <c r="D19" i="125"/>
  <c r="F19" i="125" s="1"/>
  <c r="C19" i="125"/>
  <c r="B19" i="125"/>
  <c r="A19" i="125"/>
  <c r="G18" i="125"/>
  <c r="E18" i="125"/>
  <c r="D18" i="125"/>
  <c r="F18" i="125" s="1"/>
  <c r="C18" i="125"/>
  <c r="B18" i="125"/>
  <c r="A18" i="125"/>
  <c r="G17" i="125"/>
  <c r="E17" i="125"/>
  <c r="D17" i="125"/>
  <c r="F17" i="125" s="1"/>
  <c r="C17" i="125"/>
  <c r="B17" i="125"/>
  <c r="A17" i="125"/>
  <c r="F13" i="125"/>
  <c r="G1" i="125"/>
  <c r="K27" i="124"/>
  <c r="I27" i="124"/>
  <c r="H27" i="124"/>
  <c r="D27" i="124"/>
  <c r="A27" i="124"/>
  <c r="K26" i="124"/>
  <c r="I26" i="124"/>
  <c r="H26" i="124"/>
  <c r="D26" i="124"/>
  <c r="A26" i="124"/>
  <c r="K25" i="124"/>
  <c r="I25" i="124"/>
  <c r="H25" i="124"/>
  <c r="D25" i="124"/>
  <c r="A25" i="124"/>
  <c r="K24" i="124"/>
  <c r="I24" i="124"/>
  <c r="H24" i="124"/>
  <c r="D24" i="124"/>
  <c r="A24" i="124"/>
  <c r="K23" i="124"/>
  <c r="I23" i="124"/>
  <c r="H23" i="124"/>
  <c r="D23" i="124"/>
  <c r="A23" i="124"/>
  <c r="K22" i="124"/>
  <c r="I22" i="124"/>
  <c r="H22" i="124"/>
  <c r="D22" i="124"/>
  <c r="A22" i="124"/>
  <c r="K21" i="124"/>
  <c r="I21" i="124"/>
  <c r="H21" i="124"/>
  <c r="D21" i="124"/>
  <c r="A21" i="124"/>
  <c r="K20" i="124"/>
  <c r="I20" i="124"/>
  <c r="H20" i="124"/>
  <c r="D20" i="124"/>
  <c r="A20" i="124"/>
  <c r="K19" i="124"/>
  <c r="I19" i="124"/>
  <c r="H19" i="124"/>
  <c r="D19" i="124"/>
  <c r="A19" i="124"/>
  <c r="K18" i="124"/>
  <c r="I18" i="124"/>
  <c r="H18" i="124"/>
  <c r="D18" i="124"/>
  <c r="A18" i="124"/>
  <c r="K17" i="124"/>
  <c r="K28" i="124" s="1"/>
  <c r="I17" i="124"/>
  <c r="H17" i="124"/>
  <c r="D17" i="124"/>
  <c r="A17" i="124"/>
  <c r="K16" i="124"/>
  <c r="I16" i="124"/>
  <c r="H16" i="124"/>
  <c r="D16" i="124"/>
  <c r="A16" i="124"/>
  <c r="K11" i="124"/>
  <c r="G11" i="124"/>
  <c r="I13" i="123"/>
  <c r="I12" i="123"/>
  <c r="I11" i="123"/>
  <c r="I10" i="123"/>
  <c r="I9" i="123"/>
  <c r="I8" i="123"/>
  <c r="I7" i="123"/>
  <c r="I6" i="123"/>
  <c r="I5" i="123"/>
  <c r="I4" i="123"/>
  <c r="I3" i="123"/>
  <c r="I2" i="123"/>
  <c r="I14" i="123" s="1"/>
  <c r="J1" i="121"/>
  <c r="D29" i="120"/>
  <c r="G28" i="120"/>
  <c r="E28" i="120"/>
  <c r="D28" i="120"/>
  <c r="F28" i="120" s="1"/>
  <c r="C28" i="120"/>
  <c r="B28" i="120"/>
  <c r="A28" i="120"/>
  <c r="G27" i="120"/>
  <c r="E27" i="120"/>
  <c r="D27" i="120"/>
  <c r="F27" i="120" s="1"/>
  <c r="C27" i="120"/>
  <c r="B27" i="120"/>
  <c r="A27" i="120"/>
  <c r="G26" i="120"/>
  <c r="E26" i="120"/>
  <c r="D26" i="120"/>
  <c r="F26" i="120" s="1"/>
  <c r="C26" i="120"/>
  <c r="B26" i="120"/>
  <c r="A26" i="120"/>
  <c r="G25" i="120"/>
  <c r="E25" i="120"/>
  <c r="D25" i="120"/>
  <c r="F25" i="120" s="1"/>
  <c r="C25" i="120"/>
  <c r="B25" i="120"/>
  <c r="A25" i="120"/>
  <c r="G24" i="120"/>
  <c r="F24" i="120"/>
  <c r="E24" i="120"/>
  <c r="D24" i="120"/>
  <c r="C24" i="120"/>
  <c r="B24" i="120"/>
  <c r="A24" i="120"/>
  <c r="G23" i="120"/>
  <c r="E23" i="120"/>
  <c r="F23" i="120" s="1"/>
  <c r="D23" i="120"/>
  <c r="C23" i="120"/>
  <c r="B23" i="120"/>
  <c r="A23" i="120"/>
  <c r="G22" i="120"/>
  <c r="E22" i="120"/>
  <c r="D22" i="120"/>
  <c r="F22" i="120" s="1"/>
  <c r="C22" i="120"/>
  <c r="B22" i="120"/>
  <c r="A22" i="120"/>
  <c r="G21" i="120"/>
  <c r="E21" i="120"/>
  <c r="D21" i="120"/>
  <c r="F21" i="120" s="1"/>
  <c r="C21" i="120"/>
  <c r="B21" i="120"/>
  <c r="A21" i="120"/>
  <c r="G20" i="120"/>
  <c r="E20" i="120"/>
  <c r="D20" i="120"/>
  <c r="F20" i="120" s="1"/>
  <c r="C20" i="120"/>
  <c r="B20" i="120"/>
  <c r="A20" i="120"/>
  <c r="G19" i="120"/>
  <c r="E19" i="120"/>
  <c r="F19" i="120" s="1"/>
  <c r="D19" i="120"/>
  <c r="C19" i="120"/>
  <c r="B19" i="120"/>
  <c r="A19" i="120"/>
  <c r="E18" i="120"/>
  <c r="D18" i="120"/>
  <c r="F18" i="120" s="1"/>
  <c r="C18" i="120"/>
  <c r="B18" i="120"/>
  <c r="A18" i="120"/>
  <c r="E17" i="120"/>
  <c r="D17" i="120"/>
  <c r="F17" i="120" s="1"/>
  <c r="C17" i="120"/>
  <c r="B17" i="120"/>
  <c r="A17" i="120"/>
  <c r="F13" i="120"/>
  <c r="G1" i="120"/>
  <c r="K27" i="119"/>
  <c r="I27" i="119"/>
  <c r="H27" i="119"/>
  <c r="D27" i="119"/>
  <c r="A27" i="119"/>
  <c r="K26" i="119"/>
  <c r="I26" i="119"/>
  <c r="H26" i="119"/>
  <c r="D26" i="119"/>
  <c r="A26" i="119"/>
  <c r="K25" i="119"/>
  <c r="I25" i="119"/>
  <c r="H25" i="119"/>
  <c r="D25" i="119"/>
  <c r="A25" i="119"/>
  <c r="K24" i="119"/>
  <c r="I24" i="119"/>
  <c r="H24" i="119"/>
  <c r="D24" i="119"/>
  <c r="A24" i="119"/>
  <c r="K23" i="119"/>
  <c r="I23" i="119"/>
  <c r="H23" i="119"/>
  <c r="D23" i="119"/>
  <c r="A23" i="119"/>
  <c r="K22" i="119"/>
  <c r="I22" i="119"/>
  <c r="H22" i="119"/>
  <c r="D22" i="119"/>
  <c r="A22" i="119"/>
  <c r="K21" i="119"/>
  <c r="I21" i="119"/>
  <c r="H21" i="119"/>
  <c r="D21" i="119"/>
  <c r="A21" i="119"/>
  <c r="K20" i="119"/>
  <c r="I20" i="119"/>
  <c r="H20" i="119"/>
  <c r="D20" i="119"/>
  <c r="A20" i="119"/>
  <c r="K19" i="119"/>
  <c r="I19" i="119"/>
  <c r="H19" i="119"/>
  <c r="D19" i="119"/>
  <c r="A19" i="119"/>
  <c r="K18" i="119"/>
  <c r="I18" i="119"/>
  <c r="H18" i="119"/>
  <c r="D18" i="119"/>
  <c r="A18" i="119"/>
  <c r="K17" i="119"/>
  <c r="I17" i="119"/>
  <c r="H17" i="119"/>
  <c r="D17" i="119"/>
  <c r="A17" i="119"/>
  <c r="K16" i="119"/>
  <c r="I16" i="119"/>
  <c r="H16" i="119"/>
  <c r="D16" i="119"/>
  <c r="A16" i="119"/>
  <c r="K11" i="119"/>
  <c r="G11" i="119"/>
  <c r="I13" i="118"/>
  <c r="I12" i="118"/>
  <c r="I11" i="118"/>
  <c r="I10" i="118"/>
  <c r="I9" i="118"/>
  <c r="I8" i="118"/>
  <c r="I7" i="118"/>
  <c r="I6" i="118"/>
  <c r="I5" i="118"/>
  <c r="I4" i="118"/>
  <c r="I3" i="118"/>
  <c r="I2" i="118"/>
  <c r="I14" i="118" s="1"/>
  <c r="B12" i="117"/>
  <c r="B13" i="117" s="1"/>
  <c r="B14" i="117" s="1"/>
  <c r="B15" i="117" s="1"/>
  <c r="B16" i="117" s="1"/>
  <c r="B17" i="117" s="1"/>
  <c r="H11" i="117"/>
  <c r="H10" i="117"/>
  <c r="H9" i="117"/>
  <c r="J2" i="117"/>
  <c r="H9" i="116"/>
  <c r="J2" i="116"/>
  <c r="B12" i="115"/>
  <c r="B13" i="115" s="1"/>
  <c r="B14" i="115" s="1"/>
  <c r="B15" i="115" s="1"/>
  <c r="B16" i="115" s="1"/>
  <c r="B17" i="115" s="1"/>
  <c r="H10" i="115"/>
  <c r="H9" i="115"/>
  <c r="J2" i="115"/>
  <c r="H17" i="114"/>
  <c r="H16" i="114"/>
  <c r="H15" i="114"/>
  <c r="H14" i="114"/>
  <c r="H13" i="114"/>
  <c r="B12" i="114"/>
  <c r="B13" i="114" s="1"/>
  <c r="B14" i="114" s="1"/>
  <c r="B15" i="114" s="1"/>
  <c r="B16" i="114" s="1"/>
  <c r="B17" i="114" s="1"/>
  <c r="J2" i="114"/>
  <c r="H59" i="113"/>
  <c r="H58" i="113"/>
  <c r="H57" i="113"/>
  <c r="H56" i="113"/>
  <c r="H55" i="113"/>
  <c r="H54" i="113"/>
  <c r="H53" i="113"/>
  <c r="H52" i="113"/>
  <c r="H51" i="113"/>
  <c r="H50" i="113"/>
  <c r="H49" i="113"/>
  <c r="H35" i="113"/>
  <c r="H34" i="113"/>
  <c r="H33" i="113"/>
  <c r="H32" i="113"/>
  <c r="H31" i="113"/>
  <c r="H30" i="113"/>
  <c r="H29" i="113"/>
  <c r="H28" i="113"/>
  <c r="H26" i="113"/>
  <c r="H25" i="113"/>
  <c r="H21" i="113"/>
  <c r="H20" i="113"/>
  <c r="H19" i="113"/>
  <c r="H18" i="113"/>
  <c r="H17" i="113"/>
  <c r="H16" i="113"/>
  <c r="H15" i="113"/>
  <c r="H14" i="113"/>
  <c r="H13" i="113"/>
  <c r="H12" i="113"/>
  <c r="H11" i="113"/>
  <c r="H10" i="113"/>
  <c r="J2" i="113" s="1"/>
  <c r="H9" i="113"/>
  <c r="H33" i="112"/>
  <c r="H32" i="112"/>
  <c r="H31" i="112"/>
  <c r="H30" i="112"/>
  <c r="H29" i="112"/>
  <c r="H28" i="112"/>
  <c r="H27" i="112"/>
  <c r="H26" i="112"/>
  <c r="H25" i="112"/>
  <c r="H24" i="112"/>
  <c r="H23" i="112"/>
  <c r="H22" i="112"/>
  <c r="H21" i="112"/>
  <c r="H20" i="112"/>
  <c r="J2" i="112" s="1"/>
  <c r="H19" i="112"/>
  <c r="H18" i="112"/>
  <c r="H17" i="112"/>
  <c r="H16" i="112"/>
  <c r="H15" i="112"/>
  <c r="H14" i="112"/>
  <c r="H13" i="112"/>
  <c r="H12" i="112"/>
  <c r="H11" i="112"/>
  <c r="H10" i="112"/>
  <c r="H9" i="112"/>
  <c r="H26" i="111"/>
  <c r="H25" i="111"/>
  <c r="H24" i="111"/>
  <c r="H23" i="111"/>
  <c r="J2" i="111" s="1"/>
  <c r="H22" i="111"/>
  <c r="H21" i="111"/>
  <c r="H20" i="111"/>
  <c r="H18" i="111"/>
  <c r="H17" i="111"/>
  <c r="H16" i="111"/>
  <c r="H15" i="111"/>
  <c r="H14" i="111"/>
  <c r="H13" i="111"/>
  <c r="H12" i="111"/>
  <c r="H11" i="111"/>
  <c r="H10" i="111"/>
  <c r="H9" i="111"/>
  <c r="H20" i="110"/>
  <c r="H19" i="110"/>
  <c r="H18" i="110"/>
  <c r="H17" i="110"/>
  <c r="H16" i="110"/>
  <c r="H15" i="110"/>
  <c r="H14" i="110"/>
  <c r="H13" i="110"/>
  <c r="H12" i="110"/>
  <c r="B12" i="110"/>
  <c r="B13" i="110" s="1"/>
  <c r="B14" i="110" s="1"/>
  <c r="B15" i="110" s="1"/>
  <c r="B16" i="110" s="1"/>
  <c r="B17" i="110" s="1"/>
  <c r="B18" i="110" s="1"/>
  <c r="B19" i="110" s="1"/>
  <c r="B20" i="110" s="1"/>
  <c r="H11" i="110"/>
  <c r="H10" i="110"/>
  <c r="H9" i="110"/>
  <c r="H22" i="109"/>
  <c r="H20" i="109"/>
  <c r="H19" i="109"/>
  <c r="H18" i="109"/>
  <c r="H17" i="109"/>
  <c r="H15" i="109"/>
  <c r="H14" i="109"/>
  <c r="J2" i="109" s="1"/>
  <c r="H12" i="109"/>
  <c r="H11" i="109"/>
  <c r="H10" i="109"/>
  <c r="H9" i="109"/>
  <c r="H20" i="108"/>
  <c r="H19" i="108"/>
  <c r="H18" i="108"/>
  <c r="H16" i="108"/>
  <c r="H15" i="108"/>
  <c r="H14" i="108"/>
  <c r="H13" i="108"/>
  <c r="H12" i="108"/>
  <c r="H11" i="108"/>
  <c r="H10" i="108"/>
  <c r="H9" i="108"/>
  <c r="J2" i="108" s="1"/>
  <c r="H23" i="107"/>
  <c r="H22" i="107"/>
  <c r="H21" i="107"/>
  <c r="H20" i="107"/>
  <c r="H19" i="107"/>
  <c r="H18" i="107"/>
  <c r="H17" i="107"/>
  <c r="H16" i="107"/>
  <c r="J2" i="107" s="1"/>
  <c r="B16" i="107"/>
  <c r="B17" i="107" s="1"/>
  <c r="B18" i="107" s="1"/>
  <c r="B19" i="107" s="1"/>
  <c r="B20" i="107" s="1"/>
  <c r="B21" i="107" s="1"/>
  <c r="B22" i="107" s="1"/>
  <c r="B23" i="107" s="1"/>
  <c r="B24" i="107" s="1"/>
  <c r="B25" i="107" s="1"/>
  <c r="B26" i="107" s="1"/>
  <c r="H15" i="107"/>
  <c r="H14" i="107"/>
  <c r="H13" i="107"/>
  <c r="H12" i="107"/>
  <c r="B12" i="107"/>
  <c r="B13" i="107" s="1"/>
  <c r="B14" i="107" s="1"/>
  <c r="B15" i="107" s="1"/>
  <c r="H11" i="107"/>
  <c r="H10" i="107"/>
  <c r="H9" i="107"/>
  <c r="H19" i="106"/>
  <c r="H18" i="106"/>
  <c r="H17" i="106"/>
  <c r="H16" i="106"/>
  <c r="H15" i="106"/>
  <c r="J2" i="106" s="1"/>
  <c r="H14" i="106"/>
  <c r="H13" i="106"/>
  <c r="H11" i="106"/>
  <c r="H10" i="106"/>
  <c r="H9" i="106"/>
  <c r="H13" i="105"/>
  <c r="H12" i="105"/>
  <c r="H11" i="105"/>
  <c r="H10" i="105"/>
  <c r="H9" i="105"/>
  <c r="J2" i="105"/>
  <c r="H17" i="104"/>
  <c r="H16" i="104"/>
  <c r="H15" i="104"/>
  <c r="H14" i="104"/>
  <c r="J2" i="104" s="1"/>
  <c r="H13" i="104"/>
  <c r="H12" i="104"/>
  <c r="H11" i="104"/>
  <c r="H10" i="104"/>
  <c r="H9" i="104"/>
  <c r="H9" i="103"/>
  <c r="J2" i="103"/>
  <c r="H27" i="102"/>
  <c r="H20" i="102"/>
  <c r="H9" i="102"/>
  <c r="J2" i="102"/>
  <c r="H89" i="101"/>
  <c r="H88" i="101"/>
  <c r="H87" i="101"/>
  <c r="H86" i="101"/>
  <c r="H85" i="101"/>
  <c r="H84" i="101"/>
  <c r="H83" i="101"/>
  <c r="H82" i="101"/>
  <c r="H81" i="101"/>
  <c r="H80" i="101"/>
  <c r="H79" i="101"/>
  <c r="H78" i="101"/>
  <c r="H77" i="101"/>
  <c r="H76" i="101"/>
  <c r="H75" i="101"/>
  <c r="H74" i="101"/>
  <c r="H73" i="101"/>
  <c r="H72" i="101"/>
  <c r="H71" i="101"/>
  <c r="H70" i="101"/>
  <c r="H69" i="101"/>
  <c r="H68" i="101"/>
  <c r="H67" i="101"/>
  <c r="H66" i="101"/>
  <c r="H65" i="101"/>
  <c r="H64" i="101"/>
  <c r="H63" i="101"/>
  <c r="H62" i="101"/>
  <c r="H61" i="101"/>
  <c r="H60" i="101"/>
  <c r="H59" i="101"/>
  <c r="H58" i="101"/>
  <c r="H57" i="101"/>
  <c r="H56" i="101"/>
  <c r="H55" i="101"/>
  <c r="H54" i="101"/>
  <c r="J2" i="101" s="1"/>
  <c r="H53" i="101"/>
  <c r="H51" i="101"/>
  <c r="H50" i="101"/>
  <c r="H48" i="101"/>
  <c r="H47" i="101"/>
  <c r="H46" i="101"/>
  <c r="H45" i="101"/>
  <c r="H44" i="101"/>
  <c r="H43" i="101"/>
  <c r="H42" i="101"/>
  <c r="H11" i="101"/>
  <c r="H10" i="101"/>
  <c r="H9" i="101"/>
  <c r="H10" i="100"/>
  <c r="H9" i="100"/>
  <c r="J2" i="100" s="1"/>
  <c r="H40" i="99"/>
  <c r="H39" i="99"/>
  <c r="H38" i="99"/>
  <c r="H37" i="99"/>
  <c r="H35" i="99"/>
  <c r="H34" i="99"/>
  <c r="H32" i="99"/>
  <c r="H31" i="99"/>
  <c r="H30" i="99"/>
  <c r="H28" i="99"/>
  <c r="H27" i="99"/>
  <c r="H26" i="99"/>
  <c r="H25" i="99"/>
  <c r="H24" i="99"/>
  <c r="H23" i="99"/>
  <c r="J2" i="99" s="1"/>
  <c r="H22" i="99"/>
  <c r="H21" i="99"/>
  <c r="H20" i="99"/>
  <c r="H19" i="99"/>
  <c r="H18" i="99"/>
  <c r="H17" i="99"/>
  <c r="H16" i="99"/>
  <c r="H15" i="99"/>
  <c r="H14" i="99"/>
  <c r="H13" i="99"/>
  <c r="H12" i="99"/>
  <c r="H11" i="99"/>
  <c r="H10" i="99"/>
  <c r="H9" i="99"/>
  <c r="H34" i="98"/>
  <c r="H33" i="98"/>
  <c r="H31" i="98"/>
  <c r="H30" i="98"/>
  <c r="H29" i="98"/>
  <c r="H28" i="98"/>
  <c r="H27" i="98"/>
  <c r="H26" i="98"/>
  <c r="H25" i="98"/>
  <c r="H24" i="98"/>
  <c r="H23" i="98"/>
  <c r="H22" i="98"/>
  <c r="H21" i="98"/>
  <c r="J2" i="98" s="1"/>
  <c r="H20" i="98"/>
  <c r="H19" i="98"/>
  <c r="H18" i="98"/>
  <c r="H17" i="98"/>
  <c r="H16" i="98"/>
  <c r="H15" i="98"/>
  <c r="H13" i="98"/>
  <c r="H12" i="98"/>
  <c r="B12" i="98"/>
  <c r="B13" i="98" s="1"/>
  <c r="B14" i="98" s="1"/>
  <c r="B15" i="98" s="1"/>
  <c r="B16" i="98" s="1"/>
  <c r="B17" i="98" s="1"/>
  <c r="B18" i="98" s="1"/>
  <c r="B19" i="98" s="1"/>
  <c r="B20" i="98" s="1"/>
  <c r="B21" i="98" s="1"/>
  <c r="B22" i="98" s="1"/>
  <c r="B23" i="98" s="1"/>
  <c r="B24" i="98" s="1"/>
  <c r="B25" i="98" s="1"/>
  <c r="B26" i="98" s="1"/>
  <c r="B27" i="98" s="1"/>
  <c r="B28" i="98" s="1"/>
  <c r="B29" i="98" s="1"/>
  <c r="B30" i="98" s="1"/>
  <c r="B31" i="98" s="1"/>
  <c r="B32" i="98" s="1"/>
  <c r="B33" i="98" s="1"/>
  <c r="B34" i="98" s="1"/>
  <c r="H11" i="98"/>
  <c r="H10" i="98"/>
  <c r="H9" i="98"/>
  <c r="H12" i="97"/>
  <c r="J2" i="97" s="1"/>
  <c r="H11" i="97"/>
  <c r="H9" i="97"/>
  <c r="H141" i="96"/>
  <c r="H137" i="96"/>
  <c r="H136" i="96"/>
  <c r="H133" i="96"/>
  <c r="H132" i="96"/>
  <c r="H131" i="96"/>
  <c r="H130" i="96"/>
  <c r="H129" i="96"/>
  <c r="H128" i="96"/>
  <c r="I123" i="96"/>
  <c r="I122" i="96"/>
  <c r="I121" i="96"/>
  <c r="I120" i="96"/>
  <c r="I119" i="96"/>
  <c r="I118" i="96"/>
  <c r="I117" i="96"/>
  <c r="I116" i="96"/>
  <c r="I115" i="96"/>
  <c r="I114" i="96"/>
  <c r="I113" i="96"/>
  <c r="I112" i="96"/>
  <c r="I111" i="96"/>
  <c r="H103" i="96"/>
  <c r="H102" i="96"/>
  <c r="H101" i="96"/>
  <c r="H100" i="96"/>
  <c r="H99" i="96"/>
  <c r="H98" i="96"/>
  <c r="H97" i="96"/>
  <c r="H96" i="96"/>
  <c r="H94" i="96"/>
  <c r="H93" i="96"/>
  <c r="H92" i="96"/>
  <c r="H91" i="96"/>
  <c r="H90" i="96"/>
  <c r="H89" i="96"/>
  <c r="H88" i="96"/>
  <c r="H87" i="96"/>
  <c r="H86" i="96"/>
  <c r="H85" i="96"/>
  <c r="H84" i="96"/>
  <c r="H83" i="96"/>
  <c r="H82" i="96"/>
  <c r="H81" i="96"/>
  <c r="H80" i="96"/>
  <c r="H79" i="96"/>
  <c r="H78" i="96"/>
  <c r="H77" i="96"/>
  <c r="H75" i="96"/>
  <c r="H74" i="96"/>
  <c r="H73" i="96"/>
  <c r="H72" i="96"/>
  <c r="H71" i="96"/>
  <c r="H70" i="96"/>
  <c r="H69" i="96"/>
  <c r="H68" i="96"/>
  <c r="H67" i="96"/>
  <c r="H66" i="96"/>
  <c r="H65" i="96"/>
  <c r="H64" i="96"/>
  <c r="H63" i="96"/>
  <c r="H62" i="96"/>
  <c r="H60" i="96"/>
  <c r="H59" i="96"/>
  <c r="H58" i="96"/>
  <c r="H57" i="96"/>
  <c r="H56" i="96"/>
  <c r="H55" i="96"/>
  <c r="H54" i="96"/>
  <c r="H53" i="96"/>
  <c r="H50" i="96"/>
  <c r="H49" i="96"/>
  <c r="H48" i="96"/>
  <c r="H47" i="96"/>
  <c r="H46" i="96"/>
  <c r="H45" i="96"/>
  <c r="H44" i="96"/>
  <c r="H43" i="96"/>
  <c r="H42" i="96"/>
  <c r="H41" i="96"/>
  <c r="H40" i="96"/>
  <c r="H39" i="96"/>
  <c r="H38" i="96"/>
  <c r="H37" i="96"/>
  <c r="H36" i="96"/>
  <c r="H35" i="96"/>
  <c r="H34" i="96"/>
  <c r="H33" i="96"/>
  <c r="H32" i="96"/>
  <c r="H31" i="96"/>
  <c r="H30" i="96"/>
  <c r="H29" i="96"/>
  <c r="H28" i="96"/>
  <c r="H27" i="96"/>
  <c r="H26" i="96"/>
  <c r="H25" i="96"/>
  <c r="H24" i="96"/>
  <c r="H23" i="96"/>
  <c r="H22" i="96"/>
  <c r="H21" i="96"/>
  <c r="H20" i="96"/>
  <c r="H17" i="96"/>
  <c r="H16" i="96"/>
  <c r="H15" i="96"/>
  <c r="H14" i="96"/>
  <c r="H11" i="96"/>
  <c r="H10" i="96"/>
  <c r="H9" i="96"/>
  <c r="J2" i="96"/>
  <c r="H97" i="95"/>
  <c r="H96" i="95"/>
  <c r="H95" i="95"/>
  <c r="H94" i="95"/>
  <c r="H93" i="95"/>
  <c r="H92" i="95"/>
  <c r="H91" i="95"/>
  <c r="H90" i="95"/>
  <c r="H89" i="95"/>
  <c r="H88" i="95"/>
  <c r="H87" i="95"/>
  <c r="H86" i="95"/>
  <c r="H85" i="95"/>
  <c r="H84" i="95"/>
  <c r="H83" i="95"/>
  <c r="H82" i="95"/>
  <c r="H81" i="95"/>
  <c r="H80" i="95"/>
  <c r="H79" i="95"/>
  <c r="H78" i="95"/>
  <c r="H77" i="95"/>
  <c r="H76" i="95"/>
  <c r="H75" i="95"/>
  <c r="H74" i="95"/>
  <c r="H73" i="95"/>
  <c r="H72" i="95"/>
  <c r="H71" i="95"/>
  <c r="H70" i="95"/>
  <c r="H69" i="95"/>
  <c r="H68" i="95"/>
  <c r="H67" i="95"/>
  <c r="H66" i="95"/>
  <c r="H65" i="95"/>
  <c r="H64" i="95"/>
  <c r="H63" i="95"/>
  <c r="H62" i="95"/>
  <c r="H61" i="95"/>
  <c r="H59" i="95"/>
  <c r="H58" i="95"/>
  <c r="H56" i="95"/>
  <c r="H55" i="95"/>
  <c r="H54" i="95"/>
  <c r="H53" i="95"/>
  <c r="H52" i="95"/>
  <c r="H51" i="95"/>
  <c r="H48" i="95"/>
  <c r="H47" i="95"/>
  <c r="H46" i="95"/>
  <c r="H45" i="95"/>
  <c r="H44" i="95"/>
  <c r="H36" i="95"/>
  <c r="H35" i="95"/>
  <c r="H34" i="95"/>
  <c r="H33" i="95"/>
  <c r="H32" i="95"/>
  <c r="H31" i="95"/>
  <c r="H30" i="95"/>
  <c r="H29" i="95"/>
  <c r="H28" i="95"/>
  <c r="H27" i="95"/>
  <c r="H26" i="95"/>
  <c r="H25" i="95"/>
  <c r="H24" i="95"/>
  <c r="H23" i="95"/>
  <c r="J2" i="95" s="1"/>
  <c r="H22" i="95"/>
  <c r="H21" i="95"/>
  <c r="H20" i="95"/>
  <c r="H19" i="95"/>
  <c r="H18" i="95"/>
  <c r="H17" i="95"/>
  <c r="H16" i="95"/>
  <c r="H15" i="95"/>
  <c r="H92" i="94"/>
  <c r="H91" i="94"/>
  <c r="H90" i="94"/>
  <c r="H89" i="94"/>
  <c r="H88" i="94"/>
  <c r="H87" i="94"/>
  <c r="H86" i="94"/>
  <c r="H85" i="94"/>
  <c r="H84" i="94"/>
  <c r="H83" i="94"/>
  <c r="H82" i="94"/>
  <c r="H81" i="94"/>
  <c r="H80" i="94"/>
  <c r="H79" i="94"/>
  <c r="H78" i="94"/>
  <c r="H77" i="94"/>
  <c r="H76" i="94"/>
  <c r="H75" i="94"/>
  <c r="H74" i="94"/>
  <c r="H73" i="94"/>
  <c r="H72" i="94"/>
  <c r="H71" i="94"/>
  <c r="H70" i="94"/>
  <c r="H69" i="94"/>
  <c r="H68" i="94"/>
  <c r="H67" i="94"/>
  <c r="H66" i="94"/>
  <c r="H65" i="94"/>
  <c r="H64" i="94"/>
  <c r="H63" i="94"/>
  <c r="H62" i="94"/>
  <c r="H61" i="94"/>
  <c r="H60" i="94"/>
  <c r="H59" i="94"/>
  <c r="H58" i="94"/>
  <c r="H57" i="94"/>
  <c r="H56" i="94"/>
  <c r="H54" i="94"/>
  <c r="H53" i="94"/>
  <c r="H51" i="94"/>
  <c r="H50" i="94"/>
  <c r="H49" i="94"/>
  <c r="H48" i="94"/>
  <c r="H47" i="94"/>
  <c r="H46" i="94"/>
  <c r="H45" i="94"/>
  <c r="H42" i="94"/>
  <c r="H41" i="94"/>
  <c r="H40" i="94"/>
  <c r="H39" i="94"/>
  <c r="H38" i="94"/>
  <c r="H37" i="94"/>
  <c r="H36" i="94"/>
  <c r="H35" i="94"/>
  <c r="H34" i="94"/>
  <c r="H32" i="94"/>
  <c r="H31" i="94"/>
  <c r="H30" i="94"/>
  <c r="H29" i="94"/>
  <c r="H28" i="94"/>
  <c r="H27" i="94"/>
  <c r="H26" i="94"/>
  <c r="H25" i="94"/>
  <c r="H24" i="94"/>
  <c r="H23" i="94"/>
  <c r="H22" i="94"/>
  <c r="H21" i="94"/>
  <c r="H20" i="94"/>
  <c r="H19" i="94"/>
  <c r="H18" i="94"/>
  <c r="H17" i="94"/>
  <c r="J2" i="94" s="1"/>
  <c r="H16" i="94"/>
  <c r="H93" i="93"/>
  <c r="H92" i="93"/>
  <c r="H91" i="93"/>
  <c r="H90" i="93"/>
  <c r="H89" i="93"/>
  <c r="H88" i="93"/>
  <c r="H87" i="93"/>
  <c r="H86" i="93"/>
  <c r="H85" i="93"/>
  <c r="H84" i="93"/>
  <c r="H83" i="93"/>
  <c r="H82" i="93"/>
  <c r="H81" i="93"/>
  <c r="H80" i="93"/>
  <c r="H79" i="93"/>
  <c r="H78" i="93"/>
  <c r="H77" i="93"/>
  <c r="H76" i="93"/>
  <c r="H75" i="93"/>
  <c r="H74" i="93"/>
  <c r="H73" i="93"/>
  <c r="H72" i="93"/>
  <c r="H71" i="93"/>
  <c r="H70" i="93"/>
  <c r="H69" i="93"/>
  <c r="H68" i="93"/>
  <c r="H67" i="93"/>
  <c r="H66" i="93"/>
  <c r="H65" i="93"/>
  <c r="H64" i="93"/>
  <c r="H63" i="93"/>
  <c r="H62" i="93"/>
  <c r="H61" i="93"/>
  <c r="H60" i="93"/>
  <c r="H59" i="93"/>
  <c r="H58" i="93"/>
  <c r="H57" i="93"/>
  <c r="H55" i="93"/>
  <c r="H54" i="93"/>
  <c r="H52" i="93"/>
  <c r="H51" i="93"/>
  <c r="H50" i="93"/>
  <c r="H49" i="93"/>
  <c r="H48" i="93"/>
  <c r="H47" i="93"/>
  <c r="H46" i="93"/>
  <c r="H45" i="93"/>
  <c r="H44" i="93"/>
  <c r="H43" i="93"/>
  <c r="H42" i="93"/>
  <c r="H41" i="93"/>
  <c r="H40" i="93"/>
  <c r="H38" i="93"/>
  <c r="H37" i="93"/>
  <c r="H36" i="93"/>
  <c r="H34" i="93"/>
  <c r="H32" i="93"/>
  <c r="H31" i="93"/>
  <c r="H30" i="93"/>
  <c r="H29" i="93"/>
  <c r="H28" i="93"/>
  <c r="H27" i="93"/>
  <c r="J2" i="93" s="1"/>
  <c r="H26" i="93"/>
  <c r="H25" i="93"/>
  <c r="H24" i="93"/>
  <c r="H23" i="93"/>
  <c r="H22" i="93"/>
  <c r="H21" i="93"/>
  <c r="H20" i="93"/>
  <c r="H19" i="93"/>
  <c r="H18" i="93"/>
  <c r="H17" i="93"/>
  <c r="H16" i="93"/>
  <c r="H15" i="93"/>
  <c r="H61" i="92"/>
  <c r="H60" i="92"/>
  <c r="H59" i="92"/>
  <c r="H58" i="92"/>
  <c r="H57" i="92"/>
  <c r="H56" i="92"/>
  <c r="H55" i="92"/>
  <c r="H54" i="92"/>
  <c r="H53" i="92"/>
  <c r="H52" i="92"/>
  <c r="H50" i="92"/>
  <c r="H49" i="92"/>
  <c r="H48" i="92"/>
  <c r="H47" i="92"/>
  <c r="H46" i="92"/>
  <c r="H45" i="92"/>
  <c r="H44" i="92"/>
  <c r="H43" i="92"/>
  <c r="H42" i="92"/>
  <c r="H41" i="92"/>
  <c r="H40" i="92"/>
  <c r="H39" i="92"/>
  <c r="H38" i="92"/>
  <c r="H37" i="92"/>
  <c r="H36" i="92"/>
  <c r="H35" i="92"/>
  <c r="H34" i="92"/>
  <c r="H33" i="92"/>
  <c r="H32" i="92"/>
  <c r="H31" i="92"/>
  <c r="H30" i="92"/>
  <c r="H29" i="92"/>
  <c r="H28" i="92"/>
  <c r="H27" i="92"/>
  <c r="H26" i="92"/>
  <c r="H25" i="92"/>
  <c r="H24" i="92"/>
  <c r="H23" i="92"/>
  <c r="H22" i="92"/>
  <c r="H21" i="92"/>
  <c r="H20" i="92"/>
  <c r="H19" i="92"/>
  <c r="H18" i="92"/>
  <c r="H16" i="92"/>
  <c r="H15" i="92"/>
  <c r="H14" i="92"/>
  <c r="H13" i="92"/>
  <c r="H12" i="92"/>
  <c r="H11" i="92"/>
  <c r="H10" i="92"/>
  <c r="H9" i="92"/>
  <c r="J2" i="92" s="1"/>
  <c r="H42" i="91"/>
  <c r="H41" i="91"/>
  <c r="H40" i="91"/>
  <c r="H39" i="91"/>
  <c r="H38" i="91"/>
  <c r="H37" i="91"/>
  <c r="H36" i="91"/>
  <c r="H35" i="91"/>
  <c r="H34" i="91"/>
  <c r="H33" i="91"/>
  <c r="H32" i="91"/>
  <c r="H31" i="91"/>
  <c r="H30" i="91"/>
  <c r="H29" i="91"/>
  <c r="H28" i="91"/>
  <c r="J2" i="91" s="1"/>
  <c r="H27" i="91"/>
  <c r="H26" i="91"/>
  <c r="H25" i="91"/>
  <c r="H24" i="91"/>
  <c r="H23" i="91"/>
  <c r="H11" i="91"/>
  <c r="H45" i="90"/>
  <c r="H44" i="90"/>
  <c r="H43" i="90"/>
  <c r="H42" i="90"/>
  <c r="H41" i="90"/>
  <c r="H40" i="90"/>
  <c r="H39" i="90"/>
  <c r="H38" i="90"/>
  <c r="H37" i="90"/>
  <c r="J2" i="90" s="1"/>
  <c r="H35" i="90"/>
  <c r="H34" i="90"/>
  <c r="H33" i="90"/>
  <c r="H32" i="90"/>
  <c r="H31" i="90"/>
  <c r="H30" i="90"/>
  <c r="H29" i="90"/>
  <c r="H28" i="90"/>
  <c r="H27" i="90"/>
  <c r="H26" i="90"/>
  <c r="H12" i="90"/>
  <c r="H11" i="90"/>
  <c r="H10" i="90"/>
  <c r="H9" i="90"/>
  <c r="H49" i="89"/>
  <c r="H48" i="89"/>
  <c r="H47" i="89"/>
  <c r="H46" i="89"/>
  <c r="H45" i="89"/>
  <c r="H44" i="89"/>
  <c r="H43" i="89"/>
  <c r="H42" i="89"/>
  <c r="H41" i="89"/>
  <c r="H40" i="89"/>
  <c r="H39" i="89"/>
  <c r="H38" i="89"/>
  <c r="H37" i="89"/>
  <c r="H36" i="89"/>
  <c r="H35" i="89"/>
  <c r="H34" i="89"/>
  <c r="H33" i="89"/>
  <c r="H32" i="89"/>
  <c r="H31" i="89"/>
  <c r="H30" i="89"/>
  <c r="H29" i="89"/>
  <c r="H28" i="89"/>
  <c r="H27" i="89"/>
  <c r="H26" i="89"/>
  <c r="H25" i="89"/>
  <c r="H24" i="89"/>
  <c r="H23" i="89"/>
  <c r="H22" i="89"/>
  <c r="H21" i="89"/>
  <c r="H20" i="89"/>
  <c r="H19" i="89"/>
  <c r="H18" i="89"/>
  <c r="H17" i="89"/>
  <c r="J2" i="89" s="1"/>
  <c r="H16" i="89"/>
  <c r="H15" i="89"/>
  <c r="H14" i="89"/>
  <c r="H13" i="89"/>
  <c r="H12" i="89"/>
  <c r="H11" i="89"/>
  <c r="H10" i="89"/>
  <c r="H9" i="89"/>
  <c r="H34" i="88"/>
  <c r="H33" i="88"/>
  <c r="H32" i="88"/>
  <c r="H31" i="88"/>
  <c r="H30" i="88"/>
  <c r="H29" i="88"/>
  <c r="H28" i="88"/>
  <c r="H27" i="88"/>
  <c r="H26" i="88"/>
  <c r="H25" i="88"/>
  <c r="H24" i="88"/>
  <c r="H23" i="88"/>
  <c r="H22" i="88"/>
  <c r="H21" i="88"/>
  <c r="H20" i="88"/>
  <c r="H19" i="88"/>
  <c r="H18" i="88"/>
  <c r="H17" i="88"/>
  <c r="H15" i="88"/>
  <c r="H14" i="88"/>
  <c r="H13" i="88"/>
  <c r="H12" i="88"/>
  <c r="H11" i="88"/>
  <c r="H9" i="88"/>
  <c r="J2" i="88" s="1"/>
  <c r="H68" i="87"/>
  <c r="H67" i="87"/>
  <c r="H66" i="87"/>
  <c r="H65" i="87"/>
  <c r="H64" i="87"/>
  <c r="H62" i="87"/>
  <c r="H61" i="87"/>
  <c r="H60" i="87"/>
  <c r="H59" i="87"/>
  <c r="H58" i="87"/>
  <c r="H57" i="87"/>
  <c r="H56" i="87"/>
  <c r="H55" i="87"/>
  <c r="H54" i="87"/>
  <c r="H53" i="87"/>
  <c r="H52" i="87"/>
  <c r="H51" i="87"/>
  <c r="H50" i="87"/>
  <c r="H49" i="87"/>
  <c r="H48" i="87"/>
  <c r="H47" i="87"/>
  <c r="H46" i="87"/>
  <c r="H45" i="87"/>
  <c r="H44" i="87"/>
  <c r="H43" i="87"/>
  <c r="H42" i="87"/>
  <c r="H41" i="87"/>
  <c r="H40" i="87"/>
  <c r="H39" i="87"/>
  <c r="H29" i="87"/>
  <c r="H28" i="87"/>
  <c r="H27" i="87"/>
  <c r="H26" i="87"/>
  <c r="H25" i="87"/>
  <c r="H24" i="87"/>
  <c r="H23" i="87"/>
  <c r="H22" i="87"/>
  <c r="H21" i="87"/>
  <c r="H20" i="87"/>
  <c r="H19" i="87"/>
  <c r="H18" i="87"/>
  <c r="H17" i="87"/>
  <c r="H16" i="87"/>
  <c r="H15" i="87"/>
  <c r="H14" i="87"/>
  <c r="H13" i="87"/>
  <c r="J2" i="87" s="1"/>
  <c r="H12" i="87"/>
  <c r="H11" i="87"/>
  <c r="H10" i="87"/>
  <c r="H9" i="87"/>
  <c r="H59" i="86"/>
  <c r="H58" i="86"/>
  <c r="H57" i="86"/>
  <c r="H56" i="86"/>
  <c r="H55" i="86"/>
  <c r="H54" i="86"/>
  <c r="H53" i="86"/>
  <c r="H52" i="86"/>
  <c r="H51" i="86"/>
  <c r="H50" i="86"/>
  <c r="H49" i="86"/>
  <c r="H46" i="86"/>
  <c r="H45" i="86"/>
  <c r="H44" i="86"/>
  <c r="H43" i="86"/>
  <c r="H42" i="86"/>
  <c r="H41" i="86"/>
  <c r="H40" i="86"/>
  <c r="H39" i="86"/>
  <c r="H38" i="86"/>
  <c r="H37" i="86"/>
  <c r="H36" i="86"/>
  <c r="H35" i="86"/>
  <c r="H34" i="86"/>
  <c r="H33" i="86"/>
  <c r="H32" i="86"/>
  <c r="H31" i="86"/>
  <c r="H30" i="86"/>
  <c r="H29" i="86"/>
  <c r="H28" i="86"/>
  <c r="H27" i="86"/>
  <c r="H26" i="86"/>
  <c r="H25" i="86"/>
  <c r="H24" i="86"/>
  <c r="H23" i="86"/>
  <c r="H22" i="86"/>
  <c r="H21" i="86"/>
  <c r="H20" i="86"/>
  <c r="H19" i="86"/>
  <c r="H18" i="86"/>
  <c r="H17" i="86"/>
  <c r="H16" i="86"/>
  <c r="H15" i="86"/>
  <c r="J2" i="86" s="1"/>
  <c r="H14" i="86"/>
  <c r="H13" i="86"/>
  <c r="H12" i="86"/>
  <c r="H11" i="86"/>
  <c r="H10" i="86"/>
  <c r="H9" i="86"/>
  <c r="H97" i="85"/>
  <c r="H96" i="85"/>
  <c r="H95" i="85"/>
  <c r="H94" i="85"/>
  <c r="H93" i="85"/>
  <c r="H92" i="85"/>
  <c r="H91" i="85"/>
  <c r="H90" i="85"/>
  <c r="H89" i="85"/>
  <c r="H88" i="85"/>
  <c r="H87" i="85"/>
  <c r="H86" i="85"/>
  <c r="H85" i="85"/>
  <c r="H84" i="85"/>
  <c r="H83" i="85"/>
  <c r="H82" i="85"/>
  <c r="H81" i="85"/>
  <c r="H80" i="85"/>
  <c r="H79" i="85"/>
  <c r="H78" i="85"/>
  <c r="H77" i="85"/>
  <c r="H76" i="85"/>
  <c r="H75" i="85"/>
  <c r="H74" i="85"/>
  <c r="H73" i="85"/>
  <c r="H72" i="85"/>
  <c r="H71" i="85"/>
  <c r="H70" i="85"/>
  <c r="H69" i="85"/>
  <c r="H68" i="85"/>
  <c r="H67" i="85"/>
  <c r="H66" i="85"/>
  <c r="H65" i="85"/>
  <c r="H64" i="85"/>
  <c r="H62" i="85"/>
  <c r="H61" i="85"/>
  <c r="H59" i="85"/>
  <c r="H58" i="85"/>
  <c r="H57" i="85"/>
  <c r="H56" i="85"/>
  <c r="H55" i="85"/>
  <c r="H54" i="85"/>
  <c r="H53" i="85"/>
  <c r="H52" i="85"/>
  <c r="H50" i="85"/>
  <c r="H49" i="85"/>
  <c r="H48" i="85"/>
  <c r="H47" i="85"/>
  <c r="H46" i="85"/>
  <c r="H45" i="85"/>
  <c r="H44" i="85"/>
  <c r="H43" i="85"/>
  <c r="H42" i="85"/>
  <c r="H41" i="85"/>
  <c r="H40" i="85"/>
  <c r="H39" i="85"/>
  <c r="H38" i="85"/>
  <c r="H37" i="85"/>
  <c r="H36" i="85"/>
  <c r="H35" i="85"/>
  <c r="H34" i="85"/>
  <c r="H33" i="85"/>
  <c r="H32" i="85"/>
  <c r="H31" i="85"/>
  <c r="H30" i="85"/>
  <c r="H29" i="85"/>
  <c r="H28" i="85"/>
  <c r="H27" i="85"/>
  <c r="H26" i="85"/>
  <c r="H25" i="85"/>
  <c r="H24" i="85"/>
  <c r="H23" i="85"/>
  <c r="H22" i="85"/>
  <c r="J2" i="85" s="1"/>
  <c r="H21" i="85"/>
  <c r="H20" i="85"/>
  <c r="H19" i="85"/>
  <c r="H18" i="85"/>
  <c r="H17" i="85"/>
  <c r="H16" i="85"/>
  <c r="H15" i="85"/>
  <c r="H14" i="85"/>
  <c r="H13" i="85"/>
  <c r="H12" i="85"/>
  <c r="H11" i="85"/>
  <c r="H10" i="85"/>
  <c r="H9" i="85"/>
  <c r="H49" i="84"/>
  <c r="H48" i="84"/>
  <c r="H47" i="84"/>
  <c r="H46" i="84"/>
  <c r="H45" i="84"/>
  <c r="H44" i="84"/>
  <c r="H43" i="84"/>
  <c r="H42" i="84"/>
  <c r="H41" i="84"/>
  <c r="H40" i="84"/>
  <c r="H39" i="84"/>
  <c r="H38" i="84"/>
  <c r="H37" i="84"/>
  <c r="H36" i="84"/>
  <c r="H35" i="84"/>
  <c r="H34" i="84"/>
  <c r="H33" i="84"/>
  <c r="H32" i="84"/>
  <c r="H31" i="84"/>
  <c r="H30" i="84"/>
  <c r="H29" i="84"/>
  <c r="H28" i="84"/>
  <c r="H27" i="84"/>
  <c r="H26" i="84"/>
  <c r="H25" i="84"/>
  <c r="H24" i="84"/>
  <c r="H23" i="84"/>
  <c r="H22" i="84"/>
  <c r="H21" i="84"/>
  <c r="H20" i="84"/>
  <c r="H19" i="84"/>
  <c r="H18" i="84"/>
  <c r="H17" i="84"/>
  <c r="H16" i="84"/>
  <c r="J2" i="84" s="1"/>
  <c r="H15" i="84"/>
  <c r="H14" i="84"/>
  <c r="H13" i="84"/>
  <c r="H12" i="84"/>
  <c r="H11" i="84"/>
  <c r="H10" i="84"/>
  <c r="H9" i="84"/>
  <c r="H76" i="83"/>
  <c r="H75" i="83"/>
  <c r="H74" i="83"/>
  <c r="H73" i="83"/>
  <c r="H72" i="83"/>
  <c r="H71" i="83"/>
  <c r="H70" i="83"/>
  <c r="H69" i="83"/>
  <c r="H68" i="83"/>
  <c r="H67" i="83"/>
  <c r="H66" i="83"/>
  <c r="H65" i="83"/>
  <c r="H64" i="83"/>
  <c r="H63" i="83"/>
  <c r="H62" i="83"/>
  <c r="H61" i="83"/>
  <c r="H59" i="83"/>
  <c r="H58" i="83"/>
  <c r="H57" i="83"/>
  <c r="H56" i="83"/>
  <c r="H55" i="83"/>
  <c r="H54" i="83"/>
  <c r="H53" i="83"/>
  <c r="H52" i="83"/>
  <c r="H51" i="83"/>
  <c r="H50" i="83"/>
  <c r="H49" i="83"/>
  <c r="H48" i="83"/>
  <c r="H47" i="83"/>
  <c r="H46" i="83"/>
  <c r="H45" i="83"/>
  <c r="H44" i="83"/>
  <c r="H43" i="83"/>
  <c r="H42" i="83"/>
  <c r="H41" i="83"/>
  <c r="H40" i="83"/>
  <c r="H39" i="83"/>
  <c r="H38" i="83"/>
  <c r="H37" i="83"/>
  <c r="H36" i="83"/>
  <c r="H34" i="83"/>
  <c r="H33" i="83"/>
  <c r="H32" i="83"/>
  <c r="H31" i="83"/>
  <c r="H30" i="83"/>
  <c r="H29" i="83"/>
  <c r="H28" i="83"/>
  <c r="H27" i="83"/>
  <c r="H26" i="83"/>
  <c r="H25" i="83"/>
  <c r="H24" i="83"/>
  <c r="H23" i="83"/>
  <c r="H22" i="83"/>
  <c r="H21" i="83"/>
  <c r="H20" i="83"/>
  <c r="H19" i="83"/>
  <c r="J2" i="83" s="1"/>
  <c r="H18" i="83"/>
  <c r="H17" i="83"/>
  <c r="H16" i="83"/>
  <c r="H15" i="83"/>
  <c r="H14" i="83"/>
  <c r="H13" i="83"/>
  <c r="H12" i="83"/>
  <c r="H11" i="83"/>
  <c r="H10" i="83"/>
  <c r="H9" i="83"/>
  <c r="H52" i="82"/>
  <c r="H51" i="82"/>
  <c r="H50" i="82"/>
  <c r="H49" i="82"/>
  <c r="H48" i="82"/>
  <c r="H47" i="82"/>
  <c r="H46" i="82"/>
  <c r="H45" i="82"/>
  <c r="H44" i="82"/>
  <c r="H43" i="82"/>
  <c r="H42" i="82"/>
  <c r="H41" i="82"/>
  <c r="H40" i="82"/>
  <c r="H39" i="82"/>
  <c r="H38" i="82"/>
  <c r="H37" i="82"/>
  <c r="H36" i="82"/>
  <c r="H35" i="82"/>
  <c r="H34" i="82"/>
  <c r="H33" i="82"/>
  <c r="H32" i="82"/>
  <c r="H31" i="82"/>
  <c r="H30" i="82"/>
  <c r="H29" i="82"/>
  <c r="H28" i="82"/>
  <c r="H27" i="82"/>
  <c r="H26" i="82"/>
  <c r="H25" i="82"/>
  <c r="H24" i="82"/>
  <c r="H23" i="82"/>
  <c r="H22" i="82"/>
  <c r="H21" i="82"/>
  <c r="H20" i="82"/>
  <c r="H19" i="82"/>
  <c r="H18" i="82"/>
  <c r="H16" i="82"/>
  <c r="H15" i="82"/>
  <c r="J2" i="82" s="1"/>
  <c r="H14" i="82"/>
  <c r="H13" i="82"/>
  <c r="H12" i="82"/>
  <c r="H11" i="82"/>
  <c r="H10" i="82"/>
  <c r="H9" i="82"/>
  <c r="H119" i="81"/>
  <c r="H118" i="81"/>
  <c r="H117" i="81"/>
  <c r="H116" i="81"/>
  <c r="H115" i="81"/>
  <c r="H114" i="81"/>
  <c r="H113" i="81"/>
  <c r="H112" i="81"/>
  <c r="H111" i="81"/>
  <c r="H110" i="81"/>
  <c r="H109" i="81"/>
  <c r="H108" i="81"/>
  <c r="H107" i="81"/>
  <c r="B107" i="81"/>
  <c r="B108" i="81" s="1"/>
  <c r="B109" i="81" s="1"/>
  <c r="B110" i="81" s="1"/>
  <c r="B111" i="81" s="1"/>
  <c r="B112" i="81" s="1"/>
  <c r="B113" i="81" s="1"/>
  <c r="H106" i="81"/>
  <c r="B106" i="81"/>
  <c r="H105" i="81"/>
  <c r="H104" i="81"/>
  <c r="H103" i="81"/>
  <c r="H102" i="81"/>
  <c r="H101" i="81"/>
  <c r="H100" i="81"/>
  <c r="H99" i="81"/>
  <c r="H98" i="81"/>
  <c r="H97" i="81"/>
  <c r="H96" i="81"/>
  <c r="H95" i="81"/>
  <c r="H94" i="81"/>
  <c r="H93" i="81"/>
  <c r="H92" i="81"/>
  <c r="H91" i="81"/>
  <c r="H90" i="81"/>
  <c r="H89" i="81"/>
  <c r="H88" i="81"/>
  <c r="H87" i="81"/>
  <c r="H86" i="81"/>
  <c r="H85" i="81"/>
  <c r="H84" i="81"/>
  <c r="H83" i="81"/>
  <c r="H82" i="81"/>
  <c r="H81" i="81"/>
  <c r="H80" i="81"/>
  <c r="H79" i="81"/>
  <c r="H78" i="81"/>
  <c r="H77" i="81"/>
  <c r="H76" i="81"/>
  <c r="B73" i="81"/>
  <c r="B74" i="81" s="1"/>
  <c r="B75" i="81" s="1"/>
  <c r="B76" i="81" s="1"/>
  <c r="B77" i="81" s="1"/>
  <c r="B78" i="81" s="1"/>
  <c r="B79" i="81" s="1"/>
  <c r="B80" i="81" s="1"/>
  <c r="B81" i="81" s="1"/>
  <c r="B82" i="81" s="1"/>
  <c r="B83" i="81" s="1"/>
  <c r="B84" i="81" s="1"/>
  <c r="B85" i="81" s="1"/>
  <c r="B86" i="81" s="1"/>
  <c r="B87" i="81" s="1"/>
  <c r="B88" i="81" s="1"/>
  <c r="B89" i="81" s="1"/>
  <c r="B90" i="81" s="1"/>
  <c r="B91" i="81" s="1"/>
  <c r="B93" i="81" s="1"/>
  <c r="B94" i="81" s="1"/>
  <c r="B95" i="81" s="1"/>
  <c r="B96" i="81" s="1"/>
  <c r="B97" i="81" s="1"/>
  <c r="B98" i="81" s="1"/>
  <c r="B99" i="81" s="1"/>
  <c r="B100" i="81" s="1"/>
  <c r="B101" i="81" s="1"/>
  <c r="B102" i="81" s="1"/>
  <c r="B103" i="81" s="1"/>
  <c r="B104" i="81" s="1"/>
  <c r="H27" i="81"/>
  <c r="H26" i="81"/>
  <c r="H25" i="81"/>
  <c r="H24" i="81"/>
  <c r="H23" i="81"/>
  <c r="H22" i="81"/>
  <c r="H21" i="81"/>
  <c r="H20" i="81"/>
  <c r="H19" i="81"/>
  <c r="H18" i="81"/>
  <c r="H17" i="81"/>
  <c r="B17" i="81"/>
  <c r="B18" i="81" s="1"/>
  <c r="B19" i="81" s="1"/>
  <c r="B20" i="81" s="1"/>
  <c r="B21" i="81" s="1"/>
  <c r="B22" i="81" s="1"/>
  <c r="B23" i="81" s="1"/>
  <c r="B24" i="81" s="1"/>
  <c r="B31" i="81" s="1"/>
  <c r="B32" i="81" s="1"/>
  <c r="B33" i="81" s="1"/>
  <c r="B34" i="81" s="1"/>
  <c r="B35" i="81" s="1"/>
  <c r="B36" i="81" s="1"/>
  <c r="B37" i="81" s="1"/>
  <c r="B38" i="81" s="1"/>
  <c r="B39" i="81" s="1"/>
  <c r="B40" i="81" s="1"/>
  <c r="B41" i="81" s="1"/>
  <c r="B42" i="81" s="1"/>
  <c r="B43" i="81" s="1"/>
  <c r="B44" i="81" s="1"/>
  <c r="B45" i="81" s="1"/>
  <c r="B46" i="81" s="1"/>
  <c r="B47" i="81" s="1"/>
  <c r="B48" i="81" s="1"/>
  <c r="B49" i="81" s="1"/>
  <c r="B50" i="81" s="1"/>
  <c r="B51" i="81" s="1"/>
  <c r="B52" i="81" s="1"/>
  <c r="B53" i="81" s="1"/>
  <c r="B54" i="81" s="1"/>
  <c r="B55" i="81" s="1"/>
  <c r="B60" i="81" s="1"/>
  <c r="B61" i="81" s="1"/>
  <c r="B62" i="81" s="1"/>
  <c r="B63" i="81" s="1"/>
  <c r="H16" i="81"/>
  <c r="J2" i="81" s="1"/>
  <c r="H15" i="81"/>
  <c r="H14" i="81"/>
  <c r="H13" i="81"/>
  <c r="H12" i="81"/>
  <c r="H11" i="81"/>
  <c r="H10" i="81"/>
  <c r="B10" i="81"/>
  <c r="B11" i="81" s="1"/>
  <c r="B12" i="81" s="1"/>
  <c r="B13" i="81" s="1"/>
  <c r="B14" i="81" s="1"/>
  <c r="B15" i="81" s="1"/>
  <c r="B16" i="81" s="1"/>
  <c r="H9" i="81"/>
  <c r="H49" i="80"/>
  <c r="H48" i="80"/>
  <c r="H47" i="80"/>
  <c r="H46" i="80"/>
  <c r="H45" i="80"/>
  <c r="H44" i="80"/>
  <c r="H43" i="80"/>
  <c r="H42" i="80"/>
  <c r="H41" i="80"/>
  <c r="H40" i="80"/>
  <c r="H39" i="80"/>
  <c r="H38" i="80"/>
  <c r="H37" i="80"/>
  <c r="H36" i="80"/>
  <c r="H35" i="80"/>
  <c r="H34" i="80"/>
  <c r="H33" i="80"/>
  <c r="H32" i="80"/>
  <c r="H31" i="80"/>
  <c r="H30" i="80"/>
  <c r="H29" i="80"/>
  <c r="H28" i="80"/>
  <c r="H27" i="80"/>
  <c r="H26" i="80"/>
  <c r="H25" i="80"/>
  <c r="H24" i="80"/>
  <c r="H23" i="80"/>
  <c r="H22" i="80"/>
  <c r="H21" i="80"/>
  <c r="H20" i="80"/>
  <c r="H19" i="80"/>
  <c r="H18" i="80"/>
  <c r="H17" i="80"/>
  <c r="H16" i="80"/>
  <c r="H15" i="80"/>
  <c r="H14" i="80"/>
  <c r="H13" i="80"/>
  <c r="H12" i="80"/>
  <c r="H11" i="80"/>
  <c r="H10" i="80"/>
  <c r="H9" i="80"/>
  <c r="H57" i="79"/>
  <c r="H56" i="79"/>
  <c r="H55" i="79"/>
  <c r="H54" i="79"/>
  <c r="H53" i="79"/>
  <c r="H52" i="79"/>
  <c r="H51" i="79"/>
  <c r="H50" i="79"/>
  <c r="H49" i="79"/>
  <c r="H48" i="79"/>
  <c r="H47" i="79"/>
  <c r="H46" i="79"/>
  <c r="H45" i="79"/>
  <c r="H44" i="79"/>
  <c r="H43" i="79"/>
  <c r="H42" i="79"/>
  <c r="H41" i="79"/>
  <c r="H40" i="79"/>
  <c r="H39" i="79"/>
  <c r="H38" i="79"/>
  <c r="H37" i="79"/>
  <c r="H36" i="79"/>
  <c r="H35" i="79"/>
  <c r="H34" i="79"/>
  <c r="H33" i="79"/>
  <c r="H32" i="79"/>
  <c r="H31" i="79"/>
  <c r="H30" i="79"/>
  <c r="H29" i="79"/>
  <c r="H28" i="79"/>
  <c r="H27" i="79"/>
  <c r="H26" i="79"/>
  <c r="H25" i="79"/>
  <c r="H24" i="79"/>
  <c r="H23" i="79"/>
  <c r="H22" i="79"/>
  <c r="H21" i="79"/>
  <c r="H20" i="79"/>
  <c r="H19" i="79"/>
  <c r="H18" i="79"/>
  <c r="H17" i="79"/>
  <c r="H16" i="79"/>
  <c r="H15" i="79"/>
  <c r="H14" i="79"/>
  <c r="H13" i="79"/>
  <c r="H10" i="79"/>
  <c r="H9" i="79"/>
  <c r="H58" i="78"/>
  <c r="H57" i="78"/>
  <c r="H56" i="78"/>
  <c r="H55" i="78"/>
  <c r="H54" i="78"/>
  <c r="H53" i="78"/>
  <c r="H52" i="78"/>
  <c r="H51" i="78"/>
  <c r="H50" i="78"/>
  <c r="H49" i="78"/>
  <c r="H48" i="78"/>
  <c r="H47" i="78"/>
  <c r="H46" i="78"/>
  <c r="H45" i="78"/>
  <c r="H44" i="78"/>
  <c r="H43" i="78"/>
  <c r="H42" i="78"/>
  <c r="H41" i="78"/>
  <c r="H40" i="78"/>
  <c r="H39" i="78"/>
  <c r="H38" i="78"/>
  <c r="H37" i="78"/>
  <c r="H36" i="78"/>
  <c r="H35" i="78"/>
  <c r="H26" i="78"/>
  <c r="H25" i="78"/>
  <c r="H24" i="78"/>
  <c r="H23" i="78"/>
  <c r="J2" i="78" s="1"/>
  <c r="H21" i="78"/>
  <c r="H20" i="78"/>
  <c r="H19" i="78"/>
  <c r="H18" i="78"/>
  <c r="H17" i="78"/>
  <c r="H16" i="78"/>
  <c r="H15" i="78"/>
  <c r="H11" i="78"/>
  <c r="H10" i="78"/>
  <c r="H9" i="78"/>
  <c r="H52" i="77"/>
  <c r="H51" i="77"/>
  <c r="H50" i="77"/>
  <c r="H49" i="77"/>
  <c r="H48" i="77"/>
  <c r="H47" i="77"/>
  <c r="H46" i="77"/>
  <c r="H45" i="77"/>
  <c r="H44" i="77"/>
  <c r="H43" i="77"/>
  <c r="H42" i="77"/>
  <c r="H41" i="77"/>
  <c r="H40" i="77"/>
  <c r="H39" i="77"/>
  <c r="H38" i="77"/>
  <c r="H37" i="77"/>
  <c r="H36" i="77"/>
  <c r="H35" i="77"/>
  <c r="H34" i="77"/>
  <c r="H33" i="77"/>
  <c r="H32" i="77"/>
  <c r="J2" i="77" s="1"/>
  <c r="H31" i="77"/>
  <c r="H16" i="77"/>
  <c r="H15" i="77"/>
  <c r="H9" i="77"/>
  <c r="H55" i="76"/>
  <c r="H54" i="76"/>
  <c r="H53" i="76"/>
  <c r="H52" i="76"/>
  <c r="H51" i="76"/>
  <c r="H50" i="76"/>
  <c r="H49" i="76"/>
  <c r="H48" i="76"/>
  <c r="H47" i="76"/>
  <c r="H46" i="76"/>
  <c r="H45" i="76"/>
  <c r="H44" i="76"/>
  <c r="H43" i="76"/>
  <c r="H42" i="76"/>
  <c r="H41" i="76"/>
  <c r="H40" i="76"/>
  <c r="H39" i="76"/>
  <c r="H38" i="76"/>
  <c r="H37" i="76"/>
  <c r="H36" i="76"/>
  <c r="H35" i="76"/>
  <c r="H34" i="76"/>
  <c r="H33" i="76"/>
  <c r="H32" i="76"/>
  <c r="H26" i="76"/>
  <c r="H25" i="76"/>
  <c r="H24" i="76"/>
  <c r="J2" i="76" s="1"/>
  <c r="H23" i="76"/>
  <c r="H21" i="76"/>
  <c r="H20" i="76"/>
  <c r="H19" i="76"/>
  <c r="H18" i="76"/>
  <c r="H17" i="76"/>
  <c r="H16" i="76"/>
  <c r="H15" i="76"/>
  <c r="H14" i="76"/>
  <c r="H11" i="76"/>
  <c r="H10" i="76"/>
  <c r="H9" i="76"/>
  <c r="H74" i="75"/>
  <c r="H73" i="75"/>
  <c r="H72" i="75"/>
  <c r="H71" i="75"/>
  <c r="H70" i="75"/>
  <c r="H69" i="75"/>
  <c r="H68" i="75"/>
  <c r="H67" i="75"/>
  <c r="H66" i="75"/>
  <c r="H65" i="75"/>
  <c r="H64" i="75"/>
  <c r="H63" i="75"/>
  <c r="H62" i="75"/>
  <c r="H61" i="75"/>
  <c r="H60" i="75"/>
  <c r="H59" i="75"/>
  <c r="H57" i="75"/>
  <c r="H56" i="75"/>
  <c r="H55" i="75"/>
  <c r="H54" i="75"/>
  <c r="H53" i="75"/>
  <c r="H52" i="75"/>
  <c r="H51" i="75"/>
  <c r="H50" i="75"/>
  <c r="H49" i="75"/>
  <c r="H48" i="75"/>
  <c r="H47" i="75"/>
  <c r="H46" i="75"/>
  <c r="H45" i="75"/>
  <c r="H44" i="75"/>
  <c r="H43" i="75"/>
  <c r="H42" i="75"/>
  <c r="H41" i="75"/>
  <c r="H40" i="75"/>
  <c r="H39" i="75"/>
  <c r="H38" i="75"/>
  <c r="H37" i="75"/>
  <c r="H36" i="75"/>
  <c r="H35" i="75"/>
  <c r="H34" i="75"/>
  <c r="H33" i="75"/>
  <c r="H32" i="75"/>
  <c r="H31" i="75"/>
  <c r="H30" i="75"/>
  <c r="H17" i="75"/>
  <c r="H16" i="75"/>
  <c r="H15" i="75"/>
  <c r="H14" i="75"/>
  <c r="H13" i="75"/>
  <c r="H12" i="75"/>
  <c r="H11" i="75"/>
  <c r="J2" i="75" s="1"/>
  <c r="H10" i="75"/>
  <c r="H9" i="75"/>
  <c r="H72" i="74"/>
  <c r="H71" i="74"/>
  <c r="H70" i="74"/>
  <c r="H69" i="74"/>
  <c r="H68" i="74"/>
  <c r="H67" i="74"/>
  <c r="H66" i="74"/>
  <c r="H65" i="74"/>
  <c r="H64" i="74"/>
  <c r="H63" i="74"/>
  <c r="H62" i="74"/>
  <c r="H61" i="74"/>
  <c r="H60" i="74"/>
  <c r="H59" i="74"/>
  <c r="H58" i="74"/>
  <c r="H57" i="74"/>
  <c r="H55" i="74"/>
  <c r="H54" i="74"/>
  <c r="H53" i="74"/>
  <c r="H52" i="74"/>
  <c r="H51" i="74"/>
  <c r="H50" i="74"/>
  <c r="H49" i="74"/>
  <c r="H48" i="74"/>
  <c r="H47" i="74"/>
  <c r="H46" i="74"/>
  <c r="H45" i="74"/>
  <c r="H44" i="74"/>
  <c r="H43" i="74"/>
  <c r="H42" i="74"/>
  <c r="H41" i="74"/>
  <c r="H40" i="74"/>
  <c r="H39" i="74"/>
  <c r="H38" i="74"/>
  <c r="H37" i="74"/>
  <c r="H36" i="74"/>
  <c r="H35" i="74"/>
  <c r="H34" i="74"/>
  <c r="H33" i="74"/>
  <c r="H32" i="74"/>
  <c r="H31" i="74"/>
  <c r="H30" i="74"/>
  <c r="H29" i="74"/>
  <c r="H28" i="74"/>
  <c r="H27" i="74"/>
  <c r="H26" i="74"/>
  <c r="H25" i="74"/>
  <c r="H24" i="74"/>
  <c r="H23" i="74"/>
  <c r="H22" i="74"/>
  <c r="H21" i="74"/>
  <c r="H20" i="74"/>
  <c r="H19" i="74"/>
  <c r="H18" i="74"/>
  <c r="H17" i="74"/>
  <c r="H16" i="74"/>
  <c r="H15" i="74"/>
  <c r="H14" i="74"/>
  <c r="H13" i="74"/>
  <c r="H12" i="74"/>
  <c r="H11" i="74"/>
  <c r="J2" i="74" s="1"/>
  <c r="H10" i="74"/>
  <c r="H9" i="74"/>
  <c r="H35" i="73"/>
  <c r="H34" i="73"/>
  <c r="H33" i="73"/>
  <c r="H32" i="73"/>
  <c r="H31" i="73"/>
  <c r="H30" i="73"/>
  <c r="H29" i="73"/>
  <c r="H28" i="73"/>
  <c r="H27" i="73"/>
  <c r="H26" i="73"/>
  <c r="H25" i="73"/>
  <c r="H24" i="73"/>
  <c r="H23" i="73"/>
  <c r="J2" i="73" s="1"/>
  <c r="H22" i="73"/>
  <c r="H21" i="73"/>
  <c r="H20" i="73"/>
  <c r="H19" i="73"/>
  <c r="H18" i="73"/>
  <c r="H17" i="73"/>
  <c r="H16" i="73"/>
  <c r="H15" i="73"/>
  <c r="H14" i="73"/>
  <c r="H11" i="73"/>
  <c r="H10" i="73"/>
  <c r="H9" i="73"/>
  <c r="H74" i="72"/>
  <c r="H73" i="72"/>
  <c r="H72" i="72"/>
  <c r="H71" i="72"/>
  <c r="H70" i="72"/>
  <c r="H69" i="72"/>
  <c r="H68" i="72"/>
  <c r="H67" i="72"/>
  <c r="H66" i="72"/>
  <c r="H65" i="72"/>
  <c r="H64" i="72"/>
  <c r="H63" i="72"/>
  <c r="H62" i="72"/>
  <c r="H61" i="72"/>
  <c r="H60" i="72"/>
  <c r="H59" i="72"/>
  <c r="H58" i="72"/>
  <c r="H57" i="72"/>
  <c r="H56" i="72"/>
  <c r="H55" i="72"/>
  <c r="H54" i="72"/>
  <c r="H53" i="72"/>
  <c r="H52" i="72"/>
  <c r="H51" i="72"/>
  <c r="H50" i="72"/>
  <c r="H49" i="72"/>
  <c r="H48" i="72"/>
  <c r="H47" i="72"/>
  <c r="H46" i="72"/>
  <c r="H45" i="72"/>
  <c r="H44" i="72"/>
  <c r="H43" i="72"/>
  <c r="H42" i="72"/>
  <c r="H40" i="72"/>
  <c r="H39" i="72"/>
  <c r="H38" i="72"/>
  <c r="H36" i="72"/>
  <c r="H35" i="72"/>
  <c r="H34" i="72"/>
  <c r="H33" i="72"/>
  <c r="H32" i="72"/>
  <c r="H31" i="72"/>
  <c r="H30" i="72"/>
  <c r="H29" i="72"/>
  <c r="H28" i="72"/>
  <c r="H27" i="72"/>
  <c r="H26" i="72"/>
  <c r="H25" i="72"/>
  <c r="H24" i="72"/>
  <c r="H23" i="72"/>
  <c r="H22" i="72"/>
  <c r="J2" i="72" s="1"/>
  <c r="H21" i="72"/>
  <c r="H20" i="72"/>
  <c r="H19" i="72"/>
  <c r="H18" i="72"/>
  <c r="H17" i="72"/>
  <c r="H16" i="72"/>
  <c r="H15" i="72"/>
  <c r="H14" i="72"/>
  <c r="H13" i="72"/>
  <c r="H12" i="72"/>
  <c r="H11" i="72"/>
  <c r="H10" i="72"/>
  <c r="H9" i="72"/>
  <c r="H11" i="71"/>
  <c r="H10" i="71"/>
  <c r="J2" i="71" s="1"/>
  <c r="H9" i="71"/>
  <c r="H49" i="70"/>
  <c r="H48" i="70"/>
  <c r="H47" i="70"/>
  <c r="H46" i="70"/>
  <c r="H45" i="70"/>
  <c r="H44" i="70"/>
  <c r="H43" i="70"/>
  <c r="H42" i="70"/>
  <c r="H41" i="70"/>
  <c r="H40" i="70"/>
  <c r="H39" i="70"/>
  <c r="H38" i="70"/>
  <c r="H37" i="70"/>
  <c r="H36" i="70"/>
  <c r="H35" i="70"/>
  <c r="H34" i="70"/>
  <c r="H33" i="70"/>
  <c r="H32" i="70"/>
  <c r="H31" i="70"/>
  <c r="H30" i="70"/>
  <c r="H29" i="70"/>
  <c r="H28" i="70"/>
  <c r="H27" i="70"/>
  <c r="H26" i="70"/>
  <c r="H25" i="70"/>
  <c r="H24" i="70"/>
  <c r="H23" i="70"/>
  <c r="H22" i="70"/>
  <c r="H21" i="70"/>
  <c r="H20" i="70"/>
  <c r="J2" i="70" s="1"/>
  <c r="H19" i="70"/>
  <c r="H18" i="70"/>
  <c r="H17" i="70"/>
  <c r="H16" i="70"/>
  <c r="H15" i="70"/>
  <c r="H14" i="70"/>
  <c r="H13" i="70"/>
  <c r="H12" i="70"/>
  <c r="H11" i="70"/>
  <c r="H10" i="70"/>
  <c r="H9" i="70"/>
  <c r="H49" i="69"/>
  <c r="H48" i="69"/>
  <c r="H47" i="69"/>
  <c r="H46" i="69"/>
  <c r="H45" i="69"/>
  <c r="H44" i="69"/>
  <c r="H43" i="69"/>
  <c r="H42" i="69"/>
  <c r="H41" i="69"/>
  <c r="H40" i="69"/>
  <c r="H39" i="69"/>
  <c r="H38" i="69"/>
  <c r="H37" i="69"/>
  <c r="H36" i="69"/>
  <c r="H35" i="69"/>
  <c r="H34" i="69"/>
  <c r="H33" i="69"/>
  <c r="H32" i="69"/>
  <c r="H31" i="69"/>
  <c r="H30" i="69"/>
  <c r="H29" i="69"/>
  <c r="H28" i="69"/>
  <c r="H27" i="69"/>
  <c r="H26" i="69"/>
  <c r="H25" i="69"/>
  <c r="H24" i="69"/>
  <c r="H23" i="69"/>
  <c r="H22" i="69"/>
  <c r="H21" i="69"/>
  <c r="H20" i="69"/>
  <c r="H19" i="69"/>
  <c r="H18" i="69"/>
  <c r="H17" i="69"/>
  <c r="H16" i="69"/>
  <c r="H15" i="69"/>
  <c r="H14" i="69"/>
  <c r="J2" i="69" s="1"/>
  <c r="H13" i="69"/>
  <c r="H12" i="69"/>
  <c r="H11" i="69"/>
  <c r="H10" i="69"/>
  <c r="H9" i="69"/>
  <c r="H38" i="68"/>
  <c r="H37" i="68"/>
  <c r="H32" i="68"/>
  <c r="H31" i="68"/>
  <c r="H30" i="68"/>
  <c r="H29" i="68"/>
  <c r="H28" i="68"/>
  <c r="H27" i="68"/>
  <c r="H26" i="68"/>
  <c r="H25" i="68"/>
  <c r="J2" i="68" s="1"/>
  <c r="H24" i="68"/>
  <c r="H23" i="68"/>
  <c r="H22" i="68"/>
  <c r="H21" i="68"/>
  <c r="H20" i="68"/>
  <c r="H19" i="68"/>
  <c r="H18" i="68"/>
  <c r="H17" i="68"/>
  <c r="H16" i="68"/>
  <c r="H15" i="68"/>
  <c r="H14" i="68"/>
  <c r="I56" i="67"/>
  <c r="I55" i="67"/>
  <c r="I54" i="67"/>
  <c r="I53" i="67"/>
  <c r="I52" i="67"/>
  <c r="I51" i="67"/>
  <c r="I50" i="67"/>
  <c r="I49" i="67"/>
  <c r="I48" i="67"/>
  <c r="I47" i="67"/>
  <c r="I46" i="67"/>
  <c r="I45" i="67"/>
  <c r="I44" i="67"/>
  <c r="I43" i="67"/>
  <c r="I42" i="67"/>
  <c r="I41" i="67"/>
  <c r="I40" i="67"/>
  <c r="I39" i="67"/>
  <c r="I38" i="67"/>
  <c r="I37" i="67"/>
  <c r="I36" i="67"/>
  <c r="I35" i="67"/>
  <c r="I34" i="67"/>
  <c r="I33" i="67"/>
  <c r="I32" i="67"/>
  <c r="I31" i="67"/>
  <c r="I30" i="67"/>
  <c r="I29" i="67"/>
  <c r="B29" i="67"/>
  <c r="B30" i="67" s="1"/>
  <c r="B31" i="67" s="1"/>
  <c r="B32" i="67" s="1"/>
  <c r="B33" i="67" s="1"/>
  <c r="B34" i="67" s="1"/>
  <c r="B35" i="67" s="1"/>
  <c r="B36" i="67" s="1"/>
  <c r="B37" i="67" s="1"/>
  <c r="B38" i="67" s="1"/>
  <c r="B39" i="67" s="1"/>
  <c r="B40" i="67" s="1"/>
  <c r="B41" i="67" s="1"/>
  <c r="B42" i="67" s="1"/>
  <c r="B43" i="67" s="1"/>
  <c r="B44" i="67" s="1"/>
  <c r="B45" i="67" s="1"/>
  <c r="B46" i="67" s="1"/>
  <c r="B47" i="67" s="1"/>
  <c r="B48" i="67" s="1"/>
  <c r="B49" i="67" s="1"/>
  <c r="B50" i="67" s="1"/>
  <c r="B51" i="67" s="1"/>
  <c r="I28" i="67"/>
  <c r="I27" i="67"/>
  <c r="I26" i="67"/>
  <c r="I25" i="67"/>
  <c r="I24" i="67"/>
  <c r="I23" i="67"/>
  <c r="I22" i="67"/>
  <c r="I21" i="67"/>
  <c r="I20" i="67"/>
  <c r="I19" i="67"/>
  <c r="I18" i="67"/>
  <c r="I17" i="67"/>
  <c r="I16" i="67"/>
  <c r="I15" i="67"/>
  <c r="I14" i="67"/>
  <c r="I13" i="67"/>
  <c r="I12" i="67"/>
  <c r="I11" i="67"/>
  <c r="I10" i="67"/>
  <c r="B10" i="67"/>
  <c r="B11" i="67" s="1"/>
  <c r="B12" i="67" s="1"/>
  <c r="B13" i="67" s="1"/>
  <c r="B14" i="67" s="1"/>
  <c r="B15" i="67" s="1"/>
  <c r="B16" i="67" s="1"/>
  <c r="B17" i="67" s="1"/>
  <c r="B18" i="67" s="1"/>
  <c r="B19" i="67" s="1"/>
  <c r="B20" i="67" s="1"/>
  <c r="B21" i="67" s="1"/>
  <c r="B22" i="67" s="1"/>
  <c r="B23" i="67" s="1"/>
  <c r="B24" i="67" s="1"/>
  <c r="B25" i="67" s="1"/>
  <c r="B26" i="67" s="1"/>
  <c r="B27" i="67" s="1"/>
  <c r="B28" i="67" s="1"/>
  <c r="I9" i="67"/>
  <c r="H68" i="66"/>
  <c r="H67" i="66"/>
  <c r="H66" i="66"/>
  <c r="H65" i="66"/>
  <c r="H64" i="66"/>
  <c r="H63" i="66"/>
  <c r="H62" i="66"/>
  <c r="H61" i="66"/>
  <c r="H60" i="66"/>
  <c r="H59" i="66"/>
  <c r="H58" i="66"/>
  <c r="H57" i="66"/>
  <c r="H56" i="66"/>
  <c r="H55" i="66"/>
  <c r="H54" i="66"/>
  <c r="H53" i="66"/>
  <c r="H51" i="66"/>
  <c r="H50" i="66"/>
  <c r="H49" i="66"/>
  <c r="H48" i="66"/>
  <c r="H47" i="66"/>
  <c r="H46" i="66"/>
  <c r="H45" i="66"/>
  <c r="H44" i="66"/>
  <c r="H43" i="66"/>
  <c r="H42" i="66"/>
  <c r="H41" i="66"/>
  <c r="H40" i="66"/>
  <c r="H39" i="66"/>
  <c r="H38" i="66"/>
  <c r="H37" i="66"/>
  <c r="H36" i="66"/>
  <c r="H35" i="66"/>
  <c r="H34" i="66"/>
  <c r="H33" i="66"/>
  <c r="H32" i="66"/>
  <c r="H31" i="66"/>
  <c r="H30" i="66"/>
  <c r="H29" i="66"/>
  <c r="H28" i="66"/>
  <c r="H27" i="66"/>
  <c r="H26" i="66"/>
  <c r="H25" i="66"/>
  <c r="H24" i="66"/>
  <c r="H23" i="66"/>
  <c r="H22" i="66"/>
  <c r="H21" i="66"/>
  <c r="H20" i="66"/>
  <c r="H19" i="66"/>
  <c r="H18" i="66"/>
  <c r="H17" i="66"/>
  <c r="H16" i="66"/>
  <c r="H15" i="66"/>
  <c r="H14" i="66"/>
  <c r="H13" i="66"/>
  <c r="H12" i="66"/>
  <c r="H11" i="66"/>
  <c r="H10" i="66"/>
  <c r="H9" i="66"/>
  <c r="H12" i="65"/>
  <c r="H11" i="65"/>
  <c r="H10" i="65"/>
  <c r="J2" i="65"/>
  <c r="H71" i="64"/>
  <c r="H70" i="64"/>
  <c r="H69" i="64"/>
  <c r="H68" i="64"/>
  <c r="H67" i="64"/>
  <c r="H66" i="64"/>
  <c r="H65" i="64"/>
  <c r="H64" i="64"/>
  <c r="H63" i="64"/>
  <c r="H62" i="64"/>
  <c r="H61" i="64"/>
  <c r="H60" i="64"/>
  <c r="H59" i="64"/>
  <c r="H58" i="64"/>
  <c r="H57" i="64"/>
  <c r="H56" i="64"/>
  <c r="H54" i="64"/>
  <c r="H53" i="64"/>
  <c r="H52" i="64"/>
  <c r="H51" i="64"/>
  <c r="H50" i="64"/>
  <c r="H49" i="64"/>
  <c r="H48" i="64"/>
  <c r="H47" i="64"/>
  <c r="H46" i="64"/>
  <c r="H45" i="64"/>
  <c r="H44" i="64"/>
  <c r="H43" i="64"/>
  <c r="H42" i="64"/>
  <c r="H41" i="64"/>
  <c r="H40" i="64"/>
  <c r="H39" i="64"/>
  <c r="H38" i="64"/>
  <c r="H37" i="64"/>
  <c r="H23" i="64"/>
  <c r="H19" i="64"/>
  <c r="H18" i="64"/>
  <c r="H17" i="64"/>
  <c r="H16" i="64"/>
  <c r="H15" i="64"/>
  <c r="H14" i="64"/>
  <c r="H13" i="64"/>
  <c r="H12" i="64"/>
  <c r="H11" i="64"/>
  <c r="H10" i="64"/>
  <c r="H9" i="64"/>
  <c r="H63" i="63"/>
  <c r="H62" i="63"/>
  <c r="H61" i="63"/>
  <c r="H60" i="63"/>
  <c r="H59" i="63"/>
  <c r="H58" i="63"/>
  <c r="H57" i="63"/>
  <c r="H56" i="63"/>
  <c r="H55" i="63"/>
  <c r="H54" i="63"/>
  <c r="H53" i="63"/>
  <c r="H52" i="63"/>
  <c r="H51" i="63"/>
  <c r="H50" i="63"/>
  <c r="H49" i="63"/>
  <c r="H48" i="63"/>
  <c r="H46" i="63"/>
  <c r="H45" i="63"/>
  <c r="H44" i="63"/>
  <c r="H43" i="63"/>
  <c r="H42" i="63"/>
  <c r="H41" i="63"/>
  <c r="H40" i="63"/>
  <c r="H39" i="63"/>
  <c r="H38" i="63"/>
  <c r="H37" i="63"/>
  <c r="H36" i="63"/>
  <c r="H35" i="63"/>
  <c r="H34" i="63"/>
  <c r="H33" i="63"/>
  <c r="H32" i="63"/>
  <c r="H31" i="63"/>
  <c r="H30" i="63"/>
  <c r="H29" i="63"/>
  <c r="H25" i="63"/>
  <c r="H24" i="63"/>
  <c r="H23" i="63"/>
  <c r="H22" i="63"/>
  <c r="H19" i="63"/>
  <c r="H14" i="63"/>
  <c r="H13" i="63"/>
  <c r="H11" i="63"/>
  <c r="H10" i="63"/>
  <c r="H9" i="63"/>
  <c r="H74" i="62"/>
  <c r="H73" i="62"/>
  <c r="H72" i="62"/>
  <c r="H71" i="62"/>
  <c r="H70" i="62"/>
  <c r="H69" i="62"/>
  <c r="H68" i="62"/>
  <c r="H67" i="62"/>
  <c r="H66" i="62"/>
  <c r="H65" i="62"/>
  <c r="H64" i="62"/>
  <c r="H63" i="62"/>
  <c r="H62" i="62"/>
  <c r="H61" i="62"/>
  <c r="H60" i="62"/>
  <c r="H59"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1" i="62"/>
  <c r="H10" i="62"/>
  <c r="H9" i="62"/>
  <c r="H68" i="61"/>
  <c r="H67" i="61"/>
  <c r="H66" i="61"/>
  <c r="H65" i="61"/>
  <c r="H64" i="61"/>
  <c r="H63" i="61"/>
  <c r="H62" i="61"/>
  <c r="H61" i="61"/>
  <c r="H60" i="61"/>
  <c r="H59" i="61"/>
  <c r="H58" i="61"/>
  <c r="H57" i="61"/>
  <c r="H56" i="61"/>
  <c r="H55" i="61"/>
  <c r="H54" i="61"/>
  <c r="H53" i="61"/>
  <c r="H52" i="61"/>
  <c r="H51" i="61"/>
  <c r="H50" i="61"/>
  <c r="H49" i="61"/>
  <c r="H48" i="61"/>
  <c r="H47" i="61"/>
  <c r="H46" i="61"/>
  <c r="H45" i="61"/>
  <c r="H44" i="61"/>
  <c r="H43" i="61"/>
  <c r="H42" i="61"/>
  <c r="H41" i="61"/>
  <c r="H40" i="61"/>
  <c r="H39" i="61"/>
  <c r="H38" i="61"/>
  <c r="H37" i="61"/>
  <c r="H36" i="61"/>
  <c r="H35" i="61"/>
  <c r="H34" i="61"/>
  <c r="H33" i="61"/>
  <c r="H32" i="61"/>
  <c r="H31" i="61"/>
  <c r="H30" i="61"/>
  <c r="H29" i="61"/>
  <c r="H28" i="61"/>
  <c r="H27" i="61"/>
  <c r="H26" i="61"/>
  <c r="H25" i="61"/>
  <c r="H24" i="61"/>
  <c r="H23" i="61"/>
  <c r="J2" i="61" s="1"/>
  <c r="H22" i="61"/>
  <c r="H21" i="61"/>
  <c r="H20" i="61"/>
  <c r="H19" i="61"/>
  <c r="H18" i="61"/>
  <c r="H17" i="61"/>
  <c r="H16" i="61"/>
  <c r="H15" i="61"/>
  <c r="H14" i="61"/>
  <c r="H13" i="61"/>
  <c r="H12" i="61"/>
  <c r="H11" i="61"/>
  <c r="H10" i="61"/>
  <c r="H9" i="61"/>
  <c r="H16" i="60"/>
  <c r="H15" i="60"/>
  <c r="H14" i="60"/>
  <c r="H13" i="60"/>
  <c r="H12" i="60"/>
  <c r="H11" i="60"/>
  <c r="H10" i="60"/>
  <c r="H45" i="59"/>
  <c r="H44" i="59"/>
  <c r="H43" i="59"/>
  <c r="H42" i="59"/>
  <c r="H41" i="59"/>
  <c r="H40" i="59"/>
  <c r="H39" i="59"/>
  <c r="H38" i="59"/>
  <c r="H37" i="59"/>
  <c r="H36" i="59"/>
  <c r="H35" i="59"/>
  <c r="H34" i="59"/>
  <c r="H33" i="59"/>
  <c r="H32" i="59"/>
  <c r="H31" i="59"/>
  <c r="H30" i="59"/>
  <c r="H29" i="59"/>
  <c r="H28" i="59"/>
  <c r="H27" i="59"/>
  <c r="H26" i="59"/>
  <c r="H25" i="59"/>
  <c r="H24" i="59"/>
  <c r="H23" i="59"/>
  <c r="H22" i="59"/>
  <c r="H21" i="59"/>
  <c r="H20" i="59"/>
  <c r="J2" i="59" s="1"/>
  <c r="H19" i="59"/>
  <c r="H18" i="59"/>
  <c r="H17" i="59"/>
  <c r="H16" i="59"/>
  <c r="H15" i="59"/>
  <c r="H14" i="59"/>
  <c r="H13" i="59"/>
  <c r="H12" i="59"/>
  <c r="H11" i="59"/>
  <c r="H10" i="59"/>
  <c r="H9" i="59"/>
  <c r="H68" i="58"/>
  <c r="H67" i="58"/>
  <c r="H66" i="58"/>
  <c r="H65" i="58"/>
  <c r="H64" i="58"/>
  <c r="H63" i="58"/>
  <c r="H62" i="58"/>
  <c r="H61" i="58"/>
  <c r="H60" i="58"/>
  <c r="H59" i="58"/>
  <c r="H58" i="58"/>
  <c r="H57" i="58"/>
  <c r="H56" i="58"/>
  <c r="H55" i="58"/>
  <c r="H54" i="58"/>
  <c r="H53" i="58"/>
  <c r="H51" i="58"/>
  <c r="H50" i="58"/>
  <c r="H49" i="58"/>
  <c r="H48" i="58"/>
  <c r="H47" i="58"/>
  <c r="H46" i="58"/>
  <c r="H45" i="58"/>
  <c r="H44" i="58"/>
  <c r="H43" i="58"/>
  <c r="H42" i="58"/>
  <c r="H41" i="58"/>
  <c r="H40" i="58"/>
  <c r="H39" i="58"/>
  <c r="H38" i="58"/>
  <c r="H37" i="58"/>
  <c r="H36" i="58"/>
  <c r="H35" i="58"/>
  <c r="H34" i="58"/>
  <c r="H33" i="58"/>
  <c r="H32" i="58"/>
  <c r="H31" i="58"/>
  <c r="H30" i="58"/>
  <c r="H29" i="58"/>
  <c r="H28" i="58"/>
  <c r="H27" i="58"/>
  <c r="H26" i="58"/>
  <c r="H25" i="58"/>
  <c r="H24" i="58"/>
  <c r="H23" i="58"/>
  <c r="H22" i="58"/>
  <c r="H21" i="58"/>
  <c r="H20" i="58"/>
  <c r="H19" i="58"/>
  <c r="H18" i="58"/>
  <c r="H17" i="58"/>
  <c r="H16" i="58"/>
  <c r="J2" i="58" s="1"/>
  <c r="H15" i="58"/>
  <c r="H14" i="58"/>
  <c r="H13" i="58"/>
  <c r="H12" i="58"/>
  <c r="H11" i="58"/>
  <c r="H10" i="58"/>
  <c r="H9" i="58"/>
  <c r="H66" i="57"/>
  <c r="H65" i="57"/>
  <c r="H64" i="57"/>
  <c r="H63" i="57"/>
  <c r="H62" i="57"/>
  <c r="H61" i="57"/>
  <c r="H60" i="57"/>
  <c r="H59" i="57"/>
  <c r="H58" i="57"/>
  <c r="H57" i="57"/>
  <c r="H56" i="57"/>
  <c r="H55" i="57"/>
  <c r="H54" i="57"/>
  <c r="H53" i="57"/>
  <c r="H52" i="57"/>
  <c r="H51" i="57"/>
  <c r="H50" i="57"/>
  <c r="H49" i="57"/>
  <c r="H48" i="57"/>
  <c r="H47" i="57"/>
  <c r="H46" i="57"/>
  <c r="H45" i="57"/>
  <c r="H44" i="57"/>
  <c r="H43" i="57"/>
  <c r="H42" i="57"/>
  <c r="H41" i="57"/>
  <c r="H40" i="57"/>
  <c r="H39" i="57"/>
  <c r="H38" i="57"/>
  <c r="H37" i="57"/>
  <c r="H36" i="57"/>
  <c r="H35" i="57"/>
  <c r="H33" i="57"/>
  <c r="H32" i="57"/>
  <c r="H31" i="57"/>
  <c r="H30" i="57"/>
  <c r="H28" i="57"/>
  <c r="H27" i="57"/>
  <c r="H26" i="57"/>
  <c r="H25" i="57"/>
  <c r="J2" i="57" s="1"/>
  <c r="H24" i="57"/>
  <c r="H23" i="57"/>
  <c r="H22" i="57"/>
  <c r="H21" i="57"/>
  <c r="H20" i="57"/>
  <c r="H19" i="57"/>
  <c r="H18" i="57"/>
  <c r="H17" i="57"/>
  <c r="H16" i="57"/>
  <c r="H15" i="57"/>
  <c r="H13" i="57"/>
  <c r="H12" i="57"/>
  <c r="H11" i="57"/>
  <c r="J4" i="57" s="1"/>
  <c r="H37" i="56"/>
  <c r="H36" i="56"/>
  <c r="H35" i="56"/>
  <c r="H34" i="56"/>
  <c r="H33" i="56"/>
  <c r="H32" i="56"/>
  <c r="H31" i="56"/>
  <c r="H30" i="56"/>
  <c r="H29" i="56"/>
  <c r="H28" i="56"/>
  <c r="H27" i="56"/>
  <c r="H26" i="56"/>
  <c r="H25" i="56"/>
  <c r="H24" i="56"/>
  <c r="H23" i="56"/>
  <c r="H22" i="56"/>
  <c r="H21" i="56"/>
  <c r="J2" i="56" s="1"/>
  <c r="H20" i="56"/>
  <c r="H19" i="56"/>
  <c r="H18" i="56"/>
  <c r="H17" i="56"/>
  <c r="H16" i="56"/>
  <c r="H15" i="56"/>
  <c r="H14" i="56"/>
  <c r="H13" i="56"/>
  <c r="H10" i="56"/>
  <c r="H9" i="56"/>
  <c r="H42" i="55"/>
  <c r="H41" i="55"/>
  <c r="H40" i="55"/>
  <c r="H38" i="55"/>
  <c r="H37" i="55"/>
  <c r="H36" i="55"/>
  <c r="H35" i="55"/>
  <c r="H34" i="55"/>
  <c r="H33" i="55"/>
  <c r="H32" i="55"/>
  <c r="H31" i="55"/>
  <c r="H30" i="55"/>
  <c r="H29" i="55"/>
  <c r="H28" i="55"/>
  <c r="H27" i="55"/>
  <c r="H26" i="55"/>
  <c r="H25" i="55"/>
  <c r="H24" i="55"/>
  <c r="H23" i="55"/>
  <c r="H22" i="55"/>
  <c r="H21" i="55"/>
  <c r="H20" i="55"/>
  <c r="H19" i="55"/>
  <c r="H18" i="55"/>
  <c r="H17" i="55"/>
  <c r="H16" i="55"/>
  <c r="H15" i="55"/>
  <c r="H14" i="55"/>
  <c r="H13" i="55"/>
  <c r="H12" i="55"/>
  <c r="H11" i="55"/>
  <c r="H10" i="55"/>
  <c r="H9" i="55"/>
  <c r="J2" i="55" s="1"/>
  <c r="H67" i="54"/>
  <c r="H66" i="54"/>
  <c r="H65" i="54"/>
  <c r="H64" i="54"/>
  <c r="H63" i="54"/>
  <c r="H62" i="54"/>
  <c r="H61" i="54"/>
  <c r="H60" i="54"/>
  <c r="H59" i="54"/>
  <c r="H58" i="54"/>
  <c r="H57" i="54"/>
  <c r="H56" i="54"/>
  <c r="H55" i="54"/>
  <c r="H54" i="54"/>
  <c r="H53" i="54"/>
  <c r="H52" i="54"/>
  <c r="H51" i="54"/>
  <c r="H50" i="54"/>
  <c r="H49" i="54"/>
  <c r="H48" i="54"/>
  <c r="H47" i="54"/>
  <c r="H46" i="54"/>
  <c r="H45" i="54"/>
  <c r="H44" i="54"/>
  <c r="H43" i="54"/>
  <c r="H42" i="54"/>
  <c r="H41" i="54"/>
  <c r="H40" i="54"/>
  <c r="H39" i="54"/>
  <c r="H38" i="54"/>
  <c r="H37" i="54"/>
  <c r="H35" i="54"/>
  <c r="H34" i="54"/>
  <c r="H33" i="54"/>
  <c r="H32" i="54"/>
  <c r="H31" i="54"/>
  <c r="H30" i="54"/>
  <c r="H29" i="54"/>
  <c r="H28" i="54"/>
  <c r="H27" i="54"/>
  <c r="H26" i="54"/>
  <c r="H25" i="54"/>
  <c r="H24" i="54"/>
  <c r="H23" i="54"/>
  <c r="H22" i="54"/>
  <c r="H21" i="54"/>
  <c r="H20" i="54"/>
  <c r="H19" i="54"/>
  <c r="H18" i="54"/>
  <c r="H17" i="54"/>
  <c r="H16" i="54"/>
  <c r="H15" i="54"/>
  <c r="H14" i="54"/>
  <c r="H13" i="54"/>
  <c r="H12" i="54"/>
  <c r="H11" i="54"/>
  <c r="H10" i="54"/>
  <c r="H9" i="54"/>
  <c r="H9" i="53"/>
  <c r="J2" i="53"/>
  <c r="H30" i="52"/>
  <c r="H29" i="52"/>
  <c r="H28" i="52"/>
  <c r="H27" i="52"/>
  <c r="H26" i="52"/>
  <c r="H25" i="52"/>
  <c r="H24" i="52"/>
  <c r="H23" i="52"/>
  <c r="H22" i="52"/>
  <c r="H21" i="52"/>
  <c r="H20" i="52"/>
  <c r="H19" i="52"/>
  <c r="H18" i="52"/>
  <c r="H17" i="52"/>
  <c r="H16" i="52"/>
  <c r="H15" i="52"/>
  <c r="H14" i="52"/>
  <c r="H13" i="52"/>
  <c r="H12" i="52"/>
  <c r="H11" i="52"/>
  <c r="H10" i="52"/>
  <c r="H9" i="52"/>
  <c r="H71" i="51"/>
  <c r="H70" i="51"/>
  <c r="H69" i="51"/>
  <c r="H68" i="51"/>
  <c r="H67" i="51"/>
  <c r="H66" i="51"/>
  <c r="H65" i="51"/>
  <c r="H64" i="51"/>
  <c r="H63" i="51"/>
  <c r="H62" i="51"/>
  <c r="H61" i="51"/>
  <c r="H60" i="51"/>
  <c r="H59" i="51"/>
  <c r="H58" i="51"/>
  <c r="H57" i="51"/>
  <c r="H56" i="51"/>
  <c r="H54" i="51"/>
  <c r="H53" i="51"/>
  <c r="H52" i="51"/>
  <c r="H51" i="51"/>
  <c r="H50" i="51"/>
  <c r="H49" i="51"/>
  <c r="H48" i="51"/>
  <c r="H47" i="51"/>
  <c r="H46" i="51"/>
  <c r="H45" i="51"/>
  <c r="H44" i="51"/>
  <c r="H43" i="51"/>
  <c r="H42" i="51"/>
  <c r="H41" i="51"/>
  <c r="H40" i="51"/>
  <c r="H39" i="51"/>
  <c r="H38" i="51"/>
  <c r="H37" i="51"/>
  <c r="H23" i="51"/>
  <c r="H19" i="51"/>
  <c r="H18" i="51"/>
  <c r="H17" i="51"/>
  <c r="H16" i="51"/>
  <c r="H15" i="51"/>
  <c r="H14" i="51"/>
  <c r="H13" i="51"/>
  <c r="H12" i="51"/>
  <c r="H11" i="51"/>
  <c r="H10" i="51"/>
  <c r="J2" i="51" s="1"/>
  <c r="H9" i="51"/>
  <c r="H63" i="50"/>
  <c r="H62" i="50"/>
  <c r="H61" i="50"/>
  <c r="H60" i="50"/>
  <c r="H59" i="50"/>
  <c r="H58" i="50"/>
  <c r="H57" i="50"/>
  <c r="H56" i="50"/>
  <c r="H55" i="50"/>
  <c r="H54" i="50"/>
  <c r="H53" i="50"/>
  <c r="H52" i="50"/>
  <c r="H51" i="50"/>
  <c r="H50" i="50"/>
  <c r="H49" i="50"/>
  <c r="H48" i="50"/>
  <c r="H46" i="50"/>
  <c r="H45" i="50"/>
  <c r="H44" i="50"/>
  <c r="H43" i="50"/>
  <c r="H42" i="50"/>
  <c r="H41" i="50"/>
  <c r="H40" i="50"/>
  <c r="H39" i="50"/>
  <c r="H38" i="50"/>
  <c r="H37" i="50"/>
  <c r="H36" i="50"/>
  <c r="H35" i="50"/>
  <c r="H34" i="50"/>
  <c r="H33" i="50"/>
  <c r="H32" i="50"/>
  <c r="H31" i="50"/>
  <c r="H30" i="50"/>
  <c r="H29" i="50"/>
  <c r="H15" i="50"/>
  <c r="H11" i="50"/>
  <c r="H10" i="50"/>
  <c r="H9" i="50"/>
  <c r="H68" i="49"/>
  <c r="H67" i="49"/>
  <c r="H66" i="49"/>
  <c r="H65" i="49"/>
  <c r="H64" i="49"/>
  <c r="H63" i="49"/>
  <c r="H62" i="49"/>
  <c r="H61" i="49"/>
  <c r="H60" i="49"/>
  <c r="H59" i="49"/>
  <c r="H58" i="49"/>
  <c r="H57" i="49"/>
  <c r="H56" i="49"/>
  <c r="H55" i="49"/>
  <c r="H54" i="49"/>
  <c r="H53" i="49"/>
  <c r="H51" i="49"/>
  <c r="H50" i="49"/>
  <c r="H49" i="49"/>
  <c r="H48" i="49"/>
  <c r="H47" i="49"/>
  <c r="H46" i="49"/>
  <c r="H45" i="49"/>
  <c r="H44" i="49"/>
  <c r="H43" i="49"/>
  <c r="H42" i="49"/>
  <c r="H41" i="49"/>
  <c r="H40" i="49"/>
  <c r="H39" i="49"/>
  <c r="H38" i="49"/>
  <c r="H37" i="49"/>
  <c r="H36" i="49"/>
  <c r="H35" i="49"/>
  <c r="H34" i="49"/>
  <c r="H33" i="49"/>
  <c r="H32" i="49"/>
  <c r="H31" i="49"/>
  <c r="H30" i="49"/>
  <c r="H29" i="49"/>
  <c r="H28" i="49"/>
  <c r="H27" i="49"/>
  <c r="H26" i="49"/>
  <c r="H25" i="49"/>
  <c r="H24" i="49"/>
  <c r="H23" i="49"/>
  <c r="H22" i="49"/>
  <c r="H21" i="49"/>
  <c r="H20" i="49"/>
  <c r="H19" i="49"/>
  <c r="H18" i="49"/>
  <c r="H17" i="49"/>
  <c r="H16" i="49"/>
  <c r="H15" i="49"/>
  <c r="H14" i="49"/>
  <c r="H12" i="49"/>
  <c r="H11" i="49"/>
  <c r="H10" i="49"/>
  <c r="H9" i="49"/>
  <c r="H33" i="48"/>
  <c r="H32" i="48"/>
  <c r="H31" i="48"/>
  <c r="H30" i="48"/>
  <c r="H29" i="48"/>
  <c r="H28" i="48"/>
  <c r="H27" i="48"/>
  <c r="H26" i="48"/>
  <c r="H25" i="48"/>
  <c r="H24" i="48"/>
  <c r="H23" i="48"/>
  <c r="H22" i="48"/>
  <c r="H21" i="48"/>
  <c r="H20" i="48"/>
  <c r="H19" i="48"/>
  <c r="H18" i="48"/>
  <c r="H17" i="48"/>
  <c r="H16" i="48"/>
  <c r="H13" i="48"/>
  <c r="H12" i="48"/>
  <c r="H11" i="48"/>
  <c r="H60" i="47"/>
  <c r="H59" i="47"/>
  <c r="H58" i="47"/>
  <c r="H57" i="47"/>
  <c r="H56" i="47"/>
  <c r="H55" i="47"/>
  <c r="H54" i="47"/>
  <c r="H53" i="47"/>
  <c r="H52" i="47"/>
  <c r="H51" i="47"/>
  <c r="H50" i="47"/>
  <c r="H49" i="47"/>
  <c r="H48" i="47"/>
  <c r="H46" i="47"/>
  <c r="H45" i="47"/>
  <c r="H44" i="47"/>
  <c r="H43" i="47"/>
  <c r="H42" i="47"/>
  <c r="H41" i="47"/>
  <c r="H40" i="47"/>
  <c r="H39" i="47"/>
  <c r="H38" i="47"/>
  <c r="H37" i="47"/>
  <c r="H36" i="47"/>
  <c r="H35" i="47"/>
  <c r="H34" i="47"/>
  <c r="H33" i="47"/>
  <c r="H32" i="47"/>
  <c r="H31" i="47"/>
  <c r="H30" i="47"/>
  <c r="H29" i="47"/>
  <c r="H28" i="47"/>
  <c r="H27" i="47"/>
  <c r="H26" i="47"/>
  <c r="H25" i="47"/>
  <c r="H24" i="47"/>
  <c r="H23" i="47"/>
  <c r="H22" i="47"/>
  <c r="H21" i="47"/>
  <c r="J2" i="47" s="1"/>
  <c r="H20" i="47"/>
  <c r="H19" i="47"/>
  <c r="H18" i="47"/>
  <c r="H17" i="47"/>
  <c r="H16" i="47"/>
  <c r="H15" i="47"/>
  <c r="H14" i="47"/>
  <c r="H13" i="47"/>
  <c r="H12" i="47"/>
  <c r="H11" i="47"/>
  <c r="H10" i="47"/>
  <c r="H9" i="47"/>
  <c r="H60" i="46"/>
  <c r="H59" i="46"/>
  <c r="H58" i="46"/>
  <c r="H57" i="46"/>
  <c r="H56" i="46"/>
  <c r="H55" i="46"/>
  <c r="H54" i="46"/>
  <c r="H53" i="46"/>
  <c r="H52" i="46"/>
  <c r="H51" i="46"/>
  <c r="H50" i="46"/>
  <c r="H49" i="46"/>
  <c r="H46" i="46"/>
  <c r="H45" i="46"/>
  <c r="H44" i="46"/>
  <c r="H43" i="46"/>
  <c r="H42" i="46"/>
  <c r="H41" i="46"/>
  <c r="H40" i="46"/>
  <c r="H39" i="46"/>
  <c r="H38" i="46"/>
  <c r="H37" i="46"/>
  <c r="H36" i="46"/>
  <c r="H35" i="46"/>
  <c r="H34" i="46"/>
  <c r="H33" i="46"/>
  <c r="H32" i="46"/>
  <c r="H31" i="46"/>
  <c r="H30" i="46"/>
  <c r="H29" i="46"/>
  <c r="H28" i="46"/>
  <c r="H27" i="46"/>
  <c r="H26" i="46"/>
  <c r="H25" i="46"/>
  <c r="H24" i="46"/>
  <c r="H23" i="46"/>
  <c r="H22" i="46"/>
  <c r="H21" i="46"/>
  <c r="H20" i="46"/>
  <c r="H19" i="46"/>
  <c r="H18" i="46"/>
  <c r="H17" i="46"/>
  <c r="H16" i="46"/>
  <c r="H15" i="46"/>
  <c r="H14" i="46"/>
  <c r="H13" i="46"/>
  <c r="H12" i="46"/>
  <c r="H11" i="46"/>
  <c r="H10" i="46"/>
  <c r="H9" i="46"/>
  <c r="J2" i="46"/>
  <c r="H69" i="45"/>
  <c r="H68" i="45"/>
  <c r="H67" i="45"/>
  <c r="H66" i="45"/>
  <c r="H65" i="45"/>
  <c r="H64" i="45"/>
  <c r="H63" i="45"/>
  <c r="H62" i="45"/>
  <c r="H61" i="45"/>
  <c r="H60" i="45"/>
  <c r="H59" i="45"/>
  <c r="H58" i="45"/>
  <c r="H57" i="45"/>
  <c r="H56" i="45"/>
  <c r="H55" i="45"/>
  <c r="H54" i="45"/>
  <c r="H52" i="45"/>
  <c r="H51" i="45"/>
  <c r="H50" i="45"/>
  <c r="H49"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J2" i="45" s="1"/>
  <c r="H19" i="45"/>
  <c r="H18" i="45"/>
  <c r="H17" i="45"/>
  <c r="H16" i="45"/>
  <c r="H15" i="45"/>
  <c r="H14" i="45"/>
  <c r="H13" i="45"/>
  <c r="H12" i="45"/>
  <c r="H11" i="45"/>
  <c r="H10" i="45"/>
  <c r="H9" i="45"/>
  <c r="H10" i="44"/>
  <c r="J2" i="44"/>
  <c r="H48" i="43"/>
  <c r="H47" i="43"/>
  <c r="H46"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17" i="43"/>
  <c r="H16" i="43"/>
  <c r="H15" i="43"/>
  <c r="H14" i="43"/>
  <c r="H13" i="43"/>
  <c r="J2" i="43" s="1"/>
  <c r="H12" i="43"/>
  <c r="H11" i="43"/>
  <c r="H10" i="43"/>
  <c r="H9" i="43"/>
  <c r="H52" i="42"/>
  <c r="H51" i="42"/>
  <c r="H50" i="42"/>
  <c r="H49" i="42"/>
  <c r="H48" i="42"/>
  <c r="H47" i="42"/>
  <c r="H46" i="42"/>
  <c r="H45" i="42"/>
  <c r="H44" i="42"/>
  <c r="H43" i="42"/>
  <c r="H40" i="42"/>
  <c r="H39" i="42"/>
  <c r="H38" i="42"/>
  <c r="H37" i="42"/>
  <c r="H36" i="42"/>
  <c r="H35" i="42"/>
  <c r="H34" i="42"/>
  <c r="H33" i="42"/>
  <c r="H32" i="42"/>
  <c r="H31" i="42"/>
  <c r="H30" i="42"/>
  <c r="H29" i="42"/>
  <c r="H28" i="42"/>
  <c r="H27" i="42"/>
  <c r="H26" i="42"/>
  <c r="H25" i="42"/>
  <c r="H24" i="42"/>
  <c r="J2" i="42" s="1"/>
  <c r="H23" i="42"/>
  <c r="H22" i="42"/>
  <c r="H21" i="42"/>
  <c r="H20" i="42"/>
  <c r="H19" i="42"/>
  <c r="H18" i="42"/>
  <c r="H17" i="42"/>
  <c r="H16" i="42"/>
  <c r="H15" i="42"/>
  <c r="H14" i="42"/>
  <c r="H13" i="42"/>
  <c r="H12" i="42"/>
  <c r="H11" i="42"/>
  <c r="H10" i="42"/>
  <c r="H9" i="42"/>
  <c r="H71" i="41"/>
  <c r="H70" i="41"/>
  <c r="H69" i="41"/>
  <c r="H68" i="41"/>
  <c r="H67" i="41"/>
  <c r="H66" i="41"/>
  <c r="H65" i="41"/>
  <c r="H64" i="41"/>
  <c r="H63" i="41"/>
  <c r="H62" i="41"/>
  <c r="H61" i="41"/>
  <c r="H60" i="41"/>
  <c r="H59" i="41"/>
  <c r="H58" i="41"/>
  <c r="H57" i="41"/>
  <c r="H56" i="41"/>
  <c r="H54" i="41"/>
  <c r="H53" i="41"/>
  <c r="H52" i="41"/>
  <c r="H51" i="41"/>
  <c r="H50" i="41"/>
  <c r="H49" i="41"/>
  <c r="H48" i="41"/>
  <c r="H47" i="41"/>
  <c r="H46" i="41"/>
  <c r="H45" i="41"/>
  <c r="H44" i="41"/>
  <c r="H43" i="41"/>
  <c r="H42" i="41"/>
  <c r="H41" i="41"/>
  <c r="H40" i="41"/>
  <c r="H39" i="41"/>
  <c r="H38" i="41"/>
  <c r="H37" i="41"/>
  <c r="H23" i="41"/>
  <c r="H22" i="41"/>
  <c r="H21" i="41"/>
  <c r="H19" i="41"/>
  <c r="H18" i="41"/>
  <c r="H17" i="41"/>
  <c r="H16" i="41"/>
  <c r="H15" i="41"/>
  <c r="H14" i="41"/>
  <c r="H13" i="41"/>
  <c r="H12" i="41"/>
  <c r="H11" i="41"/>
  <c r="H10" i="41"/>
  <c r="H9" i="41"/>
  <c r="J2" i="41" s="1"/>
  <c r="H67" i="40"/>
  <c r="H66" i="40"/>
  <c r="H65" i="40"/>
  <c r="H64" i="40"/>
  <c r="H63" i="40"/>
  <c r="H62" i="40"/>
  <c r="H61" i="40"/>
  <c r="H60" i="40"/>
  <c r="H59" i="40"/>
  <c r="H58" i="40"/>
  <c r="H57" i="40"/>
  <c r="H56" i="40"/>
  <c r="H55" i="40"/>
  <c r="H54" i="40"/>
  <c r="H53" i="40"/>
  <c r="H52" i="40"/>
  <c r="H50" i="40"/>
  <c r="H49" i="40"/>
  <c r="H48" i="40"/>
  <c r="H47" i="40"/>
  <c r="H46" i="40"/>
  <c r="H45" i="40"/>
  <c r="H44" i="40"/>
  <c r="H43" i="40"/>
  <c r="H42" i="40"/>
  <c r="H41" i="40"/>
  <c r="H40" i="40"/>
  <c r="H39" i="40"/>
  <c r="H38" i="40"/>
  <c r="H37" i="40"/>
  <c r="H36" i="40"/>
  <c r="H35" i="40"/>
  <c r="H34" i="40"/>
  <c r="H33" i="40"/>
  <c r="H32" i="40"/>
  <c r="H31" i="40"/>
  <c r="H30" i="40"/>
  <c r="H29" i="40"/>
  <c r="H28" i="40"/>
  <c r="H27" i="40"/>
  <c r="H26" i="40"/>
  <c r="H25" i="40"/>
  <c r="H24" i="40"/>
  <c r="H23" i="40"/>
  <c r="H22" i="40"/>
  <c r="H21" i="40"/>
  <c r="H20" i="40"/>
  <c r="J2" i="40" s="1"/>
  <c r="H19" i="40"/>
  <c r="H18" i="40"/>
  <c r="H17" i="40"/>
  <c r="H16" i="40"/>
  <c r="H15" i="40"/>
  <c r="H14" i="40"/>
  <c r="H13" i="40"/>
  <c r="H12" i="40"/>
  <c r="H11" i="40"/>
  <c r="H10" i="40"/>
  <c r="H9" i="40"/>
  <c r="H67" i="39"/>
  <c r="H66" i="39"/>
  <c r="H65" i="39"/>
  <c r="H64" i="39"/>
  <c r="H63" i="39"/>
  <c r="H62" i="39"/>
  <c r="H61" i="39"/>
  <c r="H60" i="39"/>
  <c r="H59" i="39"/>
  <c r="H58" i="39"/>
  <c r="H57" i="39"/>
  <c r="H56" i="39"/>
  <c r="H55" i="39"/>
  <c r="H54" i="39"/>
  <c r="H53" i="39"/>
  <c r="H52" i="39"/>
  <c r="H50" i="39"/>
  <c r="H49" i="39"/>
  <c r="H48" i="39"/>
  <c r="H47" i="39"/>
  <c r="H46" i="39"/>
  <c r="H45" i="39"/>
  <c r="H44" i="39"/>
  <c r="H43" i="39"/>
  <c r="H42" i="39"/>
  <c r="H41" i="39"/>
  <c r="H40" i="39"/>
  <c r="H39" i="39"/>
  <c r="H38" i="39"/>
  <c r="H37" i="39"/>
  <c r="H36" i="39"/>
  <c r="H35" i="39"/>
  <c r="H34" i="39"/>
  <c r="H33" i="39"/>
  <c r="H32" i="39"/>
  <c r="H31" i="39"/>
  <c r="H30" i="39"/>
  <c r="H29" i="39"/>
  <c r="H28" i="39"/>
  <c r="H27" i="39"/>
  <c r="H26" i="39"/>
  <c r="H25" i="39"/>
  <c r="H24" i="39"/>
  <c r="H23" i="39"/>
  <c r="H22" i="39"/>
  <c r="H21" i="39"/>
  <c r="H20" i="39"/>
  <c r="H19" i="39"/>
  <c r="H18" i="39"/>
  <c r="H17" i="39"/>
  <c r="H16" i="39"/>
  <c r="H15" i="39"/>
  <c r="J2" i="39" s="1"/>
  <c r="H14" i="39"/>
  <c r="H13" i="39"/>
  <c r="H12" i="39"/>
  <c r="H11" i="39"/>
  <c r="H10" i="39"/>
  <c r="H9" i="39"/>
  <c r="H13" i="38"/>
  <c r="H12" i="38"/>
  <c r="H11" i="38"/>
  <c r="H10" i="38"/>
  <c r="H9" i="38"/>
  <c r="J2" i="38"/>
  <c r="H104" i="37"/>
  <c r="H103" i="37"/>
  <c r="H102" i="37"/>
  <c r="H101" i="37"/>
  <c r="H100" i="37"/>
  <c r="H99" i="37"/>
  <c r="H98" i="37"/>
  <c r="H97" i="37"/>
  <c r="H96" i="37"/>
  <c r="H95" i="37"/>
  <c r="H94" i="37"/>
  <c r="H92" i="37"/>
  <c r="H91" i="37"/>
  <c r="H88" i="37"/>
  <c r="H87" i="37"/>
  <c r="H79" i="37"/>
  <c r="H78" i="37"/>
  <c r="H77" i="37"/>
  <c r="H76" i="37"/>
  <c r="H75" i="37"/>
  <c r="H74" i="37"/>
  <c r="H73" i="37"/>
  <c r="H72" i="37"/>
  <c r="H71" i="37"/>
  <c r="H70" i="37"/>
  <c r="H69" i="37"/>
  <c r="H68" i="37"/>
  <c r="H67" i="37"/>
  <c r="H63" i="37"/>
  <c r="H62" i="37"/>
  <c r="H61" i="37"/>
  <c r="H60" i="37"/>
  <c r="H59" i="37"/>
  <c r="H58" i="37"/>
  <c r="H57" i="37"/>
  <c r="H56" i="37"/>
  <c r="H55" i="37"/>
  <c r="H54" i="37"/>
  <c r="H53" i="37"/>
  <c r="H52" i="37"/>
  <c r="H51" i="37"/>
  <c r="H50" i="37"/>
  <c r="H49" i="37"/>
  <c r="H47" i="37"/>
  <c r="H46" i="37"/>
  <c r="H45" i="37"/>
  <c r="H44" i="37"/>
  <c r="H43" i="37"/>
  <c r="H42" i="37"/>
  <c r="H41" i="37"/>
  <c r="H40" i="37"/>
  <c r="H39" i="37"/>
  <c r="H38" i="37"/>
  <c r="H37" i="37"/>
  <c r="H36" i="37"/>
  <c r="H35" i="37"/>
  <c r="H34" i="37"/>
  <c r="H33" i="37"/>
  <c r="H32" i="37"/>
  <c r="H31" i="37"/>
  <c r="H30" i="37"/>
  <c r="H29" i="37"/>
  <c r="H28" i="37"/>
  <c r="H27" i="37"/>
  <c r="H26" i="37"/>
  <c r="H25" i="37"/>
  <c r="H24" i="37"/>
  <c r="H23" i="37"/>
  <c r="H22" i="37"/>
  <c r="H21" i="37"/>
  <c r="H20" i="37"/>
  <c r="H19" i="37"/>
  <c r="H18" i="37"/>
  <c r="H17" i="37"/>
  <c r="H16" i="37"/>
  <c r="H15" i="37"/>
  <c r="H14" i="37"/>
  <c r="H13" i="37"/>
  <c r="H12" i="37"/>
  <c r="H11" i="37"/>
  <c r="H10" i="37"/>
  <c r="H9" i="37"/>
  <c r="J2" i="37"/>
  <c r="H62" i="36"/>
  <c r="H61" i="36"/>
  <c r="H60" i="36"/>
  <c r="H59" i="36"/>
  <c r="H58" i="36"/>
  <c r="H57" i="36"/>
  <c r="H56" i="36"/>
  <c r="H55" i="36"/>
  <c r="H54" i="36"/>
  <c r="H53" i="36"/>
  <c r="H52" i="36"/>
  <c r="H51" i="36"/>
  <c r="H48" i="36"/>
  <c r="H47" i="36"/>
  <c r="H46" i="36"/>
  <c r="H45" i="36"/>
  <c r="H44" i="36"/>
  <c r="H43" i="36"/>
  <c r="H42" i="36"/>
  <c r="H41" i="36"/>
  <c r="H40" i="36"/>
  <c r="H39" i="36"/>
  <c r="H38" i="36"/>
  <c r="H37" i="36"/>
  <c r="H36" i="36"/>
  <c r="H35" i="36"/>
  <c r="H34" i="36"/>
  <c r="H33" i="36"/>
  <c r="H32" i="36"/>
  <c r="H31" i="36"/>
  <c r="H30" i="36"/>
  <c r="H29" i="36"/>
  <c r="H28" i="36"/>
  <c r="H27" i="36"/>
  <c r="H26" i="36"/>
  <c r="H25" i="36"/>
  <c r="H24" i="36"/>
  <c r="H23" i="36"/>
  <c r="H22" i="36"/>
  <c r="H21" i="36"/>
  <c r="H20" i="36"/>
  <c r="H19" i="36"/>
  <c r="H18" i="36"/>
  <c r="H17" i="36"/>
  <c r="H16" i="36"/>
  <c r="H15" i="36"/>
  <c r="H14" i="36"/>
  <c r="H13" i="36"/>
  <c r="J2" i="36" s="1"/>
  <c r="H12" i="36"/>
  <c r="H11" i="36"/>
  <c r="H10" i="36"/>
  <c r="H9" i="36"/>
  <c r="H62" i="35"/>
  <c r="H61" i="35"/>
  <c r="H60" i="35"/>
  <c r="H59" i="35"/>
  <c r="H58" i="35"/>
  <c r="H57" i="35"/>
  <c r="H56" i="35"/>
  <c r="H55" i="35"/>
  <c r="H54" i="35"/>
  <c r="H53" i="35"/>
  <c r="H52" i="35"/>
  <c r="H51" i="35"/>
  <c r="H48" i="35"/>
  <c r="H47" i="35"/>
  <c r="H46" i="35"/>
  <c r="H45" i="35"/>
  <c r="H44" i="35"/>
  <c r="H43" i="35"/>
  <c r="H42" i="35"/>
  <c r="H41" i="35"/>
  <c r="H40" i="35"/>
  <c r="H39" i="35"/>
  <c r="H38" i="35"/>
  <c r="H37" i="35"/>
  <c r="H36" i="35"/>
  <c r="H35" i="35"/>
  <c r="H34" i="35"/>
  <c r="H33" i="35"/>
  <c r="H32" i="35"/>
  <c r="H31" i="35"/>
  <c r="H30" i="35"/>
  <c r="H29" i="35"/>
  <c r="H28" i="35"/>
  <c r="H27" i="35"/>
  <c r="H26" i="35"/>
  <c r="H25" i="35"/>
  <c r="H24" i="35"/>
  <c r="H23" i="35"/>
  <c r="H22" i="35"/>
  <c r="H21" i="35"/>
  <c r="H20" i="35"/>
  <c r="H19" i="35"/>
  <c r="H18" i="35"/>
  <c r="J2" i="35" s="1"/>
  <c r="H17" i="35"/>
  <c r="H16" i="35"/>
  <c r="H15" i="35"/>
  <c r="H14" i="35"/>
  <c r="H13" i="35"/>
  <c r="H12" i="35"/>
  <c r="H11" i="35"/>
  <c r="H10" i="35"/>
  <c r="H9" i="35"/>
  <c r="H134" i="34"/>
  <c r="H133" i="34"/>
  <c r="H132" i="34"/>
  <c r="H131" i="34"/>
  <c r="H130" i="34"/>
  <c r="H129" i="34"/>
  <c r="H128" i="34"/>
  <c r="H127" i="34"/>
  <c r="H126" i="34"/>
  <c r="H125" i="34"/>
  <c r="H124" i="34"/>
  <c r="H123" i="34"/>
  <c r="H122" i="34"/>
  <c r="H121" i="34"/>
  <c r="H120" i="34"/>
  <c r="H119" i="34"/>
  <c r="H118" i="34"/>
  <c r="H117" i="34"/>
  <c r="H116" i="34"/>
  <c r="H115" i="34"/>
  <c r="H114" i="34"/>
  <c r="H113" i="34"/>
  <c r="H112" i="34"/>
  <c r="H111" i="34"/>
  <c r="H110" i="34"/>
  <c r="H109" i="34"/>
  <c r="H108" i="34"/>
  <c r="H107" i="34"/>
  <c r="H106" i="34"/>
  <c r="H105" i="34"/>
  <c r="H104" i="34"/>
  <c r="H103" i="34"/>
  <c r="H102" i="34"/>
  <c r="H101" i="34"/>
  <c r="H33" i="34"/>
  <c r="H32" i="34"/>
  <c r="H31" i="34"/>
  <c r="H30" i="34"/>
  <c r="H29" i="34"/>
  <c r="H28" i="34"/>
  <c r="H27" i="34"/>
  <c r="H26" i="34"/>
  <c r="H25" i="34"/>
  <c r="H24" i="34"/>
  <c r="H23" i="34"/>
  <c r="H22" i="34"/>
  <c r="H21" i="34"/>
  <c r="H20" i="34"/>
  <c r="H19" i="34"/>
  <c r="H18" i="34"/>
  <c r="H17" i="34"/>
  <c r="H16" i="34"/>
  <c r="H13" i="34"/>
  <c r="H12" i="34"/>
  <c r="H11" i="34"/>
  <c r="H30" i="33"/>
  <c r="H29" i="33"/>
  <c r="H28" i="33"/>
  <c r="H27" i="33"/>
  <c r="H26" i="33"/>
  <c r="H25" i="33"/>
  <c r="H24" i="33"/>
  <c r="H23" i="33"/>
  <c r="H22" i="33"/>
  <c r="H21" i="33"/>
  <c r="H20" i="33"/>
  <c r="H19" i="33"/>
  <c r="H18" i="33"/>
  <c r="H17" i="33"/>
  <c r="H16" i="33"/>
  <c r="H15" i="33"/>
  <c r="H14" i="33"/>
  <c r="H13" i="33"/>
  <c r="H12" i="33"/>
  <c r="H11" i="33"/>
  <c r="H10" i="33"/>
  <c r="H9" i="33"/>
  <c r="J2" i="33" s="1"/>
  <c r="H29" i="32"/>
  <c r="H28" i="32"/>
  <c r="H27" i="32"/>
  <c r="H23" i="32"/>
  <c r="H22" i="32"/>
  <c r="H21" i="32"/>
  <c r="H20" i="32"/>
  <c r="H19" i="32"/>
  <c r="H18" i="32"/>
  <c r="H17" i="32"/>
  <c r="H16" i="32"/>
  <c r="H15" i="32"/>
  <c r="H14" i="32"/>
  <c r="H13" i="32"/>
  <c r="H12" i="32"/>
  <c r="J2" i="32" s="1"/>
  <c r="H11" i="32"/>
  <c r="H10" i="32"/>
  <c r="H31" i="31"/>
  <c r="H30" i="31"/>
  <c r="H29" i="31"/>
  <c r="H28" i="31"/>
  <c r="H27" i="31"/>
  <c r="H26" i="31"/>
  <c r="H25" i="31"/>
  <c r="H24" i="31"/>
  <c r="H23" i="31"/>
  <c r="H22" i="31"/>
  <c r="H21" i="31"/>
  <c r="H20" i="31"/>
  <c r="H19" i="31"/>
  <c r="H18" i="31"/>
  <c r="H17" i="31"/>
  <c r="H16" i="31"/>
  <c r="H15" i="31"/>
  <c r="H14" i="31"/>
  <c r="H13" i="31"/>
  <c r="H12" i="31"/>
  <c r="H11" i="31"/>
  <c r="H10" i="31"/>
  <c r="H9" i="31"/>
  <c r="H31" i="30"/>
  <c r="H30" i="30"/>
  <c r="H29" i="30"/>
  <c r="H28" i="30"/>
  <c r="H27" i="30"/>
  <c r="H26" i="30"/>
  <c r="H25" i="30"/>
  <c r="H24" i="30"/>
  <c r="H23" i="30"/>
  <c r="H22" i="30"/>
  <c r="H21" i="30"/>
  <c r="H20" i="30"/>
  <c r="H19" i="30"/>
  <c r="H18" i="30"/>
  <c r="H17" i="30"/>
  <c r="H16" i="30"/>
  <c r="H15" i="30"/>
  <c r="H14" i="30"/>
  <c r="H13" i="30"/>
  <c r="H12" i="30"/>
  <c r="H11" i="30"/>
  <c r="H10" i="30"/>
  <c r="J2" i="30" s="1"/>
  <c r="H9" i="30"/>
  <c r="H67" i="29"/>
  <c r="H66" i="29"/>
  <c r="H65" i="29"/>
  <c r="H64" i="29"/>
  <c r="H63" i="29"/>
  <c r="H62" i="29"/>
  <c r="H61" i="29"/>
  <c r="H60" i="29"/>
  <c r="H59" i="29"/>
  <c r="H58" i="29"/>
  <c r="H57" i="29"/>
  <c r="H56" i="29"/>
  <c r="H55" i="29"/>
  <c r="H54" i="29"/>
  <c r="H53" i="29"/>
  <c r="H52" i="29"/>
  <c r="H50" i="29"/>
  <c r="H49" i="29"/>
  <c r="H48" i="29"/>
  <c r="H47" i="29"/>
  <c r="H46" i="29"/>
  <c r="H45" i="29"/>
  <c r="H44" i="29"/>
  <c r="H43" i="29"/>
  <c r="H42" i="29"/>
  <c r="H41" i="29"/>
  <c r="H40" i="29"/>
  <c r="H39" i="29"/>
  <c r="H38" i="29"/>
  <c r="H37" i="29"/>
  <c r="H36" i="29"/>
  <c r="H35" i="29"/>
  <c r="H34" i="29"/>
  <c r="H33" i="29"/>
  <c r="H32" i="29"/>
  <c r="H31" i="29"/>
  <c r="H30" i="29"/>
  <c r="H29" i="29"/>
  <c r="H28" i="29"/>
  <c r="H27" i="29"/>
  <c r="H26" i="29"/>
  <c r="H25" i="29"/>
  <c r="H24" i="29"/>
  <c r="H23" i="29"/>
  <c r="H22" i="29"/>
  <c r="H21" i="29"/>
  <c r="H20" i="29"/>
  <c r="H19" i="29"/>
  <c r="H18" i="29"/>
  <c r="H17" i="29"/>
  <c r="H16" i="29"/>
  <c r="H15" i="29"/>
  <c r="H14" i="29"/>
  <c r="H13" i="29"/>
  <c r="H12" i="29"/>
  <c r="H11" i="29"/>
  <c r="H10" i="29"/>
  <c r="H9" i="29"/>
  <c r="H35" i="28"/>
  <c r="H34" i="28"/>
  <c r="H33" i="28"/>
  <c r="H32" i="28"/>
  <c r="H31" i="28"/>
  <c r="H30" i="28"/>
  <c r="H29" i="28"/>
  <c r="H28" i="28"/>
  <c r="H27" i="28"/>
  <c r="H26" i="28"/>
  <c r="H25" i="28"/>
  <c r="H24" i="28"/>
  <c r="H23" i="28"/>
  <c r="H22" i="28"/>
  <c r="H21" i="28"/>
  <c r="H20" i="28"/>
  <c r="H19" i="28"/>
  <c r="H18" i="28"/>
  <c r="H17" i="28"/>
  <c r="H16" i="28"/>
  <c r="H15" i="28"/>
  <c r="H14" i="28"/>
  <c r="H13" i="28"/>
  <c r="H12" i="28"/>
  <c r="H11" i="28"/>
  <c r="H10" i="28"/>
  <c r="H9" i="28"/>
  <c r="H68" i="27"/>
  <c r="H67" i="27"/>
  <c r="H62" i="27"/>
  <c r="H61" i="27"/>
  <c r="H60" i="27"/>
  <c r="H59" i="27"/>
  <c r="H58" i="27"/>
  <c r="H57" i="27"/>
  <c r="H56" i="27"/>
  <c r="H55" i="27"/>
  <c r="H54" i="27"/>
  <c r="H53" i="27"/>
  <c r="H52" i="27"/>
  <c r="H51" i="27"/>
  <c r="H48" i="27"/>
  <c r="H47" i="27"/>
  <c r="H46" i="27"/>
  <c r="H45" i="27"/>
  <c r="H44" i="27"/>
  <c r="H43" i="27"/>
  <c r="H42" i="27"/>
  <c r="H41" i="27"/>
  <c r="H40" i="27"/>
  <c r="H39" i="27"/>
  <c r="H38" i="27"/>
  <c r="H37" i="27"/>
  <c r="H36" i="27"/>
  <c r="H35" i="27"/>
  <c r="H34" i="27"/>
  <c r="H33" i="27"/>
  <c r="H32" i="27"/>
  <c r="H31" i="27"/>
  <c r="H30" i="27"/>
  <c r="H29" i="27"/>
  <c r="H28" i="27"/>
  <c r="H27" i="27"/>
  <c r="H26" i="27"/>
  <c r="H25" i="27"/>
  <c r="H24" i="27"/>
  <c r="H23" i="27"/>
  <c r="H22" i="27"/>
  <c r="J2" i="27" s="1"/>
  <c r="H21" i="27"/>
  <c r="H20" i="27"/>
  <c r="H19" i="27"/>
  <c r="H18" i="27"/>
  <c r="H17" i="27"/>
  <c r="H16" i="27"/>
  <c r="H15" i="27"/>
  <c r="H14" i="27"/>
  <c r="H13" i="27"/>
  <c r="H12" i="27"/>
  <c r="H11" i="27"/>
  <c r="H10" i="27"/>
  <c r="H9" i="27"/>
  <c r="H68" i="26"/>
  <c r="H67" i="26"/>
  <c r="H62" i="26"/>
  <c r="H61" i="26"/>
  <c r="H60" i="26"/>
  <c r="H59" i="26"/>
  <c r="H58" i="26"/>
  <c r="H57" i="26"/>
  <c r="H56" i="26"/>
  <c r="H55" i="26"/>
  <c r="H54" i="26"/>
  <c r="H53" i="26"/>
  <c r="H52" i="26"/>
  <c r="H51"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10" i="26"/>
  <c r="H9" i="26"/>
  <c r="H30" i="25"/>
  <c r="H29" i="25"/>
  <c r="H28" i="25"/>
  <c r="H27" i="25"/>
  <c r="H26" i="25"/>
  <c r="H25" i="25"/>
  <c r="H24" i="25"/>
  <c r="H22" i="25"/>
  <c r="H21" i="25"/>
  <c r="H20" i="25"/>
  <c r="H19" i="25"/>
  <c r="H18" i="25"/>
  <c r="H17" i="25"/>
  <c r="H16" i="25"/>
  <c r="H15" i="25"/>
  <c r="H14" i="25"/>
  <c r="H13" i="25"/>
  <c r="H12" i="25"/>
  <c r="H11" i="25"/>
  <c r="H10" i="25"/>
  <c r="H9" i="25"/>
  <c r="H37" i="24"/>
  <c r="H36" i="24"/>
  <c r="H35" i="24"/>
  <c r="H34" i="24"/>
  <c r="H33" i="24"/>
  <c r="H32" i="24"/>
  <c r="H31" i="24"/>
  <c r="H30" i="24"/>
  <c r="H29" i="24"/>
  <c r="H28" i="24"/>
  <c r="H27" i="24"/>
  <c r="H26" i="24"/>
  <c r="H25" i="24"/>
  <c r="H24" i="24"/>
  <c r="H23" i="24"/>
  <c r="H22" i="24"/>
  <c r="H21" i="24"/>
  <c r="H20" i="24"/>
  <c r="H19" i="24"/>
  <c r="H18" i="24"/>
  <c r="H17" i="24"/>
  <c r="H16" i="24"/>
  <c r="H15" i="24"/>
  <c r="H14" i="24"/>
  <c r="H13" i="24"/>
  <c r="H12" i="24"/>
  <c r="H11" i="24"/>
  <c r="H30" i="23"/>
  <c r="H29" i="23"/>
  <c r="H28" i="23"/>
  <c r="H27" i="23"/>
  <c r="H26" i="23"/>
  <c r="H25" i="23"/>
  <c r="H24" i="23"/>
  <c r="H23" i="23"/>
  <c r="H22" i="23"/>
  <c r="H21" i="23"/>
  <c r="H20" i="23"/>
  <c r="H19" i="23"/>
  <c r="J2" i="23" s="1"/>
  <c r="H18" i="23"/>
  <c r="H17" i="23"/>
  <c r="H16" i="23"/>
  <c r="H15" i="23"/>
  <c r="H14" i="23"/>
  <c r="H13" i="23"/>
  <c r="H12" i="23"/>
  <c r="H11" i="23"/>
  <c r="H10" i="23"/>
  <c r="H9" i="23"/>
  <c r="H30" i="22"/>
  <c r="H29" i="22"/>
  <c r="H28" i="22"/>
  <c r="H27" i="22"/>
  <c r="H26" i="22"/>
  <c r="J2" i="22" s="1"/>
  <c r="H18" i="22"/>
  <c r="H17" i="22"/>
  <c r="H16" i="22"/>
  <c r="H15" i="22"/>
  <c r="H14" i="22"/>
  <c r="H13" i="22"/>
  <c r="H12" i="22"/>
  <c r="H11" i="22"/>
  <c r="H10" i="22"/>
  <c r="H9" i="22"/>
  <c r="H22" i="21"/>
  <c r="H21" i="21"/>
  <c r="H20" i="21"/>
  <c r="H19" i="21"/>
  <c r="H18" i="21"/>
  <c r="J2" i="21" s="1"/>
  <c r="H17" i="21"/>
  <c r="H16" i="21"/>
  <c r="H15" i="21"/>
  <c r="H14" i="21"/>
  <c r="H13" i="21"/>
  <c r="H12" i="21"/>
  <c r="H11" i="21"/>
  <c r="H10" i="21"/>
  <c r="H9" i="21"/>
  <c r="H25" i="20"/>
  <c r="H24" i="20"/>
  <c r="H23" i="20"/>
  <c r="H22" i="20"/>
  <c r="H21" i="20"/>
  <c r="H20" i="20"/>
  <c r="J2" i="20" s="1"/>
  <c r="H19" i="20"/>
  <c r="H18" i="20"/>
  <c r="H17" i="20"/>
  <c r="H16" i="20"/>
  <c r="H15" i="20"/>
  <c r="H14" i="20"/>
  <c r="H13" i="20"/>
  <c r="H12" i="20"/>
  <c r="H11" i="20"/>
  <c r="H10" i="20"/>
  <c r="H9" i="20"/>
  <c r="H9" i="19"/>
  <c r="J2" i="19"/>
  <c r="H15" i="18"/>
  <c r="H14" i="18"/>
  <c r="J2" i="18" s="1"/>
  <c r="H13" i="18"/>
  <c r="H12" i="18"/>
  <c r="H11" i="18"/>
  <c r="H10" i="18"/>
  <c r="H9" i="18"/>
  <c r="H25" i="17"/>
  <c r="H24" i="17"/>
  <c r="H23" i="17"/>
  <c r="H22" i="17"/>
  <c r="H21" i="17"/>
  <c r="H20" i="17"/>
  <c r="H19" i="17"/>
  <c r="H18" i="17"/>
  <c r="H17" i="17"/>
  <c r="H16" i="17"/>
  <c r="J2" i="17" s="1"/>
  <c r="H15" i="17"/>
  <c r="H14" i="17"/>
  <c r="H13" i="17"/>
  <c r="H12" i="17"/>
  <c r="H11" i="17"/>
  <c r="H10" i="17"/>
  <c r="H9" i="17"/>
  <c r="H44" i="16"/>
  <c r="H43" i="16"/>
  <c r="H42" i="16"/>
  <c r="H41" i="16"/>
  <c r="H40" i="16"/>
  <c r="H39" i="16"/>
  <c r="H38" i="16"/>
  <c r="H37" i="16"/>
  <c r="H36" i="16"/>
  <c r="H35" i="16"/>
  <c r="H34" i="16"/>
  <c r="H33" i="16"/>
  <c r="H32" i="16"/>
  <c r="H31" i="16"/>
  <c r="H30" i="16"/>
  <c r="H29" i="16"/>
  <c r="H28" i="16"/>
  <c r="H27" i="16"/>
  <c r="H26" i="16"/>
  <c r="H25" i="16"/>
  <c r="H24" i="16"/>
  <c r="H23" i="16"/>
  <c r="H22" i="16"/>
  <c r="H21" i="16"/>
  <c r="J2" i="16" s="1"/>
  <c r="H20" i="16"/>
  <c r="H19" i="16"/>
  <c r="H18" i="16"/>
  <c r="H31" i="15"/>
  <c r="H30" i="15"/>
  <c r="H29" i="15"/>
  <c r="H28" i="15"/>
  <c r="H27" i="15"/>
  <c r="H26" i="15"/>
  <c r="H25" i="15"/>
  <c r="H24" i="15"/>
  <c r="H23" i="15"/>
  <c r="H22" i="15"/>
  <c r="H21" i="15"/>
  <c r="H20" i="15"/>
  <c r="J2" i="15" s="1"/>
  <c r="H19" i="15"/>
  <c r="H18" i="15"/>
  <c r="H17" i="15"/>
  <c r="H16" i="15"/>
  <c r="H15" i="15"/>
  <c r="H14" i="15"/>
  <c r="H13" i="15"/>
  <c r="H12" i="15"/>
  <c r="H11" i="15"/>
  <c r="H10" i="15"/>
  <c r="H9" i="15"/>
  <c r="H20" i="14"/>
  <c r="H19" i="14"/>
  <c r="H16" i="14"/>
  <c r="H15" i="14"/>
  <c r="H9" i="14"/>
  <c r="H44" i="13"/>
  <c r="H43" i="13"/>
  <c r="H42" i="13"/>
  <c r="H41" i="13"/>
  <c r="H40" i="13"/>
  <c r="H39" i="13"/>
  <c r="H38" i="13"/>
  <c r="H37" i="13"/>
  <c r="H36" i="13"/>
  <c r="H35" i="13"/>
  <c r="H34" i="13"/>
  <c r="H33" i="13"/>
  <c r="H32" i="13"/>
  <c r="H30" i="13"/>
  <c r="H29" i="13"/>
  <c r="H28" i="13"/>
  <c r="H27" i="13"/>
  <c r="H26" i="13"/>
  <c r="H25" i="13"/>
  <c r="H24" i="13"/>
  <c r="H23" i="13"/>
  <c r="H22" i="13"/>
  <c r="H21" i="13"/>
  <c r="H20" i="13"/>
  <c r="H19" i="13"/>
  <c r="H18" i="13"/>
  <c r="H17" i="13"/>
  <c r="H16" i="13"/>
  <c r="H15" i="13"/>
  <c r="H14" i="13"/>
  <c r="J2" i="13" s="1"/>
  <c r="H13" i="13"/>
  <c r="H11" i="13"/>
  <c r="H10" i="13"/>
  <c r="H9" i="13"/>
  <c r="H22" i="12"/>
  <c r="H21" i="12"/>
  <c r="H20" i="12"/>
  <c r="H19" i="12"/>
  <c r="H18" i="12"/>
  <c r="H17" i="12"/>
  <c r="H16" i="12"/>
  <c r="H15" i="12"/>
  <c r="H14" i="12"/>
  <c r="H13" i="12"/>
  <c r="H12" i="12"/>
  <c r="J2" i="12" s="1"/>
  <c r="H11" i="12"/>
  <c r="H10" i="12"/>
  <c r="H9" i="12"/>
  <c r="H19" i="11"/>
  <c r="H18" i="11"/>
  <c r="H17" i="11"/>
  <c r="J2" i="11"/>
  <c r="H27" i="10"/>
  <c r="H11" i="10"/>
  <c r="H10" i="10"/>
  <c r="H9" i="10"/>
  <c r="J2" i="10"/>
  <c r="H44" i="9"/>
  <c r="H43" i="9"/>
  <c r="H42" i="9"/>
  <c r="H41" i="9"/>
  <c r="H40" i="9"/>
  <c r="H39" i="9"/>
  <c r="H38" i="9"/>
  <c r="H37" i="9"/>
  <c r="H36" i="9"/>
  <c r="H35" i="9"/>
  <c r="H34" i="9"/>
  <c r="H33" i="9"/>
  <c r="H32" i="9"/>
  <c r="H31" i="9"/>
  <c r="H30" i="9"/>
  <c r="H29" i="9"/>
  <c r="H28" i="9"/>
  <c r="H27" i="9"/>
  <c r="H26" i="9"/>
  <c r="J2" i="9" s="1"/>
  <c r="H25" i="9"/>
  <c r="H24" i="9"/>
  <c r="H23" i="9"/>
  <c r="H22" i="9"/>
  <c r="H21" i="9"/>
  <c r="H20" i="9"/>
  <c r="H19" i="9"/>
  <c r="H18" i="9"/>
  <c r="H40" i="8"/>
  <c r="H39" i="8"/>
  <c r="H38" i="8"/>
  <c r="H37" i="8"/>
  <c r="H36" i="8"/>
  <c r="H35" i="8"/>
  <c r="H34" i="8"/>
  <c r="H33" i="8"/>
  <c r="H32" i="8"/>
  <c r="H31" i="8"/>
  <c r="H30" i="8"/>
  <c r="H29" i="8"/>
  <c r="H28" i="8"/>
  <c r="H27" i="8"/>
  <c r="H26" i="8"/>
  <c r="H25" i="8"/>
  <c r="H24" i="8"/>
  <c r="H23" i="8"/>
  <c r="H22" i="8"/>
  <c r="H21" i="8"/>
  <c r="H20" i="8"/>
  <c r="H19" i="8"/>
  <c r="H18" i="8"/>
  <c r="J2" i="8" s="1"/>
  <c r="H17" i="8"/>
  <c r="H16" i="8"/>
  <c r="H15" i="8"/>
  <c r="H14" i="8"/>
  <c r="H13" i="8"/>
  <c r="H11" i="8"/>
  <c r="H10" i="8"/>
  <c r="H9" i="8"/>
  <c r="H43" i="7"/>
  <c r="H42" i="7"/>
  <c r="H41" i="7"/>
  <c r="H40" i="7"/>
  <c r="H39" i="7"/>
  <c r="H38" i="7"/>
  <c r="H37" i="7"/>
  <c r="H35" i="7"/>
  <c r="H34" i="7"/>
  <c r="H33" i="7"/>
  <c r="H32" i="7"/>
  <c r="H31" i="7"/>
  <c r="H30" i="7"/>
  <c r="H29" i="7"/>
  <c r="H28" i="7"/>
  <c r="H27" i="7"/>
  <c r="H26" i="7"/>
  <c r="H25" i="7"/>
  <c r="H24" i="7"/>
  <c r="H23" i="7"/>
  <c r="H22" i="7"/>
  <c r="H21" i="7"/>
  <c r="H19" i="7"/>
  <c r="J2" i="7" s="1"/>
  <c r="H18" i="7"/>
  <c r="H17" i="7"/>
  <c r="H16" i="7"/>
  <c r="H15" i="7"/>
  <c r="H14" i="7"/>
  <c r="H13" i="7"/>
  <c r="H12" i="7"/>
  <c r="H11" i="7"/>
  <c r="H10" i="7"/>
  <c r="H9" i="7"/>
  <c r="H42" i="6"/>
  <c r="H41" i="6"/>
  <c r="H40" i="6"/>
  <c r="H39" i="6"/>
  <c r="H38" i="6"/>
  <c r="H37" i="6"/>
  <c r="H36" i="6"/>
  <c r="H35" i="6"/>
  <c r="H34" i="6"/>
  <c r="H33" i="6"/>
  <c r="H32" i="6"/>
  <c r="H31" i="6"/>
  <c r="H30" i="6"/>
  <c r="H29" i="6"/>
  <c r="H28" i="6"/>
  <c r="H27" i="6"/>
  <c r="H26" i="6"/>
  <c r="H25" i="6"/>
  <c r="H24" i="6"/>
  <c r="H23" i="6"/>
  <c r="H22" i="6"/>
  <c r="J2" i="6" s="1"/>
  <c r="H21" i="6"/>
  <c r="H20" i="6"/>
  <c r="H19" i="6"/>
  <c r="H18" i="6"/>
  <c r="H17" i="6"/>
  <c r="H16" i="6"/>
  <c r="H15" i="6"/>
  <c r="H14" i="6"/>
  <c r="H13" i="6"/>
  <c r="H12" i="6"/>
  <c r="H11" i="6"/>
  <c r="H10" i="6"/>
  <c r="H9" i="6"/>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J2" i="5" s="1"/>
  <c r="H11" i="5"/>
  <c r="H10" i="5"/>
  <c r="H9" i="5"/>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J2" i="4" s="1"/>
  <c r="H18" i="4"/>
  <c r="H17" i="4"/>
  <c r="H16" i="4"/>
  <c r="H15" i="4"/>
  <c r="H14" i="4"/>
  <c r="H13" i="4"/>
  <c r="H12" i="4"/>
  <c r="H11" i="4"/>
  <c r="H10" i="4"/>
  <c r="H9" i="4"/>
  <c r="H55"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J2" i="3" s="1"/>
  <c r="H16" i="3"/>
  <c r="H15" i="3"/>
  <c r="H14" i="3"/>
  <c r="H13" i="3"/>
  <c r="H12" i="3"/>
  <c r="H11" i="3"/>
  <c r="H10" i="3"/>
  <c r="H9" i="3"/>
  <c r="H31" i="2"/>
  <c r="H30" i="2"/>
  <c r="H29" i="2"/>
  <c r="H28" i="2"/>
  <c r="H27" i="2"/>
  <c r="H26" i="2"/>
  <c r="H25" i="2"/>
  <c r="H24" i="2"/>
  <c r="H23" i="2"/>
  <c r="H22" i="2"/>
  <c r="H21" i="2"/>
  <c r="H20" i="2"/>
  <c r="H19" i="2"/>
  <c r="H18" i="2"/>
  <c r="H17" i="2"/>
  <c r="H16" i="2"/>
  <c r="H15" i="2"/>
  <c r="H14" i="2"/>
  <c r="H13" i="2"/>
  <c r="H12" i="2"/>
  <c r="H11" i="2"/>
  <c r="H10" i="2"/>
  <c r="H9" i="2"/>
  <c r="J2" i="2" s="1"/>
  <c r="I15" i="123" l="1"/>
  <c r="I16" i="123" s="1"/>
  <c r="J2" i="14"/>
  <c r="J2" i="52"/>
  <c r="K29" i="124"/>
  <c r="K30" i="124" s="1"/>
  <c r="I15" i="128"/>
  <c r="I16" i="128" s="1"/>
  <c r="I15" i="133"/>
  <c r="I16" i="133" s="1"/>
  <c r="J2" i="54"/>
  <c r="J4" i="48"/>
  <c r="J2" i="48"/>
  <c r="K29" i="134"/>
  <c r="K30" i="134" s="1"/>
  <c r="I15" i="118"/>
  <c r="I16" i="118" s="1"/>
  <c r="J2" i="50"/>
  <c r="J2" i="49"/>
  <c r="J4" i="34"/>
  <c r="J2" i="34"/>
  <c r="J2" i="31"/>
  <c r="J2" i="29"/>
  <c r="J2" i="26"/>
  <c r="J2" i="25"/>
  <c r="J2" i="24"/>
  <c r="J2" i="62"/>
  <c r="J2" i="80"/>
  <c r="K28" i="129"/>
  <c r="K28" i="119"/>
  <c r="K2" i="67"/>
  <c r="J2" i="28"/>
  <c r="J2" i="66"/>
  <c r="J2" i="63"/>
  <c r="J2" i="110"/>
  <c r="J4" i="24"/>
  <c r="J2" i="64"/>
  <c r="J2" i="60"/>
  <c r="J2" i="79"/>
  <c r="F24" i="130"/>
  <c r="K29" i="119" l="1"/>
  <c r="K30" i="119" s="1"/>
  <c r="K29" i="129"/>
  <c r="K30" i="1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2" authorId="0" shapeId="0" xr:uid="{3EC0DCF0-C9F3-4514-804C-532D10AA35B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12E847FD-BFC9-4FEC-8C66-5912EC7BA17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1839423-AB12-4A7D-A47B-4A17638DA8DA}">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FAF7E7BA-44F0-49DA-BA96-A8248C0A584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CD01B9BE-8AF3-4494-B5FC-0D2CAD2BB1BB}">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8247B935-08B9-4F39-949D-32CF51CF4DF8}">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14357650-5D8A-4B20-B142-FBA5EC4E7EB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9F7DF766-9950-4396-AAE4-4A3D9058477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538ECB6-176D-4383-AA53-DE7B7F39F8B2}">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2B9C312C-4E08-425F-8BA6-3D763D3843EC}">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8C9C2DEA-0800-4969-B50D-4D2559AF86FB}">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F397A995-D312-4C35-873D-2C660420E16A}">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8ECB98AE-894A-4E94-9763-AC9AE30D70AD}">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29F5BD6E-CA91-4A6D-91FD-7FF5B713353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07B0596D-274E-4D72-9BAF-A9C006974696}">
      <text>
        <r>
          <rPr>
            <b/>
            <sz val="9"/>
            <color indexed="81"/>
            <rFont val="ＭＳ Ｐゴシック"/>
            <family val="3"/>
            <charset val="128"/>
          </rPr>
          <t>haisou01:</t>
        </r>
        <r>
          <rPr>
            <sz val="9"/>
            <color indexed="81"/>
            <rFont val="ＭＳ Ｐゴシック"/>
            <family val="3"/>
            <charset val="128"/>
          </rPr>
          <t xml:space="preserve">
</t>
        </r>
      </text>
    </comment>
    <comment ref="Q67" authorId="0" shapeId="0" xr:uid="{B3708CF5-1761-4EB5-A0AB-3229028A9CA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EB49449-B71D-4AF6-A9D3-10892713FC5E}">
      <text>
        <r>
          <rPr>
            <b/>
            <sz val="9"/>
            <color indexed="81"/>
            <rFont val="ＭＳ Ｐゴシック"/>
            <family val="3"/>
            <charset val="128"/>
          </rPr>
          <t>haisou01:</t>
        </r>
        <r>
          <rPr>
            <sz val="9"/>
            <color indexed="81"/>
            <rFont val="ＭＳ Ｐゴシック"/>
            <family val="3"/>
            <charset val="128"/>
          </rPr>
          <t xml:space="preserve">
</t>
        </r>
      </text>
    </comment>
    <comment ref="Q67" authorId="0" shapeId="0" xr:uid="{DBF329F3-CB3C-4E72-8B85-00285252DCD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83ED47C7-0829-4361-8D7D-1B1C618AF45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F2E033B6-F730-4CF4-A4BD-727F0D6B89E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1F891327-88AC-4680-BC67-F5F2BDE05046}">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EB7A2290-3371-41B6-8156-673CB997BB67}">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16AC68E-D401-4225-87E7-50EC699DEF82}">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BE18D9DA-E53A-4EA0-BA1D-BAE53396FD9A}">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60316DFD-05BD-498A-8143-E260747DA9C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04408898-4EE6-4F99-BFB6-BB10C70066E6}">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J41" authorId="0" shapeId="0" xr:uid="{6EA586CE-140A-48AC-9E17-CC464A85C7E8}">
      <text>
        <r>
          <rPr>
            <b/>
            <sz val="9"/>
            <color indexed="81"/>
            <rFont val="ＭＳ Ｐゴシック"/>
            <family val="3"/>
            <charset val="128"/>
          </rPr>
          <t>h-saito:</t>
        </r>
        <r>
          <rPr>
            <sz val="9"/>
            <color indexed="81"/>
            <rFont val="ＭＳ Ｐゴシック"/>
            <family val="3"/>
            <charset val="128"/>
          </rPr>
          <t xml:space="preserve">
追加でサンプル出荷</t>
        </r>
      </text>
    </comment>
    <comment ref="J42" authorId="0" shapeId="0" xr:uid="{542D3469-2B35-4049-9EF6-25FCCFD0A1BE}">
      <text>
        <r>
          <rPr>
            <b/>
            <sz val="9"/>
            <color indexed="81"/>
            <rFont val="ＭＳ Ｐゴシック"/>
            <family val="3"/>
            <charset val="128"/>
          </rPr>
          <t>h-saito:</t>
        </r>
        <r>
          <rPr>
            <sz val="9"/>
            <color indexed="81"/>
            <rFont val="ＭＳ Ｐゴシック"/>
            <family val="3"/>
            <charset val="128"/>
          </rPr>
          <t xml:space="preserve">
追加でサンプル出荷</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1BDED88-7243-43A8-BF9C-73668F4C0F6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04145266-5F4A-4080-BC25-54B580F54500}">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20C7F232-B808-4F5F-8476-D233107BC1D1}">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255E7547-395B-476C-BF3E-C5DA36600658}">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76647DE6-F51C-4732-BD8D-B255BEE91134}">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1035C3F6-7D3F-4BBA-AB8D-BB88A9D810C0}">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70BDDB55-B7F5-4330-A75F-76D93C8F17AE}">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D46D8140-5B70-4390-99DD-E6E95E01AC3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0EA3A2DA-33A6-4B00-8AB5-7109ABBB6C8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00DC4FAC-335E-4B92-A60E-F9CB29B706E6}">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CA8A708C-BEB1-4296-8403-FC6C0F6E5A9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CDDAF51-FECE-463D-BEF3-CEC47E24D95B}">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FD90D35-1FC6-42D3-A81C-3E88BDA5C1F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562ABC3B-38A3-416A-929A-DF50A04CC45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C7C86A7E-22EB-478E-836F-502240EE0A75}">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5F26325C-0527-404E-865F-701D691BF879}">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6" authorId="0" shapeId="0" xr:uid="{F03A812F-D97C-486F-8C16-9408678B5158}">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B25825BC-1212-446F-A706-3E62AF53FD25}">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6B7C77BE-A0E1-4C84-8538-D3F2E608A4E7}">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26A709C5-924F-4412-A7B3-04D50C89580B}">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9BE15F25-AE9D-4E8D-96C8-63A67B723E31}">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8D3AE934-F07D-4695-B327-62F07825EB21}">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3404375C-524F-45D7-9805-84D2C5FFF25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50162F1-D125-4BF6-A085-3DD246F8FE4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F371C7D3-DDC5-4399-9390-AB05D3EFF5D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0" authorId="0" shapeId="0" xr:uid="{AEC8660D-092C-4083-8AB7-3ED7397219EB}">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776F6891-3C04-4EAD-A685-C2F034A990F8}">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4E3478DD-D885-45AD-82DC-02FFD7A7A8BB}">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1D90EB35-E135-4287-8078-0F25D975F058}">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9781D73F-980D-402E-A6E2-D5F30ECEFB84}">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F5315B2E-8B49-41A9-B7F7-52D1ECA8899F}">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5CD44BC4-EE15-4E96-9286-D62581F23897}">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CB9C26C3-BEB8-42C1-AB3D-4E73602417DA}">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FE908C1D-3181-488D-ADE4-CB2DC3F3E34F}">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D7A7A112-BF7D-4C3D-A50D-6A1B9ECDD4B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6" authorId="0" shapeId="0" xr:uid="{FDBC1091-8355-4466-8CEC-D5B12C83231A}">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0C003BA1-D3A5-4EB7-B79B-CB4D829AE361}">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C9588779-FC7F-42E2-8635-86D5AC2A0A0A}">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9E4DEE90-80EC-4B21-8EEF-1259AE9C7CB7}">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4D15B2BC-4725-4233-B9F9-5FC009318879}">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72DE694B-8F65-44E2-B467-391770C59AEA}">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A51EBDFD-136A-4B93-98BC-062F79DBF92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9" authorId="0" shapeId="0" xr:uid="{FB1A838B-2ACF-4332-BBA8-F699FA8231FA}">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B7A278D1-65AC-4DE5-8EA9-4D0381B9CC46}">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D0FA98F8-D706-4AF3-BECA-F49FF122EF5B}">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B641C85B-05B5-415C-A13A-80928AF285BD}">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2DC76C02-E7E3-4693-BA59-4666BC268F00}">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DA8C65C8-932E-41E3-B433-559C9D0420D5}">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26F2BF0D-A805-4D4C-B977-FBFEDD0A7DD6}">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81EA28F-3E9F-4474-85F7-D490129AAFE0}">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1CF6A607-9496-4510-B29B-D92E94B918BF}">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A789DD62-97CD-4FEE-89B4-4231601B110F}">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D8397BE1-7CFA-4678-BCE6-C9E02B1254C1}">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CA608627-DD1A-4CC9-B1F0-812EDF274754}">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BA3C2673-EBE3-4089-A3A0-214B172E0A71}">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9E995645-F3B4-4C2F-B6A7-D38ADC6D3DA5}">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FBE9EDC5-F3D4-4CB5-A40B-5F81A22942F8}">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04E15DB9-5EAC-442F-90FE-924C037AF8E8}">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E4A88366-75AE-4897-A502-E05D4737772F}">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0EFACD3A-55E3-4C95-8632-B9029BCA7400}">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59CD1F93-78EC-4E49-A457-C0303451DDF1}">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E570A27C-3FC8-4518-B91F-D42598426D17}">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DC7A92F0-58CE-4757-81AE-9A7155B5C619}">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551A38B5-83C4-4293-AC30-87D81A3C0F1D}">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42DD956C-B2E6-4FDD-9A8B-F3D6B22AF594}">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92B18F24-28D2-42E6-A4E4-B9ACE94116EB}">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494F9D3C-996B-4C5E-8062-6B1A720AF6AE}">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69476E44-D377-4E0C-A53A-26C877CDD6EC}">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91076580-955E-4AEC-A7E3-443765781FCF}">
      <text>
        <r>
          <rPr>
            <b/>
            <sz val="9"/>
            <color indexed="81"/>
            <rFont val="ＭＳ Ｐゴシック"/>
            <family val="3"/>
            <charset val="128"/>
          </rPr>
          <t>haisou01:</t>
        </r>
        <r>
          <rPr>
            <sz val="9"/>
            <color indexed="81"/>
            <rFont val="ＭＳ Ｐゴシック"/>
            <family val="3"/>
            <charset val="128"/>
          </rPr>
          <t xml:space="preserve">
</t>
        </r>
      </text>
    </comment>
    <comment ref="Q29" authorId="0" shapeId="0" xr:uid="{76CD6A1A-0BF0-474D-9192-82F9F24AE356}">
      <text>
        <r>
          <rPr>
            <b/>
            <sz val="9"/>
            <color indexed="81"/>
            <rFont val="ＭＳ Ｐゴシック"/>
            <family val="3"/>
            <charset val="128"/>
          </rPr>
          <t>haisou01:</t>
        </r>
        <r>
          <rPr>
            <sz val="9"/>
            <color indexed="81"/>
            <rFont val="ＭＳ Ｐゴシック"/>
            <family val="3"/>
            <charset val="128"/>
          </rPr>
          <t xml:space="preserve">
</t>
        </r>
      </text>
    </comment>
    <comment ref="Q30" authorId="0" shapeId="0" xr:uid="{2BDA0BDA-A37F-475C-989E-9214751B3A94}">
      <text>
        <r>
          <rPr>
            <b/>
            <sz val="9"/>
            <color indexed="81"/>
            <rFont val="ＭＳ Ｐゴシック"/>
            <family val="3"/>
            <charset val="128"/>
          </rPr>
          <t>haisou01:</t>
        </r>
        <r>
          <rPr>
            <sz val="9"/>
            <color indexed="81"/>
            <rFont val="ＭＳ Ｐゴシック"/>
            <family val="3"/>
            <charset val="128"/>
          </rPr>
          <t xml:space="preserve">
</t>
        </r>
      </text>
    </comment>
    <comment ref="Q31" authorId="0" shapeId="0" xr:uid="{4E7E6431-D78E-404F-810D-47B3876693C6}">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6" authorId="0" shapeId="0" xr:uid="{C774DBDE-44F5-4445-938C-83831878424C}">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B4A8BD2C-CA9A-4B44-9176-37DD67A11082}">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D7825C7F-4653-4F97-93DA-B2471F0D23A8}">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5F3DD49B-0BDA-480F-A42B-2764FA2D1B20}">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93CB0919-19F4-4305-93BE-314F7018BB65}">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A302AF4D-7D6A-4F69-9E3D-5EAC9F175507}">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4BF43F05-FD4B-4275-86ED-6879B622ECE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F97" authorId="0" shapeId="0" xr:uid="{0A7A63FD-48F8-4A08-B2D0-EA33272DFF9C}">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8" authorId="0" shapeId="0" xr:uid="{E3ADB1A7-25F5-47A0-B5EF-C8F3C0EA564A}">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9" authorId="0" shapeId="0" xr:uid="{F735CE3F-B2B7-46FD-B97B-095A0260CC2C}">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100" authorId="0" shapeId="0" xr:uid="{A690A5E5-5FC5-4DDD-A9F0-0835D450F5BE}">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101" authorId="0" shapeId="0" xr:uid="{509E3217-EBF3-4D0C-A72B-517BBB649C8E}">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103" authorId="0" shapeId="0" xr:uid="{BA5B10A2-461E-4E9C-83DC-11CCE3CA6950}">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104" authorId="0" shapeId="0" xr:uid="{01B30CB0-2B3D-4126-B2AD-AEACB2C5C53A}">
      <text>
        <r>
          <rPr>
            <b/>
            <sz val="9"/>
            <color indexed="81"/>
            <rFont val="ＭＳ Ｐゴシック"/>
            <family val="3"/>
            <charset val="128"/>
          </rPr>
          <t>h-saito:</t>
        </r>
        <r>
          <rPr>
            <sz val="9"/>
            <color indexed="81"/>
            <rFont val="ＭＳ Ｐゴシック"/>
            <family val="3"/>
            <charset val="128"/>
          </rPr>
          <t xml:space="preserve">
１０個入り　１ＳＥＴ</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EC304844-EB6A-40DA-A496-358BDE4BBABD}">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B543ABBD-DCC6-488A-BA40-BD76631F0809}">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7905BA6D-7A18-413A-9E6D-DB8D50911F5B}">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C5E69A47-65D9-4983-9F8E-FEF29769EA20}">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3C38BE4C-75E7-49DE-9F42-ECFD18044356}">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3CA0BF7E-F6D7-4F2B-B782-C54E4212E5A8}">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2541E939-B5F4-4F0C-B0FE-3A3A6ABE7646}">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FD5F029C-35D1-4A0E-A41F-05922322508D}">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2AE112E5-60C2-469F-A47B-420EB2B0A0AD}">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7F2FD0F0-FF7A-4D12-A047-368AA764B492}">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6EE7C7F8-D333-439D-89ED-2A9480C4D87E}">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21383428-E6DE-4929-B29B-CC0969549CDB}">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8AA570F8-68F2-4A04-805C-CE9CE0F908D8}">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B72B8BAE-B950-4AAF-AAE3-0C6E12018C63}">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DED8980E-CA29-4F7C-9C3E-507246840E05}">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DA55DA61-8F64-4C95-915E-992D60E5D306}">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DDB744D3-4633-45A7-A142-347EE1ADDF82}">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26CE64D1-2EDA-4D8E-B39B-DBB068445763}">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68AA6434-E28D-45B0-B07B-E12ACFAE3198}">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9BFDD9C6-C7D0-47CA-9A65-6E7B2DBFC12E}">
      <text>
        <r>
          <rPr>
            <b/>
            <sz val="9"/>
            <color indexed="81"/>
            <rFont val="ＭＳ Ｐゴシック"/>
            <family val="3"/>
            <charset val="128"/>
          </rPr>
          <t>haisou01:</t>
        </r>
        <r>
          <rPr>
            <sz val="9"/>
            <color indexed="81"/>
            <rFont val="ＭＳ Ｐゴシック"/>
            <family val="3"/>
            <charset val="128"/>
          </rPr>
          <t xml:space="preserve">
</t>
        </r>
      </text>
    </comment>
    <comment ref="Q29" authorId="0" shapeId="0" xr:uid="{BD67A2A8-EE85-4583-988F-8C3707096709}">
      <text>
        <r>
          <rPr>
            <b/>
            <sz val="9"/>
            <color indexed="81"/>
            <rFont val="ＭＳ Ｐゴシック"/>
            <family val="3"/>
            <charset val="128"/>
          </rPr>
          <t>haisou01:</t>
        </r>
        <r>
          <rPr>
            <sz val="9"/>
            <color indexed="81"/>
            <rFont val="ＭＳ Ｐゴシック"/>
            <family val="3"/>
            <charset val="128"/>
          </rPr>
          <t xml:space="preserve">
</t>
        </r>
      </text>
    </comment>
    <comment ref="Q30" authorId="0" shapeId="0" xr:uid="{0795D4B7-8D96-49AF-A67F-87CE7EC7B6BB}">
      <text>
        <r>
          <rPr>
            <b/>
            <sz val="9"/>
            <color indexed="81"/>
            <rFont val="ＭＳ Ｐゴシック"/>
            <family val="3"/>
            <charset val="128"/>
          </rPr>
          <t>haisou01:</t>
        </r>
        <r>
          <rPr>
            <sz val="9"/>
            <color indexed="81"/>
            <rFont val="ＭＳ Ｐゴシック"/>
            <family val="3"/>
            <charset val="128"/>
          </rPr>
          <t xml:space="preserve">
</t>
        </r>
      </text>
    </comment>
    <comment ref="Q31" authorId="0" shapeId="0" xr:uid="{35A06EF3-C1BB-472C-985C-6FD5E0B42A65}">
      <text>
        <r>
          <rPr>
            <b/>
            <sz val="9"/>
            <color indexed="81"/>
            <rFont val="ＭＳ Ｐゴシック"/>
            <family val="3"/>
            <charset val="128"/>
          </rPr>
          <t>haisou01:</t>
        </r>
        <r>
          <rPr>
            <sz val="9"/>
            <color indexed="81"/>
            <rFont val="ＭＳ Ｐゴシック"/>
            <family val="3"/>
            <charset val="128"/>
          </rPr>
          <t xml:space="preserve">
</t>
        </r>
      </text>
    </comment>
    <comment ref="Q32" authorId="0" shapeId="0" xr:uid="{E1FFA4F7-3CAC-4196-B348-605BED3A1BC0}">
      <text>
        <r>
          <rPr>
            <b/>
            <sz val="9"/>
            <color indexed="81"/>
            <rFont val="ＭＳ Ｐゴシック"/>
            <family val="3"/>
            <charset val="128"/>
          </rPr>
          <t>haisou01:</t>
        </r>
        <r>
          <rPr>
            <sz val="9"/>
            <color indexed="81"/>
            <rFont val="ＭＳ Ｐゴシック"/>
            <family val="3"/>
            <charset val="128"/>
          </rPr>
          <t xml:space="preserve">
</t>
        </r>
      </text>
    </comment>
    <comment ref="Q33" authorId="0" shapeId="0" xr:uid="{2A5A3412-8538-431C-ADB0-20321A9558FE}">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9644BB11-53BD-4B84-AE7C-B67EE2FF56EB}">
      <text>
        <r>
          <rPr>
            <b/>
            <sz val="9"/>
            <color indexed="81"/>
            <rFont val="ＭＳ Ｐゴシック"/>
            <family val="3"/>
            <charset val="128"/>
          </rPr>
          <t>haisou01:</t>
        </r>
        <r>
          <rPr>
            <sz val="9"/>
            <color indexed="81"/>
            <rFont val="ＭＳ Ｐゴシック"/>
            <family val="3"/>
            <charset val="128"/>
          </rPr>
          <t xml:space="preserve">
</t>
        </r>
      </text>
    </comment>
    <comment ref="Q36" authorId="0" shapeId="0" xr:uid="{86D9425B-CA08-4032-A026-31291C612C63}">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9C4316EB-9F98-4290-9FAC-6242B6B80CDD}">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3E6575BF-80BA-4CAB-9659-7653468950D8}">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EA85EE42-62D1-4A9D-B29C-F3965470D4E8}">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A61FD566-C6CB-4E7F-B7BB-B386E329D4A0}">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75678589-A4D9-45A7-9E72-5189D8315BD9}">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8A0DC238-613E-4BBD-8CE8-E1E3F2AE75E1}">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DA6E152E-4F23-4010-8511-DAF57F4DDCB4}">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0DE60EFE-9013-48C0-BB4F-564B48DE8C8F}">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BB9D7FDA-8E90-4D56-BF6A-C817C4806DD5}">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660282B3-34FA-4F79-8E7D-FAA19FD18A78}">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DEC19E05-38B7-4BDC-97B6-58FCD1A2FADB}">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79D4B971-B82D-4932-ABBF-4647BCE13DE9}">
      <text>
        <r>
          <rPr>
            <b/>
            <sz val="9"/>
            <color indexed="81"/>
            <rFont val="ＭＳ Ｐゴシック"/>
            <family val="3"/>
            <charset val="128"/>
          </rPr>
          <t>haisou01:</t>
        </r>
        <r>
          <rPr>
            <sz val="9"/>
            <color indexed="81"/>
            <rFont val="ＭＳ Ｐゴシック"/>
            <family val="3"/>
            <charset val="128"/>
          </rPr>
          <t xml:space="preserve">
</t>
        </r>
      </text>
    </comment>
    <comment ref="Q30" authorId="0" shapeId="0" xr:uid="{AE1F80EF-3D82-4AFA-94CC-0FB06760922C}">
      <text>
        <r>
          <rPr>
            <b/>
            <sz val="9"/>
            <color indexed="81"/>
            <rFont val="ＭＳ Ｐゴシック"/>
            <family val="3"/>
            <charset val="128"/>
          </rPr>
          <t>haisou01:</t>
        </r>
        <r>
          <rPr>
            <sz val="9"/>
            <color indexed="81"/>
            <rFont val="ＭＳ Ｐゴシック"/>
            <family val="3"/>
            <charset val="128"/>
          </rPr>
          <t xml:space="preserve">
</t>
        </r>
      </text>
    </comment>
    <comment ref="Q52" authorId="0" shapeId="0" xr:uid="{EA03CB56-412E-42E6-B3CF-3A4DE2D6BEF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99613A34-E8F1-4904-B38B-7BFB94BDA5AD}">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123C2694-073E-44E6-B594-94406F176798}">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CCD0A373-6A97-44D3-A26A-20511DA474C0}">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87B8A41F-CFC1-4009-A0AC-96174A38C559}">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ED1D2FF0-29EF-4665-8DE5-01B60108186C}">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15B94960-DFF8-4ABC-BE2D-372E1DE73D5C}">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9C47F495-8306-4A53-9B2D-FB8DEEAD6A33}">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740AD339-634B-46CA-A9AE-89A4E4443564}">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58A379E2-ED04-42E0-8DFD-9F7A7C2590AE}">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2A827FDE-114E-47EE-BEA4-9B40FF0BB7F9}">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8142D224-4BFB-49FA-9A00-EC268F91D6D1}">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1B5242B2-B5A9-4FE0-93CD-2407351395F5}">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A3F63038-9CC6-4D02-A696-3B60BF801333}">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62316D36-B9CD-4B3C-AF24-42E361941FC1}">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B30721F3-5729-4130-BAB8-5723D3C2D0A8}">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F99AF2E8-55C0-4A8F-89FB-20BAAD9148D7}">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2C6DD075-8B47-496D-AF84-BA2237DB3E96}">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548FD4CA-567B-4888-9FB1-BABF14983DFD}">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4BEB19E2-48EF-4EF8-BFCF-BC61A5E88F50}">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15593180-AAB7-46F3-8830-ADB9E6941AE2}">
      <text>
        <r>
          <rPr>
            <b/>
            <sz val="9"/>
            <color indexed="81"/>
            <rFont val="ＭＳ Ｐゴシック"/>
            <family val="3"/>
            <charset val="128"/>
          </rPr>
          <t>haisou01:</t>
        </r>
        <r>
          <rPr>
            <sz val="9"/>
            <color indexed="81"/>
            <rFont val="ＭＳ Ｐゴシック"/>
            <family val="3"/>
            <charset val="128"/>
          </rPr>
          <t xml:space="preserve">
</t>
        </r>
      </text>
    </comment>
    <comment ref="Q29" authorId="0" shapeId="0" xr:uid="{C235830B-2A70-4371-B774-A1696BD54A77}">
      <text>
        <r>
          <rPr>
            <b/>
            <sz val="9"/>
            <color indexed="81"/>
            <rFont val="ＭＳ Ｐゴシック"/>
            <family val="3"/>
            <charset val="128"/>
          </rPr>
          <t>haisou01:</t>
        </r>
        <r>
          <rPr>
            <sz val="9"/>
            <color indexed="81"/>
            <rFont val="ＭＳ Ｐゴシック"/>
            <family val="3"/>
            <charset val="128"/>
          </rPr>
          <t xml:space="preserve">
</t>
        </r>
      </text>
    </comment>
    <comment ref="Q30" authorId="0" shapeId="0" xr:uid="{719E29E7-444B-42C1-9525-57FA8359FF59}">
      <text>
        <r>
          <rPr>
            <b/>
            <sz val="9"/>
            <color indexed="81"/>
            <rFont val="ＭＳ Ｐゴシック"/>
            <family val="3"/>
            <charset val="128"/>
          </rPr>
          <t>haisou01:</t>
        </r>
        <r>
          <rPr>
            <sz val="9"/>
            <color indexed="81"/>
            <rFont val="ＭＳ Ｐゴシック"/>
            <family val="3"/>
            <charset val="128"/>
          </rPr>
          <t xml:space="preserve">
</t>
        </r>
      </text>
    </comment>
    <comment ref="Q31" authorId="0" shapeId="0" xr:uid="{80818D25-D8B5-478E-9C82-3A5BADCDA255}">
      <text>
        <r>
          <rPr>
            <b/>
            <sz val="9"/>
            <color indexed="81"/>
            <rFont val="ＭＳ Ｐゴシック"/>
            <family val="3"/>
            <charset val="128"/>
          </rPr>
          <t>haisou01:</t>
        </r>
        <r>
          <rPr>
            <sz val="9"/>
            <color indexed="81"/>
            <rFont val="ＭＳ Ｐゴシック"/>
            <family val="3"/>
            <charset val="128"/>
          </rPr>
          <t xml:space="preserve">
</t>
        </r>
      </text>
    </comment>
    <comment ref="Q32" authorId="0" shapeId="0" xr:uid="{8E438FB4-8B4C-45CB-B1B7-23BA9A46F7CB}">
      <text>
        <r>
          <rPr>
            <b/>
            <sz val="9"/>
            <color indexed="81"/>
            <rFont val="ＭＳ Ｐゴシック"/>
            <family val="3"/>
            <charset val="128"/>
          </rPr>
          <t>haisou01:</t>
        </r>
        <r>
          <rPr>
            <sz val="9"/>
            <color indexed="81"/>
            <rFont val="ＭＳ Ｐゴシック"/>
            <family val="3"/>
            <charset val="128"/>
          </rPr>
          <t xml:space="preserve">
</t>
        </r>
      </text>
    </comment>
    <comment ref="Q33" authorId="0" shapeId="0" xr:uid="{A3088E13-1DD8-4603-9697-F89F1DAB3794}">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4D66CD53-9F82-4D60-BD4E-A35A354DA6D8}">
      <text>
        <r>
          <rPr>
            <b/>
            <sz val="9"/>
            <color indexed="81"/>
            <rFont val="ＭＳ Ｐゴシック"/>
            <family val="3"/>
            <charset val="128"/>
          </rPr>
          <t>haisou01:</t>
        </r>
        <r>
          <rPr>
            <sz val="9"/>
            <color indexed="81"/>
            <rFont val="ＭＳ Ｐゴシック"/>
            <family val="3"/>
            <charset val="128"/>
          </rPr>
          <t xml:space="preserve">
</t>
        </r>
      </text>
    </comment>
    <comment ref="Q35" authorId="0" shapeId="0" xr:uid="{DF44C941-8011-4968-88A4-0CC3014BEBEB}">
      <text>
        <r>
          <rPr>
            <b/>
            <sz val="9"/>
            <color indexed="81"/>
            <rFont val="ＭＳ Ｐゴシック"/>
            <family val="3"/>
            <charset val="128"/>
          </rPr>
          <t>haisou01:</t>
        </r>
        <r>
          <rPr>
            <sz val="9"/>
            <color indexed="81"/>
            <rFont val="ＭＳ Ｐゴシック"/>
            <family val="3"/>
            <charset val="128"/>
          </rPr>
          <t xml:space="preserve">
</t>
        </r>
      </text>
    </comment>
    <comment ref="Q36" authorId="0" shapeId="0" xr:uid="{A18B64B5-BBAB-44CA-8767-D413358842DD}">
      <text>
        <r>
          <rPr>
            <b/>
            <sz val="9"/>
            <color indexed="81"/>
            <rFont val="ＭＳ Ｐゴシック"/>
            <family val="3"/>
            <charset val="128"/>
          </rPr>
          <t>haisou01:</t>
        </r>
        <r>
          <rPr>
            <sz val="9"/>
            <color indexed="81"/>
            <rFont val="ＭＳ Ｐゴシック"/>
            <family val="3"/>
            <charset val="128"/>
          </rPr>
          <t xml:space="preserve">
</t>
        </r>
      </text>
    </comment>
    <comment ref="Q37" authorId="0" shapeId="0" xr:uid="{CC51AFBD-3388-440D-B55F-C4D7A74EB968}">
      <text>
        <r>
          <rPr>
            <b/>
            <sz val="9"/>
            <color indexed="81"/>
            <rFont val="ＭＳ Ｐゴシック"/>
            <family val="3"/>
            <charset val="128"/>
          </rPr>
          <t>haisou01:</t>
        </r>
        <r>
          <rPr>
            <sz val="9"/>
            <color indexed="81"/>
            <rFont val="ＭＳ Ｐゴシック"/>
            <family val="3"/>
            <charset val="128"/>
          </rPr>
          <t xml:space="preserve">
</t>
        </r>
      </text>
    </comment>
    <comment ref="Q38" authorId="0" shapeId="0" xr:uid="{CB07965A-8A30-4424-8530-8CED2224E52D}">
      <text>
        <r>
          <rPr>
            <b/>
            <sz val="9"/>
            <color indexed="81"/>
            <rFont val="ＭＳ Ｐゴシック"/>
            <family val="3"/>
            <charset val="128"/>
          </rPr>
          <t>haisou01:</t>
        </r>
        <r>
          <rPr>
            <sz val="9"/>
            <color indexed="81"/>
            <rFont val="ＭＳ Ｐゴシック"/>
            <family val="3"/>
            <charset val="128"/>
          </rPr>
          <t xml:space="preserve">
</t>
        </r>
      </text>
    </comment>
    <comment ref="Q39" authorId="0" shapeId="0" xr:uid="{5A609F04-3C5C-4E4A-B7E2-5B99B4399DFF}">
      <text>
        <r>
          <rPr>
            <b/>
            <sz val="9"/>
            <color indexed="81"/>
            <rFont val="ＭＳ Ｐゴシック"/>
            <family val="3"/>
            <charset val="128"/>
          </rPr>
          <t>haisou01:</t>
        </r>
        <r>
          <rPr>
            <sz val="9"/>
            <color indexed="81"/>
            <rFont val="ＭＳ Ｐゴシック"/>
            <family val="3"/>
            <charset val="128"/>
          </rPr>
          <t xml:space="preserve">
</t>
        </r>
      </text>
    </comment>
    <comment ref="Q40" authorId="0" shapeId="0" xr:uid="{96A7AF1F-5FD5-4571-B490-2C67038DE52F}">
      <text>
        <r>
          <rPr>
            <b/>
            <sz val="9"/>
            <color indexed="81"/>
            <rFont val="ＭＳ Ｐゴシック"/>
            <family val="3"/>
            <charset val="128"/>
          </rPr>
          <t>haisou01:</t>
        </r>
        <r>
          <rPr>
            <sz val="9"/>
            <color indexed="81"/>
            <rFont val="ＭＳ Ｐゴシック"/>
            <family val="3"/>
            <charset val="128"/>
          </rPr>
          <t xml:space="preserve">
</t>
        </r>
      </text>
    </comment>
    <comment ref="Q41" authorId="0" shapeId="0" xr:uid="{E0763FBA-0708-4305-96ED-FD989341E9C0}">
      <text>
        <r>
          <rPr>
            <b/>
            <sz val="9"/>
            <color indexed="81"/>
            <rFont val="ＭＳ Ｐゴシック"/>
            <family val="3"/>
            <charset val="128"/>
          </rPr>
          <t>haisou01:</t>
        </r>
        <r>
          <rPr>
            <sz val="9"/>
            <color indexed="81"/>
            <rFont val="ＭＳ Ｐゴシック"/>
            <family val="3"/>
            <charset val="128"/>
          </rPr>
          <t xml:space="preserve">
</t>
        </r>
      </text>
    </comment>
    <comment ref="Q42" authorId="0" shapeId="0" xr:uid="{DA64DDE0-90E0-4244-839D-42245FCF5186}">
      <text>
        <r>
          <rPr>
            <b/>
            <sz val="9"/>
            <color indexed="81"/>
            <rFont val="ＭＳ Ｐゴシック"/>
            <family val="3"/>
            <charset val="128"/>
          </rPr>
          <t>haisou01:</t>
        </r>
        <r>
          <rPr>
            <sz val="9"/>
            <color indexed="81"/>
            <rFont val="ＭＳ Ｐゴシック"/>
            <family val="3"/>
            <charset val="128"/>
          </rPr>
          <t xml:space="preserve">
</t>
        </r>
      </text>
    </comment>
    <comment ref="Q43" authorId="0" shapeId="0" xr:uid="{DF8B20D7-45EA-460B-826B-C59544A2420A}">
      <text>
        <r>
          <rPr>
            <b/>
            <sz val="9"/>
            <color indexed="81"/>
            <rFont val="ＭＳ Ｐゴシック"/>
            <family val="3"/>
            <charset val="128"/>
          </rPr>
          <t>haisou01:</t>
        </r>
        <r>
          <rPr>
            <sz val="9"/>
            <color indexed="81"/>
            <rFont val="ＭＳ Ｐゴシック"/>
            <family val="3"/>
            <charset val="128"/>
          </rPr>
          <t xml:space="preserve">
</t>
        </r>
      </text>
    </comment>
    <comment ref="Q44" authorId="0" shapeId="0" xr:uid="{06727DBC-0B7D-41E1-804B-AAD680F8A285}">
      <text>
        <r>
          <rPr>
            <b/>
            <sz val="9"/>
            <color indexed="81"/>
            <rFont val="ＭＳ Ｐゴシック"/>
            <family val="3"/>
            <charset val="128"/>
          </rPr>
          <t>haisou01:</t>
        </r>
        <r>
          <rPr>
            <sz val="9"/>
            <color indexed="81"/>
            <rFont val="ＭＳ Ｐゴシック"/>
            <family val="3"/>
            <charset val="128"/>
          </rPr>
          <t xml:space="preserve">
</t>
        </r>
      </text>
    </comment>
    <comment ref="Q45" authorId="0" shapeId="0" xr:uid="{AFE6B3AC-EFCF-436B-8F0B-0BE7C413460D}">
      <text>
        <r>
          <rPr>
            <b/>
            <sz val="9"/>
            <color indexed="81"/>
            <rFont val="ＭＳ Ｐゴシック"/>
            <family val="3"/>
            <charset val="128"/>
          </rPr>
          <t>haisou01:</t>
        </r>
        <r>
          <rPr>
            <sz val="9"/>
            <color indexed="81"/>
            <rFont val="ＭＳ Ｐゴシック"/>
            <family val="3"/>
            <charset val="128"/>
          </rPr>
          <t xml:space="preserve">
</t>
        </r>
      </text>
    </comment>
    <comment ref="Q46" authorId="0" shapeId="0" xr:uid="{7A6D9BF4-580F-4AAA-AAD5-01023D528048}">
      <text>
        <r>
          <rPr>
            <b/>
            <sz val="9"/>
            <color indexed="81"/>
            <rFont val="ＭＳ Ｐゴシック"/>
            <family val="3"/>
            <charset val="128"/>
          </rPr>
          <t>haisou01:</t>
        </r>
        <r>
          <rPr>
            <sz val="9"/>
            <color indexed="81"/>
            <rFont val="ＭＳ Ｐゴシック"/>
            <family val="3"/>
            <charset val="128"/>
          </rPr>
          <t xml:space="preserve">
</t>
        </r>
      </text>
    </comment>
    <comment ref="Q48" authorId="0" shapeId="0" xr:uid="{73BE2C84-CE7D-4071-AD19-FA4FBD3D0059}">
      <text>
        <r>
          <rPr>
            <b/>
            <sz val="9"/>
            <color indexed="81"/>
            <rFont val="ＭＳ Ｐゴシック"/>
            <family val="3"/>
            <charset val="128"/>
          </rPr>
          <t>haisou01:</t>
        </r>
        <r>
          <rPr>
            <sz val="9"/>
            <color indexed="81"/>
            <rFont val="ＭＳ Ｐゴシック"/>
            <family val="3"/>
            <charset val="128"/>
          </rPr>
          <t xml:space="preserve">
</t>
        </r>
      </text>
    </comment>
    <comment ref="Q50" authorId="0" shapeId="0" xr:uid="{BAC9158C-F4EE-42A0-93C2-51A02B8D1FFA}">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D4CBE772-0151-4C84-808D-045AD5FE1502}">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AF909A32-4A00-4B3E-8A56-0EAA9C778BD6}">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9705AE0C-A1C5-42FD-8067-BD3797563D05}">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95217699-0D33-4432-AC62-D5A642D2D90E}">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A7578850-6A7E-43AA-B060-224C15F97404}">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A855433A-66E4-4C9C-BD0A-EB899320A635}">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3AEB9490-84BD-48DF-9FF9-AA4F96BE95A4}">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BA7AD02D-253D-4CF1-9847-5C1629D393B9}">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4D3CD4AF-7B5F-4715-B67D-8C0E43D4B9B1}">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8335D172-2822-4DA2-8CD1-9C8C88FF0CDF}">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09098370-14AC-426A-8CBF-AD2C2BB45A7D}">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F9FF5EEA-66DF-4FA3-86B7-C512C03CA3F7}">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B7BD4227-7E9E-44CD-8E2B-F88B62B12D02}">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9745C0D4-95DA-4EB5-9A2A-9882BA77B0DB}">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A19DB449-6370-43CC-A9B8-6E8B74A988C8}">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EE306915-9C15-4E83-B206-5AE1CF56443F}">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C7442DB2-B304-4CDC-AC06-B7E5ACAF8C87}">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7A3D8122-27B5-4D78-95A6-D2525FEBAF89}">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2CF05EFF-BD9C-40F8-AF21-B5DCDD40A573}">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A499C411-FCFC-4CC7-BEDA-F420F3F54A42}">
      <text>
        <r>
          <rPr>
            <b/>
            <sz val="9"/>
            <color indexed="81"/>
            <rFont val="ＭＳ Ｐゴシック"/>
            <family val="3"/>
            <charset val="128"/>
          </rPr>
          <t>haisou01:</t>
        </r>
        <r>
          <rPr>
            <sz val="9"/>
            <color indexed="81"/>
            <rFont val="ＭＳ Ｐゴシック"/>
            <family val="3"/>
            <charset val="128"/>
          </rPr>
          <t xml:space="preserve">
</t>
        </r>
      </text>
    </comment>
    <comment ref="Q29" authorId="0" shapeId="0" xr:uid="{2C973357-4B7E-4C22-AC49-9A43DC3518A2}">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8ADC0B9A-319E-4B88-BA3A-916FDF0FDCDD}">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06C8C4B9-46CE-4432-A651-888A979545BC}">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053E944F-E049-4B6A-92BE-1E2C58CCB3A9}">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8A270154-AD07-4DDD-8284-C33E2135E83E}">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11F19241-8DE7-45B8-B636-F2266B2E8BED}">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C92AC59A-FDA4-4CF1-937D-E692BF075972}">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30" authorId="0" shapeId="0" xr:uid="{0FC57D6E-6F3B-4511-8C81-A0EEA4760A1E}">
      <text>
        <r>
          <rPr>
            <b/>
            <sz val="9"/>
            <color indexed="81"/>
            <rFont val="ＭＳ Ｐゴシック"/>
            <family val="3"/>
            <charset val="128"/>
          </rPr>
          <t>haisou01:</t>
        </r>
        <r>
          <rPr>
            <sz val="9"/>
            <color indexed="81"/>
            <rFont val="ＭＳ Ｐゴシック"/>
            <family val="3"/>
            <charset val="128"/>
          </rPr>
          <t xml:space="preserve">
</t>
        </r>
      </text>
    </comment>
    <comment ref="Q31" authorId="0" shapeId="0" xr:uid="{9B5C0D20-041F-4B83-A2DD-5E7384AEE1CF}">
      <text>
        <r>
          <rPr>
            <b/>
            <sz val="9"/>
            <color indexed="81"/>
            <rFont val="ＭＳ Ｐゴシック"/>
            <family val="3"/>
            <charset val="128"/>
          </rPr>
          <t>haisou01:</t>
        </r>
        <r>
          <rPr>
            <sz val="9"/>
            <color indexed="81"/>
            <rFont val="ＭＳ Ｐゴシック"/>
            <family val="3"/>
            <charset val="128"/>
          </rPr>
          <t xml:space="preserve">
</t>
        </r>
      </text>
    </comment>
    <comment ref="Q32" authorId="0" shapeId="0" xr:uid="{16D1DBF8-A244-40DA-97BE-CC8FCB934CB1}">
      <text>
        <r>
          <rPr>
            <b/>
            <sz val="9"/>
            <color indexed="81"/>
            <rFont val="ＭＳ Ｐゴシック"/>
            <family val="3"/>
            <charset val="128"/>
          </rPr>
          <t>haisou01:</t>
        </r>
        <r>
          <rPr>
            <sz val="9"/>
            <color indexed="81"/>
            <rFont val="ＭＳ Ｐゴシック"/>
            <family val="3"/>
            <charset val="128"/>
          </rPr>
          <t xml:space="preserve">
</t>
        </r>
      </text>
    </comment>
    <comment ref="Q33" authorId="0" shapeId="0" xr:uid="{E1AB18FE-BBAE-4B59-8196-28ADC2C52FF1}">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57435250-7EC5-44BE-A729-51883A364B99}">
      <text>
        <r>
          <rPr>
            <b/>
            <sz val="9"/>
            <color indexed="81"/>
            <rFont val="ＭＳ Ｐゴシック"/>
            <family val="3"/>
            <charset val="128"/>
          </rPr>
          <t>haisou01:</t>
        </r>
        <r>
          <rPr>
            <sz val="9"/>
            <color indexed="81"/>
            <rFont val="ＭＳ Ｐゴシック"/>
            <family val="3"/>
            <charset val="128"/>
          </rPr>
          <t xml:space="preserve">
</t>
        </r>
      </text>
    </comment>
    <comment ref="Q35" authorId="0" shapeId="0" xr:uid="{1FBF9914-CCA9-4B0E-BBC6-FCE4A71BA888}">
      <text>
        <r>
          <rPr>
            <b/>
            <sz val="9"/>
            <color indexed="81"/>
            <rFont val="ＭＳ Ｐゴシック"/>
            <family val="3"/>
            <charset val="128"/>
          </rPr>
          <t>haisou01:</t>
        </r>
        <r>
          <rPr>
            <sz val="9"/>
            <color indexed="81"/>
            <rFont val="ＭＳ Ｐゴシック"/>
            <family val="3"/>
            <charset val="128"/>
          </rPr>
          <t xml:space="preserve">
</t>
        </r>
      </text>
    </comment>
    <comment ref="Q36" authorId="0" shapeId="0" xr:uid="{0644F419-CFF8-4972-AB60-4AED3E1ED279}">
      <text>
        <r>
          <rPr>
            <b/>
            <sz val="9"/>
            <color indexed="81"/>
            <rFont val="ＭＳ Ｐゴシック"/>
            <family val="3"/>
            <charset val="128"/>
          </rPr>
          <t>haisou01:</t>
        </r>
        <r>
          <rPr>
            <sz val="9"/>
            <color indexed="81"/>
            <rFont val="ＭＳ Ｐゴシック"/>
            <family val="3"/>
            <charset val="128"/>
          </rPr>
          <t xml:space="preserve">
</t>
        </r>
      </text>
    </comment>
    <comment ref="Q37" authorId="0" shapeId="0" xr:uid="{177CE2E4-F431-4B4A-BDC1-542E04D39BE7}">
      <text>
        <r>
          <rPr>
            <b/>
            <sz val="9"/>
            <color indexed="81"/>
            <rFont val="ＭＳ Ｐゴシック"/>
            <family val="3"/>
            <charset val="128"/>
          </rPr>
          <t>haisou01:</t>
        </r>
        <r>
          <rPr>
            <sz val="9"/>
            <color indexed="81"/>
            <rFont val="ＭＳ Ｐゴシック"/>
            <family val="3"/>
            <charset val="128"/>
          </rPr>
          <t xml:space="preserve">
</t>
        </r>
      </text>
    </comment>
    <comment ref="Q38" authorId="0" shapeId="0" xr:uid="{9576AA61-D4AC-497F-9A19-613CE6F815EF}">
      <text>
        <r>
          <rPr>
            <b/>
            <sz val="9"/>
            <color indexed="81"/>
            <rFont val="ＭＳ Ｐゴシック"/>
            <family val="3"/>
            <charset val="128"/>
          </rPr>
          <t>haisou01:</t>
        </r>
        <r>
          <rPr>
            <sz val="9"/>
            <color indexed="81"/>
            <rFont val="ＭＳ Ｐゴシック"/>
            <family val="3"/>
            <charset val="128"/>
          </rPr>
          <t xml:space="preserve">
</t>
        </r>
      </text>
    </comment>
    <comment ref="Q39" authorId="0" shapeId="0" xr:uid="{922967BE-1E1B-4F26-A41C-C0727B2E11AF}">
      <text>
        <r>
          <rPr>
            <b/>
            <sz val="9"/>
            <color indexed="81"/>
            <rFont val="ＭＳ Ｐゴシック"/>
            <family val="3"/>
            <charset val="128"/>
          </rPr>
          <t>haisou01:</t>
        </r>
        <r>
          <rPr>
            <sz val="9"/>
            <color indexed="81"/>
            <rFont val="ＭＳ Ｐゴシック"/>
            <family val="3"/>
            <charset val="128"/>
          </rPr>
          <t xml:space="preserve">
</t>
        </r>
      </text>
    </comment>
    <comment ref="Q40" authorId="0" shapeId="0" xr:uid="{239A1179-393D-43BD-A758-BDA1789E39E0}">
      <text>
        <r>
          <rPr>
            <b/>
            <sz val="9"/>
            <color indexed="81"/>
            <rFont val="ＭＳ Ｐゴシック"/>
            <family val="3"/>
            <charset val="128"/>
          </rPr>
          <t>haisou01:</t>
        </r>
        <r>
          <rPr>
            <sz val="9"/>
            <color indexed="81"/>
            <rFont val="ＭＳ Ｐゴシック"/>
            <family val="3"/>
            <charset val="128"/>
          </rPr>
          <t xml:space="preserve">
</t>
        </r>
      </text>
    </comment>
    <comment ref="Q41" authorId="0" shapeId="0" xr:uid="{4AE8AA10-652B-465D-ABD9-1D4B1C1C4A05}">
      <text>
        <r>
          <rPr>
            <b/>
            <sz val="9"/>
            <color indexed="81"/>
            <rFont val="ＭＳ Ｐゴシック"/>
            <family val="3"/>
            <charset val="128"/>
          </rPr>
          <t>haisou01:</t>
        </r>
        <r>
          <rPr>
            <sz val="9"/>
            <color indexed="81"/>
            <rFont val="ＭＳ Ｐゴシック"/>
            <family val="3"/>
            <charset val="128"/>
          </rPr>
          <t xml:space="preserve">
</t>
        </r>
      </text>
    </comment>
    <comment ref="Q42" authorId="0" shapeId="0" xr:uid="{732F49DC-C836-46C6-B7DA-49971F909AD4}">
      <text>
        <r>
          <rPr>
            <b/>
            <sz val="9"/>
            <color indexed="81"/>
            <rFont val="ＭＳ Ｐゴシック"/>
            <family val="3"/>
            <charset val="128"/>
          </rPr>
          <t>haisou01:</t>
        </r>
        <r>
          <rPr>
            <sz val="9"/>
            <color indexed="81"/>
            <rFont val="ＭＳ Ｐゴシック"/>
            <family val="3"/>
            <charset val="128"/>
          </rPr>
          <t xml:space="preserve">
</t>
        </r>
      </text>
    </comment>
    <comment ref="Q43" authorId="0" shapeId="0" xr:uid="{A3A94B44-A1B9-4D86-A8DA-FE13E93DBAE8}">
      <text>
        <r>
          <rPr>
            <b/>
            <sz val="9"/>
            <color indexed="81"/>
            <rFont val="ＭＳ Ｐゴシック"/>
            <family val="3"/>
            <charset val="128"/>
          </rPr>
          <t>haisou01:</t>
        </r>
        <r>
          <rPr>
            <sz val="9"/>
            <color indexed="81"/>
            <rFont val="ＭＳ Ｐゴシック"/>
            <family val="3"/>
            <charset val="128"/>
          </rPr>
          <t xml:space="preserve">
</t>
        </r>
      </text>
    </comment>
    <comment ref="Q44" authorId="0" shapeId="0" xr:uid="{5766692B-7FCD-408D-A2C2-526F9403D67A}">
      <text>
        <r>
          <rPr>
            <b/>
            <sz val="9"/>
            <color indexed="81"/>
            <rFont val="ＭＳ Ｐゴシック"/>
            <family val="3"/>
            <charset val="128"/>
          </rPr>
          <t>haisou01:</t>
        </r>
        <r>
          <rPr>
            <sz val="9"/>
            <color indexed="81"/>
            <rFont val="ＭＳ Ｐゴシック"/>
            <family val="3"/>
            <charset val="128"/>
          </rPr>
          <t xml:space="preserve">
</t>
        </r>
      </text>
    </comment>
    <comment ref="Q45" authorId="0" shapeId="0" xr:uid="{16DDAC54-0EFA-434E-B4AC-7695A2800CF8}">
      <text>
        <r>
          <rPr>
            <b/>
            <sz val="9"/>
            <color indexed="81"/>
            <rFont val="ＭＳ Ｐゴシック"/>
            <family val="3"/>
            <charset val="128"/>
          </rPr>
          <t>haisou01:</t>
        </r>
        <r>
          <rPr>
            <sz val="9"/>
            <color indexed="81"/>
            <rFont val="ＭＳ Ｐゴシック"/>
            <family val="3"/>
            <charset val="128"/>
          </rPr>
          <t xml:space="preserve">
</t>
        </r>
      </text>
    </comment>
    <comment ref="Q46" authorId="0" shapeId="0" xr:uid="{6D0A6602-3EF4-40EA-9EEB-54F9F5581495}">
      <text>
        <r>
          <rPr>
            <b/>
            <sz val="9"/>
            <color indexed="81"/>
            <rFont val="ＭＳ Ｐゴシック"/>
            <family val="3"/>
            <charset val="128"/>
          </rPr>
          <t>haisou01:</t>
        </r>
        <r>
          <rPr>
            <sz val="9"/>
            <color indexed="81"/>
            <rFont val="ＭＳ Ｐゴシック"/>
            <family val="3"/>
            <charset val="128"/>
          </rPr>
          <t xml:space="preserve">
</t>
        </r>
      </text>
    </comment>
    <comment ref="Q47" authorId="0" shapeId="0" xr:uid="{82835551-5FDD-43A5-B227-DDA2EDC4A5D4}">
      <text>
        <r>
          <rPr>
            <b/>
            <sz val="9"/>
            <color indexed="81"/>
            <rFont val="ＭＳ Ｐゴシック"/>
            <family val="3"/>
            <charset val="128"/>
          </rPr>
          <t>haisou01:</t>
        </r>
        <r>
          <rPr>
            <sz val="9"/>
            <color indexed="81"/>
            <rFont val="ＭＳ Ｐゴシック"/>
            <family val="3"/>
            <charset val="128"/>
          </rPr>
          <t xml:space="preserve">
</t>
        </r>
      </text>
    </comment>
    <comment ref="Q48" authorId="0" shapeId="0" xr:uid="{BDCE5AE5-8519-4182-A14B-66F4B72C392D}">
      <text>
        <r>
          <rPr>
            <b/>
            <sz val="9"/>
            <color indexed="81"/>
            <rFont val="ＭＳ Ｐゴシック"/>
            <family val="3"/>
            <charset val="128"/>
          </rPr>
          <t>haisou01:</t>
        </r>
        <r>
          <rPr>
            <sz val="9"/>
            <color indexed="81"/>
            <rFont val="ＭＳ Ｐゴシック"/>
            <family val="3"/>
            <charset val="128"/>
          </rPr>
          <t xml:space="preserve">
</t>
        </r>
      </text>
    </comment>
    <comment ref="Q49" authorId="0" shapeId="0" xr:uid="{B12DFF70-532F-4BF2-98A7-6EA8DCBC9929}">
      <text>
        <r>
          <rPr>
            <b/>
            <sz val="9"/>
            <color indexed="81"/>
            <rFont val="ＭＳ Ｐゴシック"/>
            <family val="3"/>
            <charset val="128"/>
          </rPr>
          <t>haisou01:</t>
        </r>
        <r>
          <rPr>
            <sz val="9"/>
            <color indexed="81"/>
            <rFont val="ＭＳ Ｐゴシック"/>
            <family val="3"/>
            <charset val="128"/>
          </rPr>
          <t xml:space="preserve">
</t>
        </r>
      </text>
    </comment>
    <comment ref="Q52" authorId="0" shapeId="0" xr:uid="{14381007-95FC-41F9-A472-FE670AD5D422}">
      <text>
        <r>
          <rPr>
            <b/>
            <sz val="9"/>
            <color indexed="81"/>
            <rFont val="ＭＳ Ｐゴシック"/>
            <family val="3"/>
            <charset val="128"/>
          </rPr>
          <t>haisou01:</t>
        </r>
        <r>
          <rPr>
            <sz val="9"/>
            <color indexed="81"/>
            <rFont val="ＭＳ Ｐゴシック"/>
            <family val="3"/>
            <charset val="128"/>
          </rPr>
          <t xml:space="preserve">
</t>
        </r>
      </text>
    </comment>
    <comment ref="Q53" authorId="0" shapeId="0" xr:uid="{CF6152CA-06A5-487B-BB7A-14BFE21D64E8}">
      <text>
        <r>
          <rPr>
            <b/>
            <sz val="9"/>
            <color indexed="81"/>
            <rFont val="ＭＳ Ｐゴシック"/>
            <family val="3"/>
            <charset val="128"/>
          </rPr>
          <t>haisou01:</t>
        </r>
        <r>
          <rPr>
            <sz val="9"/>
            <color indexed="81"/>
            <rFont val="ＭＳ Ｐゴシック"/>
            <family val="3"/>
            <charset val="128"/>
          </rPr>
          <t xml:space="preserve">
</t>
        </r>
      </text>
    </comment>
    <comment ref="Q54" authorId="0" shapeId="0" xr:uid="{5C8A8F34-69AB-44AE-850A-A2657712B0BB}">
      <text>
        <r>
          <rPr>
            <b/>
            <sz val="9"/>
            <color indexed="81"/>
            <rFont val="ＭＳ Ｐゴシック"/>
            <family val="3"/>
            <charset val="128"/>
          </rPr>
          <t>haisou01:</t>
        </r>
        <r>
          <rPr>
            <sz val="9"/>
            <color indexed="81"/>
            <rFont val="ＭＳ Ｐゴシック"/>
            <family val="3"/>
            <charset val="128"/>
          </rPr>
          <t xml:space="preserve">
</t>
        </r>
      </text>
    </comment>
    <comment ref="Q55" authorId="0" shapeId="0" xr:uid="{56F858E6-8231-4CD9-B558-C0B96B562C48}">
      <text>
        <r>
          <rPr>
            <b/>
            <sz val="9"/>
            <color indexed="81"/>
            <rFont val="ＭＳ Ｐゴシック"/>
            <family val="3"/>
            <charset val="128"/>
          </rPr>
          <t>haisou01:</t>
        </r>
        <r>
          <rPr>
            <sz val="9"/>
            <color indexed="81"/>
            <rFont val="ＭＳ Ｐゴシック"/>
            <family val="3"/>
            <charset val="128"/>
          </rPr>
          <t xml:space="preserve">
</t>
        </r>
      </text>
    </comment>
    <comment ref="Q56" authorId="0" shapeId="0" xr:uid="{16B9F7E0-7E2D-4A91-A029-A3F017BAB72F}">
      <text>
        <r>
          <rPr>
            <b/>
            <sz val="9"/>
            <color indexed="81"/>
            <rFont val="ＭＳ Ｐゴシック"/>
            <family val="3"/>
            <charset val="128"/>
          </rPr>
          <t>haisou01:</t>
        </r>
        <r>
          <rPr>
            <sz val="9"/>
            <color indexed="81"/>
            <rFont val="ＭＳ Ｐゴシック"/>
            <family val="3"/>
            <charset val="128"/>
          </rPr>
          <t xml:space="preserve">
</t>
        </r>
      </text>
    </comment>
    <comment ref="Q57" authorId="0" shapeId="0" xr:uid="{FAD7839B-12EF-4854-82A2-1E614E33D19B}">
      <text>
        <r>
          <rPr>
            <b/>
            <sz val="9"/>
            <color indexed="81"/>
            <rFont val="ＭＳ Ｐゴシック"/>
            <family val="3"/>
            <charset val="128"/>
          </rPr>
          <t>haisou01:</t>
        </r>
        <r>
          <rPr>
            <sz val="9"/>
            <color indexed="81"/>
            <rFont val="ＭＳ Ｐゴシック"/>
            <family val="3"/>
            <charset val="128"/>
          </rPr>
          <t xml:space="preserve">
</t>
        </r>
      </text>
    </comment>
    <comment ref="Q58" authorId="0" shapeId="0" xr:uid="{9E222E1E-9FD7-4215-8C68-42983550C5DD}">
      <text>
        <r>
          <rPr>
            <b/>
            <sz val="9"/>
            <color indexed="81"/>
            <rFont val="ＭＳ Ｐゴシック"/>
            <family val="3"/>
            <charset val="128"/>
          </rPr>
          <t>haisou01:</t>
        </r>
        <r>
          <rPr>
            <sz val="9"/>
            <color indexed="81"/>
            <rFont val="ＭＳ Ｐゴシック"/>
            <family val="3"/>
            <charset val="128"/>
          </rPr>
          <t xml:space="preserve">
</t>
        </r>
      </text>
    </comment>
    <comment ref="Q59" authorId="0" shapeId="0" xr:uid="{F60C70F6-ECC2-4B16-8ECA-BC1E1A5FAD5E}">
      <text>
        <r>
          <rPr>
            <b/>
            <sz val="9"/>
            <color indexed="81"/>
            <rFont val="ＭＳ Ｐゴシック"/>
            <family val="3"/>
            <charset val="128"/>
          </rPr>
          <t>haisou01:</t>
        </r>
        <r>
          <rPr>
            <sz val="9"/>
            <color indexed="81"/>
            <rFont val="ＭＳ Ｐゴシック"/>
            <family val="3"/>
            <charset val="128"/>
          </rPr>
          <t xml:space="preserve">
</t>
        </r>
      </text>
    </comment>
    <comment ref="Q60" authorId="0" shapeId="0" xr:uid="{03D0F1F6-57C3-48B8-BC68-5340428C6464}">
      <text>
        <r>
          <rPr>
            <b/>
            <sz val="9"/>
            <color indexed="81"/>
            <rFont val="ＭＳ Ｐゴシック"/>
            <family val="3"/>
            <charset val="128"/>
          </rPr>
          <t>haisou01:</t>
        </r>
        <r>
          <rPr>
            <sz val="9"/>
            <color indexed="81"/>
            <rFont val="ＭＳ Ｐゴシック"/>
            <family val="3"/>
            <charset val="128"/>
          </rPr>
          <t xml:space="preserve">
</t>
        </r>
      </text>
    </comment>
    <comment ref="Q61" authorId="0" shapeId="0" xr:uid="{D8D8FF1E-33C8-4563-BDDD-DDE1D709B21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5" authorId="0" shapeId="0" xr:uid="{212327D1-77E6-4687-BA7E-8ADB74815A86}">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3C4EE206-CF27-4BDB-98F3-CF4609C66CE4}">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7B4F01FE-E17E-42BD-B44C-65310B3F588C}">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417088B5-CD74-4A28-ADC5-E3E828836677}">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B2D8C8AF-F41B-47CD-A4EF-33796D14127D}">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5E5DEC47-B5FD-4ECA-8F60-AD0BA1633D6D}">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A3A3D379-58D0-44C6-BB50-172648AA83A1}">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5902F714-F6AF-4AB5-8785-DB101F33F3C8}">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1B027674-6ED0-42A9-886E-12B650F52D90}">
      <text>
        <r>
          <rPr>
            <b/>
            <sz val="9"/>
            <color indexed="81"/>
            <rFont val="ＭＳ Ｐゴシック"/>
            <family val="3"/>
            <charset val="128"/>
          </rPr>
          <t>haisou01:</t>
        </r>
        <r>
          <rPr>
            <sz val="9"/>
            <color indexed="81"/>
            <rFont val="ＭＳ Ｐゴシック"/>
            <family val="3"/>
            <charset val="128"/>
          </rPr>
          <t xml:space="preserve">
</t>
        </r>
      </text>
    </comment>
    <comment ref="Q36" authorId="0" shapeId="0" xr:uid="{9789F04B-D7FE-42E9-AAE1-1DD4857F55C9}">
      <text>
        <r>
          <rPr>
            <b/>
            <sz val="9"/>
            <color indexed="81"/>
            <rFont val="ＭＳ Ｐゴシック"/>
            <family val="3"/>
            <charset val="128"/>
          </rPr>
          <t>haisou01:</t>
        </r>
        <r>
          <rPr>
            <sz val="9"/>
            <color indexed="81"/>
            <rFont val="ＭＳ Ｐゴシック"/>
            <family val="3"/>
            <charset val="128"/>
          </rPr>
          <t xml:space="preserve">
</t>
        </r>
      </text>
    </comment>
    <comment ref="Q37" authorId="0" shapeId="0" xr:uid="{3F5A59DF-F923-48FE-82E5-68FCFE073DCA}">
      <text>
        <r>
          <rPr>
            <b/>
            <sz val="9"/>
            <color indexed="81"/>
            <rFont val="ＭＳ Ｐゴシック"/>
            <family val="3"/>
            <charset val="128"/>
          </rPr>
          <t>haisou01:</t>
        </r>
        <r>
          <rPr>
            <sz val="9"/>
            <color indexed="81"/>
            <rFont val="ＭＳ Ｐゴシック"/>
            <family val="3"/>
            <charset val="128"/>
          </rPr>
          <t xml:space="preserve">
</t>
        </r>
      </text>
    </comment>
    <comment ref="Q38" authorId="0" shapeId="0" xr:uid="{B8E18308-8507-48A1-A9E4-CB7975D5C00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6" authorId="0" shapeId="0" xr:uid="{E0BB59DD-7605-4FF3-87D7-F51DD93C3B42}">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FEAF9373-58C8-477C-8737-AF45399CDEF7}">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5238BBB4-AD28-42CE-98E0-C65351183AE9}">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58404CC5-98A0-48C0-8DFA-B524BCEB865C}">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3C78D4F3-C652-4324-9974-F2E5DF5A75F3}">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5F73C2D8-D18F-4F6C-8F18-27A0C853B3AC}">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D47F118F-F4DA-4F87-8B47-081EDA1725CC}">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1BAADB66-F260-493B-A0F0-74CDD38D6C1B}">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CE6CC5A5-C889-4BA1-BF14-B82AA0C7EEBF}">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A61F9BB9-F4C5-4834-ADCB-A4301E5637EB}">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5064D9C5-F216-496D-8AA8-F43BA3E19474}">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6D41FC17-7E91-4EBC-A554-5A436F1A2CD9}">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0639A927-05FE-43D0-930D-F3BB33516695}">
      <text>
        <r>
          <rPr>
            <b/>
            <sz val="9"/>
            <color indexed="81"/>
            <rFont val="ＭＳ Ｐゴシック"/>
            <family val="3"/>
            <charset val="128"/>
          </rPr>
          <t>haisou01:</t>
        </r>
        <r>
          <rPr>
            <sz val="9"/>
            <color indexed="81"/>
            <rFont val="ＭＳ Ｐゴシック"/>
            <family val="3"/>
            <charset val="128"/>
          </rPr>
          <t xml:space="preserve">
</t>
        </r>
      </text>
    </comment>
    <comment ref="Q29" authorId="0" shapeId="0" xr:uid="{82E80A0F-5BE4-42BE-BB9D-5AD887F25CE3}">
      <text>
        <r>
          <rPr>
            <b/>
            <sz val="9"/>
            <color indexed="81"/>
            <rFont val="ＭＳ Ｐゴシック"/>
            <family val="3"/>
            <charset val="128"/>
          </rPr>
          <t>haisou01:</t>
        </r>
        <r>
          <rPr>
            <sz val="9"/>
            <color indexed="81"/>
            <rFont val="ＭＳ Ｐゴシック"/>
            <family val="3"/>
            <charset val="128"/>
          </rPr>
          <t xml:space="preserve">
</t>
        </r>
      </text>
    </comment>
    <comment ref="Q30" authorId="0" shapeId="0" xr:uid="{8C01794C-8D26-473A-BF83-F6C2567EE493}">
      <text>
        <r>
          <rPr>
            <b/>
            <sz val="9"/>
            <color indexed="81"/>
            <rFont val="ＭＳ Ｐゴシック"/>
            <family val="3"/>
            <charset val="128"/>
          </rPr>
          <t>haisou01:</t>
        </r>
        <r>
          <rPr>
            <sz val="9"/>
            <color indexed="81"/>
            <rFont val="ＭＳ Ｐゴシック"/>
            <family val="3"/>
            <charset val="128"/>
          </rPr>
          <t xml:space="preserve">
</t>
        </r>
      </text>
    </comment>
    <comment ref="Q31" authorId="0" shapeId="0" xr:uid="{CA318DC2-027F-4AD0-83AE-879B21CD963A}">
      <text>
        <r>
          <rPr>
            <b/>
            <sz val="9"/>
            <color indexed="81"/>
            <rFont val="ＭＳ Ｐゴシック"/>
            <family val="3"/>
            <charset val="128"/>
          </rPr>
          <t>haisou01:</t>
        </r>
        <r>
          <rPr>
            <sz val="9"/>
            <color indexed="81"/>
            <rFont val="ＭＳ Ｐゴシック"/>
            <family val="3"/>
            <charset val="128"/>
          </rPr>
          <t xml:space="preserve">
</t>
        </r>
      </text>
    </comment>
    <comment ref="Q32" authorId="0" shapeId="0" xr:uid="{4FE61159-5023-4557-8990-ACE30798275E}">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6401963B-C83F-4BCB-8DE6-AC76944533FE}">
      <text>
        <r>
          <rPr>
            <b/>
            <sz val="9"/>
            <color indexed="81"/>
            <rFont val="ＭＳ Ｐゴシック"/>
            <family val="3"/>
            <charset val="128"/>
          </rPr>
          <t>haisou01:</t>
        </r>
        <r>
          <rPr>
            <sz val="9"/>
            <color indexed="81"/>
            <rFont val="ＭＳ Ｐゴシック"/>
            <family val="3"/>
            <charset val="128"/>
          </rPr>
          <t xml:space="preserve">
</t>
        </r>
      </text>
    </comment>
    <comment ref="Q35" authorId="0" shapeId="0" xr:uid="{31459284-6BFF-4781-B2FF-FBBF934DB1C6}">
      <text>
        <r>
          <rPr>
            <b/>
            <sz val="9"/>
            <color indexed="81"/>
            <rFont val="ＭＳ Ｐゴシック"/>
            <family val="3"/>
            <charset val="128"/>
          </rPr>
          <t>haisou01:</t>
        </r>
        <r>
          <rPr>
            <sz val="9"/>
            <color indexed="81"/>
            <rFont val="ＭＳ Ｐゴシック"/>
            <family val="3"/>
            <charset val="128"/>
          </rPr>
          <t xml:space="preserve">
</t>
        </r>
      </text>
    </comment>
    <comment ref="Q36" authorId="0" shapeId="0" xr:uid="{8CFCF779-6E71-4BB7-B57D-D0899DE2BD5F}">
      <text>
        <r>
          <rPr>
            <b/>
            <sz val="9"/>
            <color indexed="81"/>
            <rFont val="ＭＳ Ｐゴシック"/>
            <family val="3"/>
            <charset val="128"/>
          </rPr>
          <t>haisou01:</t>
        </r>
        <r>
          <rPr>
            <sz val="9"/>
            <color indexed="81"/>
            <rFont val="ＭＳ Ｐゴシック"/>
            <family val="3"/>
            <charset val="128"/>
          </rPr>
          <t xml:space="preserve">
</t>
        </r>
      </text>
    </comment>
    <comment ref="Q37" authorId="0" shapeId="0" xr:uid="{A8B8D785-8D9D-444B-AAA1-030E75B18BBB}">
      <text>
        <r>
          <rPr>
            <b/>
            <sz val="9"/>
            <color indexed="81"/>
            <rFont val="ＭＳ Ｐゴシック"/>
            <family val="3"/>
            <charset val="128"/>
          </rPr>
          <t>haisou01:</t>
        </r>
        <r>
          <rPr>
            <sz val="9"/>
            <color indexed="81"/>
            <rFont val="ＭＳ Ｐゴシック"/>
            <family val="3"/>
            <charset val="128"/>
          </rPr>
          <t xml:space="preserve">
</t>
        </r>
      </text>
    </comment>
    <comment ref="Q38" authorId="0" shapeId="0" xr:uid="{5D8D99A4-7477-4705-8F34-838C860805DD}">
      <text>
        <r>
          <rPr>
            <b/>
            <sz val="9"/>
            <color indexed="81"/>
            <rFont val="ＭＳ Ｐゴシック"/>
            <family val="3"/>
            <charset val="128"/>
          </rPr>
          <t>haisou01:</t>
        </r>
        <r>
          <rPr>
            <sz val="9"/>
            <color indexed="81"/>
            <rFont val="ＭＳ Ｐゴシック"/>
            <family val="3"/>
            <charset val="128"/>
          </rPr>
          <t xml:space="preserve">
</t>
        </r>
      </text>
    </comment>
    <comment ref="Q39" authorId="0" shapeId="0" xr:uid="{681FF91A-6A5C-4B5F-B0DD-7DE61047C506}">
      <text>
        <r>
          <rPr>
            <b/>
            <sz val="9"/>
            <color indexed="81"/>
            <rFont val="ＭＳ Ｐゴシック"/>
            <family val="3"/>
            <charset val="128"/>
          </rPr>
          <t>haisou01:</t>
        </r>
        <r>
          <rPr>
            <sz val="9"/>
            <color indexed="81"/>
            <rFont val="ＭＳ Ｐゴシック"/>
            <family val="3"/>
            <charset val="128"/>
          </rPr>
          <t xml:space="preserve">
</t>
        </r>
      </text>
    </comment>
    <comment ref="Q40" authorId="0" shapeId="0" xr:uid="{ABD28558-8473-43AC-8213-B0C4D097B36E}">
      <text>
        <r>
          <rPr>
            <b/>
            <sz val="9"/>
            <color indexed="81"/>
            <rFont val="ＭＳ Ｐゴシック"/>
            <family val="3"/>
            <charset val="128"/>
          </rPr>
          <t>haisou01:</t>
        </r>
        <r>
          <rPr>
            <sz val="9"/>
            <color indexed="81"/>
            <rFont val="ＭＳ Ｐゴシック"/>
            <family val="3"/>
            <charset val="128"/>
          </rPr>
          <t xml:space="preserve">
</t>
        </r>
      </text>
    </comment>
    <comment ref="Q41" authorId="0" shapeId="0" xr:uid="{808BB596-864B-40B6-97E1-4586F698ED22}">
      <text>
        <r>
          <rPr>
            <b/>
            <sz val="9"/>
            <color indexed="81"/>
            <rFont val="ＭＳ Ｐゴシック"/>
            <family val="3"/>
            <charset val="128"/>
          </rPr>
          <t>haisou01:</t>
        </r>
        <r>
          <rPr>
            <sz val="9"/>
            <color indexed="81"/>
            <rFont val="ＭＳ Ｐゴシック"/>
            <family val="3"/>
            <charset val="128"/>
          </rPr>
          <t xml:space="preserve">
</t>
        </r>
      </text>
    </comment>
    <comment ref="Q45" authorId="0" shapeId="0" xr:uid="{0DE3F075-FA91-4E52-BCE5-864CD33CBFC3}">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5" authorId="0" shapeId="0" xr:uid="{31735A78-4F38-409A-8B30-45001F88AE00}">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466FC70B-9721-4E07-97DC-D1AC57B444BE}">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FF80505A-419F-40F9-ADCC-B265FA2FBFB7}">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E43CED9A-FC23-4160-A034-519E661C2077}">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5304D24B-1FD4-438E-BB42-F7A3ED22876D}">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910A1BAD-9DBF-4E97-A7D9-E105B7190C55}">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EE0D6EC9-F5DF-472C-9C0D-4A38AACC8122}">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30702A07-7F38-4705-9705-A5C6C23AC93A}">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927A6E4B-5262-48F7-A41C-7E98DFDD0038}">
      <text>
        <r>
          <rPr>
            <b/>
            <sz val="9"/>
            <color indexed="81"/>
            <rFont val="ＭＳ Ｐゴシック"/>
            <family val="3"/>
            <charset val="128"/>
          </rPr>
          <t>haisou01:</t>
        </r>
        <r>
          <rPr>
            <sz val="9"/>
            <color indexed="81"/>
            <rFont val="ＭＳ Ｐゴシック"/>
            <family val="3"/>
            <charset val="128"/>
          </rPr>
          <t xml:space="preserve">
</t>
        </r>
      </text>
    </comment>
    <comment ref="Q25" authorId="0" shapeId="0" xr:uid="{0CA448F8-45E3-4E2C-ACFF-0AD047EBE0AB}">
      <text>
        <r>
          <rPr>
            <b/>
            <sz val="9"/>
            <color indexed="81"/>
            <rFont val="ＭＳ Ｐゴシック"/>
            <family val="3"/>
            <charset val="128"/>
          </rPr>
          <t>haisou01:</t>
        </r>
        <r>
          <rPr>
            <sz val="9"/>
            <color indexed="81"/>
            <rFont val="ＭＳ Ｐゴシック"/>
            <family val="3"/>
            <charset val="128"/>
          </rPr>
          <t xml:space="preserve">
</t>
        </r>
      </text>
    </comment>
    <comment ref="Q26" authorId="0" shapeId="0" xr:uid="{4CE1D365-22B0-4771-9E82-BC6E68A5482D}">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A50404EF-C4F2-42E4-877E-2F8224C9A560}">
      <text>
        <r>
          <rPr>
            <b/>
            <sz val="9"/>
            <color indexed="81"/>
            <rFont val="ＭＳ Ｐゴシック"/>
            <family val="3"/>
            <charset val="128"/>
          </rPr>
          <t>haisou01:</t>
        </r>
        <r>
          <rPr>
            <sz val="9"/>
            <color indexed="81"/>
            <rFont val="ＭＳ Ｐゴシック"/>
            <family val="3"/>
            <charset val="128"/>
          </rPr>
          <t xml:space="preserve">
</t>
        </r>
      </text>
    </comment>
    <comment ref="Q28" authorId="0" shapeId="0" xr:uid="{6A8BD318-3CE5-408A-B768-2889D6EA3ED3}">
      <text>
        <r>
          <rPr>
            <b/>
            <sz val="9"/>
            <color indexed="81"/>
            <rFont val="ＭＳ Ｐゴシック"/>
            <family val="3"/>
            <charset val="128"/>
          </rPr>
          <t>haisou01:</t>
        </r>
        <r>
          <rPr>
            <sz val="9"/>
            <color indexed="81"/>
            <rFont val="ＭＳ Ｐゴシック"/>
            <family val="3"/>
            <charset val="128"/>
          </rPr>
          <t xml:space="preserve">
</t>
        </r>
      </text>
    </comment>
    <comment ref="Q29" authorId="0" shapeId="0" xr:uid="{859ED7AC-6A9D-40FA-9514-660061AC1336}">
      <text>
        <r>
          <rPr>
            <b/>
            <sz val="9"/>
            <color indexed="81"/>
            <rFont val="ＭＳ Ｐゴシック"/>
            <family val="3"/>
            <charset val="128"/>
          </rPr>
          <t>haisou01:</t>
        </r>
        <r>
          <rPr>
            <sz val="9"/>
            <color indexed="81"/>
            <rFont val="ＭＳ Ｐゴシック"/>
            <family val="3"/>
            <charset val="128"/>
          </rPr>
          <t xml:space="preserve">
</t>
        </r>
      </text>
    </comment>
    <comment ref="Q30" authorId="0" shapeId="0" xr:uid="{74E9180D-0127-4427-A090-0263A8FBC96E}">
      <text>
        <r>
          <rPr>
            <b/>
            <sz val="9"/>
            <color indexed="81"/>
            <rFont val="ＭＳ Ｐゴシック"/>
            <family val="3"/>
            <charset val="128"/>
          </rPr>
          <t>haisou01:</t>
        </r>
        <r>
          <rPr>
            <sz val="9"/>
            <color indexed="81"/>
            <rFont val="ＭＳ Ｐゴシック"/>
            <family val="3"/>
            <charset val="128"/>
          </rPr>
          <t xml:space="preserve">
</t>
        </r>
      </text>
    </comment>
    <comment ref="Q31" authorId="0" shapeId="0" xr:uid="{DA1699F7-2308-4C18-849C-39514FF1C331}">
      <text>
        <r>
          <rPr>
            <b/>
            <sz val="9"/>
            <color indexed="81"/>
            <rFont val="ＭＳ Ｐゴシック"/>
            <family val="3"/>
            <charset val="128"/>
          </rPr>
          <t>haisou01:</t>
        </r>
        <r>
          <rPr>
            <sz val="9"/>
            <color indexed="81"/>
            <rFont val="ＭＳ Ｐゴシック"/>
            <family val="3"/>
            <charset val="128"/>
          </rPr>
          <t xml:space="preserve">
</t>
        </r>
      </text>
    </comment>
    <comment ref="Q32" authorId="0" shapeId="0" xr:uid="{E5B498AB-D596-4E57-B369-0E4DF16A30B3}">
      <text>
        <r>
          <rPr>
            <b/>
            <sz val="9"/>
            <color indexed="81"/>
            <rFont val="ＭＳ Ｐゴシック"/>
            <family val="3"/>
            <charset val="128"/>
          </rPr>
          <t>haisou01:</t>
        </r>
        <r>
          <rPr>
            <sz val="9"/>
            <color indexed="81"/>
            <rFont val="ＭＳ Ｐゴシック"/>
            <family val="3"/>
            <charset val="128"/>
          </rPr>
          <t xml:space="preserve">
</t>
        </r>
      </text>
    </comment>
    <comment ref="Q33" authorId="0" shapeId="0" xr:uid="{61FEA1E3-A84A-4ECD-8E94-4A7A988014A0}">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754D679F-975A-498E-8DE8-3478880D9BEE}">
      <text>
        <r>
          <rPr>
            <b/>
            <sz val="9"/>
            <color indexed="81"/>
            <rFont val="ＭＳ Ｐゴシック"/>
            <family val="3"/>
            <charset val="128"/>
          </rPr>
          <t>haisou01:</t>
        </r>
        <r>
          <rPr>
            <sz val="9"/>
            <color indexed="81"/>
            <rFont val="ＭＳ Ｐゴシック"/>
            <family val="3"/>
            <charset val="128"/>
          </rPr>
          <t xml:space="preserve">
</t>
        </r>
      </text>
    </comment>
    <comment ref="Q35" authorId="0" shapeId="0" xr:uid="{8A511E29-6D49-4FA5-ABD8-09D74501A0A1}">
      <text>
        <r>
          <rPr>
            <b/>
            <sz val="9"/>
            <color indexed="81"/>
            <rFont val="ＭＳ Ｐゴシック"/>
            <family val="3"/>
            <charset val="128"/>
          </rPr>
          <t>haisou01:</t>
        </r>
        <r>
          <rPr>
            <sz val="9"/>
            <color indexed="81"/>
            <rFont val="ＭＳ Ｐゴシック"/>
            <family val="3"/>
            <charset val="128"/>
          </rPr>
          <t xml:space="preserve">
</t>
        </r>
      </text>
    </comment>
    <comment ref="Q36" authorId="0" shapeId="0" xr:uid="{1E90803D-1E67-4EB3-8C00-6FC8BE12CD58}">
      <text>
        <r>
          <rPr>
            <b/>
            <sz val="9"/>
            <color indexed="81"/>
            <rFont val="ＭＳ Ｐゴシック"/>
            <family val="3"/>
            <charset val="128"/>
          </rPr>
          <t>haisou01:</t>
        </r>
        <r>
          <rPr>
            <sz val="9"/>
            <color indexed="81"/>
            <rFont val="ＭＳ Ｐゴシック"/>
            <family val="3"/>
            <charset val="128"/>
          </rPr>
          <t xml:space="preserve">
</t>
        </r>
      </text>
    </comment>
    <comment ref="Q50" authorId="0" shapeId="0" xr:uid="{441BD044-3F13-45F3-A7C8-16ED52AE370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A20F0ED3-5193-4361-9D6A-BBFDE33931F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13E3BE62-46A2-4CF1-ADAB-608381EC2C8B}">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0EDD1AD2-43F0-446B-83E1-86B4F9C7B7DC}">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6B1CAA33-8137-4099-A33D-B8CE50D1EAFD}">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95A810EF-B72D-4691-9B9F-EA168DEC3FEE}">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C43E4EE2-50D7-4221-8EEA-74DCBC6B19BA}">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C8170424-6792-4012-8914-D1400A82655F}">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7112E1A9-F517-46B1-AA40-FC805AC9E893}">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E3B973E9-A6C0-4D3C-87F6-19019D0A5C70}">
      <text>
        <r>
          <rPr>
            <b/>
            <sz val="9"/>
            <color indexed="81"/>
            <rFont val="ＭＳ Ｐゴシック"/>
            <family val="3"/>
            <charset val="128"/>
          </rPr>
          <t>haisou01:</t>
        </r>
        <r>
          <rPr>
            <sz val="9"/>
            <color indexed="81"/>
            <rFont val="ＭＳ Ｐゴシック"/>
            <family val="3"/>
            <charset val="128"/>
          </rPr>
          <t xml:space="preserve">
</t>
        </r>
      </text>
    </comment>
    <comment ref="Q32" authorId="0" shapeId="0" xr:uid="{44829F4E-6D13-40AD-9FCB-E6CECA773FEC}">
      <text>
        <r>
          <rPr>
            <b/>
            <sz val="9"/>
            <color indexed="81"/>
            <rFont val="ＭＳ Ｐゴシック"/>
            <family val="3"/>
            <charset val="128"/>
          </rPr>
          <t>haisou01:</t>
        </r>
        <r>
          <rPr>
            <sz val="9"/>
            <color indexed="81"/>
            <rFont val="ＭＳ Ｐゴシック"/>
            <family val="3"/>
            <charset val="128"/>
          </rPr>
          <t xml:space="preserve">
</t>
        </r>
      </text>
    </comment>
    <comment ref="Q33" authorId="0" shapeId="0" xr:uid="{5F6E3528-0992-4AAD-9DAA-4B69CF5C2A11}">
      <text>
        <r>
          <rPr>
            <b/>
            <sz val="9"/>
            <color indexed="81"/>
            <rFont val="ＭＳ Ｐゴシック"/>
            <family val="3"/>
            <charset val="128"/>
          </rPr>
          <t>haisou01:</t>
        </r>
        <r>
          <rPr>
            <sz val="9"/>
            <color indexed="81"/>
            <rFont val="ＭＳ Ｐゴシック"/>
            <family val="3"/>
            <charset val="128"/>
          </rPr>
          <t xml:space="preserve">
</t>
        </r>
      </text>
    </comment>
    <comment ref="Q34" authorId="0" shapeId="0" xr:uid="{083939F6-E071-4459-946C-73B6BFF0C781}">
      <text>
        <r>
          <rPr>
            <b/>
            <sz val="9"/>
            <color indexed="81"/>
            <rFont val="ＭＳ Ｐゴシック"/>
            <family val="3"/>
            <charset val="128"/>
          </rPr>
          <t>haisou01:</t>
        </r>
        <r>
          <rPr>
            <sz val="9"/>
            <color indexed="81"/>
            <rFont val="ＭＳ Ｐゴシック"/>
            <family val="3"/>
            <charset val="128"/>
          </rPr>
          <t xml:space="preserve">
</t>
        </r>
      </text>
    </comment>
    <comment ref="Q35" authorId="0" shapeId="0" xr:uid="{8BAE3E1D-D326-4773-AED0-E59E42F86DCB}">
      <text>
        <r>
          <rPr>
            <b/>
            <sz val="9"/>
            <color indexed="81"/>
            <rFont val="ＭＳ Ｐゴシック"/>
            <family val="3"/>
            <charset val="128"/>
          </rPr>
          <t>haisou01:</t>
        </r>
        <r>
          <rPr>
            <sz val="9"/>
            <color indexed="81"/>
            <rFont val="ＭＳ Ｐゴシック"/>
            <family val="3"/>
            <charset val="128"/>
          </rPr>
          <t xml:space="preserve">
</t>
        </r>
      </text>
    </comment>
    <comment ref="Q42" authorId="0" shapeId="0" xr:uid="{30391A9B-5E0C-4A11-A3F8-A8F0EE352C8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786A7B8C-77BB-4583-B784-61AD183D732E}">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94D6D1B5-7270-48B8-AAAC-41715AD31FD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A26E1626-C9B9-4350-A56A-018B5FA8D1E9}">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80A615A8-775D-4237-82A9-33DDD09DDD45}">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02CEA689-0675-441F-B890-EF60067858D7}">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0BB33D07-6F15-4428-92FA-27C52F76B8E5}">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F3252254-4C2C-4A6D-8FA6-F14F2D75C46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AB8853ED-7895-4E15-9DEF-F02A2C1FDB0A}">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30996B2E-D774-4F73-9722-ACE6EB90BD7B}">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E4A80231-F2DD-4493-8998-09B2F48984EE}">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DF00CEEF-D0B3-4AB0-A930-34D06EDFAF65}">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4A1BFB5C-4100-4D85-B76E-F973A40BB53A}">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E96DEC8D-3B48-4251-B2A2-62ECCF4A070D}">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893B4C74-930D-49FE-9312-514B5247637F}">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2F86FFCF-0100-4562-BBA2-6D6C4673E3F8}">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F6373E33-9321-4E1F-8263-A45EE2E7111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AF3376CF-B2D2-46EB-A42D-4FD843CAFD64}">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B5C28D91-6345-4B6D-A3A1-7D3ECC45A74F}">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4123A2C5-8433-4DAE-860E-5ED5C1C813A9}">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C64ED488-6638-4F78-8819-6C6994E0F709}">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32E4FD7C-75CA-4052-8519-E19B8B910DC8}">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6EAA0B33-A831-4613-9B10-F0B47B894E9F}">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698C1F1D-07BB-4B7F-B9CF-AA5215BE9198}">
      <text>
        <r>
          <rPr>
            <b/>
            <sz val="9"/>
            <color indexed="81"/>
            <rFont val="ＭＳ Ｐゴシック"/>
            <family val="3"/>
            <charset val="128"/>
          </rPr>
          <t>haisou01:</t>
        </r>
        <r>
          <rPr>
            <sz val="9"/>
            <color indexed="81"/>
            <rFont val="ＭＳ Ｐゴシック"/>
            <family val="3"/>
            <charset val="128"/>
          </rPr>
          <t xml:space="preserve">
</t>
        </r>
      </text>
    </comment>
    <comment ref="Q22" authorId="0" shapeId="0" xr:uid="{D5C1C432-B146-454A-9928-234999DD543A}">
      <text>
        <r>
          <rPr>
            <b/>
            <sz val="9"/>
            <color indexed="81"/>
            <rFont val="ＭＳ Ｐゴシック"/>
            <family val="3"/>
            <charset val="128"/>
          </rPr>
          <t>haisou01:</t>
        </r>
        <r>
          <rPr>
            <sz val="9"/>
            <color indexed="81"/>
            <rFont val="ＭＳ Ｐゴシック"/>
            <family val="3"/>
            <charset val="128"/>
          </rPr>
          <t xml:space="preserve">
</t>
        </r>
      </text>
    </comment>
    <comment ref="Q23" authorId="0" shapeId="0" xr:uid="{7F845D47-2E03-4CDB-8FE5-2845FF7C789B}">
      <text>
        <r>
          <rPr>
            <b/>
            <sz val="9"/>
            <color indexed="81"/>
            <rFont val="ＭＳ Ｐゴシック"/>
            <family val="3"/>
            <charset val="128"/>
          </rPr>
          <t>haisou01:</t>
        </r>
        <r>
          <rPr>
            <sz val="9"/>
            <color indexed="81"/>
            <rFont val="ＭＳ Ｐゴシック"/>
            <family val="3"/>
            <charset val="128"/>
          </rPr>
          <t xml:space="preserve">
</t>
        </r>
      </text>
    </comment>
    <comment ref="Q27" authorId="0" shapeId="0" xr:uid="{BA7C6CC0-B16D-4368-9751-360845B593B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7CD209C-4666-40B0-8A68-3ADBDF9CB490}">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D69AAA5C-8D23-4F13-91D0-3DC7B518ADBC}">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830E6C4F-4DE7-4815-9185-6AF9ED6E639B}">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46B40A12-D572-4FA9-96F2-2080B286C68F}">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C926DF33-9F58-4480-A910-7765B7B7648A}">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C50F08B6-4397-4DDF-BB70-DE23CC1AC202}">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1532A079-3BB2-4711-B6BC-F0A469C98992}">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49" authorId="0" shapeId="0" xr:uid="{C2C117FF-A485-41A8-87AF-8A8AD337CDBF}">
      <text>
        <r>
          <rPr>
            <b/>
            <sz val="9"/>
            <color indexed="81"/>
            <rFont val="ＭＳ Ｐゴシック"/>
            <family val="3"/>
            <charset val="128"/>
          </rPr>
          <t>haisou01:</t>
        </r>
        <r>
          <rPr>
            <sz val="9"/>
            <color indexed="81"/>
            <rFont val="ＭＳ Ｐゴシック"/>
            <family val="3"/>
            <charset val="128"/>
          </rPr>
          <t xml:space="preserve">
</t>
        </r>
      </text>
    </comment>
    <comment ref="Q58" authorId="0" shapeId="0" xr:uid="{0BE3BB3D-BFC1-41DF-ABBD-F3CC9FE81A37}">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sharedStrings.xml><?xml version="1.0" encoding="utf-8"?>
<sst xmlns="http://schemas.openxmlformats.org/spreadsheetml/2006/main" count="16328" uniqueCount="3425">
  <si>
    <t>お客先名</t>
    <rPh sb="1" eb="3">
      <t>キャクサキ</t>
    </rPh>
    <rPh sb="3" eb="4">
      <t>メイ</t>
    </rPh>
    <phoneticPr fontId="4"/>
  </si>
  <si>
    <t>NDK</t>
    <phoneticPr fontId="4"/>
  </si>
  <si>
    <t>合計金額</t>
    <rPh sb="0" eb="2">
      <t>ゴウケイ</t>
    </rPh>
    <rPh sb="2" eb="4">
      <t>キンガク</t>
    </rPh>
    <phoneticPr fontId="4"/>
  </si>
  <si>
    <t>担当営業</t>
    <rPh sb="0" eb="2">
      <t>タントウ</t>
    </rPh>
    <rPh sb="2" eb="4">
      <t>エイギョウ</t>
    </rPh>
    <phoneticPr fontId="4"/>
  </si>
  <si>
    <t>青木</t>
    <rPh sb="0" eb="2">
      <t>アオキ</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</si>
  <si>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</si>
  <si>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</si>
  <si>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</si>
  <si>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</si>
  <si>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</si>
  <si>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</si>
  <si>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</si>
  <si>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</si>
  <si>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</si>
  <si>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</si>
  <si>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</si>
  <si>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</si>
  <si>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</si>
  <si>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</si>
  <si>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</si>
  <si>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</si>
  <si>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</si>
  <si>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</si>
  <si>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</si>
  <si>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Asymtek</t>
    <phoneticPr fontId="4"/>
  </si>
  <si>
    <t>ZDA-1420510</t>
    <phoneticPr fontId="4"/>
  </si>
  <si>
    <t>ZDA-2710370</t>
    <phoneticPr fontId="4"/>
  </si>
  <si>
    <t>ZDA-2410321</t>
    <phoneticPr fontId="4"/>
  </si>
  <si>
    <t>MT-30005-P67</t>
    <phoneticPr fontId="4"/>
  </si>
  <si>
    <t>蛇の目</t>
    <rPh sb="0" eb="1">
      <t>ジャ</t>
    </rPh>
    <rPh sb="2" eb="3">
      <t>メ</t>
    </rPh>
    <phoneticPr fontId="4"/>
  </si>
  <si>
    <t>JR2203NH</t>
    <phoneticPr fontId="4"/>
  </si>
  <si>
    <t>○</t>
    <phoneticPr fontId="4"/>
  </si>
  <si>
    <t>12/19 蛇⇒ｵｼﾞｯｸ</t>
    <rPh sb="6" eb="7">
      <t>ジャ</t>
    </rPh>
    <phoneticPr fontId="4"/>
  </si>
  <si>
    <t>荷造り運賃</t>
    <rPh sb="0" eb="2">
      <t>ニヅク</t>
    </rPh>
    <rPh sb="3" eb="5">
      <t>ウンチン</t>
    </rPh>
    <phoneticPr fontId="4"/>
  </si>
  <si>
    <t>COM増設</t>
    <rPh sb="3" eb="5">
      <t>ゾウセツ</t>
    </rPh>
    <phoneticPr fontId="4"/>
  </si>
  <si>
    <t>○</t>
  </si>
  <si>
    <t>JR-TB</t>
    <phoneticPr fontId="4"/>
  </si>
  <si>
    <t>在庫分使用</t>
    <rPh sb="0" eb="3">
      <t>ザイコブン</t>
    </rPh>
    <rPh sb="3" eb="5">
      <t>シヨウ</t>
    </rPh>
    <phoneticPr fontId="4"/>
  </si>
  <si>
    <t>×</t>
    <phoneticPr fontId="4"/>
  </si>
  <si>
    <t>パナソニック</t>
    <phoneticPr fontId="4"/>
  </si>
  <si>
    <t>A110</t>
    <phoneticPr fontId="4"/>
  </si>
  <si>
    <t>ANMA110</t>
    <phoneticPr fontId="4"/>
  </si>
  <si>
    <t>Z</t>
    <phoneticPr fontId="4"/>
  </si>
  <si>
    <t>12/16 蛇⇒ｵｼﾞｯｸ</t>
    <rPh sb="6" eb="7">
      <t>ヘビ</t>
    </rPh>
    <phoneticPr fontId="4"/>
  </si>
  <si>
    <t>RS232C</t>
    <phoneticPr fontId="4"/>
  </si>
  <si>
    <t>送料</t>
    <rPh sb="0" eb="2">
      <t>ソウリョウ</t>
    </rPh>
    <phoneticPr fontId="4"/>
  </si>
  <si>
    <t>-</t>
    <phoneticPr fontId="4"/>
  </si>
  <si>
    <t>CSマウントカメラ</t>
    <phoneticPr fontId="4"/>
  </si>
  <si>
    <t>ANM832</t>
    <phoneticPr fontId="4"/>
  </si>
  <si>
    <t>操作キーパット</t>
    <rPh sb="0" eb="2">
      <t>ソウサ</t>
    </rPh>
    <phoneticPr fontId="4"/>
  </si>
  <si>
    <t>ANM85202</t>
    <phoneticPr fontId="4"/>
  </si>
  <si>
    <t>松下制御テクノ</t>
    <rPh sb="0" eb="2">
      <t>マツシタ</t>
    </rPh>
    <rPh sb="2" eb="4">
      <t>セイギョ</t>
    </rPh>
    <phoneticPr fontId="4"/>
  </si>
  <si>
    <t>レンズ</t>
    <phoneticPr fontId="4"/>
  </si>
  <si>
    <t>ANB846NL</t>
    <phoneticPr fontId="4"/>
  </si>
  <si>
    <t>オプトアート</t>
    <phoneticPr fontId="4"/>
  </si>
  <si>
    <t>都機工</t>
    <rPh sb="0" eb="1">
      <t>ミヤコ</t>
    </rPh>
    <rPh sb="1" eb="3">
      <t>キコウ</t>
    </rPh>
    <phoneticPr fontId="4"/>
  </si>
  <si>
    <t>リアコンバーターレンズ</t>
    <phoneticPr fontId="4"/>
  </si>
  <si>
    <t>TVR02</t>
    <phoneticPr fontId="4"/>
  </si>
  <si>
    <t>12/..8</t>
    <phoneticPr fontId="4"/>
  </si>
  <si>
    <t>VSテクノロジー</t>
    <phoneticPr fontId="4"/>
  </si>
  <si>
    <t>中間リング</t>
    <rPh sb="0" eb="2">
      <t>チュウカン</t>
    </rPh>
    <phoneticPr fontId="4"/>
  </si>
  <si>
    <t>VS-EXR10</t>
    <phoneticPr fontId="4"/>
  </si>
  <si>
    <t>CCS</t>
    <phoneticPr fontId="4"/>
  </si>
  <si>
    <t>LED安定照明器</t>
    <rPh sb="3" eb="5">
      <t>アンテイ</t>
    </rPh>
    <rPh sb="5" eb="7">
      <t>ショウメイ</t>
    </rPh>
    <rPh sb="7" eb="8">
      <t>キ</t>
    </rPh>
    <phoneticPr fontId="4"/>
  </si>
  <si>
    <t>LDR2-32RD</t>
    <phoneticPr fontId="4"/>
  </si>
  <si>
    <t>コントローラー</t>
    <phoneticPr fontId="4"/>
  </si>
  <si>
    <t>PSB-512VL</t>
    <phoneticPr fontId="4"/>
  </si>
  <si>
    <t>ケーブル</t>
    <phoneticPr fontId="4"/>
  </si>
  <si>
    <t>CB-2</t>
    <phoneticPr fontId="4"/>
  </si>
  <si>
    <t>オジックとダイア</t>
    <phoneticPr fontId="4"/>
  </si>
  <si>
    <t>搬送及び制御機構</t>
    <rPh sb="0" eb="2">
      <t>ハンソウ</t>
    </rPh>
    <rPh sb="2" eb="3">
      <t>オヨ</t>
    </rPh>
    <rPh sb="4" eb="6">
      <t>セイギョ</t>
    </rPh>
    <rPh sb="6" eb="8">
      <t>キコウ</t>
    </rPh>
    <phoneticPr fontId="4"/>
  </si>
  <si>
    <t>搬送装置</t>
    <rPh sb="0" eb="2">
      <t>ハンソウ</t>
    </rPh>
    <rPh sb="2" eb="4">
      <t>ソウチ</t>
    </rPh>
    <phoneticPr fontId="4"/>
  </si>
  <si>
    <t>調整費</t>
    <rPh sb="0" eb="3">
      <t>チョウセイヒ</t>
    </rPh>
    <phoneticPr fontId="4"/>
  </si>
  <si>
    <t>諸経費</t>
    <rPh sb="0" eb="3">
      <t>ショケイヒ</t>
    </rPh>
    <phoneticPr fontId="4"/>
  </si>
  <si>
    <t>特別値引き</t>
    <rPh sb="0" eb="2">
      <t>トクベツ</t>
    </rPh>
    <rPh sb="2" eb="4">
      <t>ネビ</t>
    </rPh>
    <phoneticPr fontId="4"/>
  </si>
  <si>
    <t>ﾋﾞｽﾃｵﾝ</t>
    <phoneticPr fontId="4"/>
  </si>
  <si>
    <t>本郷</t>
    <rPh sb="0" eb="2">
      <t>ホンゴウ</t>
    </rPh>
    <phoneticPr fontId="4"/>
  </si>
  <si>
    <t>遠藤製作所</t>
    <rPh sb="0" eb="2">
      <t>エンドウ</t>
    </rPh>
    <rPh sb="2" eb="5">
      <t>セイサクジョ</t>
    </rPh>
    <phoneticPr fontId="4"/>
  </si>
  <si>
    <t>94652-Y01</t>
    <phoneticPr fontId="4"/>
  </si>
  <si>
    <t>ツール取付板</t>
    <rPh sb="3" eb="5">
      <t>トリツケ</t>
    </rPh>
    <rPh sb="5" eb="6">
      <t>イタ</t>
    </rPh>
    <phoneticPr fontId="4"/>
  </si>
  <si>
    <t>Y</t>
    <phoneticPr fontId="4"/>
  </si>
  <si>
    <t>SS40077</t>
    <phoneticPr fontId="4"/>
  </si>
  <si>
    <t>725D,725DA用ホルダ（P=25）</t>
    <rPh sb="10" eb="11">
      <t>ヨウ</t>
    </rPh>
    <phoneticPr fontId="4"/>
  </si>
  <si>
    <t>SS3244</t>
    <phoneticPr fontId="4"/>
  </si>
  <si>
    <t>タブテーブル（L110)</t>
    <phoneticPr fontId="4"/>
  </si>
  <si>
    <t>SS40564</t>
    <phoneticPr fontId="4"/>
  </si>
  <si>
    <t>新カートリッジホルダ（タブ用）</t>
    <rPh sb="0" eb="1">
      <t>シン</t>
    </rPh>
    <rPh sb="13" eb="14">
      <t>ヨウ</t>
    </rPh>
    <phoneticPr fontId="4"/>
  </si>
  <si>
    <t>94652-Z01</t>
    <phoneticPr fontId="4"/>
  </si>
  <si>
    <t>レギュレータ取付板</t>
    <rPh sb="6" eb="8">
      <t>トリツケ</t>
    </rPh>
    <rPh sb="8" eb="9">
      <t>イタ</t>
    </rPh>
    <phoneticPr fontId="4"/>
  </si>
  <si>
    <t>SS4672</t>
    <phoneticPr fontId="4"/>
  </si>
  <si>
    <t>トップシールキャップ改</t>
    <rPh sb="10" eb="11">
      <t>カイ</t>
    </rPh>
    <phoneticPr fontId="4"/>
  </si>
  <si>
    <t>SS4673</t>
    <phoneticPr fontId="4"/>
  </si>
  <si>
    <t>シールキャップ</t>
    <phoneticPr fontId="4"/>
  </si>
  <si>
    <t>SS4674</t>
    <phoneticPr fontId="4"/>
  </si>
  <si>
    <t>パッド</t>
    <phoneticPr fontId="4"/>
  </si>
  <si>
    <t>SS4675</t>
    <phoneticPr fontId="4"/>
  </si>
  <si>
    <t>シールナット</t>
    <phoneticPr fontId="4"/>
  </si>
  <si>
    <t>SS4716</t>
    <phoneticPr fontId="4"/>
  </si>
  <si>
    <t>ドロップインアダプタ（特X）</t>
    <rPh sb="11" eb="12">
      <t>トク</t>
    </rPh>
    <phoneticPr fontId="4"/>
  </si>
  <si>
    <t>SS4717</t>
    <phoneticPr fontId="4"/>
  </si>
  <si>
    <t>アダプタナット</t>
    <phoneticPr fontId="4"/>
  </si>
  <si>
    <t>ミスミ</t>
    <phoneticPr fontId="4"/>
  </si>
  <si>
    <t>SHAN10</t>
    <phoneticPr fontId="4"/>
  </si>
  <si>
    <t>シャフトホルダ</t>
    <phoneticPr fontId="4"/>
  </si>
  <si>
    <t>SLSBF10-28-M6-N4-LKC</t>
    <phoneticPr fontId="4"/>
  </si>
  <si>
    <t>六角支柱</t>
    <rPh sb="0" eb="2">
      <t>ロッカク</t>
    </rPh>
    <rPh sb="2" eb="4">
      <t>シチュウ</t>
    </rPh>
    <phoneticPr fontId="4"/>
  </si>
  <si>
    <t>SLSBG8-24-M4-N4-LKC</t>
    <phoneticPr fontId="4"/>
  </si>
  <si>
    <t>LRLB5-10</t>
    <phoneticPr fontId="4"/>
  </si>
  <si>
    <t>長尺ローレット付ボルト</t>
    <rPh sb="0" eb="2">
      <t>チョウジャク</t>
    </rPh>
    <rPh sb="7" eb="8">
      <t>ツキ</t>
    </rPh>
    <phoneticPr fontId="4"/>
  </si>
  <si>
    <t>SUTPB23</t>
    <phoneticPr fontId="4"/>
  </si>
  <si>
    <t>ブッシング</t>
    <phoneticPr fontId="4"/>
  </si>
  <si>
    <t>NPB11</t>
    <phoneticPr fontId="4"/>
  </si>
  <si>
    <t>Oリング</t>
    <phoneticPr fontId="4"/>
  </si>
  <si>
    <t>NPB5</t>
    <phoneticPr fontId="4"/>
  </si>
  <si>
    <t>NOK</t>
    <phoneticPr fontId="4"/>
  </si>
  <si>
    <t>CO0517A</t>
    <phoneticPr fontId="4"/>
  </si>
  <si>
    <t>Oリング（NOK）</t>
    <phoneticPr fontId="4"/>
  </si>
  <si>
    <t>日本ピスコ</t>
    <rPh sb="0" eb="2">
      <t>ニホン</t>
    </rPh>
    <phoneticPr fontId="4"/>
  </si>
  <si>
    <t>UB0640-20-B-L10</t>
    <phoneticPr fontId="4"/>
  </si>
  <si>
    <t>エアチューブ</t>
    <phoneticPr fontId="4"/>
  </si>
  <si>
    <t>BHDJ-PT-B-37-2</t>
    <phoneticPr fontId="4"/>
  </si>
  <si>
    <r>
      <t>D</t>
    </r>
    <r>
      <rPr>
        <sz val="11"/>
        <color theme="1"/>
        <rFont val="游ゴシック"/>
        <family val="2"/>
        <charset val="128"/>
        <scheme val="minor"/>
      </rPr>
      <t>-subコネクタハーネス</t>
    </r>
    <phoneticPr fontId="4"/>
  </si>
  <si>
    <t>BHDJ-PT-B-9-2</t>
    <phoneticPr fontId="4"/>
  </si>
  <si>
    <t>ESAW-TCM310-5P</t>
    <phoneticPr fontId="4"/>
  </si>
  <si>
    <t>コモンブロック端子台</t>
    <rPh sb="7" eb="9">
      <t>タンシ</t>
    </rPh>
    <rPh sb="9" eb="10">
      <t>ダイ</t>
    </rPh>
    <phoneticPr fontId="4"/>
  </si>
  <si>
    <t>SMC</t>
    <phoneticPr fontId="4"/>
  </si>
  <si>
    <t>VHK3-06F-06F-L</t>
    <phoneticPr fontId="4"/>
  </si>
  <si>
    <t>フィンガバルブ（SMC）</t>
    <phoneticPr fontId="4"/>
  </si>
  <si>
    <t>ARM10F1-20BG</t>
    <phoneticPr fontId="4"/>
  </si>
  <si>
    <t>レギュレータ（SMC）</t>
    <phoneticPr fontId="4"/>
  </si>
  <si>
    <t>CDJ2B16-175-C73S</t>
    <phoneticPr fontId="4"/>
  </si>
  <si>
    <t>エアシリンダ（SMC）</t>
    <phoneticPr fontId="4"/>
  </si>
  <si>
    <t>KQ2H06-M5</t>
    <phoneticPr fontId="4"/>
  </si>
  <si>
    <t>継手（SMC）</t>
    <rPh sb="0" eb="1">
      <t>ツギ</t>
    </rPh>
    <rPh sb="1" eb="2">
      <t>テ</t>
    </rPh>
    <phoneticPr fontId="4"/>
  </si>
  <si>
    <t>M-5P</t>
    <phoneticPr fontId="4"/>
  </si>
  <si>
    <t>プラグ（SMC）</t>
    <phoneticPr fontId="4"/>
  </si>
  <si>
    <t>KQ2U06-00</t>
    <phoneticPr fontId="4"/>
  </si>
  <si>
    <t>機材</t>
    <rPh sb="0" eb="2">
      <t>キザイ</t>
    </rPh>
    <phoneticPr fontId="4"/>
  </si>
  <si>
    <t>DIA-G</t>
    <phoneticPr fontId="4"/>
  </si>
  <si>
    <t>ガスケット（機材）</t>
    <rPh sb="6" eb="8">
      <t>キザイ</t>
    </rPh>
    <phoneticPr fontId="4"/>
  </si>
  <si>
    <t>在庫使用</t>
    <rPh sb="0" eb="2">
      <t>ザイコ</t>
    </rPh>
    <rPh sb="2" eb="4">
      <t>シヨウ</t>
    </rPh>
    <phoneticPr fontId="4"/>
  </si>
  <si>
    <t>KQ2H06-02S</t>
    <phoneticPr fontId="4"/>
  </si>
  <si>
    <t>KCH06-02S</t>
    <phoneticPr fontId="4"/>
  </si>
  <si>
    <t>580092P</t>
    <phoneticPr fontId="4"/>
  </si>
  <si>
    <t>キャップシールパッキン</t>
    <phoneticPr fontId="4"/>
  </si>
  <si>
    <t>580091V</t>
    <phoneticPr fontId="4"/>
  </si>
  <si>
    <t>300CV用外容器・キャップセット</t>
    <rPh sb="5" eb="6">
      <t>ヨウ</t>
    </rPh>
    <rPh sb="6" eb="7">
      <t>ガイ</t>
    </rPh>
    <rPh sb="7" eb="9">
      <t>ヨウキ</t>
    </rPh>
    <phoneticPr fontId="4"/>
  </si>
  <si>
    <t>SET</t>
    <phoneticPr fontId="4"/>
  </si>
  <si>
    <t>SV35HF</t>
    <phoneticPr fontId="4"/>
  </si>
  <si>
    <t>ピストンバルブ</t>
    <phoneticPr fontId="4"/>
  </si>
  <si>
    <t>SDP300</t>
    <phoneticPr fontId="4"/>
  </si>
  <si>
    <t>ディスペンサ</t>
    <phoneticPr fontId="4"/>
  </si>
  <si>
    <t>30-10MC4N-C</t>
    <phoneticPr fontId="4"/>
  </si>
  <si>
    <t>テフロン継手</t>
    <rPh sb="4" eb="5">
      <t>ツギ</t>
    </rPh>
    <rPh sb="5" eb="6">
      <t>テ</t>
    </rPh>
    <phoneticPr fontId="4"/>
  </si>
  <si>
    <t>30-10ME4N-C</t>
    <phoneticPr fontId="4"/>
  </si>
  <si>
    <t>PFA10-8</t>
    <phoneticPr fontId="4"/>
  </si>
  <si>
    <t>テフロンホース（1ｍ）</t>
    <phoneticPr fontId="4"/>
  </si>
  <si>
    <t>SH14TT</t>
    <phoneticPr fontId="4"/>
  </si>
  <si>
    <t>14G　TTテーパーノズル</t>
    <phoneticPr fontId="4"/>
  </si>
  <si>
    <t>テフロンホース（5ｍ）</t>
    <phoneticPr fontId="4"/>
  </si>
  <si>
    <t>SV3511</t>
    <phoneticPr fontId="4"/>
  </si>
  <si>
    <t>SV35用ダイヤフラム</t>
    <rPh sb="4" eb="5">
      <t>ヨウ</t>
    </rPh>
    <phoneticPr fontId="4"/>
  </si>
  <si>
    <t>JR2404N</t>
    <phoneticPr fontId="4"/>
  </si>
  <si>
    <t>JR2404N（内部）</t>
    <rPh sb="8" eb="10">
      <t>ナイブ</t>
    </rPh>
    <phoneticPr fontId="4"/>
  </si>
  <si>
    <t>荷造り運賃</t>
    <rPh sb="0" eb="1">
      <t>ニ</t>
    </rPh>
    <rPh sb="1" eb="2">
      <t>ツク</t>
    </rPh>
    <rPh sb="3" eb="5">
      <t>ウンチン</t>
    </rPh>
    <phoneticPr fontId="4"/>
  </si>
  <si>
    <t>遠藤製作所</t>
  </si>
  <si>
    <t>筒　内径　リブ除去</t>
  </si>
  <si>
    <t>追加</t>
    <rPh sb="0" eb="2">
      <t>ツイカ</t>
    </rPh>
    <phoneticPr fontId="4"/>
  </si>
  <si>
    <t>舟越製作所</t>
    <rPh sb="0" eb="2">
      <t>フナコシ</t>
    </rPh>
    <rPh sb="2" eb="5">
      <t>セイサクジョ</t>
    </rPh>
    <phoneticPr fontId="4"/>
  </si>
  <si>
    <t>勝田</t>
    <rPh sb="0" eb="2">
      <t>カツタ</t>
    </rPh>
    <phoneticPr fontId="4"/>
  </si>
  <si>
    <t>JR2204N</t>
    <phoneticPr fontId="4"/>
  </si>
  <si>
    <t>ZDA-1452010</t>
    <phoneticPr fontId="4"/>
  </si>
  <si>
    <t>e-starディスペンスヘッド（10cc）</t>
    <phoneticPr fontId="4"/>
  </si>
  <si>
    <t>ACJ-3 CONTROLLER POWER UP（0.1Ω仕様）</t>
    <rPh sb="30" eb="32">
      <t>シヨウ</t>
    </rPh>
    <phoneticPr fontId="4"/>
  </si>
  <si>
    <t>三ツ矢</t>
    <rPh sb="0" eb="1">
      <t>ミ</t>
    </rPh>
    <rPh sb="2" eb="3">
      <t>ヤ</t>
    </rPh>
    <phoneticPr fontId="4"/>
  </si>
  <si>
    <t>MT-2702-P67</t>
    <phoneticPr fontId="4"/>
  </si>
  <si>
    <t>PJノズル27G L-2</t>
    <phoneticPr fontId="4"/>
  </si>
  <si>
    <t>1000BSH50-6</t>
    <phoneticPr fontId="4"/>
  </si>
  <si>
    <t>10cc シリンジアダプタ 1.8ｍ</t>
    <phoneticPr fontId="4"/>
  </si>
  <si>
    <t>EFD</t>
    <phoneticPr fontId="4"/>
  </si>
  <si>
    <t>7018417</t>
    <phoneticPr fontId="4"/>
  </si>
  <si>
    <t>5127RTT-B</t>
    <phoneticPr fontId="4"/>
  </si>
  <si>
    <t>SH11LL-B</t>
    <phoneticPr fontId="4"/>
  </si>
  <si>
    <t>10cc シリンジ</t>
    <phoneticPr fontId="4"/>
  </si>
  <si>
    <t>880001B</t>
    <phoneticPr fontId="4"/>
  </si>
  <si>
    <t>チューブアダプター</t>
    <phoneticPr fontId="4"/>
  </si>
  <si>
    <t>SETGR10-25</t>
    <phoneticPr fontId="4"/>
  </si>
  <si>
    <t>円形支柱</t>
    <rPh sb="0" eb="1">
      <t>エン</t>
    </rPh>
    <rPh sb="1" eb="2">
      <t>ガタ</t>
    </rPh>
    <rPh sb="2" eb="4">
      <t>シチュウ</t>
    </rPh>
    <phoneticPr fontId="4"/>
  </si>
  <si>
    <t>発注No：94732（T-SAITO）</t>
    <rPh sb="0" eb="2">
      <t>ハッチュウ</t>
    </rPh>
    <phoneticPr fontId="4"/>
  </si>
  <si>
    <t>済</t>
    <rPh sb="0" eb="1">
      <t>スミ</t>
    </rPh>
    <phoneticPr fontId="4"/>
  </si>
  <si>
    <t>SCDB-AMW-A37-b30-T20-l20-P10-J10-G10-Z4-F16-W10-M4</t>
    <phoneticPr fontId="4"/>
  </si>
  <si>
    <t>SLSBWF7-30-LKC</t>
    <phoneticPr fontId="4"/>
  </si>
  <si>
    <t>XSG25-CR</t>
    <phoneticPr fontId="4"/>
  </si>
  <si>
    <t>X軸ステージ（リニアボール）</t>
    <phoneticPr fontId="4"/>
  </si>
  <si>
    <t>SCB2-5</t>
    <phoneticPr fontId="4"/>
  </si>
  <si>
    <t>六角穴付ボルト</t>
    <rPh sb="0" eb="2">
      <t>ロッカク</t>
    </rPh>
    <rPh sb="2" eb="3">
      <t>アナ</t>
    </rPh>
    <rPh sb="3" eb="4">
      <t>ツキ</t>
    </rPh>
    <phoneticPr fontId="4"/>
  </si>
  <si>
    <t>CRKB4-10</t>
    <phoneticPr fontId="4"/>
  </si>
  <si>
    <t>樹脂ローレット</t>
    <rPh sb="0" eb="2">
      <t>ジュシ</t>
    </rPh>
    <phoneticPr fontId="4"/>
  </si>
  <si>
    <t>@ECHN-20061106-00010</t>
    <phoneticPr fontId="4"/>
  </si>
  <si>
    <t>特注ハーネス</t>
    <rPh sb="0" eb="2">
      <t>トクチュウ</t>
    </rPh>
    <phoneticPr fontId="4"/>
  </si>
  <si>
    <t>技術在庫</t>
    <rPh sb="0" eb="2">
      <t>ギジュツ</t>
    </rPh>
    <rPh sb="2" eb="4">
      <t>ザイコ</t>
    </rPh>
    <phoneticPr fontId="4"/>
  </si>
  <si>
    <t>@ECHN-20100219-00022</t>
  </si>
  <si>
    <t>アズワン</t>
    <phoneticPr fontId="4"/>
  </si>
  <si>
    <t>No.5</t>
    <phoneticPr fontId="4"/>
  </si>
  <si>
    <t>ミニカップ</t>
    <phoneticPr fontId="4"/>
  </si>
  <si>
    <t>IR1000-01BG</t>
    <phoneticPr fontId="4"/>
  </si>
  <si>
    <t>精密レギュレータ</t>
    <rPh sb="0" eb="2">
      <t>セイミツ</t>
    </rPh>
    <phoneticPr fontId="4"/>
  </si>
  <si>
    <t>KQ2L04-01S</t>
    <phoneticPr fontId="4"/>
  </si>
  <si>
    <t>継手</t>
    <rPh sb="0" eb="1">
      <t>ツギ</t>
    </rPh>
    <rPh sb="1" eb="2">
      <t>テ</t>
    </rPh>
    <phoneticPr fontId="4"/>
  </si>
  <si>
    <t>94732-Y01</t>
    <phoneticPr fontId="4"/>
  </si>
  <si>
    <t>94732-Y02</t>
    <phoneticPr fontId="4"/>
  </si>
  <si>
    <t>25ステージ変換板金</t>
    <rPh sb="6" eb="8">
      <t>ヘンカン</t>
    </rPh>
    <rPh sb="8" eb="10">
      <t>バンキン</t>
    </rPh>
    <phoneticPr fontId="4"/>
  </si>
  <si>
    <t>94732-Y03</t>
    <phoneticPr fontId="4"/>
  </si>
  <si>
    <t>シリンジホルダ5cc-55cc（POMアダプタ付）</t>
    <rPh sb="23" eb="24">
      <t>ツキ</t>
    </rPh>
    <phoneticPr fontId="4"/>
  </si>
  <si>
    <t>94732-Y04</t>
    <phoneticPr fontId="4"/>
  </si>
  <si>
    <t>ノズルガイド（5127RTT）</t>
    <phoneticPr fontId="4"/>
  </si>
  <si>
    <t>94732-Y05</t>
    <phoneticPr fontId="4"/>
  </si>
  <si>
    <t>e-star取付変換板</t>
    <rPh sb="6" eb="8">
      <t>トリツケ</t>
    </rPh>
    <rPh sb="8" eb="10">
      <t>ヘンカン</t>
    </rPh>
    <rPh sb="10" eb="11">
      <t>イタ</t>
    </rPh>
    <phoneticPr fontId="4"/>
  </si>
  <si>
    <t>94732-Y06</t>
    <phoneticPr fontId="4"/>
  </si>
  <si>
    <t>e-star取付板（ショート）</t>
    <rPh sb="6" eb="8">
      <t>トリツケ</t>
    </rPh>
    <rPh sb="8" eb="9">
      <t>イタ</t>
    </rPh>
    <phoneticPr fontId="4"/>
  </si>
  <si>
    <t>94732-Z01</t>
    <phoneticPr fontId="4"/>
  </si>
  <si>
    <t>捨て打ちカップホルダ</t>
    <rPh sb="0" eb="1">
      <t>ス</t>
    </rPh>
    <rPh sb="2" eb="3">
      <t>ウ</t>
    </rPh>
    <phoneticPr fontId="4"/>
  </si>
  <si>
    <t>94732-Z02</t>
    <phoneticPr fontId="4"/>
  </si>
  <si>
    <t>カップ高さ調整板</t>
    <rPh sb="3" eb="4">
      <t>タカ</t>
    </rPh>
    <rPh sb="5" eb="7">
      <t>チョウセイ</t>
    </rPh>
    <rPh sb="7" eb="8">
      <t>イタ</t>
    </rPh>
    <phoneticPr fontId="4"/>
  </si>
  <si>
    <t>東亜電気</t>
    <rPh sb="0" eb="2">
      <t>トウア</t>
    </rPh>
    <rPh sb="2" eb="4">
      <t>デンキ</t>
    </rPh>
    <phoneticPr fontId="4"/>
  </si>
  <si>
    <t>真保</t>
    <rPh sb="0" eb="2">
      <t>シンポ</t>
    </rPh>
    <phoneticPr fontId="4"/>
  </si>
  <si>
    <t>本件はタイショーで組立後、客先へ直送しますので、　　　　　　　　　　　　　　手配品は入荷次第全てタイショーへ発送願います。</t>
    <rPh sb="0" eb="2">
      <t>ホンケン</t>
    </rPh>
    <rPh sb="9" eb="11">
      <t>クミタテ</t>
    </rPh>
    <rPh sb="11" eb="12">
      <t>ゴ</t>
    </rPh>
    <rPh sb="13" eb="15">
      <t>キャクサキ</t>
    </rPh>
    <rPh sb="16" eb="18">
      <t>チョクソウ</t>
    </rPh>
    <rPh sb="38" eb="40">
      <t>テハイ</t>
    </rPh>
    <rPh sb="40" eb="41">
      <t>ヒン</t>
    </rPh>
    <rPh sb="42" eb="44">
      <t>ニュウカ</t>
    </rPh>
    <rPh sb="44" eb="46">
      <t>シダイ</t>
    </rPh>
    <rPh sb="46" eb="47">
      <t>スベ</t>
    </rPh>
    <rPh sb="54" eb="56">
      <t>ハッソウ</t>
    </rPh>
    <rPh sb="56" eb="57">
      <t>ネガ</t>
    </rPh>
    <phoneticPr fontId="4"/>
  </si>
  <si>
    <t>JR2203N</t>
    <phoneticPr fontId="4"/>
  </si>
  <si>
    <t>ロボット取付板（P=130mm）</t>
    <rPh sb="4" eb="6">
      <t>トリツケ</t>
    </rPh>
    <rPh sb="6" eb="7">
      <t>イタ</t>
    </rPh>
    <phoneticPr fontId="4"/>
  </si>
  <si>
    <t>上野部長手配予定</t>
    <rPh sb="0" eb="2">
      <t>ウエノ</t>
    </rPh>
    <rPh sb="2" eb="4">
      <t>ブチョウ</t>
    </rPh>
    <rPh sb="4" eb="6">
      <t>テハイ</t>
    </rPh>
    <rPh sb="6" eb="8">
      <t>ヨテイ</t>
    </rPh>
    <phoneticPr fontId="4"/>
  </si>
  <si>
    <t>タイショー</t>
    <phoneticPr fontId="4"/>
  </si>
  <si>
    <t>I/Oケーブル</t>
    <phoneticPr fontId="4"/>
  </si>
  <si>
    <t>項目14  SSSTに含まれています。</t>
    <rPh sb="0" eb="2">
      <t>コウモク</t>
    </rPh>
    <rPh sb="11" eb="12">
      <t>フク</t>
    </rPh>
    <phoneticPr fontId="4"/>
  </si>
  <si>
    <t>SDP400-30</t>
    <phoneticPr fontId="4"/>
  </si>
  <si>
    <t>SSST-001-2</t>
    <phoneticPr fontId="4"/>
  </si>
  <si>
    <t>SSST-002</t>
    <phoneticPr fontId="4"/>
  </si>
  <si>
    <t>スペーサーブロック</t>
    <phoneticPr fontId="4"/>
  </si>
  <si>
    <t>SSST-003</t>
  </si>
  <si>
    <t>L板金</t>
    <rPh sb="1" eb="3">
      <t>バンキン</t>
    </rPh>
    <phoneticPr fontId="4"/>
  </si>
  <si>
    <t>SSST-004</t>
  </si>
  <si>
    <t>Y軸変換板</t>
    <rPh sb="1" eb="2">
      <t>ジク</t>
    </rPh>
    <rPh sb="2" eb="4">
      <t>ヘンカン</t>
    </rPh>
    <rPh sb="4" eb="5">
      <t>イタ</t>
    </rPh>
    <phoneticPr fontId="4"/>
  </si>
  <si>
    <t>SSST-005-21</t>
    <phoneticPr fontId="4"/>
  </si>
  <si>
    <t>シリンジホルダ（10cc）</t>
    <phoneticPr fontId="4"/>
  </si>
  <si>
    <t>SSST-005-22</t>
  </si>
  <si>
    <t>シリンジガイド（10cc）</t>
    <phoneticPr fontId="4"/>
  </si>
  <si>
    <t>SSST-007-2</t>
    <phoneticPr fontId="4"/>
  </si>
  <si>
    <t>ノズルガイド（TEC-20N)</t>
    <phoneticPr fontId="4"/>
  </si>
  <si>
    <t>SSST-008-1</t>
    <phoneticPr fontId="4"/>
  </si>
  <si>
    <t>真空発生ユニット取付板</t>
    <rPh sb="0" eb="2">
      <t>シンクウ</t>
    </rPh>
    <rPh sb="2" eb="4">
      <t>ハッセイ</t>
    </rPh>
    <rPh sb="8" eb="10">
      <t>トリツケ</t>
    </rPh>
    <rPh sb="10" eb="11">
      <t>イタ</t>
    </rPh>
    <phoneticPr fontId="4"/>
  </si>
  <si>
    <t>精密ノズルスペーサー</t>
    <rPh sb="0" eb="2">
      <t>セイミツ</t>
    </rPh>
    <phoneticPr fontId="4"/>
  </si>
  <si>
    <t>不要</t>
    <rPh sb="0" eb="2">
      <t>フヨウ</t>
    </rPh>
    <phoneticPr fontId="4"/>
  </si>
  <si>
    <t>SYJ3140-5MZ-M5</t>
    <phoneticPr fontId="4"/>
  </si>
  <si>
    <t>電磁弁</t>
    <rPh sb="0" eb="2">
      <t>デンジ</t>
    </rPh>
    <rPh sb="2" eb="3">
      <t>ベン</t>
    </rPh>
    <phoneticPr fontId="4"/>
  </si>
  <si>
    <t>1/13ﾀｲｼｮｰ発送(送No.139598791290）</t>
    <rPh sb="9" eb="11">
      <t>ハッソウ</t>
    </rPh>
    <rPh sb="12" eb="13">
      <t>オク</t>
    </rPh>
    <phoneticPr fontId="4"/>
  </si>
  <si>
    <t>AW10-M5BG</t>
    <phoneticPr fontId="4"/>
  </si>
  <si>
    <t>レギュレーター</t>
    <phoneticPr fontId="4"/>
  </si>
  <si>
    <t>MGJ6-5</t>
    <phoneticPr fontId="4"/>
  </si>
  <si>
    <t>シリンダ</t>
    <phoneticPr fontId="4"/>
  </si>
  <si>
    <t>AS1001F-04</t>
    <phoneticPr fontId="4"/>
  </si>
  <si>
    <t>スピコン</t>
    <phoneticPr fontId="4"/>
  </si>
  <si>
    <t>SH11CP-B</t>
    <phoneticPr fontId="4"/>
  </si>
  <si>
    <t>1000BSH52-6</t>
    <phoneticPr fontId="4"/>
  </si>
  <si>
    <t>SH12CP-B</t>
    <phoneticPr fontId="4"/>
  </si>
  <si>
    <t>SPN-20</t>
    <phoneticPr fontId="4"/>
  </si>
  <si>
    <t>SSST</t>
    <phoneticPr fontId="4"/>
  </si>
  <si>
    <t>組立設計工数</t>
    <rPh sb="0" eb="2">
      <t>クミタテ</t>
    </rPh>
    <rPh sb="2" eb="4">
      <t>セッケイ</t>
    </rPh>
    <rPh sb="4" eb="6">
      <t>コウスウ</t>
    </rPh>
    <phoneticPr fontId="4"/>
  </si>
  <si>
    <t>SSST-0017-2</t>
    <phoneticPr fontId="4"/>
  </si>
  <si>
    <t>ワークベース</t>
    <phoneticPr fontId="4"/>
  </si>
  <si>
    <t>X</t>
    <phoneticPr fontId="4"/>
  </si>
  <si>
    <t>SSST-0021-8</t>
    <phoneticPr fontId="4"/>
  </si>
  <si>
    <t>ワーク冶具</t>
    <rPh sb="3" eb="4">
      <t>ジ</t>
    </rPh>
    <rPh sb="4" eb="5">
      <t>グ</t>
    </rPh>
    <phoneticPr fontId="4"/>
  </si>
  <si>
    <t>SSST-0022-4</t>
    <phoneticPr fontId="4"/>
  </si>
  <si>
    <t>ワーク押さえプレート</t>
    <rPh sb="3" eb="4">
      <t>オ</t>
    </rPh>
    <phoneticPr fontId="4"/>
  </si>
  <si>
    <t>SSST-0025-3(1)</t>
    <phoneticPr fontId="4"/>
  </si>
  <si>
    <t>サイド板金</t>
    <rPh sb="3" eb="5">
      <t>バンキン</t>
    </rPh>
    <phoneticPr fontId="4"/>
  </si>
  <si>
    <t>SSST-0025-3(2)</t>
    <phoneticPr fontId="4"/>
  </si>
  <si>
    <t>SSST-0028-1</t>
    <phoneticPr fontId="4"/>
  </si>
  <si>
    <t>角押さえアダプター</t>
    <rPh sb="0" eb="1">
      <t>カド</t>
    </rPh>
    <rPh sb="1" eb="2">
      <t>オ</t>
    </rPh>
    <phoneticPr fontId="4"/>
  </si>
  <si>
    <t>SSST-0029-3</t>
    <phoneticPr fontId="4"/>
  </si>
  <si>
    <t>リニアガイドプレート</t>
    <phoneticPr fontId="4"/>
  </si>
  <si>
    <t>SSST-0030-6</t>
    <phoneticPr fontId="4"/>
  </si>
  <si>
    <t>SSST-0030-7</t>
  </si>
  <si>
    <t>仕様検討中につき、後日発注</t>
    <rPh sb="0" eb="2">
      <t>シヨウ</t>
    </rPh>
    <rPh sb="2" eb="4">
      <t>ケントウ</t>
    </rPh>
    <rPh sb="4" eb="5">
      <t>チュウ</t>
    </rPh>
    <rPh sb="9" eb="11">
      <t>ゴジツ</t>
    </rPh>
    <rPh sb="11" eb="13">
      <t>ハッチュウ</t>
    </rPh>
    <phoneticPr fontId="4"/>
  </si>
  <si>
    <t>SSST-0031-1</t>
    <phoneticPr fontId="4"/>
  </si>
  <si>
    <t>エアシリンダ冶具（スライド部）</t>
    <rPh sb="6" eb="7">
      <t>ジ</t>
    </rPh>
    <rPh sb="7" eb="8">
      <t>グ</t>
    </rPh>
    <rPh sb="13" eb="14">
      <t>ブ</t>
    </rPh>
    <phoneticPr fontId="4"/>
  </si>
  <si>
    <t>SSST-0033-1</t>
    <phoneticPr fontId="4"/>
  </si>
  <si>
    <t>フロント保護板金</t>
    <rPh sb="4" eb="6">
      <t>ホゴ</t>
    </rPh>
    <rPh sb="6" eb="8">
      <t>バンキン</t>
    </rPh>
    <phoneticPr fontId="4"/>
  </si>
  <si>
    <t>φ2.1</t>
    <phoneticPr fontId="4"/>
  </si>
  <si>
    <t>ワッシャ追加工</t>
    <rPh sb="4" eb="6">
      <t>ツイカ</t>
    </rPh>
    <rPh sb="6" eb="7">
      <t>コウ</t>
    </rPh>
    <phoneticPr fontId="4"/>
  </si>
  <si>
    <t>M2.5*12</t>
    <phoneticPr fontId="4"/>
  </si>
  <si>
    <t>六角穴付ボルト</t>
    <rPh sb="0" eb="2">
      <t>ロッカク</t>
    </rPh>
    <rPh sb="2" eb="3">
      <t>アナ</t>
    </rPh>
    <rPh sb="3" eb="4">
      <t>ツ</t>
    </rPh>
    <phoneticPr fontId="4"/>
  </si>
  <si>
    <t>AXSH212-VC-1PD2-2EB-3.0-1AC-2DA-F</t>
    <phoneticPr fontId="4"/>
  </si>
  <si>
    <t>FAｽｲｯﾁﾎﾞｯｸｽ(ｱｾﾝﾌﾞﾙ)</t>
  </si>
  <si>
    <t>佐藤Ｍ渡し済</t>
    <rPh sb="0" eb="2">
      <t>サトウ</t>
    </rPh>
    <rPh sb="3" eb="4">
      <t>ワタ</t>
    </rPh>
    <rPh sb="5" eb="6">
      <t>ズ</t>
    </rPh>
    <phoneticPr fontId="4"/>
  </si>
  <si>
    <t>CBSTSR3-5</t>
    <phoneticPr fontId="4"/>
  </si>
  <si>
    <t>ｺﾞｸﾃｲﾄｳﾎﾞﾙﾄ(CBSTSR)</t>
  </si>
  <si>
    <t>12/28(ﾀ発送）</t>
    <rPh sb="7" eb="9">
      <t>ハッソウ</t>
    </rPh>
    <phoneticPr fontId="4"/>
  </si>
  <si>
    <t>送Ｎｏ．139595353811</t>
    <rPh sb="0" eb="1">
      <t>オク</t>
    </rPh>
    <phoneticPr fontId="4"/>
  </si>
  <si>
    <t>CRKB3-10</t>
    <phoneticPr fontId="4"/>
  </si>
  <si>
    <t>ｼﾞｭｼﾛｰﾚｯﾄﾈｼﾞ (CRKB)</t>
  </si>
  <si>
    <t>↑</t>
    <phoneticPr fontId="4"/>
  </si>
  <si>
    <t>DC-37PF-N</t>
    <phoneticPr fontId="4"/>
  </si>
  <si>
    <t>EMID-SUBｺﾈｸﾀ</t>
  </si>
  <si>
    <t>DC-C8-J13-F41R</t>
    <phoneticPr fontId="4"/>
  </si>
  <si>
    <t>DSUBﾌｰﾄﾞ､ｱｸｾｻﾘｰ</t>
  </si>
  <si>
    <t>DE-9SF-N</t>
    <phoneticPr fontId="4"/>
  </si>
  <si>
    <t>DE-C8-J9-F41R</t>
    <phoneticPr fontId="4"/>
  </si>
  <si>
    <t>KBBS4-8</t>
  </si>
  <si>
    <t>ﾃｲﾄｳｼｮｳｹｲﾎﾞﾙﾄ KBBS</t>
  </si>
  <si>
    <t>KNCLSS4-6-10</t>
    <phoneticPr fontId="4"/>
  </si>
  <si>
    <t>ｷﾝｿﾞｸｶﾗｰ (KNCLSS)</t>
  </si>
  <si>
    <t>MJELL4-M5-B</t>
    <phoneticPr fontId="4"/>
  </si>
  <si>
    <t>ﾜﾝﾀｯﾁﾂｷﾞﾃ(MJELL)</t>
  </si>
  <si>
    <t>MJELL6-M5-B</t>
    <phoneticPr fontId="4"/>
  </si>
  <si>
    <t>MNCNP4-M3</t>
    <phoneticPr fontId="4"/>
  </si>
  <si>
    <t>ﾐﾆﾁｭｱﾜﾝﾀｯﾁﾂｷﾞﾃ (MNCNP)</t>
  </si>
  <si>
    <t>MNCNP4-M5</t>
    <phoneticPr fontId="4"/>
  </si>
  <si>
    <t>MNCNP6-M5</t>
    <phoneticPr fontId="4"/>
  </si>
  <si>
    <t>MT-FLD</t>
    <phoneticPr fontId="4"/>
  </si>
  <si>
    <t>ｱﾝﾌﾟﾅｲｿﾞｳｺｳﾃﾞﾝｾﾝｻ(MT-)</t>
  </si>
  <si>
    <t>SCB2-10</t>
    <phoneticPr fontId="4"/>
  </si>
  <si>
    <t>ﾈｼﾞ CB･SCB･BCB･SBCB･GUTB</t>
  </si>
  <si>
    <t>SCB2-6</t>
    <phoneticPr fontId="4"/>
  </si>
  <si>
    <t>SHCDG4-16</t>
    <phoneticPr fontId="4"/>
  </si>
  <si>
    <t>ﾋﾝｼﾞﾋﾟﾝﾂﾊﾞﾂｷﾄﾒﾜﾄﾒｺﾃｲﾖｳ SHCDG</t>
  </si>
  <si>
    <t>SSEBMZ8-100</t>
    <phoneticPr fontId="4"/>
  </si>
  <si>
    <t>ｽﾗｲﾄﾞｶﾞｲﾄﾞ SSEBMZ</t>
  </si>
  <si>
    <t>UJYL4-B</t>
    <phoneticPr fontId="4"/>
  </si>
  <si>
    <t>ﾜﾝﾀｯﾁﾂｷﾞﾃ(UJYL)</t>
  </si>
  <si>
    <t>UJYL6-B</t>
    <phoneticPr fontId="4"/>
  </si>
  <si>
    <t>Xｽﾃｰｼﾞ XSG</t>
  </si>
  <si>
    <t>XYSG25-CR</t>
    <phoneticPr fontId="4"/>
  </si>
  <si>
    <t>XYｽﾃｰｼﾞ XYSG</t>
  </si>
  <si>
    <t>ﾐｽﾐ</t>
    <phoneticPr fontId="4"/>
  </si>
  <si>
    <t>DE-9PF-N</t>
    <phoneticPr fontId="4"/>
  </si>
  <si>
    <t>EMID-SUBｺﾈｸﾀ</t>
    <phoneticPr fontId="4"/>
  </si>
  <si>
    <t>1/13ﾀｲｼｮｰ発送(送No.139598791290)</t>
    <rPh sb="9" eb="11">
      <t>ハッソウ</t>
    </rPh>
    <rPh sb="12" eb="13">
      <t>オク</t>
    </rPh>
    <phoneticPr fontId="4"/>
  </si>
  <si>
    <t>送No.139595353811</t>
    <rPh sb="0" eb="1">
      <t>オク</t>
    </rPh>
    <phoneticPr fontId="4"/>
  </si>
  <si>
    <t>㈱クレハ（ニップン）</t>
    <phoneticPr fontId="4"/>
  </si>
  <si>
    <t>桑原</t>
    <rPh sb="0" eb="2">
      <t>クワバラ</t>
    </rPh>
    <phoneticPr fontId="4"/>
  </si>
  <si>
    <t>ZDA-1420005</t>
    <phoneticPr fontId="4"/>
  </si>
  <si>
    <t xml:space="preserve">E.STAR SHORT 5cc </t>
  </si>
  <si>
    <t>ZDS-1400056</t>
    <phoneticPr fontId="4"/>
  </si>
  <si>
    <t>ディスペンスエンジンＨタイプ</t>
  </si>
  <si>
    <t>ZDS-1400014</t>
    <phoneticPr fontId="4"/>
  </si>
  <si>
    <t>-2</t>
    <phoneticPr fontId="4"/>
  </si>
  <si>
    <t>ディスペンスエンジン</t>
  </si>
  <si>
    <t>5110LL-B 5ccシリンジ</t>
  </si>
  <si>
    <t>SH10LL-B</t>
    <phoneticPr fontId="4"/>
  </si>
  <si>
    <t>5ccシリンジ</t>
  </si>
  <si>
    <t>UJDST4-B</t>
    <phoneticPr fontId="4"/>
  </si>
  <si>
    <t>ワンタッチ継手</t>
  </si>
  <si>
    <t>手配済み。</t>
    <rPh sb="0" eb="2">
      <t>テハイ</t>
    </rPh>
    <rPh sb="2" eb="3">
      <t>ズ</t>
    </rPh>
    <phoneticPr fontId="4"/>
  </si>
  <si>
    <t>MJCNL6-1-B</t>
    <phoneticPr fontId="4"/>
  </si>
  <si>
    <t>SBD-S4-20</t>
    <phoneticPr fontId="4"/>
  </si>
  <si>
    <t>ダンツキロッカク・ロッカク・パイプスペーサ</t>
  </si>
  <si>
    <t>BVHBV6-6</t>
    <phoneticPr fontId="4"/>
  </si>
  <si>
    <t>チェンジバルブ</t>
  </si>
  <si>
    <t>AC20A-01E</t>
    <phoneticPr fontId="4"/>
  </si>
  <si>
    <t>レギュレータ</t>
    <phoneticPr fontId="4"/>
  </si>
  <si>
    <t>都機工　鈴木手配依頼済。注文書発行願います。</t>
    <rPh sb="0" eb="1">
      <t>ミヤコ</t>
    </rPh>
    <rPh sb="1" eb="3">
      <t>キコウ</t>
    </rPh>
    <rPh sb="4" eb="6">
      <t>スズキ</t>
    </rPh>
    <rPh sb="6" eb="8">
      <t>テハイ</t>
    </rPh>
    <rPh sb="8" eb="10">
      <t>イライ</t>
    </rPh>
    <rPh sb="10" eb="11">
      <t>ズ</t>
    </rPh>
    <rPh sb="12" eb="14">
      <t>チュウモン</t>
    </rPh>
    <rPh sb="14" eb="15">
      <t>ショ</t>
    </rPh>
    <rPh sb="15" eb="17">
      <t>ハッコウ</t>
    </rPh>
    <rPh sb="17" eb="18">
      <t>ネガ</t>
    </rPh>
    <phoneticPr fontId="4"/>
  </si>
  <si>
    <t>Y200T</t>
    <phoneticPr fontId="4"/>
  </si>
  <si>
    <t>フィルター</t>
    <phoneticPr fontId="4"/>
  </si>
  <si>
    <t>IR1000-01G-X120</t>
    <phoneticPr fontId="4"/>
  </si>
  <si>
    <t>94857-Z01</t>
    <phoneticPr fontId="4"/>
  </si>
  <si>
    <t>ACJ-3　レギュレータ取付板</t>
  </si>
  <si>
    <t>SKNP-0001より図番変更。先行依頼済み。</t>
    <rPh sb="11" eb="12">
      <t>ズ</t>
    </rPh>
    <rPh sb="12" eb="13">
      <t>バン</t>
    </rPh>
    <rPh sb="13" eb="15">
      <t>ヘンコウ</t>
    </rPh>
    <rPh sb="16" eb="18">
      <t>センコウ</t>
    </rPh>
    <rPh sb="18" eb="20">
      <t>イライ</t>
    </rPh>
    <rPh sb="20" eb="21">
      <t>ズ</t>
    </rPh>
    <phoneticPr fontId="4"/>
  </si>
  <si>
    <t>送料 / 50</t>
    <rPh sb="0" eb="2">
      <t>ソウリョウ</t>
    </rPh>
    <phoneticPr fontId="4"/>
  </si>
  <si>
    <t>ACJ-3 CONTROLLER POWER UP</t>
  </si>
  <si>
    <t>MT3003-P67</t>
    <phoneticPr fontId="4"/>
  </si>
  <si>
    <t>PJ-Eノズル30G L=3mm</t>
  </si>
  <si>
    <t>ZDP-1400200</t>
    <phoneticPr fontId="4"/>
  </si>
  <si>
    <t>フルイドボディ</t>
  </si>
  <si>
    <t xml:space="preserve">ZNP-0230060  </t>
    <phoneticPr fontId="4"/>
  </si>
  <si>
    <t>Ｏリング パープロ IDS6</t>
  </si>
  <si>
    <t xml:space="preserve">ZDP-1400222 </t>
    <phoneticPr fontId="4"/>
  </si>
  <si>
    <t>シールホルダー</t>
  </si>
  <si>
    <t>995-952</t>
    <phoneticPr fontId="4"/>
  </si>
  <si>
    <t>オムニシール 3-7</t>
  </si>
  <si>
    <t>ZDP-0100102</t>
    <phoneticPr fontId="4"/>
  </si>
  <si>
    <t>プレート</t>
  </si>
  <si>
    <t>ZNP-0191215</t>
    <phoneticPr fontId="4"/>
  </si>
  <si>
    <t>スプリング</t>
  </si>
  <si>
    <t xml:space="preserve">ZNP-0230100  </t>
    <phoneticPr fontId="4"/>
  </si>
  <si>
    <t>Ｏリング パープロ IDS10</t>
  </si>
  <si>
    <t>ZNP-5390004</t>
    <phoneticPr fontId="4"/>
  </si>
  <si>
    <t xml:space="preserve">ニードルアダプター </t>
  </si>
  <si>
    <t>72523BP FIT:BARREL to 1/8NPTM ELB BPP</t>
    <phoneticPr fontId="4"/>
  </si>
  <si>
    <t xml:space="preserve">5ccシリンジアダプター 1.8m / 1000BSH49-6 </t>
    <phoneticPr fontId="4"/>
  </si>
  <si>
    <t>5ccシリンジアダプター 1.8m</t>
  </si>
  <si>
    <t>アサヒ電子</t>
    <rPh sb="3" eb="5">
      <t>デンシ</t>
    </rPh>
    <phoneticPr fontId="4"/>
  </si>
  <si>
    <t>青木</t>
    <rPh sb="0" eb="1">
      <t>アオ</t>
    </rPh>
    <rPh sb="1" eb="2">
      <t>キ</t>
    </rPh>
    <phoneticPr fontId="4"/>
  </si>
  <si>
    <t>JR2303N-H</t>
    <phoneticPr fontId="4"/>
  </si>
  <si>
    <t>ﾄｰﾙﾀｲﾌﾟ内部ｽｲｯﾁ仕様</t>
    <rPh sb="7" eb="9">
      <t>ナイブ</t>
    </rPh>
    <rPh sb="13" eb="15">
      <t>シヨウ</t>
    </rPh>
    <phoneticPr fontId="4"/>
  </si>
  <si>
    <t>仙台（営）青木依頼分</t>
    <rPh sb="0" eb="2">
      <t>センダイ</t>
    </rPh>
    <rPh sb="3" eb="4">
      <t>エイ</t>
    </rPh>
    <rPh sb="5" eb="6">
      <t>アオ</t>
    </rPh>
    <rPh sb="6" eb="7">
      <t>キ</t>
    </rPh>
    <rPh sb="7" eb="9">
      <t>イライ</t>
    </rPh>
    <rPh sb="9" eb="10">
      <t>ブン</t>
    </rPh>
    <phoneticPr fontId="4"/>
  </si>
  <si>
    <t>JR2303N-H追加費用</t>
    <rPh sb="9" eb="11">
      <t>ツイカ</t>
    </rPh>
    <rPh sb="11" eb="13">
      <t>ヒヨウ</t>
    </rPh>
    <phoneticPr fontId="4"/>
  </si>
  <si>
    <t>IO-1増設ｹｰﾌﾞﾙ</t>
    <rPh sb="4" eb="6">
      <t>ゾウセツ</t>
    </rPh>
    <phoneticPr fontId="4"/>
  </si>
  <si>
    <t>ティーチングペンダント</t>
    <phoneticPr fontId="4"/>
  </si>
  <si>
    <t>遠藤製作所</t>
    <rPh sb="0" eb="2">
      <t>エンドウ</t>
    </rPh>
    <rPh sb="2" eb="4">
      <t>セイサク</t>
    </rPh>
    <rPh sb="4" eb="5">
      <t>ジョ</t>
    </rPh>
    <phoneticPr fontId="4"/>
  </si>
  <si>
    <t>ﾌﾞﾗｹｯﾄﾍﾞｰｽ/　94974-X001</t>
    <phoneticPr fontId="4"/>
  </si>
  <si>
    <t>ﾊﾞﾙﾌﾞ受けﾌﾞﾗｹﾄ/　94974-X002</t>
    <rPh sb="5" eb="6">
      <t>ウ</t>
    </rPh>
    <phoneticPr fontId="4"/>
  </si>
  <si>
    <t>ﾊﾞﾙﾌﾞ受け　Ａ側/　94974-X003</t>
    <rPh sb="5" eb="6">
      <t>ウ</t>
    </rPh>
    <rPh sb="9" eb="10">
      <t>ガワ</t>
    </rPh>
    <phoneticPr fontId="4"/>
  </si>
  <si>
    <t>ﾊﾞﾙﾌﾞ受け　B側/　94974-X004</t>
    <rPh sb="5" eb="6">
      <t>ウ</t>
    </rPh>
    <rPh sb="9" eb="10">
      <t>ガワ</t>
    </rPh>
    <phoneticPr fontId="4"/>
  </si>
  <si>
    <t>タカチ電機</t>
    <rPh sb="3" eb="5">
      <t>デンキ</t>
    </rPh>
    <phoneticPr fontId="4"/>
  </si>
  <si>
    <t>FCWS400-150-100KGSS加工組立</t>
    <rPh sb="19" eb="21">
      <t>カコウ</t>
    </rPh>
    <rPh sb="21" eb="23">
      <t>クミタテ</t>
    </rPh>
    <phoneticPr fontId="4"/>
  </si>
  <si>
    <t>フリーサイズケース</t>
    <phoneticPr fontId="4"/>
  </si>
  <si>
    <t>見積書No.499264</t>
    <rPh sb="0" eb="2">
      <t>ミツモリ</t>
    </rPh>
    <rPh sb="2" eb="3">
      <t>ショ</t>
    </rPh>
    <phoneticPr fontId="4"/>
  </si>
  <si>
    <t>FCSC400-150-1加工組立</t>
    <rPh sb="13" eb="15">
      <t>カコウ</t>
    </rPh>
    <rPh sb="15" eb="17">
      <t>クミタテ</t>
    </rPh>
    <phoneticPr fontId="4"/>
  </si>
  <si>
    <t>MRB350</t>
    <phoneticPr fontId="4"/>
  </si>
  <si>
    <t>DINレール</t>
    <phoneticPr fontId="4"/>
  </si>
  <si>
    <t>MWS-DS37A-HT37</t>
    <phoneticPr fontId="4"/>
  </si>
  <si>
    <t>D-Subコネクタ端子台</t>
    <rPh sb="9" eb="11">
      <t>タンシ</t>
    </rPh>
    <rPh sb="11" eb="12">
      <t>ダイ</t>
    </rPh>
    <phoneticPr fontId="4"/>
  </si>
  <si>
    <t>MWS-DS25A-HT25</t>
    <phoneticPr fontId="4"/>
  </si>
  <si>
    <t>NEDJ-PS-SB-37-1.5</t>
    <phoneticPr fontId="4"/>
  </si>
  <si>
    <t>D-Subコネクタハーネス</t>
    <phoneticPr fontId="4"/>
  </si>
  <si>
    <t>NEDJ-SS-SB-25-1.5</t>
    <phoneticPr fontId="4"/>
  </si>
  <si>
    <t>F1.25-M3</t>
    <phoneticPr fontId="4"/>
  </si>
  <si>
    <t>圧着端子（Y型）</t>
    <rPh sb="0" eb="2">
      <t>アッチャク</t>
    </rPh>
    <rPh sb="2" eb="4">
      <t>タンシ</t>
    </rPh>
    <rPh sb="6" eb="7">
      <t>ガタ</t>
    </rPh>
    <phoneticPr fontId="4"/>
  </si>
  <si>
    <t>AXSH212-VC-1PD2-2EB-1.5-1AC-2DA-F</t>
    <phoneticPr fontId="4"/>
  </si>
  <si>
    <t>外部ｽｲｯﾁBOX</t>
    <rPh sb="0" eb="2">
      <t>ガイブ</t>
    </rPh>
    <phoneticPr fontId="4"/>
  </si>
  <si>
    <t>ﾌﾞﾗｹｯﾄﾍﾞｰｽ/　94974-X001-1</t>
    <phoneticPr fontId="4"/>
  </si>
  <si>
    <t>ﾌﾞﾗｹﾄﾍﾞｰｽﾛﾝｸﾞ/　94974-X005</t>
    <phoneticPr fontId="4"/>
  </si>
  <si>
    <t>ﾊﾞﾙﾌﾞ受け　Ａ側/　94974-X006</t>
    <rPh sb="5" eb="6">
      <t>ウ</t>
    </rPh>
    <rPh sb="9" eb="10">
      <t>ガワ</t>
    </rPh>
    <phoneticPr fontId="4"/>
  </si>
  <si>
    <t>ﾊﾞﾙﾌﾞ受け　B側/　94974-X007</t>
    <rPh sb="5" eb="6">
      <t>ウ</t>
    </rPh>
    <rPh sb="9" eb="10">
      <t>ガワ</t>
    </rPh>
    <phoneticPr fontId="4"/>
  </si>
  <si>
    <t>MS3-15</t>
    <phoneticPr fontId="4"/>
  </si>
  <si>
    <t>ノックﾋﾟﾝ</t>
    <phoneticPr fontId="4"/>
  </si>
  <si>
    <t>MS3-20</t>
    <phoneticPr fontId="4"/>
  </si>
  <si>
    <t>UL1007-24-BE-305</t>
    <phoneticPr fontId="4"/>
  </si>
  <si>
    <t>単芯電線</t>
    <rPh sb="0" eb="1">
      <t>タン</t>
    </rPh>
    <rPh sb="1" eb="2">
      <t>シン</t>
    </rPh>
    <rPh sb="2" eb="4">
      <t>デンセン</t>
    </rPh>
    <phoneticPr fontId="4"/>
  </si>
  <si>
    <t>VTUB3.2-W-10</t>
    <phoneticPr fontId="4"/>
  </si>
  <si>
    <t>ﾏｰｸﾁｭｰﾌﾞ</t>
    <phoneticPr fontId="4"/>
  </si>
  <si>
    <t>蛇の目</t>
  </si>
  <si>
    <t>品番：961053015</t>
    <rPh sb="0" eb="2">
      <t>ヒンバン</t>
    </rPh>
    <phoneticPr fontId="4"/>
  </si>
  <si>
    <t>Ｚ軸強化ばね(6.3kgf）JR2303N用</t>
    <rPh sb="1" eb="2">
      <t>ジク</t>
    </rPh>
    <rPh sb="2" eb="4">
      <t>キョウカ</t>
    </rPh>
    <phoneticPr fontId="4"/>
  </si>
  <si>
    <t>品番：961053015　送料</t>
    <rPh sb="0" eb="2">
      <t>ヒンバン</t>
    </rPh>
    <rPh sb="13" eb="15">
      <t>ソウリョウ</t>
    </rPh>
    <phoneticPr fontId="4"/>
  </si>
  <si>
    <t>コーセル</t>
    <phoneticPr fontId="4"/>
  </si>
  <si>
    <t>JR2403N</t>
    <phoneticPr fontId="4"/>
  </si>
  <si>
    <t>SV97MS</t>
    <phoneticPr fontId="4"/>
  </si>
  <si>
    <t>スプレーバルブMS</t>
    <phoneticPr fontId="4"/>
  </si>
  <si>
    <t>SVC600</t>
    <phoneticPr fontId="4"/>
  </si>
  <si>
    <t>スプレーバルブコントローラ</t>
    <phoneticPr fontId="4"/>
  </si>
  <si>
    <t>テフロン継手φ10　L型</t>
    <rPh sb="4" eb="5">
      <t>ツギ</t>
    </rPh>
    <rPh sb="5" eb="6">
      <t>テ</t>
    </rPh>
    <rPh sb="11" eb="12">
      <t>ガタ</t>
    </rPh>
    <phoneticPr fontId="4"/>
  </si>
  <si>
    <t>テフロン継手φ10　ストレート型</t>
    <rPh sb="4" eb="5">
      <t>ツギ</t>
    </rPh>
    <rPh sb="5" eb="6">
      <t>テ</t>
    </rPh>
    <rPh sb="15" eb="16">
      <t>ガタ</t>
    </rPh>
    <phoneticPr fontId="4"/>
  </si>
  <si>
    <t>2197A異型継手</t>
    <rPh sb="5" eb="7">
      <t>イケイ</t>
    </rPh>
    <rPh sb="7" eb="8">
      <t>ツギ</t>
    </rPh>
    <rPh sb="8" eb="9">
      <t>テ</t>
    </rPh>
    <phoneticPr fontId="4"/>
  </si>
  <si>
    <t>SH22-0.25-B</t>
    <phoneticPr fontId="4"/>
  </si>
  <si>
    <t>22G　GPニードル</t>
    <phoneticPr fontId="4"/>
  </si>
  <si>
    <t>φ10テフロンホース</t>
    <phoneticPr fontId="4"/>
  </si>
  <si>
    <t>95000-Y01</t>
    <phoneticPr fontId="4"/>
  </si>
  <si>
    <t>ツール板</t>
    <rPh sb="3" eb="4">
      <t>イタ</t>
    </rPh>
    <phoneticPr fontId="4"/>
  </si>
  <si>
    <t>SS40079</t>
    <phoneticPr fontId="4"/>
  </si>
  <si>
    <t>740,725,780用ホルダ（P=25）</t>
    <rPh sb="11" eb="12">
      <t>ヨウ</t>
    </rPh>
    <phoneticPr fontId="4"/>
  </si>
  <si>
    <t>95000-Z01</t>
    <phoneticPr fontId="4"/>
  </si>
  <si>
    <t>ノズル洗浄カップ</t>
    <rPh sb="3" eb="5">
      <t>センジョウ</t>
    </rPh>
    <phoneticPr fontId="4"/>
  </si>
  <si>
    <t>95000-Z02</t>
  </si>
  <si>
    <t>カップ固定板金</t>
    <rPh sb="3" eb="5">
      <t>コテイ</t>
    </rPh>
    <rPh sb="5" eb="7">
      <t>バンキン</t>
    </rPh>
    <phoneticPr fontId="4"/>
  </si>
  <si>
    <t>95000-Z03</t>
  </si>
  <si>
    <t>カップ固定ブロック</t>
    <rPh sb="3" eb="5">
      <t>コテイ</t>
    </rPh>
    <phoneticPr fontId="4"/>
  </si>
  <si>
    <t>95000-Z04</t>
  </si>
  <si>
    <t>端子台取付板</t>
    <rPh sb="0" eb="2">
      <t>タンシ</t>
    </rPh>
    <rPh sb="2" eb="3">
      <t>ダイ</t>
    </rPh>
    <rPh sb="3" eb="5">
      <t>トリツケ</t>
    </rPh>
    <rPh sb="5" eb="6">
      <t>イタ</t>
    </rPh>
    <phoneticPr fontId="4"/>
  </si>
  <si>
    <t>CDM2L32-250-C73C</t>
    <phoneticPr fontId="4"/>
  </si>
  <si>
    <t>シリンダー</t>
    <phoneticPr fontId="4"/>
  </si>
  <si>
    <t>1/16(1/17大阪発送)</t>
    <rPh sb="9" eb="11">
      <t>オオサカ</t>
    </rPh>
    <rPh sb="11" eb="13">
      <t>ハッソウ</t>
    </rPh>
    <phoneticPr fontId="4"/>
  </si>
  <si>
    <t>入荷後大阪（営）桑原さんに送付</t>
    <rPh sb="0" eb="2">
      <t>ニュウカ</t>
    </rPh>
    <rPh sb="2" eb="3">
      <t>ゴ</t>
    </rPh>
    <rPh sb="3" eb="5">
      <t>オオサカ</t>
    </rPh>
    <rPh sb="6" eb="7">
      <t>エイ</t>
    </rPh>
    <rPh sb="8" eb="10">
      <t>クワバラ</t>
    </rPh>
    <rPh sb="13" eb="15">
      <t>ソウフ</t>
    </rPh>
    <phoneticPr fontId="4"/>
  </si>
  <si>
    <t>AS2201F-01-06</t>
    <phoneticPr fontId="4"/>
  </si>
  <si>
    <t>1/11(1/17大阪発送)</t>
    <rPh sb="9" eb="11">
      <t>オオサカ</t>
    </rPh>
    <rPh sb="11" eb="13">
      <t>ハッソウ</t>
    </rPh>
    <phoneticPr fontId="4"/>
  </si>
  <si>
    <t>AN103-01</t>
    <phoneticPr fontId="4"/>
  </si>
  <si>
    <t>サイレンサー</t>
    <phoneticPr fontId="4"/>
  </si>
  <si>
    <t>VZM450-01-34R</t>
    <phoneticPr fontId="4"/>
  </si>
  <si>
    <t>5ポートメカニカルバルブ</t>
    <phoneticPr fontId="4"/>
  </si>
  <si>
    <t>KQ2L06-01</t>
    <phoneticPr fontId="4"/>
  </si>
  <si>
    <t>継手</t>
  </si>
  <si>
    <t>AW20-01BE-R</t>
    <phoneticPr fontId="4"/>
  </si>
  <si>
    <t>フィルターレギュレータ</t>
    <phoneticPr fontId="4"/>
  </si>
  <si>
    <t>SYJ514-5MZ-01</t>
    <phoneticPr fontId="4"/>
  </si>
  <si>
    <t>No.60</t>
    <phoneticPr fontId="4"/>
  </si>
  <si>
    <t>MRB300</t>
    <phoneticPr fontId="4"/>
  </si>
  <si>
    <t>NEDJ-PS-SB-37-2</t>
    <phoneticPr fontId="4"/>
  </si>
  <si>
    <t>NEDJ-P-SB-9-2</t>
    <phoneticPr fontId="4"/>
  </si>
  <si>
    <t>東亜電気工業</t>
    <rPh sb="0" eb="2">
      <t>トウア</t>
    </rPh>
    <rPh sb="2" eb="4">
      <t>デンキ</t>
    </rPh>
    <rPh sb="4" eb="6">
      <t>コウギョウ</t>
    </rPh>
    <phoneticPr fontId="4"/>
  </si>
  <si>
    <t>琶麗出荷品</t>
    <rPh sb="0" eb="2">
      <t>ハーレイ</t>
    </rPh>
    <rPh sb="2" eb="4">
      <t>シュッカ</t>
    </rPh>
    <rPh sb="4" eb="5">
      <t>ヒン</t>
    </rPh>
    <phoneticPr fontId="4"/>
  </si>
  <si>
    <t>JRV2203</t>
    <phoneticPr fontId="4"/>
  </si>
  <si>
    <t>JRV-TB</t>
    <phoneticPr fontId="4"/>
  </si>
  <si>
    <t>PC編集ソフト</t>
    <rPh sb="2" eb="4">
      <t>ヘンシュウ</t>
    </rPh>
    <phoneticPr fontId="4"/>
  </si>
  <si>
    <t>PNUIC-REX-USB60F-R</t>
  </si>
  <si>
    <t>PC通信ケーブル</t>
    <rPh sb="2" eb="4">
      <t>ツウシン</t>
    </rPh>
    <phoneticPr fontId="4"/>
  </si>
  <si>
    <t>1/6(佐藤Ｍ渡済)</t>
    <rPh sb="4" eb="6">
      <t>サトウ</t>
    </rPh>
    <rPh sb="7" eb="8">
      <t>ワタ</t>
    </rPh>
    <rPh sb="8" eb="9">
      <t>ズ</t>
    </rPh>
    <phoneticPr fontId="4"/>
  </si>
  <si>
    <t>DGC-9SS</t>
  </si>
  <si>
    <t>組立工賃</t>
    <rPh sb="0" eb="2">
      <t>クミタテ</t>
    </rPh>
    <rPh sb="2" eb="4">
      <t>コウチン</t>
    </rPh>
    <phoneticPr fontId="4"/>
  </si>
  <si>
    <t>その他</t>
    <rPh sb="2" eb="3">
      <t>タ</t>
    </rPh>
    <phoneticPr fontId="4"/>
  </si>
  <si>
    <t>..1/...5</t>
    <phoneticPr fontId="4"/>
  </si>
  <si>
    <t>秋月電子</t>
    <rPh sb="0" eb="2">
      <t>アキツキ</t>
    </rPh>
    <rPh sb="2" eb="4">
      <t>デンシ</t>
    </rPh>
    <phoneticPr fontId="4"/>
  </si>
  <si>
    <t>D-SUBコネクタ（オス）</t>
    <phoneticPr fontId="4"/>
  </si>
  <si>
    <t>直接購入</t>
    <rPh sb="0" eb="2">
      <t>チョクセツ</t>
    </rPh>
    <rPh sb="2" eb="4">
      <t>コウニュウ</t>
    </rPh>
    <phoneticPr fontId="4"/>
  </si>
  <si>
    <t>ケイ・マック</t>
    <phoneticPr fontId="4"/>
  </si>
  <si>
    <t>95200-Y01</t>
    <phoneticPr fontId="4"/>
  </si>
  <si>
    <t>ロボット取付板（リニアボール3D用）</t>
    <phoneticPr fontId="4"/>
  </si>
  <si>
    <t>94301-Y02</t>
    <phoneticPr fontId="4"/>
  </si>
  <si>
    <t>ステージ固定板（リニアボール3D用）</t>
    <phoneticPr fontId="4"/>
  </si>
  <si>
    <t>94301-Y03</t>
    <phoneticPr fontId="4"/>
  </si>
  <si>
    <t>シリンジ+バルブ取付上板（リニアボール3D用）</t>
    <phoneticPr fontId="4"/>
  </si>
  <si>
    <t>95200-Y04</t>
    <phoneticPr fontId="4"/>
  </si>
  <si>
    <t>シリンジ+バルブ取付下板（リニアボール3D用）</t>
    <phoneticPr fontId="4"/>
  </si>
  <si>
    <t>SS40705</t>
    <phoneticPr fontId="4"/>
  </si>
  <si>
    <t>シリンジアダプタ5CC-55CC （POMアダプタ付）</t>
    <phoneticPr fontId="4"/>
  </si>
  <si>
    <t>XYZSSG40-CU</t>
    <phoneticPr fontId="4"/>
  </si>
  <si>
    <t>XYZステージ（リニアボール）</t>
    <phoneticPr fontId="4"/>
  </si>
  <si>
    <t>4,5</t>
    <phoneticPr fontId="4"/>
  </si>
  <si>
    <t>%WRFH-4050-120110-15</t>
    <phoneticPr fontId="4"/>
  </si>
  <si>
    <t>JR2203-SET03</t>
    <phoneticPr fontId="4"/>
  </si>
  <si>
    <t>2203N</t>
    <phoneticPr fontId="4"/>
  </si>
  <si>
    <t>ティーチングボックス</t>
    <phoneticPr fontId="4"/>
  </si>
  <si>
    <t>SH13CP-B</t>
    <phoneticPr fontId="4"/>
  </si>
  <si>
    <t>55ccシリンジ/ピストン</t>
    <phoneticPr fontId="4"/>
  </si>
  <si>
    <t>1000BSH52</t>
    <phoneticPr fontId="4"/>
  </si>
  <si>
    <t>30/55ccシリンジアダプタ</t>
    <phoneticPr fontId="4"/>
  </si>
  <si>
    <t>搬入調整費</t>
    <rPh sb="0" eb="2">
      <t>ハンニュウ</t>
    </rPh>
    <rPh sb="2" eb="5">
      <t>チョウセイヒ</t>
    </rPh>
    <phoneticPr fontId="4"/>
  </si>
  <si>
    <t>キヤノン電子</t>
    <rPh sb="4" eb="6">
      <t>デンシ</t>
    </rPh>
    <phoneticPr fontId="4"/>
  </si>
  <si>
    <t>在庫品</t>
    <rPh sb="0" eb="2">
      <t>ザイコ</t>
    </rPh>
    <rPh sb="2" eb="3">
      <t>ヒン</t>
    </rPh>
    <phoneticPr fontId="4"/>
  </si>
  <si>
    <t>ZDA-1420010</t>
    <phoneticPr fontId="4"/>
  </si>
  <si>
    <t>ZDS-1420021</t>
    <phoneticPr fontId="4"/>
  </si>
  <si>
    <t>アキュバルブキット（ショート）</t>
    <phoneticPr fontId="4"/>
  </si>
  <si>
    <t>ZDS-1450201</t>
    <phoneticPr fontId="4"/>
  </si>
  <si>
    <t>コニカルバルブ</t>
    <phoneticPr fontId="4"/>
  </si>
  <si>
    <t>MT-2701-P67</t>
    <phoneticPr fontId="4"/>
  </si>
  <si>
    <t>PJノズル27G L-1</t>
    <phoneticPr fontId="4"/>
  </si>
  <si>
    <t>HS-50E-B</t>
    <phoneticPr fontId="4"/>
  </si>
  <si>
    <t>シリンジ撹拌システム</t>
    <rPh sb="4" eb="6">
      <t>カクハン</t>
    </rPh>
    <phoneticPr fontId="4"/>
  </si>
  <si>
    <t>型式変更</t>
    <rPh sb="0" eb="1">
      <t>カタ</t>
    </rPh>
    <rPh sb="1" eb="2">
      <t>シキ</t>
    </rPh>
    <rPh sb="2" eb="4">
      <t>ヘンコウ</t>
    </rPh>
    <phoneticPr fontId="4"/>
  </si>
  <si>
    <t>HXCW12-8-2</t>
    <phoneticPr fontId="4"/>
  </si>
  <si>
    <t>マグネットリングタイプ</t>
    <phoneticPr fontId="4"/>
  </si>
  <si>
    <t>10ｃｃシリンジ</t>
    <phoneticPr fontId="4"/>
  </si>
  <si>
    <t>7017976</t>
    <phoneticPr fontId="4"/>
  </si>
  <si>
    <t>5113-B</t>
    <phoneticPr fontId="4"/>
  </si>
  <si>
    <t>KQ2H04-01S</t>
    <phoneticPr fontId="4"/>
  </si>
  <si>
    <r>
      <t>SETGS12-60-SC10-M5-N</t>
    </r>
    <r>
      <rPr>
        <sz val="11"/>
        <color theme="1"/>
        <rFont val="游ゴシック"/>
        <family val="2"/>
        <charset val="128"/>
        <scheme val="minor"/>
      </rPr>
      <t>5</t>
    </r>
    <phoneticPr fontId="4"/>
  </si>
  <si>
    <t>SLSBWF7-24</t>
    <phoneticPr fontId="4"/>
  </si>
  <si>
    <t>購入依頼書にて、在庫品として発注済</t>
    <rPh sb="0" eb="2">
      <t>コウニュウ</t>
    </rPh>
    <rPh sb="2" eb="4">
      <t>イライ</t>
    </rPh>
    <rPh sb="4" eb="5">
      <t>ショ</t>
    </rPh>
    <rPh sb="8" eb="11">
      <t>ザイコヒン</t>
    </rPh>
    <rPh sb="14" eb="16">
      <t>ハッチュウ</t>
    </rPh>
    <rPh sb="16" eb="17">
      <t>スミ</t>
    </rPh>
    <phoneticPr fontId="4"/>
  </si>
  <si>
    <t>SS40635</t>
    <phoneticPr fontId="4"/>
  </si>
  <si>
    <t>SS3193</t>
    <phoneticPr fontId="4"/>
  </si>
  <si>
    <t>ベース板</t>
    <rPh sb="3" eb="4">
      <t>イタ</t>
    </rPh>
    <phoneticPr fontId="4"/>
  </si>
  <si>
    <t>SS3194</t>
    <phoneticPr fontId="4"/>
  </si>
  <si>
    <t>スターラ台</t>
    <rPh sb="4" eb="5">
      <t>ダイ</t>
    </rPh>
    <phoneticPr fontId="4"/>
  </si>
  <si>
    <t>SS40636</t>
    <phoneticPr fontId="4"/>
  </si>
  <si>
    <t>捨て打ちベース板</t>
    <rPh sb="0" eb="1">
      <t>ス</t>
    </rPh>
    <rPh sb="2" eb="3">
      <t>ウ</t>
    </rPh>
    <rPh sb="7" eb="8">
      <t>イタ</t>
    </rPh>
    <phoneticPr fontId="4"/>
  </si>
  <si>
    <t>SS40637</t>
    <phoneticPr fontId="4"/>
  </si>
  <si>
    <t>カップ押え</t>
    <rPh sb="3" eb="4">
      <t>オサ</t>
    </rPh>
    <phoneticPr fontId="4"/>
  </si>
  <si>
    <t>(有)仲田屋</t>
    <phoneticPr fontId="4"/>
  </si>
  <si>
    <t>SV３５ＨＦ</t>
    <phoneticPr fontId="4"/>
  </si>
  <si>
    <t>ﾊｲﾌﾛｰﾋﾟｽﾄﾝﾊﾞﾙﾌﾞ</t>
    <phoneticPr fontId="4"/>
  </si>
  <si>
    <t>ﾘｷｯﾄﾞｼｽﾃﾑ</t>
    <phoneticPr fontId="4"/>
  </si>
  <si>
    <t>SVF-2035</t>
    <phoneticPr fontId="4"/>
  </si>
  <si>
    <t>ｽﾃﾝﾚｽﾍﾞｯｾﾙ(内容器11.8リットル）</t>
    <rPh sb="11" eb="12">
      <t>ウチ</t>
    </rPh>
    <rPh sb="12" eb="14">
      <t>ヨウキ</t>
    </rPh>
    <phoneticPr fontId="4"/>
  </si>
  <si>
    <t>ＡＲＧ－0.7Ｍ</t>
    <phoneticPr fontId="4"/>
  </si>
  <si>
    <t>ﾚｷﾞｭﾚｰﾀ-(高圧）</t>
    <rPh sb="9" eb="11">
      <t>コウアツ</t>
    </rPh>
    <phoneticPr fontId="4"/>
  </si>
  <si>
    <t>SRV-0.6MS</t>
    <phoneticPr fontId="4"/>
  </si>
  <si>
    <t>SUSﾘﾘｰﾌ弁</t>
    <rPh sb="7" eb="8">
      <t>ベン</t>
    </rPh>
    <phoneticPr fontId="4"/>
  </si>
  <si>
    <t>φ１２ｻｸｼｮﾝﾊﾟｲﾌﾟ・継ぎ手</t>
    <rPh sb="14" eb="15">
      <t>ツ</t>
    </rPh>
    <rPh sb="16" eb="17">
      <t>テ</t>
    </rPh>
    <phoneticPr fontId="4"/>
  </si>
  <si>
    <t>φ173.5ﾌｫﾛｰﾌﾟﾚｰﾄ</t>
    <phoneticPr fontId="4"/>
  </si>
  <si>
    <t>ﾃﾞｨｽﾍﾟﾝｻ</t>
    <phoneticPr fontId="4"/>
  </si>
  <si>
    <t>PFA12-10</t>
    <phoneticPr fontId="4"/>
  </si>
  <si>
    <t>φ12mmﾃﾌﾛﾝﾎｰｽ　3m</t>
    <phoneticPr fontId="4"/>
  </si>
  <si>
    <t>遠藤製作所</t>
    <rPh sb="0" eb="2">
      <t>エンドウ</t>
    </rPh>
    <rPh sb="2" eb="4">
      <t>セイサク</t>
    </rPh>
    <rPh sb="4" eb="5">
      <t>ショ</t>
    </rPh>
    <phoneticPr fontId="4"/>
  </si>
  <si>
    <t>SV35-HF用継ぎ手（ｾﾒﾀﾞｲﾝ）</t>
    <rPh sb="7" eb="8">
      <t>ヨウ</t>
    </rPh>
    <rPh sb="8" eb="9">
      <t>ツ</t>
    </rPh>
    <rPh sb="10" eb="11">
      <t>テ</t>
    </rPh>
    <phoneticPr fontId="4"/>
  </si>
  <si>
    <t>ﾉｽﾞﾙｱﾀﾞﾌﾟﾀｰ（POM材使用）</t>
    <rPh sb="15" eb="16">
      <t>ザイ</t>
    </rPh>
    <rPh sb="16" eb="18">
      <t>シヨウ</t>
    </rPh>
    <phoneticPr fontId="4"/>
  </si>
  <si>
    <t>日本ｽｳｪ-ｼﾞﾛｯｸ</t>
    <rPh sb="0" eb="2">
      <t>ニホン</t>
    </rPh>
    <phoneticPr fontId="4"/>
  </si>
  <si>
    <t>SS-12M0-2-4</t>
    <phoneticPr fontId="4"/>
  </si>
  <si>
    <t>おすｴﾙﾎﾞｰφ12×NPT1/4　＃SS12-E</t>
    <phoneticPr fontId="4"/>
  </si>
  <si>
    <t>出精値引き</t>
    <rPh sb="0" eb="2">
      <t>シュッセイ</t>
    </rPh>
    <rPh sb="2" eb="4">
      <t>ネビ</t>
    </rPh>
    <phoneticPr fontId="4"/>
  </si>
  <si>
    <t>ﾘｷﾂﾄ</t>
  </si>
  <si>
    <t>ﾘｷｯﾄ</t>
  </si>
  <si>
    <t>φ17,.φ14ﾊｰﾌﾕﾆｵﾝ,pt3/8ｿｹｯﾄ</t>
  </si>
  <si>
    <t>ﾐｽﾐ</t>
  </si>
  <si>
    <t>FWRBN-D30-V22-T4　</t>
  </si>
  <si>
    <t>ゴムワッシャ</t>
  </si>
  <si>
    <t>ﾀﾞｲﾔ直送</t>
    <rPh sb="4" eb="6">
      <t>チョクソウ</t>
    </rPh>
    <phoneticPr fontId="4"/>
  </si>
  <si>
    <t>2011/12/28(残１ヶ)</t>
    <rPh sb="11" eb="12">
      <t>ザン</t>
    </rPh>
    <phoneticPr fontId="4"/>
  </si>
  <si>
    <t>12/26 2ヶ  12/28 1ヶ</t>
    <phoneticPr fontId="4"/>
  </si>
  <si>
    <t>SV-EXR10</t>
    <phoneticPr fontId="4"/>
  </si>
  <si>
    <t>2月中旬</t>
    <rPh sb="1" eb="2">
      <t>ガツ</t>
    </rPh>
    <rPh sb="2" eb="4">
      <t>チュウジュン</t>
    </rPh>
    <phoneticPr fontId="4"/>
  </si>
  <si>
    <t>スエヒロ通商㈱</t>
    <rPh sb="4" eb="6">
      <t>ツウショウ</t>
    </rPh>
    <phoneticPr fontId="4"/>
  </si>
  <si>
    <t>SS-6MO-2-2</t>
    <phoneticPr fontId="4"/>
  </si>
  <si>
    <t>おすｴﾙﾎﾞｰ　φ6×NPT　1/8</t>
    <phoneticPr fontId="4"/>
  </si>
  <si>
    <t>200F755</t>
    <phoneticPr fontId="4"/>
  </si>
  <si>
    <t>ﾌｨﾙﾀｰ/REG　5MICRON</t>
    <phoneticPr fontId="4"/>
  </si>
  <si>
    <t>継手ﾊｰﾌﾕﾆｵﾝ　φ6×　1/4PT</t>
    <rPh sb="0" eb="1">
      <t>ツ</t>
    </rPh>
    <rPh sb="1" eb="2">
      <t>テ</t>
    </rPh>
    <phoneticPr fontId="4"/>
  </si>
  <si>
    <t>PFA6-4</t>
    <phoneticPr fontId="4"/>
  </si>
  <si>
    <t>φ6mmﾃﾌﾛﾝﾎｰｽ　※3ｍ×2本　(TOTAL　6m）</t>
    <rPh sb="17" eb="18">
      <t>ホン</t>
    </rPh>
    <phoneticPr fontId="4"/>
  </si>
  <si>
    <t>SV0830:SVF-0197-STA　ﾀﾝｸ　</t>
    <phoneticPr fontId="4"/>
  </si>
  <si>
    <t>SH30-B</t>
    <phoneticPr fontId="4"/>
  </si>
  <si>
    <t>30G　GPﾆｰﾄﾞﾙﾉｽﾞﾙ12.7mm(ﾗﾍﾞﾝﾀﾞｰ）50入り</t>
    <rPh sb="32" eb="33">
      <t>イ</t>
    </rPh>
    <phoneticPr fontId="4"/>
  </si>
  <si>
    <t>95113-X001</t>
    <phoneticPr fontId="4"/>
  </si>
  <si>
    <t>SV97用受けブラケット</t>
    <phoneticPr fontId="4"/>
  </si>
  <si>
    <t>95113-X002</t>
  </si>
  <si>
    <t>SV97ﾊﾞﾙﾌﾞ受け　Ａ</t>
    <phoneticPr fontId="4"/>
  </si>
  <si>
    <t>95113-X003</t>
  </si>
  <si>
    <t>SV97ﾊﾞﾙﾌﾞ受け　B</t>
    <phoneticPr fontId="4"/>
  </si>
  <si>
    <t>ﾉｯｸﾋﾟﾝφ3-20mm</t>
    <phoneticPr fontId="4"/>
  </si>
  <si>
    <t>ﾉｯｸﾋﾟﾝφ3-15mm</t>
    <phoneticPr fontId="4"/>
  </si>
  <si>
    <t>SCB-4-40</t>
    <phoneticPr fontId="4"/>
  </si>
  <si>
    <t>六角穴付ﾎﾞﾙﾄ(M4×40mm）</t>
    <rPh sb="0" eb="2">
      <t>ロッカク</t>
    </rPh>
    <rPh sb="2" eb="3">
      <t>アナ</t>
    </rPh>
    <rPh sb="3" eb="4">
      <t>ツキ</t>
    </rPh>
    <phoneticPr fontId="4"/>
  </si>
  <si>
    <t>SCB-4-14</t>
    <phoneticPr fontId="4"/>
  </si>
  <si>
    <t>六角穴付ﾎﾞﾙﾄ(M4×14mm）</t>
    <rPh sb="0" eb="2">
      <t>ロッカク</t>
    </rPh>
    <rPh sb="2" eb="3">
      <t>アナ</t>
    </rPh>
    <rPh sb="3" eb="4">
      <t>ツキ</t>
    </rPh>
    <phoneticPr fontId="4"/>
  </si>
  <si>
    <t>住友電装</t>
    <rPh sb="0" eb="2">
      <t>スミトモ</t>
    </rPh>
    <rPh sb="2" eb="4">
      <t>デンソウ</t>
    </rPh>
    <phoneticPr fontId="4"/>
  </si>
  <si>
    <t>真保</t>
    <rPh sb="0" eb="1">
      <t>シン</t>
    </rPh>
    <rPh sb="1" eb="2">
      <t>ホ</t>
    </rPh>
    <phoneticPr fontId="4"/>
  </si>
  <si>
    <t>XYZEG40</t>
    <phoneticPr fontId="4"/>
  </si>
  <si>
    <t>3軸ステージ</t>
    <rPh sb="1" eb="2">
      <t>ジク</t>
    </rPh>
    <phoneticPr fontId="4"/>
  </si>
  <si>
    <t>見積No：WOSM0039798A</t>
    <rPh sb="0" eb="2">
      <t>ミツモリ</t>
    </rPh>
    <phoneticPr fontId="4"/>
  </si>
  <si>
    <t>SLSBWRK7-25</t>
    <phoneticPr fontId="4"/>
  </si>
  <si>
    <t>SCB3-10</t>
    <phoneticPr fontId="4"/>
  </si>
  <si>
    <t>SCB3-15</t>
    <phoneticPr fontId="4"/>
  </si>
  <si>
    <t>SCB4-10</t>
    <phoneticPr fontId="4"/>
  </si>
  <si>
    <t>SCB4-15</t>
    <phoneticPr fontId="4"/>
  </si>
  <si>
    <t>SCB4-35</t>
    <phoneticPr fontId="4"/>
  </si>
  <si>
    <t>NEDJ-PT-SB-9-2</t>
    <phoneticPr fontId="4"/>
  </si>
  <si>
    <t>95331-Y01</t>
  </si>
  <si>
    <t>ツール板（3軸アリ）</t>
    <phoneticPr fontId="4"/>
  </si>
  <si>
    <t>95331-Y02</t>
  </si>
  <si>
    <t>揺れ防止板</t>
    <phoneticPr fontId="4"/>
  </si>
  <si>
    <t>95331-Y03</t>
  </si>
  <si>
    <t>揺れ防止ステー板金</t>
    <phoneticPr fontId="4"/>
  </si>
  <si>
    <t>95331-Y04</t>
  </si>
  <si>
    <t>3軸アリ取付スペーサ</t>
    <phoneticPr fontId="4"/>
  </si>
  <si>
    <t>95331-Y05</t>
  </si>
  <si>
    <t>バルブ取付板金スペーサ</t>
    <phoneticPr fontId="4"/>
  </si>
  <si>
    <t>740,752,780用ホルダ（P=25）</t>
    <phoneticPr fontId="4"/>
  </si>
  <si>
    <t>SS40143</t>
    <phoneticPr fontId="4"/>
  </si>
  <si>
    <t>バルブ取付板</t>
    <phoneticPr fontId="4"/>
  </si>
  <si>
    <t>SS40144</t>
    <phoneticPr fontId="4"/>
  </si>
  <si>
    <t>シリンジガイド</t>
    <phoneticPr fontId="4"/>
  </si>
  <si>
    <t>協栄電気（新電元）</t>
    <rPh sb="0" eb="2">
      <t>キョウエイ</t>
    </rPh>
    <rPh sb="2" eb="4">
      <t>デンキ</t>
    </rPh>
    <rPh sb="5" eb="8">
      <t>シンデンゲン</t>
    </rPh>
    <phoneticPr fontId="4"/>
  </si>
  <si>
    <t>C1-SCDB-12045740</t>
    <phoneticPr fontId="4"/>
  </si>
  <si>
    <t>受注No：WOSC00E94247</t>
    <rPh sb="0" eb="2">
      <t>ジュチュウ</t>
    </rPh>
    <phoneticPr fontId="4"/>
  </si>
  <si>
    <t>NEDU-PS-SB-9-3.0</t>
    <phoneticPr fontId="4"/>
  </si>
  <si>
    <t>Dsubハーネス</t>
    <phoneticPr fontId="4"/>
  </si>
  <si>
    <t>HD-LN-4-40-05</t>
    <phoneticPr fontId="4"/>
  </si>
  <si>
    <t>Dsubロック金具</t>
    <rPh sb="7" eb="9">
      <t>カナグ</t>
    </rPh>
    <phoneticPr fontId="4"/>
  </si>
  <si>
    <t>95354-Y01</t>
    <phoneticPr fontId="4"/>
  </si>
  <si>
    <t>ツール板</t>
    <phoneticPr fontId="4"/>
  </si>
  <si>
    <t>95354-Y02</t>
    <phoneticPr fontId="4"/>
  </si>
  <si>
    <t>SV91バルブホルダ（ピン付）</t>
    <rPh sb="13" eb="14">
      <t>ツキ</t>
    </rPh>
    <phoneticPr fontId="4"/>
  </si>
  <si>
    <t>㈱ｲｲﾀﾞ様(白河ｵﾘﾝﾊﾟｽ)</t>
    <rPh sb="5" eb="6">
      <t>サマ</t>
    </rPh>
    <rPh sb="7" eb="9">
      <t>シラカワ</t>
    </rPh>
    <phoneticPr fontId="4"/>
  </si>
  <si>
    <t>ﾆｰﾄﾞﾙｶﾞｲﾄﾞﾛﾝｸﾞ　95875-Y001</t>
    <phoneticPr fontId="4"/>
  </si>
  <si>
    <t>Ｙ</t>
    <phoneticPr fontId="4"/>
  </si>
  <si>
    <t>ﾉｽﾞﾙｶﾞｲﾄﾞ10mm延長</t>
    <rPh sb="13" eb="15">
      <t>エンチョウ</t>
    </rPh>
    <phoneticPr fontId="4"/>
  </si>
  <si>
    <t>遠藤製作所図面渡し済み</t>
    <rPh sb="0" eb="2">
      <t>エンドウ</t>
    </rPh>
    <rPh sb="2" eb="5">
      <t>セイサクショ</t>
    </rPh>
    <rPh sb="5" eb="7">
      <t>ズメン</t>
    </rPh>
    <rPh sb="7" eb="8">
      <t>ワタ</t>
    </rPh>
    <rPh sb="9" eb="10">
      <t>ズ</t>
    </rPh>
    <phoneticPr fontId="4"/>
  </si>
  <si>
    <t>大津屋（旭電器工業）</t>
    <phoneticPr fontId="4"/>
  </si>
  <si>
    <t>I/O（1）ケーブル</t>
    <phoneticPr fontId="4"/>
  </si>
  <si>
    <t>JR2203N用</t>
    <phoneticPr fontId="4"/>
  </si>
  <si>
    <t>NEDJ-PT-SB-37-1</t>
    <phoneticPr fontId="4"/>
  </si>
  <si>
    <t>Dsubコネクタハーネス</t>
    <phoneticPr fontId="4"/>
  </si>
  <si>
    <t>NEDJ-ST-SB-25-1</t>
    <phoneticPr fontId="4"/>
  </si>
  <si>
    <t>XYZEG25</t>
    <phoneticPr fontId="4"/>
  </si>
  <si>
    <t>XYZステージ（アリ式）</t>
    <rPh sb="10" eb="11">
      <t>シキ</t>
    </rPh>
    <phoneticPr fontId="4"/>
  </si>
  <si>
    <t>95480-Y01</t>
    <phoneticPr fontId="4"/>
  </si>
  <si>
    <t>95480-Y02</t>
  </si>
  <si>
    <t>サイド取付板</t>
    <rPh sb="3" eb="5">
      <t>トリツケ</t>
    </rPh>
    <rPh sb="5" eb="6">
      <t>イタ</t>
    </rPh>
    <phoneticPr fontId="4"/>
  </si>
  <si>
    <t>95480-Y03</t>
  </si>
  <si>
    <t>XYZE25変換板</t>
    <rPh sb="6" eb="8">
      <t>ヘンカン</t>
    </rPh>
    <rPh sb="8" eb="9">
      <t>イタ</t>
    </rPh>
    <phoneticPr fontId="4"/>
  </si>
  <si>
    <t>95480-Z01</t>
    <phoneticPr fontId="4"/>
  </si>
  <si>
    <t>カップ板金</t>
    <rPh sb="3" eb="5">
      <t>バンキン</t>
    </rPh>
    <phoneticPr fontId="4"/>
  </si>
  <si>
    <t>95480-Z02</t>
    <phoneticPr fontId="4"/>
  </si>
  <si>
    <t>カップ高さ調整板金</t>
    <rPh sb="3" eb="4">
      <t>タカ</t>
    </rPh>
    <rPh sb="5" eb="7">
      <t>チョウセイ</t>
    </rPh>
    <rPh sb="7" eb="9">
      <t>バンキン</t>
    </rPh>
    <phoneticPr fontId="4"/>
  </si>
  <si>
    <t>95480-Z03</t>
    <phoneticPr fontId="4"/>
  </si>
  <si>
    <t>カップ（POM）</t>
    <phoneticPr fontId="4"/>
  </si>
  <si>
    <t>95480-Z04</t>
    <phoneticPr fontId="4"/>
  </si>
  <si>
    <t>カップ（POM）蓋</t>
    <rPh sb="8" eb="9">
      <t>フタ</t>
    </rPh>
    <phoneticPr fontId="4"/>
  </si>
  <si>
    <t>追加分</t>
    <rPh sb="0" eb="2">
      <t>ツイカ</t>
    </rPh>
    <rPh sb="2" eb="3">
      <t>ブン</t>
    </rPh>
    <phoneticPr fontId="4"/>
  </si>
  <si>
    <t>本社着</t>
    <rPh sb="0" eb="2">
      <t>ホンシャ</t>
    </rPh>
    <rPh sb="2" eb="3">
      <t>チャク</t>
    </rPh>
    <phoneticPr fontId="4"/>
  </si>
  <si>
    <t>740,752,780用ホルダ（P=25）</t>
    <rPh sb="11" eb="12">
      <t>ヨウ</t>
    </rPh>
    <phoneticPr fontId="4"/>
  </si>
  <si>
    <t>KQ2H06-01S</t>
    <phoneticPr fontId="4"/>
  </si>
  <si>
    <t>2197A</t>
    <phoneticPr fontId="4"/>
  </si>
  <si>
    <t>継手（EFD）</t>
    <rPh sb="0" eb="1">
      <t>ツギ</t>
    </rPh>
    <rPh sb="1" eb="2">
      <t>テ</t>
    </rPh>
    <phoneticPr fontId="4"/>
  </si>
  <si>
    <t>2004C</t>
    <phoneticPr fontId="4"/>
  </si>
  <si>
    <t>ミスミ</t>
  </si>
  <si>
    <t>DB-9SP</t>
  </si>
  <si>
    <t>Dsubコネクタ 9P(オス）</t>
  </si>
  <si>
    <t>Z</t>
  </si>
  <si>
    <t>DE-C8-J9-F21R</t>
  </si>
  <si>
    <t>Dsubコネクタフード 9P</t>
  </si>
  <si>
    <t>コニカミノルタ</t>
    <phoneticPr fontId="4"/>
  </si>
  <si>
    <t>神田</t>
    <rPh sb="0" eb="2">
      <t>カンダ</t>
    </rPh>
    <phoneticPr fontId="4"/>
  </si>
  <si>
    <t>Cストーク適用</t>
    <rPh sb="5" eb="7">
      <t>テキヨウ</t>
    </rPh>
    <phoneticPr fontId="4"/>
  </si>
  <si>
    <t>技術課在庫品使用</t>
    <rPh sb="0" eb="2">
      <t>ギジュツ</t>
    </rPh>
    <rPh sb="2" eb="3">
      <t>カ</t>
    </rPh>
    <rPh sb="3" eb="5">
      <t>ザイコ</t>
    </rPh>
    <rPh sb="5" eb="6">
      <t>ヒン</t>
    </rPh>
    <rPh sb="6" eb="8">
      <t>シヨウ</t>
    </rPh>
    <phoneticPr fontId="4"/>
  </si>
  <si>
    <t>SS4590</t>
    <phoneticPr fontId="4"/>
  </si>
  <si>
    <t>プレート1</t>
    <phoneticPr fontId="4"/>
  </si>
  <si>
    <t>95679-Y01</t>
    <phoneticPr fontId="4"/>
  </si>
  <si>
    <t>プレート2</t>
  </si>
  <si>
    <t>95679-Y02</t>
  </si>
  <si>
    <t>シリンジウケ10cc（M2付）</t>
    <phoneticPr fontId="4"/>
  </si>
  <si>
    <t>95679-Y03</t>
  </si>
  <si>
    <t>ノズルガイド（SH33CH）</t>
    <phoneticPr fontId="4"/>
  </si>
  <si>
    <t>95679-Y04</t>
  </si>
  <si>
    <t>ノズルガイド（SPN）</t>
    <phoneticPr fontId="4"/>
  </si>
  <si>
    <t>95679-Y05</t>
  </si>
  <si>
    <t>ノズルガイド（SSN）</t>
    <phoneticPr fontId="4"/>
  </si>
  <si>
    <t>大阪（営）　神田分</t>
    <rPh sb="0" eb="2">
      <t>オオサカ</t>
    </rPh>
    <rPh sb="3" eb="4">
      <t>エイ</t>
    </rPh>
    <rPh sb="6" eb="8">
      <t>カンダ</t>
    </rPh>
    <rPh sb="8" eb="9">
      <t>ブン</t>
    </rPh>
    <phoneticPr fontId="4"/>
  </si>
  <si>
    <t>機材在庫品使用</t>
    <rPh sb="0" eb="2">
      <t>キザイ</t>
    </rPh>
    <rPh sb="2" eb="4">
      <t>ザイコ</t>
    </rPh>
    <rPh sb="4" eb="5">
      <t>ヒン</t>
    </rPh>
    <rPh sb="5" eb="7">
      <t>シヨウ</t>
    </rPh>
    <phoneticPr fontId="4"/>
  </si>
  <si>
    <t>TDK由利本庄</t>
    <rPh sb="3" eb="5">
      <t>ユリ</t>
    </rPh>
    <rPh sb="5" eb="7">
      <t>ホンジョウ</t>
    </rPh>
    <phoneticPr fontId="4"/>
  </si>
  <si>
    <t>平山（米山）</t>
    <rPh sb="0" eb="2">
      <t>ヒラヤマ</t>
    </rPh>
    <rPh sb="3" eb="5">
      <t>ヨネヤマ</t>
    </rPh>
    <phoneticPr fontId="4"/>
  </si>
  <si>
    <t>NEDJ-PT-E-9-3</t>
    <phoneticPr fontId="4"/>
  </si>
  <si>
    <t>Dsubハーネス（9P）</t>
    <phoneticPr fontId="4"/>
  </si>
  <si>
    <t>PS7D-37V3A</t>
    <phoneticPr fontId="4"/>
  </si>
  <si>
    <t>端子台</t>
    <rPh sb="0" eb="2">
      <t>タンシ</t>
    </rPh>
    <rPh sb="2" eb="3">
      <t>ダイ</t>
    </rPh>
    <phoneticPr fontId="4"/>
  </si>
  <si>
    <t>Dsubハーネス（37P）</t>
    <phoneticPr fontId="4"/>
  </si>
  <si>
    <t>PCN-3H-25A</t>
    <phoneticPr fontId="4"/>
  </si>
  <si>
    <t>MRB-500</t>
    <phoneticPr fontId="4"/>
  </si>
  <si>
    <t>2/9.</t>
    <phoneticPr fontId="4"/>
  </si>
  <si>
    <t>XSG40-CZ</t>
    <phoneticPr fontId="4"/>
  </si>
  <si>
    <t>X軸ステージ</t>
    <rPh sb="1" eb="2">
      <t>ジク</t>
    </rPh>
    <phoneticPr fontId="4"/>
  </si>
  <si>
    <t>SLSBWF7-73</t>
    <phoneticPr fontId="4"/>
  </si>
  <si>
    <t>NEDJ-SS-E-25-2</t>
    <phoneticPr fontId="4"/>
  </si>
  <si>
    <t>Dsubハーネス（25P）</t>
    <phoneticPr fontId="4"/>
  </si>
  <si>
    <t>725D,725DA用ホルダ（P＝25）</t>
    <rPh sb="10" eb="11">
      <t>ヨウ</t>
    </rPh>
    <phoneticPr fontId="4"/>
  </si>
  <si>
    <t>SS40298</t>
    <phoneticPr fontId="4"/>
  </si>
  <si>
    <t>CCD取付板K</t>
    <rPh sb="3" eb="5">
      <t>トリツケ</t>
    </rPh>
    <rPh sb="5" eb="6">
      <t>イタ</t>
    </rPh>
    <phoneticPr fontId="4"/>
  </si>
  <si>
    <t>SS40702</t>
    <phoneticPr fontId="4"/>
  </si>
  <si>
    <t>3方弁取付板</t>
    <rPh sb="1" eb="2">
      <t>ホウ</t>
    </rPh>
    <rPh sb="2" eb="3">
      <t>ベン</t>
    </rPh>
    <rPh sb="3" eb="5">
      <t>トリツケ</t>
    </rPh>
    <rPh sb="5" eb="6">
      <t>イタ</t>
    </rPh>
    <phoneticPr fontId="4"/>
  </si>
  <si>
    <t>YHTKS-0001</t>
    <phoneticPr fontId="4"/>
  </si>
  <si>
    <t>ﾛﾎﾞｯﾄ取付板</t>
    <rPh sb="5" eb="7">
      <t>トリツケ</t>
    </rPh>
    <rPh sb="7" eb="8">
      <t>イタ</t>
    </rPh>
    <phoneticPr fontId="4"/>
  </si>
  <si>
    <t>YHTKS-0002</t>
    <phoneticPr fontId="4"/>
  </si>
  <si>
    <t>LEDリング取付板金</t>
    <rPh sb="6" eb="8">
      <t>トリツケ</t>
    </rPh>
    <rPh sb="8" eb="10">
      <t>バンキン</t>
    </rPh>
    <phoneticPr fontId="4"/>
  </si>
  <si>
    <t>YHTKS-0003</t>
    <phoneticPr fontId="4"/>
  </si>
  <si>
    <t>残量検知センサーブロック</t>
    <rPh sb="0" eb="2">
      <t>ザンリョウ</t>
    </rPh>
    <rPh sb="2" eb="4">
      <t>ケンチ</t>
    </rPh>
    <phoneticPr fontId="4"/>
  </si>
  <si>
    <t>YHTKS-0004</t>
    <phoneticPr fontId="4"/>
  </si>
  <si>
    <t>スペーサブロック</t>
    <phoneticPr fontId="4"/>
  </si>
  <si>
    <t>COM2増設ケーブル</t>
    <rPh sb="4" eb="6">
      <t>ゾウセツ</t>
    </rPh>
    <phoneticPr fontId="4"/>
  </si>
  <si>
    <t>JR2503N用</t>
    <rPh sb="7" eb="8">
      <t>ヨウ</t>
    </rPh>
    <phoneticPr fontId="4"/>
  </si>
  <si>
    <t>（平山依頼分）</t>
    <rPh sb="3" eb="5">
      <t>イライ</t>
    </rPh>
    <rPh sb="5" eb="6">
      <t>ブン</t>
    </rPh>
    <phoneticPr fontId="4"/>
  </si>
  <si>
    <t>I/O（1）増設ケーブル</t>
    <rPh sb="6" eb="8">
      <t>ゾウセツ</t>
    </rPh>
    <phoneticPr fontId="4"/>
  </si>
  <si>
    <t>JR2503N用ヘッドカバー　SETﾛｺﾞ入り</t>
    <rPh sb="7" eb="8">
      <t>ヨウ</t>
    </rPh>
    <rPh sb="21" eb="22">
      <t>イ</t>
    </rPh>
    <phoneticPr fontId="4"/>
  </si>
  <si>
    <t>1.2.16</t>
    <phoneticPr fontId="4"/>
  </si>
  <si>
    <t>フルハン</t>
    <phoneticPr fontId="4"/>
  </si>
  <si>
    <t>田中</t>
    <rPh sb="0" eb="2">
      <t>タナカ</t>
    </rPh>
    <phoneticPr fontId="4"/>
  </si>
  <si>
    <t>SS40286</t>
  </si>
  <si>
    <t>30cc＆55cc-G付（M2）　シリンジウケ</t>
  </si>
  <si>
    <t>樹脂ローレットねじ</t>
    <rPh sb="0" eb="2">
      <t>ジュシ</t>
    </rPh>
    <phoneticPr fontId="4"/>
  </si>
  <si>
    <t>相模産業(日立ｵｰﾄﾓﾃｨﾌﾞｼｽﾃﾑ)</t>
    <rPh sb="0" eb="2">
      <t>サガミ</t>
    </rPh>
    <rPh sb="2" eb="4">
      <t>サンギョウ</t>
    </rPh>
    <rPh sb="5" eb="7">
      <t>ヒタチ</t>
    </rPh>
    <phoneticPr fontId="4"/>
  </si>
  <si>
    <t>町田</t>
    <rPh sb="0" eb="2">
      <t>マチダ</t>
    </rPh>
    <phoneticPr fontId="4"/>
  </si>
  <si>
    <t>ﾃﾞｲｽﾍﾟﾝｻｰｺﾝﾄﾛｰﾗ</t>
    <phoneticPr fontId="4"/>
  </si>
  <si>
    <t>ATP300A</t>
    <phoneticPr fontId="4"/>
  </si>
  <si>
    <t>300ＣＶ用　ｶﾞｲﾖｳｷ</t>
    <rPh sb="5" eb="6">
      <t>ヨウ</t>
    </rPh>
    <phoneticPr fontId="4"/>
  </si>
  <si>
    <t>SV35用ﾊｲﾌﾛｰﾄﾋﾟｽﾄﾝﾊﾞﾙﾌﾞ</t>
    <rPh sb="4" eb="5">
      <t>ヨウ</t>
    </rPh>
    <phoneticPr fontId="4"/>
  </si>
  <si>
    <t>ﾌﾛｳｴﾙ</t>
    <phoneticPr fontId="4"/>
  </si>
  <si>
    <t>ｱﾗﾑ</t>
    <phoneticPr fontId="4"/>
  </si>
  <si>
    <t>30-12MC4N-C</t>
    <phoneticPr fontId="4"/>
  </si>
  <si>
    <t>φ１２－10テフロンホース・継手(ｽﾄﾚｰﾄ）</t>
    <rPh sb="14" eb="16">
      <t>ツギテ</t>
    </rPh>
    <phoneticPr fontId="4"/>
  </si>
  <si>
    <t>ｲﾝﾀｰﾛｯｸ機構付安全ｶﾊﾞｰｾｯﾄ</t>
    <rPh sb="7" eb="9">
      <t>キコウ</t>
    </rPh>
    <rPh sb="9" eb="10">
      <t>ツキ</t>
    </rPh>
    <rPh sb="10" eb="12">
      <t>アンゼン</t>
    </rPh>
    <phoneticPr fontId="4"/>
  </si>
  <si>
    <t>■ミスミ図番：M1202-2165-2（1000mm)</t>
    <phoneticPr fontId="4"/>
  </si>
  <si>
    <t>済</t>
    <rPh sb="0" eb="1">
      <t>ズ</t>
    </rPh>
    <phoneticPr fontId="4"/>
  </si>
  <si>
    <t>FALC-AM-T3.0-A30-B40-L25-X12.5-H20-N5-Y12.5-S25-NA4-K10</t>
    <phoneticPr fontId="4"/>
  </si>
  <si>
    <t>L曲げブラケット　凡用タイプ</t>
    <rPh sb="1" eb="2">
      <t>マ</t>
    </rPh>
    <rPh sb="9" eb="10">
      <t>ボン</t>
    </rPh>
    <rPh sb="10" eb="11">
      <t>ヨウ</t>
    </rPh>
    <phoneticPr fontId="4"/>
  </si>
  <si>
    <t>ＨＮＴＵ５－５</t>
    <phoneticPr fontId="4"/>
  </si>
  <si>
    <t>先入れバネナット</t>
    <rPh sb="0" eb="2">
      <t>サキイ</t>
    </rPh>
    <phoneticPr fontId="4"/>
  </si>
  <si>
    <t>95831-Y001</t>
    <phoneticPr fontId="4"/>
  </si>
  <si>
    <r>
      <t>A</t>
    </r>
    <r>
      <rPr>
        <sz val="11"/>
        <rFont val="ＭＳ Ｐゴシック"/>
        <family val="3"/>
        <charset val="128"/>
      </rPr>
      <t>TD300ツール板</t>
    </r>
    <rPh sb="9" eb="10">
      <t>イタ</t>
    </rPh>
    <phoneticPr fontId="4"/>
  </si>
  <si>
    <t>図面送付済み</t>
    <rPh sb="0" eb="2">
      <t>ズメン</t>
    </rPh>
    <rPh sb="2" eb="4">
      <t>ソウフ</t>
    </rPh>
    <rPh sb="4" eb="5">
      <t>ズ</t>
    </rPh>
    <phoneticPr fontId="4"/>
  </si>
  <si>
    <t>SS3244</t>
  </si>
  <si>
    <t>タブテーブル（L110）</t>
  </si>
  <si>
    <t>SS40077</t>
  </si>
  <si>
    <r>
      <t>725</t>
    </r>
    <r>
      <rPr>
        <sz val="11"/>
        <rFont val="ＭＳ Ｐゴシック"/>
        <family val="3"/>
        <charset val="128"/>
      </rPr>
      <t>D,725DA用バルブホルダ（P=25）</t>
    </r>
    <rPh sb="10" eb="11">
      <t>ヨウ</t>
    </rPh>
    <phoneticPr fontId="4"/>
  </si>
  <si>
    <t>SS40564</t>
  </si>
  <si>
    <t>95831-Y002</t>
    <phoneticPr fontId="4"/>
  </si>
  <si>
    <t>X軸ステージ変換板</t>
    <rPh sb="1" eb="2">
      <t>ジク</t>
    </rPh>
    <rPh sb="6" eb="8">
      <t>ヘンカン</t>
    </rPh>
    <rPh sb="8" eb="9">
      <t>イタ</t>
    </rPh>
    <phoneticPr fontId="4"/>
  </si>
  <si>
    <t>リニアボールX軸ステージ</t>
    <rPh sb="7" eb="8">
      <t>ジク</t>
    </rPh>
    <phoneticPr fontId="4"/>
  </si>
  <si>
    <r>
      <t>L</t>
    </r>
    <r>
      <rPr>
        <sz val="11"/>
        <rFont val="ＭＳ Ｐゴシック"/>
        <family val="3"/>
        <charset val="128"/>
      </rPr>
      <t>RLB5-10</t>
    </r>
    <phoneticPr fontId="4"/>
  </si>
  <si>
    <t>BVHVU6-3</t>
  </si>
  <si>
    <t>ハンドバルブ</t>
  </si>
  <si>
    <t>@ECHN-20061106-00010</t>
  </si>
  <si>
    <t>JRN-1400/1500/7040(L=1000mm)</t>
  </si>
  <si>
    <t>ＭＳ３－１０</t>
    <phoneticPr fontId="4"/>
  </si>
  <si>
    <t>ﾉｯｸﾋﾟﾝ</t>
    <phoneticPr fontId="4"/>
  </si>
  <si>
    <t>95831-X001</t>
    <phoneticPr fontId="4"/>
  </si>
  <si>
    <t>ﾜｰｸ固定冶具用ﾍﾞｰｽ板(ﾜｰｸﾍﾞｰｽ）</t>
    <rPh sb="3" eb="5">
      <t>コテイ</t>
    </rPh>
    <rPh sb="5" eb="7">
      <t>ジグ</t>
    </rPh>
    <rPh sb="7" eb="8">
      <t>ヨウ</t>
    </rPh>
    <rPh sb="12" eb="13">
      <t>イタ</t>
    </rPh>
    <phoneticPr fontId="4"/>
  </si>
  <si>
    <t>GJPRBB5-6</t>
    <phoneticPr fontId="4"/>
  </si>
  <si>
    <t>位置決めピン</t>
    <rPh sb="0" eb="2">
      <t>イチ</t>
    </rPh>
    <rPh sb="2" eb="3">
      <t>ギ</t>
    </rPh>
    <phoneticPr fontId="4"/>
  </si>
  <si>
    <t>SH16TT－B</t>
    <phoneticPr fontId="4"/>
  </si>
  <si>
    <t>16G　ＴＴﾃｰﾊﾟｰﾉｽﾞﾙ（ｸﾞﾚｰ）　50ｹ入り</t>
    <phoneticPr fontId="4"/>
  </si>
  <si>
    <t>2186P　ｶｰﾄﾘｯｼﾞﾙｱﾛｯｸ</t>
    <phoneticPr fontId="4"/>
  </si>
  <si>
    <t>組立調整費</t>
    <rPh sb="0" eb="2">
      <t>クミタテ</t>
    </rPh>
    <rPh sb="2" eb="4">
      <t>チョウセイ</t>
    </rPh>
    <rPh sb="4" eb="5">
      <t>ヒ</t>
    </rPh>
    <phoneticPr fontId="4"/>
  </si>
  <si>
    <t>輸送梱包費</t>
    <rPh sb="0" eb="2">
      <t>ユソウ</t>
    </rPh>
    <rPh sb="2" eb="4">
      <t>コンポウ</t>
    </rPh>
    <rPh sb="4" eb="5">
      <t>ヒ</t>
    </rPh>
    <phoneticPr fontId="4"/>
  </si>
  <si>
    <t>六角穴付皿ﾎﾞﾙﾄ　ＳＨＦＢＳ５－１０　</t>
  </si>
  <si>
    <t>片ﾘﾌﾞﾌﾞﾗｹｯﾄ　HBFLSL5-C-SSP</t>
    <phoneticPr fontId="4"/>
  </si>
  <si>
    <t>十字穴付ﾄﾗｽ小ﾈｼﾞ　SHCBM5-10</t>
  </si>
  <si>
    <t>95831-Z001　安全ｶﾊﾞｰ(前後ｱﾝﾀﾞｰ部)</t>
  </si>
  <si>
    <t>キヤノン化成</t>
    <rPh sb="4" eb="6">
      <t>カセイ</t>
    </rPh>
    <phoneticPr fontId="4"/>
  </si>
  <si>
    <t>ケイ･テック･アート</t>
    <phoneticPr fontId="4"/>
  </si>
  <si>
    <t>液剤チャンバー/SS3255</t>
    <rPh sb="0" eb="2">
      <t>エキザイ</t>
    </rPh>
    <phoneticPr fontId="4"/>
  </si>
  <si>
    <t>3/22本社着</t>
    <rPh sb="4" eb="6">
      <t>ホンシャ</t>
    </rPh>
    <rPh sb="6" eb="7">
      <t>ツ</t>
    </rPh>
    <phoneticPr fontId="4"/>
  </si>
  <si>
    <t>ピストン/SS40754</t>
    <phoneticPr fontId="4"/>
  </si>
  <si>
    <t>ニードル/SS40755</t>
    <phoneticPr fontId="4"/>
  </si>
  <si>
    <t>プレートカバー/SS40756</t>
    <phoneticPr fontId="4"/>
  </si>
  <si>
    <t>エアキャップ/SS40513</t>
    <phoneticPr fontId="4"/>
  </si>
  <si>
    <t>ノズルボディ/SS40628</t>
    <phoneticPr fontId="4"/>
  </si>
  <si>
    <t>矢星製作所</t>
    <rPh sb="0" eb="1">
      <t>ヤ</t>
    </rPh>
    <rPh sb="1" eb="2">
      <t>ホシ</t>
    </rPh>
    <rPh sb="2" eb="5">
      <t>セイサクジョ</t>
    </rPh>
    <phoneticPr fontId="4"/>
  </si>
  <si>
    <t>ノズル32G/SS40629</t>
    <phoneticPr fontId="4"/>
  </si>
  <si>
    <t>パッキン/FREP8H1-A54-B35-W38-V18-F23-G13.5-N3</t>
    <phoneticPr fontId="4"/>
  </si>
  <si>
    <t>YS12008</t>
    <phoneticPr fontId="4"/>
  </si>
  <si>
    <t>3/7本社着</t>
    <rPh sb="3" eb="5">
      <t>ホンシャ</t>
    </rPh>
    <rPh sb="5" eb="6">
      <t>チャク</t>
    </rPh>
    <phoneticPr fontId="4"/>
  </si>
  <si>
    <t>ガラスプレート角/FGLKF3-41-22</t>
    <rPh sb="7" eb="8">
      <t>カク</t>
    </rPh>
    <phoneticPr fontId="4"/>
  </si>
  <si>
    <t>Oリング/NPEG9</t>
    <phoneticPr fontId="4"/>
  </si>
  <si>
    <t>ウィルコ</t>
    <phoneticPr fontId="4"/>
  </si>
  <si>
    <t>六角アプセット子ネジ/UAP-0310</t>
    <rPh sb="0" eb="2">
      <t>ロッカク</t>
    </rPh>
    <rPh sb="7" eb="8">
      <t>コ</t>
    </rPh>
    <phoneticPr fontId="4"/>
  </si>
  <si>
    <t>タイコエレクトロニクス</t>
    <phoneticPr fontId="4"/>
  </si>
  <si>
    <t>平山</t>
    <rPh sb="0" eb="2">
      <t>ヒラヤマ</t>
    </rPh>
    <phoneticPr fontId="4"/>
  </si>
  <si>
    <t>JR2303N（外部）JR2303N-SW-C</t>
    <rPh sb="8" eb="10">
      <t>ガイブ</t>
    </rPh>
    <phoneticPr fontId="4"/>
  </si>
  <si>
    <t>平山案件</t>
    <rPh sb="0" eb="2">
      <t>ヒラヤマ</t>
    </rPh>
    <rPh sb="2" eb="4">
      <t>アンケン</t>
    </rPh>
    <phoneticPr fontId="4"/>
  </si>
  <si>
    <t>外部操作スイッチ</t>
    <rPh sb="0" eb="2">
      <t>ガイブ</t>
    </rPh>
    <rPh sb="2" eb="4">
      <t>ソウサ</t>
    </rPh>
    <phoneticPr fontId="4"/>
  </si>
  <si>
    <t>COM2増設費用</t>
    <rPh sb="4" eb="6">
      <t>ゾウセツ</t>
    </rPh>
    <rPh sb="6" eb="8">
      <t>ヒヨウ</t>
    </rPh>
    <phoneticPr fontId="4"/>
  </si>
  <si>
    <r>
      <t>S</t>
    </r>
    <r>
      <rPr>
        <sz val="11"/>
        <color theme="1"/>
        <rFont val="游ゴシック"/>
        <family val="2"/>
        <charset val="128"/>
        <scheme val="minor"/>
      </rPr>
      <t>LSBWRK7-70</t>
    </r>
    <phoneticPr fontId="4"/>
  </si>
  <si>
    <t>SBD-S4-8</t>
    <phoneticPr fontId="4"/>
  </si>
  <si>
    <t>段付六角スペーサ</t>
    <rPh sb="0" eb="1">
      <t>ダン</t>
    </rPh>
    <rPh sb="1" eb="2">
      <t>ツ</t>
    </rPh>
    <rPh sb="2" eb="4">
      <t>ロッカク</t>
    </rPh>
    <phoneticPr fontId="4"/>
  </si>
  <si>
    <r>
      <t>SP-S4</t>
    </r>
    <r>
      <rPr>
        <sz val="11"/>
        <color theme="1"/>
        <rFont val="游ゴシック"/>
        <family val="2"/>
        <charset val="128"/>
        <scheme val="minor"/>
      </rPr>
      <t>-8</t>
    </r>
    <phoneticPr fontId="4"/>
  </si>
  <si>
    <t>パイプスペーサ</t>
    <phoneticPr fontId="4"/>
  </si>
  <si>
    <t>KBBS3-10</t>
    <phoneticPr fontId="4"/>
  </si>
  <si>
    <t>極低頭六角穴付ねじ</t>
    <rPh sb="0" eb="1">
      <t>ゴク</t>
    </rPh>
    <rPh sb="1" eb="3">
      <t>テイトウ</t>
    </rPh>
    <rPh sb="3" eb="5">
      <t>ロッカク</t>
    </rPh>
    <rPh sb="5" eb="6">
      <t>アナ</t>
    </rPh>
    <rPh sb="6" eb="7">
      <t>ツ</t>
    </rPh>
    <phoneticPr fontId="4"/>
  </si>
  <si>
    <t>SETGS10-45-SC6-M4-N4-LKC</t>
    <phoneticPr fontId="4"/>
  </si>
  <si>
    <t>FSAW-K-12680-788-101005-0057</t>
    <phoneticPr fontId="4"/>
  </si>
  <si>
    <t>Web設計ボックス</t>
    <rPh sb="3" eb="5">
      <t>セッケイ</t>
    </rPh>
    <phoneticPr fontId="4"/>
  </si>
  <si>
    <t>PMUF4H5-120-120-1-10-4.5</t>
    <phoneticPr fontId="4"/>
  </si>
  <si>
    <t>パンチングメタル</t>
    <phoneticPr fontId="4"/>
  </si>
  <si>
    <t>MRB-260</t>
    <phoneticPr fontId="4"/>
  </si>
  <si>
    <t>C06N-09MS-09FS-CROSS-ES05</t>
    <phoneticPr fontId="4"/>
  </si>
  <si>
    <r>
      <t>RS</t>
    </r>
    <r>
      <rPr>
        <sz val="11"/>
        <color theme="1"/>
        <rFont val="游ゴシック"/>
        <family val="2"/>
        <charset val="128"/>
        <scheme val="minor"/>
      </rPr>
      <t>232Cハーネス</t>
    </r>
    <phoneticPr fontId="4"/>
  </si>
  <si>
    <r>
      <t>HD-LN-4-40</t>
    </r>
    <r>
      <rPr>
        <sz val="11"/>
        <color theme="1"/>
        <rFont val="游ゴシック"/>
        <family val="2"/>
        <charset val="128"/>
        <scheme val="minor"/>
      </rPr>
      <t>-05</t>
    </r>
    <phoneticPr fontId="4"/>
  </si>
  <si>
    <r>
      <t>D</t>
    </r>
    <r>
      <rPr>
        <sz val="11"/>
        <color theme="1"/>
        <rFont val="游ゴシック"/>
        <family val="2"/>
        <charset val="128"/>
        <scheme val="minor"/>
      </rPr>
      <t>subロック金具</t>
    </r>
    <rPh sb="7" eb="9">
      <t>カナグ</t>
    </rPh>
    <phoneticPr fontId="4"/>
  </si>
  <si>
    <r>
      <t>P</t>
    </r>
    <r>
      <rPr>
        <sz val="11"/>
        <color theme="1"/>
        <rFont val="游ゴシック"/>
        <family val="2"/>
        <charset val="128"/>
        <scheme val="minor"/>
      </rPr>
      <t>SSFGT15-100-M5</t>
    </r>
    <phoneticPr fontId="4"/>
  </si>
  <si>
    <t>SUS汎用シャフト</t>
    <rPh sb="3" eb="5">
      <t>ハンヨウ</t>
    </rPh>
    <phoneticPr fontId="4"/>
  </si>
  <si>
    <r>
      <t>K</t>
    </r>
    <r>
      <rPr>
        <sz val="11"/>
        <color theme="1"/>
        <rFont val="游ゴシック"/>
        <family val="2"/>
        <charset val="128"/>
        <scheme val="minor"/>
      </rPr>
      <t>NCLSS4-8-20</t>
    </r>
    <phoneticPr fontId="4"/>
  </si>
  <si>
    <t>金属カラー</t>
    <rPh sb="0" eb="2">
      <t>キンゾク</t>
    </rPh>
    <phoneticPr fontId="4"/>
  </si>
  <si>
    <t>KBBS4-8</t>
    <phoneticPr fontId="4"/>
  </si>
  <si>
    <t>SCBS4-15</t>
    <phoneticPr fontId="4"/>
  </si>
  <si>
    <t>座金組込み六角穴付ボルト</t>
    <rPh sb="0" eb="2">
      <t>ザガネ</t>
    </rPh>
    <rPh sb="2" eb="4">
      <t>クミコ</t>
    </rPh>
    <rPh sb="5" eb="7">
      <t>ロッカク</t>
    </rPh>
    <rPh sb="7" eb="8">
      <t>アナ</t>
    </rPh>
    <rPh sb="8" eb="9">
      <t>ツキ</t>
    </rPh>
    <phoneticPr fontId="4"/>
  </si>
  <si>
    <t>NEDJ-PT-E-37-2-05S</t>
    <phoneticPr fontId="4"/>
  </si>
  <si>
    <r>
      <t>1-480319-0</t>
    </r>
    <r>
      <rPr>
        <sz val="11"/>
        <color theme="1"/>
        <rFont val="游ゴシック"/>
        <family val="2"/>
        <charset val="128"/>
        <scheme val="minor"/>
      </rPr>
      <t>-20P</t>
    </r>
    <phoneticPr fontId="4"/>
  </si>
  <si>
    <t>コマーシャルメーテンロック（オス）</t>
    <phoneticPr fontId="4"/>
  </si>
  <si>
    <r>
      <t>1-48031</t>
    </r>
    <r>
      <rPr>
        <sz val="11"/>
        <color theme="1"/>
        <rFont val="游ゴシック"/>
        <family val="2"/>
        <charset val="128"/>
        <scheme val="minor"/>
      </rPr>
      <t>8</t>
    </r>
    <r>
      <rPr>
        <sz val="11"/>
        <rFont val="ＭＳ Ｐゴシック"/>
        <family val="3"/>
        <charset val="128"/>
      </rPr>
      <t>-0</t>
    </r>
    <r>
      <rPr>
        <sz val="11"/>
        <color theme="1"/>
        <rFont val="游ゴシック"/>
        <family val="2"/>
        <charset val="128"/>
        <scheme val="minor"/>
      </rPr>
      <t>-20P</t>
    </r>
    <phoneticPr fontId="4"/>
  </si>
  <si>
    <t>コマーシャルメーテンロック（メス）</t>
    <phoneticPr fontId="4"/>
  </si>
  <si>
    <t>60618-1</t>
    <phoneticPr fontId="4"/>
  </si>
  <si>
    <t>コンタクト（オス）</t>
    <phoneticPr fontId="4"/>
  </si>
  <si>
    <t>60617-1</t>
    <phoneticPr fontId="4"/>
  </si>
  <si>
    <t>コンタクト（メス）</t>
    <phoneticPr fontId="4"/>
  </si>
  <si>
    <t>KV-0.3-BE-10</t>
    <phoneticPr fontId="4"/>
  </si>
  <si>
    <t>1.25-4</t>
    <phoneticPr fontId="4"/>
  </si>
  <si>
    <t>裸圧着端子（丸型）</t>
    <rPh sb="0" eb="1">
      <t>ハダカ</t>
    </rPh>
    <rPh sb="1" eb="3">
      <t>アッチャク</t>
    </rPh>
    <rPh sb="3" eb="5">
      <t>タンシ</t>
    </rPh>
    <rPh sb="6" eb="8">
      <t>マルガタ</t>
    </rPh>
    <phoneticPr fontId="4"/>
  </si>
  <si>
    <t>SBD-S4-15</t>
    <phoneticPr fontId="4"/>
  </si>
  <si>
    <t>六角スペーサ</t>
    <phoneticPr fontId="4"/>
  </si>
  <si>
    <t>SB-S4-10</t>
    <phoneticPr fontId="4"/>
  </si>
  <si>
    <t>UTCL12-8-5-10</t>
    <phoneticPr fontId="4"/>
  </si>
  <si>
    <t>キャップタイプウレタン</t>
    <phoneticPr fontId="4"/>
  </si>
  <si>
    <t>WK1012W</t>
    <phoneticPr fontId="4"/>
  </si>
  <si>
    <t>アウトレット</t>
    <phoneticPr fontId="4"/>
  </si>
  <si>
    <t>2M-5</t>
    <phoneticPr fontId="4"/>
  </si>
  <si>
    <t>ACコード</t>
    <phoneticPr fontId="4"/>
  </si>
  <si>
    <t>GPR-MS-2CD</t>
    <phoneticPr fontId="4"/>
  </si>
  <si>
    <t>リレーソケット</t>
    <phoneticPr fontId="4"/>
  </si>
  <si>
    <t>GPR-M-2CL-D24-D</t>
    <phoneticPr fontId="4"/>
  </si>
  <si>
    <t>リレー</t>
    <phoneticPr fontId="4"/>
  </si>
  <si>
    <t>C8025X24BPLB-7</t>
    <phoneticPr fontId="4"/>
  </si>
  <si>
    <t>DCファン</t>
    <phoneticPr fontId="4"/>
  </si>
  <si>
    <t>MPFG-80</t>
  </si>
  <si>
    <t>樹脂フィルターキット</t>
    <rPh sb="0" eb="2">
      <t>ジュシ</t>
    </rPh>
    <phoneticPr fontId="4"/>
  </si>
  <si>
    <t>SAVT-P-B-2-0.2</t>
    <phoneticPr fontId="4"/>
  </si>
  <si>
    <t>SMコネクタハーネス（オスプラグ）</t>
    <phoneticPr fontId="4"/>
  </si>
  <si>
    <t>SAVT-JS-B-2-0.5</t>
    <phoneticPr fontId="4"/>
  </si>
  <si>
    <t>SMコネクタハーネス（中継用メス）</t>
    <rPh sb="11" eb="13">
      <t>チュウケイ</t>
    </rPh>
    <rPh sb="13" eb="14">
      <t>ヨウ</t>
    </rPh>
    <phoneticPr fontId="4"/>
  </si>
  <si>
    <t>SCBS4-20</t>
    <phoneticPr fontId="4"/>
  </si>
  <si>
    <t>SCBS4-8</t>
    <phoneticPr fontId="4"/>
  </si>
  <si>
    <t>SS3163</t>
    <phoneticPr fontId="4"/>
  </si>
  <si>
    <t>ロボット取付板</t>
    <phoneticPr fontId="4"/>
  </si>
  <si>
    <r>
      <t>SS3164</t>
    </r>
    <r>
      <rPr>
        <sz val="11"/>
        <color theme="1"/>
        <rFont val="游ゴシック"/>
        <family val="2"/>
        <charset val="128"/>
        <scheme val="minor"/>
      </rPr>
      <t>-01</t>
    </r>
    <phoneticPr fontId="4"/>
  </si>
  <si>
    <t>スターラー台</t>
    <phoneticPr fontId="4"/>
  </si>
  <si>
    <t>SS3165-01</t>
    <phoneticPr fontId="4"/>
  </si>
  <si>
    <t>ワーク冶具ベース</t>
  </si>
  <si>
    <t>SS3170</t>
    <phoneticPr fontId="4"/>
  </si>
  <si>
    <t>ACJ-3 精密RG取付板</t>
    <phoneticPr fontId="4"/>
  </si>
  <si>
    <t>SS40576</t>
    <phoneticPr fontId="4"/>
  </si>
  <si>
    <t>CCD取付板（K）</t>
    <phoneticPr fontId="4"/>
  </si>
  <si>
    <t>SS40577</t>
    <phoneticPr fontId="4"/>
  </si>
  <si>
    <t>照明取付板（CA-DRW8M）</t>
    <phoneticPr fontId="4"/>
  </si>
  <si>
    <t>SS40578</t>
    <phoneticPr fontId="4"/>
  </si>
  <si>
    <t>位置決めピンΦ8</t>
    <phoneticPr fontId="4"/>
  </si>
  <si>
    <t>SS40579</t>
    <phoneticPr fontId="4"/>
  </si>
  <si>
    <t>位置決めピンΦ6</t>
    <phoneticPr fontId="4"/>
  </si>
  <si>
    <t>SS40585-01</t>
    <phoneticPr fontId="4"/>
  </si>
  <si>
    <t>シャフト板金</t>
    <phoneticPr fontId="4"/>
  </si>
  <si>
    <t>SS40613</t>
    <phoneticPr fontId="4"/>
  </si>
  <si>
    <t>CCD取付板（K） ノズル用</t>
    <phoneticPr fontId="4"/>
  </si>
  <si>
    <r>
      <t>SS40614-0</t>
    </r>
    <r>
      <rPr>
        <sz val="11"/>
        <color theme="1"/>
        <rFont val="游ゴシック"/>
        <family val="2"/>
        <charset val="128"/>
        <scheme val="minor"/>
      </rPr>
      <t>3</t>
    </r>
    <phoneticPr fontId="4"/>
  </si>
  <si>
    <t>ノズル位置合わせカメラ用ベース</t>
    <phoneticPr fontId="4"/>
  </si>
  <si>
    <t>SS40615</t>
    <phoneticPr fontId="4"/>
  </si>
  <si>
    <t>プリズム横押え板金</t>
    <phoneticPr fontId="4"/>
  </si>
  <si>
    <t>96429-Z01</t>
  </si>
  <si>
    <t>スターラースペーサ(SW-101N)</t>
  </si>
  <si>
    <t>SS40618</t>
    <phoneticPr fontId="4"/>
  </si>
  <si>
    <t>捨て打ちﾍﾞｰｽ</t>
    <rPh sb="0" eb="1">
      <t>ス</t>
    </rPh>
    <rPh sb="2" eb="3">
      <t>ウ</t>
    </rPh>
    <phoneticPr fontId="4"/>
  </si>
  <si>
    <t>SS40619</t>
    <phoneticPr fontId="4"/>
  </si>
  <si>
    <t>捨て打ちﾍﾞｰｽ連結板</t>
    <rPh sb="0" eb="1">
      <t>ス</t>
    </rPh>
    <rPh sb="2" eb="3">
      <t>ウ</t>
    </rPh>
    <rPh sb="8" eb="10">
      <t>レンケツ</t>
    </rPh>
    <rPh sb="10" eb="11">
      <t>イタ</t>
    </rPh>
    <phoneticPr fontId="4"/>
  </si>
  <si>
    <t>SS40641</t>
    <phoneticPr fontId="4"/>
  </si>
  <si>
    <t>ﾌﾟﾘｽﾞﾑ取付板2</t>
    <rPh sb="6" eb="8">
      <t>トリツケ</t>
    </rPh>
    <rPh sb="8" eb="9">
      <t>イタ</t>
    </rPh>
    <phoneticPr fontId="4"/>
  </si>
  <si>
    <t>ニットクエンジニヤリング</t>
    <phoneticPr fontId="4"/>
  </si>
  <si>
    <t>制御盤組立配線費</t>
    <rPh sb="0" eb="3">
      <t>セイギョバン</t>
    </rPh>
    <rPh sb="3" eb="5">
      <t>クミタテ</t>
    </rPh>
    <rPh sb="5" eb="7">
      <t>ハイセン</t>
    </rPh>
    <rPh sb="7" eb="8">
      <t>ヒ</t>
    </rPh>
    <phoneticPr fontId="4"/>
  </si>
  <si>
    <t>見積りNo：12-02666-2</t>
    <rPh sb="0" eb="2">
      <t>ミツモリ</t>
    </rPh>
    <phoneticPr fontId="4"/>
  </si>
  <si>
    <t>斉藤氏引取</t>
    <rPh sb="0" eb="2">
      <t>サイトウ</t>
    </rPh>
    <rPh sb="2" eb="3">
      <t>シ</t>
    </rPh>
    <rPh sb="3" eb="5">
      <t>ヒキトリ</t>
    </rPh>
    <phoneticPr fontId="4"/>
  </si>
  <si>
    <t>JR2303N（外部） JR2303N-SW-C</t>
    <rPh sb="8" eb="10">
      <t>ガイブ</t>
    </rPh>
    <phoneticPr fontId="4"/>
  </si>
  <si>
    <t>ソニー美濃加茂</t>
    <rPh sb="3" eb="7">
      <t>ミノカモ</t>
    </rPh>
    <phoneticPr fontId="4"/>
  </si>
  <si>
    <t>NEDJ-PT-SB-9-1</t>
    <phoneticPr fontId="4"/>
  </si>
  <si>
    <t>三和コネクタ研究所</t>
    <rPh sb="0" eb="2">
      <t>サンワ</t>
    </rPh>
    <rPh sb="6" eb="9">
      <t>ケンキュウジョ</t>
    </rPh>
    <phoneticPr fontId="4"/>
  </si>
  <si>
    <t>スズデン</t>
    <phoneticPr fontId="4"/>
  </si>
  <si>
    <t>SCK-1604A</t>
    <phoneticPr fontId="4"/>
  </si>
  <si>
    <t>コネクタ</t>
    <phoneticPr fontId="4"/>
  </si>
  <si>
    <t>ホシデン（松本正）</t>
    <rPh sb="5" eb="7">
      <t>マツモト</t>
    </rPh>
    <rPh sb="7" eb="8">
      <t>ショウ</t>
    </rPh>
    <phoneticPr fontId="4"/>
  </si>
  <si>
    <t>Xステージ（リニアボール）</t>
    <phoneticPr fontId="4"/>
  </si>
  <si>
    <t>FWSSS-D7-V2-T2</t>
    <phoneticPr fontId="4"/>
  </si>
  <si>
    <t>フリーワッシャ</t>
    <phoneticPr fontId="4"/>
  </si>
  <si>
    <t>SP-S3-10</t>
    <phoneticPr fontId="4"/>
  </si>
  <si>
    <t>KBBS4-10</t>
    <phoneticPr fontId="4"/>
  </si>
  <si>
    <t>小径頭ボルト</t>
    <rPh sb="0" eb="2">
      <t>ショウケイ</t>
    </rPh>
    <rPh sb="2" eb="3">
      <t>アタマ</t>
    </rPh>
    <phoneticPr fontId="4"/>
  </si>
  <si>
    <t>AXSH212-VC-1PD2-2EB-1.5-1AC-2DA-F</t>
  </si>
  <si>
    <t>FAスイッチBOX</t>
    <phoneticPr fontId="4"/>
  </si>
  <si>
    <t>納品済</t>
    <rPh sb="0" eb="2">
      <t>ノウヒン</t>
    </rPh>
    <rPh sb="2" eb="3">
      <t>スミ</t>
    </rPh>
    <phoneticPr fontId="4"/>
  </si>
  <si>
    <t>Webハーネス</t>
    <phoneticPr fontId="4"/>
  </si>
  <si>
    <t>97487-X01</t>
    <phoneticPr fontId="4"/>
  </si>
  <si>
    <t>ロボットベース</t>
    <phoneticPr fontId="4"/>
  </si>
  <si>
    <t>97487-X02</t>
  </si>
  <si>
    <t>ノズル突き当て板</t>
    <phoneticPr fontId="4"/>
  </si>
  <si>
    <t>97487-Y01</t>
    <phoneticPr fontId="4"/>
  </si>
  <si>
    <t>SS40570-作業20</t>
    <phoneticPr fontId="4"/>
  </si>
  <si>
    <t>ノズルガイド</t>
    <phoneticPr fontId="4"/>
  </si>
  <si>
    <t>SS40586</t>
    <phoneticPr fontId="4"/>
  </si>
  <si>
    <t>マイクロスペーサブロック</t>
    <phoneticPr fontId="4"/>
  </si>
  <si>
    <t>SS40587</t>
    <phoneticPr fontId="4"/>
  </si>
  <si>
    <t>シリンジホルダ（2168用）W25</t>
    <phoneticPr fontId="4"/>
  </si>
  <si>
    <t>SSST002</t>
    <phoneticPr fontId="4"/>
  </si>
  <si>
    <t>SSST003</t>
    <phoneticPr fontId="4"/>
  </si>
  <si>
    <t>L板金</t>
    <phoneticPr fontId="4"/>
  </si>
  <si>
    <t>SSST004</t>
    <phoneticPr fontId="4"/>
  </si>
  <si>
    <t>Y軸変換板</t>
    <phoneticPr fontId="4"/>
  </si>
  <si>
    <t>2168</t>
    <phoneticPr fontId="4"/>
  </si>
  <si>
    <t>ルアフィッティング</t>
    <phoneticPr fontId="4"/>
  </si>
  <si>
    <t>機材在庫品</t>
    <rPh sb="0" eb="2">
      <t>キザイ</t>
    </rPh>
    <rPh sb="2" eb="5">
      <t>ザイコヒン</t>
    </rPh>
    <phoneticPr fontId="4"/>
  </si>
  <si>
    <t>ﾀﾞｲﾔ直送(3/7着）</t>
    <rPh sb="10" eb="11">
      <t>チャク</t>
    </rPh>
    <phoneticPr fontId="4"/>
  </si>
  <si>
    <t>COM2増設</t>
    <rPh sb="4" eb="6">
      <t>ゾウセツ</t>
    </rPh>
    <phoneticPr fontId="4"/>
  </si>
  <si>
    <t>ﾀﾞｲﾔ直送</t>
    <phoneticPr fontId="4"/>
  </si>
  <si>
    <t>アシストより発注依頼</t>
    <rPh sb="6" eb="8">
      <t>ハッチュウ</t>
    </rPh>
    <rPh sb="8" eb="10">
      <t>イライ</t>
    </rPh>
    <phoneticPr fontId="4"/>
  </si>
  <si>
    <t>ﾀﾞｲﾔ直送(2/20着）</t>
    <rPh sb="11" eb="12">
      <t>チャク</t>
    </rPh>
    <phoneticPr fontId="4"/>
  </si>
  <si>
    <t>㈱トーコーテック</t>
    <phoneticPr fontId="4"/>
  </si>
  <si>
    <t>福島</t>
    <rPh sb="0" eb="2">
      <t>フクシマ</t>
    </rPh>
    <phoneticPr fontId="4"/>
  </si>
  <si>
    <t>JR2303N</t>
    <phoneticPr fontId="4"/>
  </si>
  <si>
    <t>ロボット</t>
    <phoneticPr fontId="4"/>
  </si>
  <si>
    <t>在庫（確認中）</t>
    <rPh sb="0" eb="2">
      <t>ザイコ</t>
    </rPh>
    <rPh sb="3" eb="5">
      <t>カクニン</t>
    </rPh>
    <rPh sb="5" eb="6">
      <t>チュウ</t>
    </rPh>
    <phoneticPr fontId="4"/>
  </si>
  <si>
    <r>
      <t>J</t>
    </r>
    <r>
      <rPr>
        <sz val="11"/>
        <color theme="1"/>
        <rFont val="游ゴシック"/>
        <family val="2"/>
        <charset val="128"/>
        <scheme val="minor"/>
      </rPr>
      <t>R-TB</t>
    </r>
    <phoneticPr fontId="4"/>
  </si>
  <si>
    <t>在庫品</t>
    <rPh sb="0" eb="3">
      <t>ザイコヒン</t>
    </rPh>
    <phoneticPr fontId="4"/>
  </si>
  <si>
    <r>
      <t>I</t>
    </r>
    <r>
      <rPr>
        <sz val="11"/>
        <color theme="1"/>
        <rFont val="游ゴシック"/>
        <family val="2"/>
        <charset val="128"/>
        <scheme val="minor"/>
      </rPr>
      <t>/Oケーブル</t>
    </r>
    <phoneticPr fontId="4"/>
  </si>
  <si>
    <r>
      <t>96117</t>
    </r>
    <r>
      <rPr>
        <sz val="11"/>
        <color theme="1"/>
        <rFont val="游ゴシック"/>
        <family val="2"/>
        <charset val="128"/>
        <scheme val="minor"/>
      </rPr>
      <t>-Y01</t>
    </r>
    <phoneticPr fontId="4"/>
  </si>
  <si>
    <r>
      <t>96117</t>
    </r>
    <r>
      <rPr>
        <sz val="11"/>
        <color theme="1"/>
        <rFont val="游ゴシック"/>
        <family val="2"/>
        <charset val="128"/>
        <scheme val="minor"/>
      </rPr>
      <t>-Y02</t>
    </r>
    <r>
      <rPr>
        <sz val="11"/>
        <color indexed="8"/>
        <rFont val="ＭＳ Ｐゴシック"/>
        <family val="3"/>
        <charset val="128"/>
      </rPr>
      <t/>
    </r>
    <phoneticPr fontId="4"/>
  </si>
  <si>
    <t>梁ブロック</t>
    <phoneticPr fontId="4"/>
  </si>
  <si>
    <r>
      <t>96117</t>
    </r>
    <r>
      <rPr>
        <sz val="11"/>
        <color theme="1"/>
        <rFont val="游ゴシック"/>
        <family val="2"/>
        <charset val="128"/>
        <scheme val="minor"/>
      </rPr>
      <t>-Y03</t>
    </r>
    <r>
      <rPr>
        <sz val="11"/>
        <color indexed="8"/>
        <rFont val="ＭＳ Ｐゴシック"/>
        <family val="3"/>
        <charset val="128"/>
      </rPr>
      <t/>
    </r>
    <phoneticPr fontId="4"/>
  </si>
  <si>
    <t>ATD固定ブロック上</t>
    <phoneticPr fontId="4"/>
  </si>
  <si>
    <r>
      <t>96117</t>
    </r>
    <r>
      <rPr>
        <sz val="11"/>
        <color theme="1"/>
        <rFont val="游ゴシック"/>
        <family val="2"/>
        <charset val="128"/>
        <scheme val="minor"/>
      </rPr>
      <t>-Y04</t>
    </r>
    <r>
      <rPr>
        <sz val="11"/>
        <color indexed="8"/>
        <rFont val="ＭＳ Ｐゴシック"/>
        <family val="3"/>
        <charset val="128"/>
      </rPr>
      <t/>
    </r>
    <phoneticPr fontId="4"/>
  </si>
  <si>
    <t>ATD固定ブロック下</t>
    <phoneticPr fontId="4"/>
  </si>
  <si>
    <r>
      <t>9</t>
    </r>
    <r>
      <rPr>
        <sz val="11"/>
        <color theme="1"/>
        <rFont val="游ゴシック"/>
        <family val="2"/>
        <charset val="128"/>
        <scheme val="minor"/>
      </rPr>
      <t>6117-Y05</t>
    </r>
    <phoneticPr fontId="4"/>
  </si>
  <si>
    <r>
      <t>A</t>
    </r>
    <r>
      <rPr>
        <sz val="11"/>
        <color theme="1"/>
        <rFont val="游ゴシック"/>
        <family val="2"/>
        <charset val="128"/>
        <scheme val="minor"/>
      </rPr>
      <t>TD固定板金</t>
    </r>
    <rPh sb="3" eb="5">
      <t>コテイ</t>
    </rPh>
    <rPh sb="5" eb="7">
      <t>バンキン</t>
    </rPh>
    <phoneticPr fontId="4"/>
  </si>
  <si>
    <t>PCソフト（JR C-points）</t>
    <phoneticPr fontId="4"/>
  </si>
  <si>
    <t>手配願います。</t>
    <rPh sb="0" eb="2">
      <t>テハイ</t>
    </rPh>
    <rPh sb="2" eb="3">
      <t>ネガ</t>
    </rPh>
    <phoneticPr fontId="4"/>
  </si>
  <si>
    <r>
      <t>ATD300CB-</t>
    </r>
    <r>
      <rPr>
        <sz val="11"/>
        <color theme="1"/>
        <rFont val="游ゴシック"/>
        <family val="2"/>
        <charset val="128"/>
        <scheme val="minor"/>
      </rPr>
      <t>S</t>
    </r>
    <phoneticPr fontId="4"/>
  </si>
  <si>
    <t>5180-Bポリプロピレンノズル</t>
    <phoneticPr fontId="4"/>
  </si>
  <si>
    <r>
      <t>7</t>
    </r>
    <r>
      <rPr>
        <sz val="11"/>
        <color theme="1"/>
        <rFont val="游ゴシック"/>
        <family val="2"/>
        <charset val="128"/>
        <scheme val="minor"/>
      </rPr>
      <t>514-2S</t>
    </r>
    <phoneticPr fontId="4"/>
  </si>
  <si>
    <t xml:space="preserve"> スペシャルノズル用チップアダプタ</t>
    <phoneticPr fontId="4"/>
  </si>
  <si>
    <t>設計・組立調整費</t>
    <rPh sb="0" eb="2">
      <t>セッケイ</t>
    </rPh>
    <rPh sb="3" eb="5">
      <t>クミタテ</t>
    </rPh>
    <rPh sb="5" eb="7">
      <t>チョウセイ</t>
    </rPh>
    <rPh sb="7" eb="8">
      <t>ヒ</t>
    </rPh>
    <phoneticPr fontId="4"/>
  </si>
  <si>
    <t>搬入・据付調整費</t>
    <rPh sb="0" eb="2">
      <t>ハンニュウ</t>
    </rPh>
    <rPh sb="3" eb="5">
      <t>スエツケ</t>
    </rPh>
    <rPh sb="5" eb="7">
      <t>チョウセイ</t>
    </rPh>
    <rPh sb="7" eb="8">
      <t>ヒ</t>
    </rPh>
    <phoneticPr fontId="4"/>
  </si>
  <si>
    <t>FAｽｲｯﾁﾎﾞｯｸｽ</t>
    <phoneticPr fontId="4"/>
  </si>
  <si>
    <r>
      <t>X</t>
    </r>
    <r>
      <rPr>
        <sz val="11"/>
        <color theme="1"/>
        <rFont val="游ゴシック"/>
        <family val="2"/>
        <charset val="128"/>
        <scheme val="minor"/>
      </rPr>
      <t>YSG40-CR</t>
    </r>
    <phoneticPr fontId="4"/>
  </si>
  <si>
    <t>XYｽﾃ-ｼﾞ  XYSG</t>
    <phoneticPr fontId="4"/>
  </si>
  <si>
    <t>済</t>
    <rPh sb="0" eb="1">
      <t>ス</t>
    </rPh>
    <phoneticPr fontId="4"/>
  </si>
  <si>
    <t>XSG40-CR</t>
    <phoneticPr fontId="4"/>
  </si>
  <si>
    <t>XYｽﾃ-ｼﾞ  XSG</t>
    <phoneticPr fontId="4"/>
  </si>
  <si>
    <t>テルモ</t>
    <phoneticPr fontId="4"/>
  </si>
  <si>
    <t>山澤</t>
    <rPh sb="0" eb="1">
      <t>ヤマ</t>
    </rPh>
    <rPh sb="1" eb="2">
      <t>サワ</t>
    </rPh>
    <phoneticPr fontId="4"/>
  </si>
  <si>
    <t>96346-Y01</t>
    <phoneticPr fontId="4"/>
  </si>
  <si>
    <t>5.6</t>
    <phoneticPr fontId="4"/>
  </si>
  <si>
    <t>%WRFH-4050-120110-17</t>
    <phoneticPr fontId="4"/>
  </si>
  <si>
    <t>東亜電気（シャープ多気）</t>
    <rPh sb="0" eb="2">
      <t>トウア</t>
    </rPh>
    <rPh sb="2" eb="4">
      <t>デンキ</t>
    </rPh>
    <rPh sb="9" eb="10">
      <t>タ</t>
    </rPh>
    <rPh sb="10" eb="11">
      <t>キ</t>
    </rPh>
    <phoneticPr fontId="4"/>
  </si>
  <si>
    <t>上野部長対応</t>
    <rPh sb="0" eb="2">
      <t>ウエノ</t>
    </rPh>
    <rPh sb="2" eb="4">
      <t>ブチョウ</t>
    </rPh>
    <rPh sb="4" eb="6">
      <t>タイオウ</t>
    </rPh>
    <phoneticPr fontId="4"/>
  </si>
  <si>
    <t>4/9-70台（引き取り）</t>
    <rPh sb="6" eb="7">
      <t>ダイ</t>
    </rPh>
    <rPh sb="8" eb="9">
      <t>ヒ</t>
    </rPh>
    <rPh sb="10" eb="11">
      <t>ト</t>
    </rPh>
    <phoneticPr fontId="4"/>
  </si>
  <si>
    <t>4/9-70・4/23-60</t>
    <phoneticPr fontId="4"/>
  </si>
  <si>
    <t>4/23-60台（引き取り）</t>
    <rPh sb="7" eb="8">
      <t>ダイ</t>
    </rPh>
    <rPh sb="9" eb="10">
      <t>ヒ</t>
    </rPh>
    <rPh sb="11" eb="12">
      <t>ト</t>
    </rPh>
    <phoneticPr fontId="4"/>
  </si>
  <si>
    <t>ﾌﾟﾘﾝﾄ基板</t>
    <rPh sb="5" eb="7">
      <t>キバン</t>
    </rPh>
    <phoneticPr fontId="4"/>
  </si>
  <si>
    <t>都機工</t>
    <rPh sb="0" eb="1">
      <t>ミヤコ</t>
    </rPh>
    <rPh sb="1" eb="2">
      <t>キ</t>
    </rPh>
    <rPh sb="2" eb="3">
      <t>コウ</t>
    </rPh>
    <phoneticPr fontId="4"/>
  </si>
  <si>
    <t>ＭＧＪ6-10</t>
    <phoneticPr fontId="4"/>
  </si>
  <si>
    <t>4個予備部品</t>
    <rPh sb="1" eb="2">
      <t>コ</t>
    </rPh>
    <rPh sb="2" eb="4">
      <t>ヨビ</t>
    </rPh>
    <rPh sb="4" eb="6">
      <t>ブヒン</t>
    </rPh>
    <phoneticPr fontId="4"/>
  </si>
  <si>
    <t>4/5  ,11</t>
    <phoneticPr fontId="4"/>
  </si>
  <si>
    <t>4/5-144･4/10-119・4/13-1</t>
    <phoneticPr fontId="4"/>
  </si>
  <si>
    <t>CXSJM6-10</t>
    <phoneticPr fontId="4"/>
  </si>
  <si>
    <t>4/5-144・4/10-119・4/13-1</t>
    <phoneticPr fontId="4"/>
  </si>
  <si>
    <t>KJL04-M3</t>
    <phoneticPr fontId="4"/>
  </si>
  <si>
    <t>4/5-576･4/10-480</t>
    <phoneticPr fontId="4"/>
  </si>
  <si>
    <t>KJU04-00</t>
    <phoneticPr fontId="4"/>
  </si>
  <si>
    <t>4/5-72・4/6-72・4/10-116</t>
    <phoneticPr fontId="4"/>
  </si>
  <si>
    <t>AS1002F-04</t>
    <phoneticPr fontId="4"/>
  </si>
  <si>
    <t>AW10-ALQ01</t>
    <phoneticPr fontId="4"/>
  </si>
  <si>
    <t>4/5-72・4/10-62</t>
    <phoneticPr fontId="4"/>
  </si>
  <si>
    <t>SS5YJ3-S41-02-C4</t>
    <phoneticPr fontId="4"/>
  </si>
  <si>
    <t>SYJ3140-5MOZ</t>
    <phoneticPr fontId="4"/>
  </si>
  <si>
    <t>4/5-144･4/10-124</t>
    <phoneticPr fontId="4"/>
  </si>
  <si>
    <t>SY100-30-4A-6</t>
    <phoneticPr fontId="4"/>
  </si>
  <si>
    <t>4/5-72・4/10-58</t>
    <phoneticPr fontId="4"/>
  </si>
  <si>
    <t>AN10-01</t>
    <phoneticPr fontId="4"/>
  </si>
  <si>
    <t>4/5-144･4/10-116</t>
    <phoneticPr fontId="4"/>
  </si>
  <si>
    <t>KJU06-00</t>
    <phoneticPr fontId="4"/>
  </si>
  <si>
    <t>SUNX</t>
    <phoneticPr fontId="4"/>
  </si>
  <si>
    <t>EX-14A</t>
    <phoneticPr fontId="4"/>
  </si>
  <si>
    <t>4/5-144･4/10-120</t>
    <phoneticPr fontId="4"/>
  </si>
  <si>
    <t>MS-EX10-1</t>
    <phoneticPr fontId="4"/>
  </si>
  <si>
    <t>SG30</t>
    <phoneticPr fontId="4"/>
  </si>
  <si>
    <t>2046S DG</t>
    <phoneticPr fontId="4"/>
  </si>
  <si>
    <t>MISUMI</t>
    <phoneticPr fontId="4"/>
  </si>
  <si>
    <t>CRKB3-12</t>
  </si>
  <si>
    <t>350689-1</t>
  </si>
  <si>
    <t>ﾕﾆﾊﾞｰｻﾙﾒｰﾃﾝﾛｯｸ(ｺﾝﾀｸﾄ)</t>
  </si>
  <si>
    <t>350780-1-20P</t>
  </si>
  <si>
    <t>ﾕﾆﾊﾞｰｻﾙﾒｰﾃﾝﾛｯｸ(ｿｹｯﾄ)</t>
  </si>
  <si>
    <t>BOX-SCB4-25*</t>
  </si>
  <si>
    <t>ｷｬｯﾌﾟﾎﾞﾙﾄ ﾊｺﾊﾝﾊﾞｲ (SCB-BOX)</t>
  </si>
  <si>
    <t>BOX-SCB3-25*</t>
  </si>
  <si>
    <t>SCB3-25</t>
  </si>
  <si>
    <t>BOX-SKNTR4*</t>
  </si>
  <si>
    <t>ﾅｯﾄ ﾊｺﾊﾝﾊﾞｲ(SLBNR-BOX)</t>
  </si>
  <si>
    <t>BOX-SCB4-8*</t>
  </si>
  <si>
    <t>SCB3-5</t>
  </si>
  <si>
    <t>SCB3-6</t>
  </si>
  <si>
    <t>BOX-MSSFS4-8</t>
  </si>
  <si>
    <t>(ﾊｺ)ﾛｯｶｸｱﾅﾂｷﾄﾒﾈｼﾞ(BOX-MSSFS)</t>
  </si>
  <si>
    <t>BOX-SCB2-5</t>
  </si>
  <si>
    <t>BOX-SCB2-10</t>
  </si>
  <si>
    <t>BOX-SCB3-5</t>
  </si>
  <si>
    <t>BOX-SCB3-6*</t>
  </si>
  <si>
    <t>BOX-SCB3-8*</t>
  </si>
  <si>
    <t>BOX-SCB3-15*</t>
  </si>
  <si>
    <t>BOX-SCB4-6*</t>
  </si>
  <si>
    <t>BOX-SCB4-10*</t>
  </si>
  <si>
    <t>BOX-SCB4-12*</t>
  </si>
  <si>
    <t>BOX-SCB4-15*</t>
  </si>
  <si>
    <t>BOX-SCB5-25*</t>
  </si>
  <si>
    <t>BOX-SCB5-20*</t>
  </si>
  <si>
    <t>SCB4-20</t>
  </si>
  <si>
    <t>SCB4-30</t>
  </si>
  <si>
    <t>SCB2.5-15</t>
  </si>
  <si>
    <t>RSCB4-8</t>
  </si>
  <si>
    <t>ﾛｯｶｸﾎﾞﾙﾄ-SUS- RSCB</t>
  </si>
  <si>
    <t>XSG25-CR</t>
  </si>
  <si>
    <t>XYSG25-CR</t>
  </si>
  <si>
    <t>KN-2-1</t>
  </si>
  <si>
    <t>ﾏｰｶｰﾊﾞﾝﾄﾞ</t>
  </si>
  <si>
    <t>WMB-1</t>
  </si>
  <si>
    <t>ﾜｲﾔｰﾏｰｶｰﾄ</t>
  </si>
  <si>
    <t>CTSV-10025-100P</t>
  </si>
  <si>
    <t>ｹｯｿｸﾊﾞﾝﾄﾞ(ﾀｲｺｳ)</t>
  </si>
  <si>
    <t>CTSV-20025-100P</t>
  </si>
  <si>
    <t>CTSV-25036-100P</t>
  </si>
  <si>
    <t>37104-4080-G00FL-8P</t>
  </si>
  <si>
    <t>E-CONｺﾈｸﾀ</t>
  </si>
  <si>
    <t>CBSTSR3-5</t>
  </si>
  <si>
    <t>MWI-MIL14-ECON5</t>
  </si>
  <si>
    <t>E-CONｺﾈｸﾀﾍﾝｶﾝﾀﾝｼﾀﾞｲ</t>
  </si>
  <si>
    <t>37104-3101-000FL-8P</t>
  </si>
  <si>
    <t>MSBY8-40</t>
  </si>
  <si>
    <t>ｽﾄﾘｯﾊﾟﾎﾞﾙﾄ (MSBY)</t>
  </si>
  <si>
    <t>SLCG5.5-8</t>
  </si>
  <si>
    <t>ｼｮｳｹｲﾛｯｶｸｼﾁｭｳ (SLCG)</t>
  </si>
  <si>
    <t>CRKB3-10</t>
  </si>
  <si>
    <t>SHCDG4-14</t>
  </si>
  <si>
    <t>PNUIC-REX-USB60F-R</t>
    <phoneticPr fontId="4"/>
  </si>
  <si>
    <t>DGC-9SS</t>
    <phoneticPr fontId="4"/>
  </si>
  <si>
    <t>PACK-SMIB2.0-2</t>
    <phoneticPr fontId="4"/>
  </si>
  <si>
    <t>PACK-WSJJ4-2-2</t>
    <phoneticPr fontId="4"/>
  </si>
  <si>
    <t>SSAM-X01</t>
    <phoneticPr fontId="4"/>
  </si>
  <si>
    <t>SSAM-X02-1</t>
    <phoneticPr fontId="4"/>
  </si>
  <si>
    <t>側面アルミブロック</t>
    <rPh sb="0" eb="2">
      <t>ソクメン</t>
    </rPh>
    <phoneticPr fontId="4"/>
  </si>
  <si>
    <t>SSAM-X02-2</t>
  </si>
  <si>
    <t>中央ブロック（上側）</t>
    <rPh sb="0" eb="2">
      <t>チュウオウ</t>
    </rPh>
    <rPh sb="7" eb="8">
      <t>ウエ</t>
    </rPh>
    <rPh sb="8" eb="9">
      <t>ガワ</t>
    </rPh>
    <phoneticPr fontId="4"/>
  </si>
  <si>
    <t>SSAM-X03</t>
  </si>
  <si>
    <t>ワーク治具（上側）</t>
    <rPh sb="3" eb="4">
      <t>ジ</t>
    </rPh>
    <rPh sb="4" eb="5">
      <t>グ</t>
    </rPh>
    <rPh sb="6" eb="7">
      <t>ウエ</t>
    </rPh>
    <rPh sb="7" eb="8">
      <t>ガワ</t>
    </rPh>
    <phoneticPr fontId="4"/>
  </si>
  <si>
    <t>SSAM-X04</t>
  </si>
  <si>
    <t>ワーク治具（下側）</t>
    <rPh sb="3" eb="4">
      <t>ジ</t>
    </rPh>
    <rPh sb="4" eb="5">
      <t>グ</t>
    </rPh>
    <rPh sb="6" eb="8">
      <t>シタガワ</t>
    </rPh>
    <phoneticPr fontId="4"/>
  </si>
  <si>
    <t>SSAM-X05-1</t>
  </si>
  <si>
    <t>角プレート（上2.5mm）不要品</t>
    <rPh sb="0" eb="1">
      <t>カド</t>
    </rPh>
    <rPh sb="6" eb="7">
      <t>ウエ</t>
    </rPh>
    <rPh sb="13" eb="15">
      <t>フヨウ</t>
    </rPh>
    <rPh sb="15" eb="16">
      <t>ヒン</t>
    </rPh>
    <phoneticPr fontId="4"/>
  </si>
  <si>
    <t>SSAM-X05-2</t>
    <phoneticPr fontId="4"/>
  </si>
  <si>
    <t>角プレート（上10mm)</t>
    <rPh sb="0" eb="1">
      <t>カド</t>
    </rPh>
    <rPh sb="6" eb="7">
      <t>ウエ</t>
    </rPh>
    <phoneticPr fontId="4"/>
  </si>
  <si>
    <t>SSAM-X06</t>
    <phoneticPr fontId="4"/>
  </si>
  <si>
    <t>角プレート（下2.5mm)</t>
    <rPh sb="0" eb="1">
      <t>カド</t>
    </rPh>
    <rPh sb="6" eb="7">
      <t>シタ</t>
    </rPh>
    <phoneticPr fontId="4"/>
  </si>
  <si>
    <t>SSAM-X07</t>
  </si>
  <si>
    <t>保護プレート</t>
    <rPh sb="0" eb="2">
      <t>ホゴ</t>
    </rPh>
    <phoneticPr fontId="4"/>
  </si>
  <si>
    <t>SSAM-X08</t>
  </si>
  <si>
    <t>Yシリンダ移動プレート</t>
    <rPh sb="5" eb="7">
      <t>イドウ</t>
    </rPh>
    <phoneticPr fontId="4"/>
  </si>
  <si>
    <t>SSAM-X09-1</t>
    <phoneticPr fontId="4"/>
  </si>
  <si>
    <t>Xシリンダブラケット</t>
    <phoneticPr fontId="4"/>
  </si>
  <si>
    <t>SSAM-X09-2</t>
  </si>
  <si>
    <t>Yシリンダブラケット</t>
    <phoneticPr fontId="4"/>
  </si>
  <si>
    <t>SSAM-X10-1</t>
    <phoneticPr fontId="4"/>
  </si>
  <si>
    <t>Xワーククランプ</t>
    <phoneticPr fontId="4"/>
  </si>
  <si>
    <t>SSAM-X10-2</t>
  </si>
  <si>
    <t>Yワーククランプ</t>
    <phoneticPr fontId="4"/>
  </si>
  <si>
    <t>SSAM-X11</t>
    <phoneticPr fontId="4"/>
  </si>
  <si>
    <t>傾斜ブロック</t>
    <rPh sb="0" eb="2">
      <t>ケイシャ</t>
    </rPh>
    <phoneticPr fontId="4"/>
  </si>
  <si>
    <t>SSAM-X12</t>
  </si>
  <si>
    <t>直行プレート</t>
    <rPh sb="0" eb="2">
      <t>チョッコウ</t>
    </rPh>
    <phoneticPr fontId="4"/>
  </si>
  <si>
    <t>SSAM-X13</t>
  </si>
  <si>
    <t>Ｙシリンダ固定ブロック</t>
    <rPh sb="5" eb="7">
      <t>コテイ</t>
    </rPh>
    <phoneticPr fontId="4"/>
  </si>
  <si>
    <t>SSAM-Y01</t>
    <phoneticPr fontId="4"/>
  </si>
  <si>
    <t>ロボット取付板（P=140mm)</t>
    <rPh sb="4" eb="6">
      <t>トリツケ</t>
    </rPh>
    <rPh sb="6" eb="7">
      <t>イタ</t>
    </rPh>
    <phoneticPr fontId="4"/>
  </si>
  <si>
    <t>SSAM-Y02</t>
  </si>
  <si>
    <t>SSAM-Y03</t>
  </si>
  <si>
    <t>左シリンダホルダ（10cc)</t>
    <rPh sb="0" eb="1">
      <t>ヒダリ</t>
    </rPh>
    <phoneticPr fontId="4"/>
  </si>
  <si>
    <t>SSAM-Y04</t>
  </si>
  <si>
    <t>シリンジガイド（10cc)</t>
    <phoneticPr fontId="4"/>
  </si>
  <si>
    <t>SSAM-Y05-4</t>
    <phoneticPr fontId="4"/>
  </si>
  <si>
    <t>ノズルガイド（GP)</t>
    <phoneticPr fontId="4"/>
  </si>
  <si>
    <t>SSAM-Y05-5</t>
  </si>
  <si>
    <t>SSAM-Y06</t>
    <phoneticPr fontId="4"/>
  </si>
  <si>
    <t>Ｌ板金</t>
    <rPh sb="1" eb="3">
      <t>バンキン</t>
    </rPh>
    <phoneticPr fontId="4"/>
  </si>
  <si>
    <t>SSAM-Y07</t>
  </si>
  <si>
    <t>SSAM-Y08</t>
  </si>
  <si>
    <t>右シリンジホルダ（10cc)</t>
    <rPh sb="0" eb="1">
      <t>ミギ</t>
    </rPh>
    <phoneticPr fontId="4"/>
  </si>
  <si>
    <t>SSAM-Y09</t>
  </si>
  <si>
    <t>ダイヤルゲージ取付板</t>
    <rPh sb="7" eb="9">
      <t>トリツケ</t>
    </rPh>
    <rPh sb="9" eb="10">
      <t>イタ</t>
    </rPh>
    <phoneticPr fontId="4"/>
  </si>
  <si>
    <t>SSAM-Z01</t>
    <phoneticPr fontId="4"/>
  </si>
  <si>
    <t>ユニット取付板</t>
    <rPh sb="4" eb="6">
      <t>トリツケ</t>
    </rPh>
    <rPh sb="6" eb="7">
      <t>イタ</t>
    </rPh>
    <phoneticPr fontId="4"/>
  </si>
  <si>
    <t>SSAM-Z02</t>
  </si>
  <si>
    <t>位置決めピン（φ4)</t>
    <rPh sb="0" eb="2">
      <t>イチ</t>
    </rPh>
    <rPh sb="2" eb="3">
      <t>ギ</t>
    </rPh>
    <phoneticPr fontId="4"/>
  </si>
  <si>
    <t>SSAM-Z03</t>
  </si>
  <si>
    <t>位置決めピン（φ5)</t>
    <rPh sb="0" eb="2">
      <t>イチ</t>
    </rPh>
    <rPh sb="2" eb="3">
      <t>ギ</t>
    </rPh>
    <phoneticPr fontId="4"/>
  </si>
  <si>
    <t>SSAM</t>
    <phoneticPr fontId="4"/>
  </si>
  <si>
    <t>組立調整費</t>
    <rPh sb="0" eb="2">
      <t>クミタテ</t>
    </rPh>
    <rPh sb="2" eb="5">
      <t>チョウセイヒ</t>
    </rPh>
    <phoneticPr fontId="4"/>
  </si>
  <si>
    <t>試作機（1号機不足分 / 2号機）</t>
    <rPh sb="0" eb="2">
      <t>シサク</t>
    </rPh>
    <rPh sb="2" eb="3">
      <t>キ</t>
    </rPh>
    <rPh sb="5" eb="7">
      <t>ゴウキ</t>
    </rPh>
    <rPh sb="7" eb="10">
      <t>フソクブン</t>
    </rPh>
    <rPh sb="14" eb="16">
      <t>ゴウキ</t>
    </rPh>
    <phoneticPr fontId="4"/>
  </si>
  <si>
    <r>
      <t>T</t>
    </r>
    <r>
      <rPr>
        <sz val="11"/>
        <color theme="1"/>
        <rFont val="游ゴシック"/>
        <family val="2"/>
        <charset val="128"/>
        <scheme val="minor"/>
      </rPr>
      <t>J0243-00-001</t>
    </r>
    <phoneticPr fontId="4"/>
  </si>
  <si>
    <t>ｸﾗﾝﾌﾟﾈｼﾞ</t>
    <phoneticPr fontId="4"/>
  </si>
  <si>
    <t>JR2303N（外部）</t>
    <rPh sb="8" eb="10">
      <t>ガイブ</t>
    </rPh>
    <phoneticPr fontId="4"/>
  </si>
  <si>
    <t>FSAW-K-12680-898-120314-0074</t>
    <phoneticPr fontId="4"/>
  </si>
  <si>
    <t>旭化成</t>
    <rPh sb="0" eb="1">
      <t>アサヒ</t>
    </rPh>
    <rPh sb="1" eb="3">
      <t>カセイ</t>
    </rPh>
    <phoneticPr fontId="4"/>
  </si>
  <si>
    <t>JR2503N</t>
    <phoneticPr fontId="4"/>
  </si>
  <si>
    <t>勝田依頼分</t>
    <rPh sb="0" eb="2">
      <t>カツタ</t>
    </rPh>
    <rPh sb="2" eb="4">
      <t>イライ</t>
    </rPh>
    <rPh sb="4" eb="5">
      <t>ブン</t>
    </rPh>
    <phoneticPr fontId="4"/>
  </si>
  <si>
    <t>HFS6-3030-1010</t>
  </si>
  <si>
    <t>アルミフレーム</t>
    <phoneticPr fontId="4"/>
  </si>
  <si>
    <t>HFS6-3030-372</t>
    <phoneticPr fontId="4"/>
  </si>
  <si>
    <t>HFS8-4040-1020</t>
  </si>
  <si>
    <t>HFS8-4040-1097</t>
  </si>
  <si>
    <t>HFS8-4040-340</t>
  </si>
  <si>
    <t>HFS8-4040-720</t>
  </si>
  <si>
    <t>HFS8-4040-870</t>
    <phoneticPr fontId="4"/>
  </si>
  <si>
    <t>HFS8-4080-870</t>
    <phoneticPr fontId="4"/>
  </si>
  <si>
    <t>次回：720に変更</t>
    <rPh sb="0" eb="2">
      <t>ジカイ</t>
    </rPh>
    <rPh sb="7" eb="9">
      <t>ヘンコウ</t>
    </rPh>
    <phoneticPr fontId="4"/>
  </si>
  <si>
    <t>4/12.</t>
    <phoneticPr fontId="4"/>
  </si>
  <si>
    <t>SHBLBS8</t>
    <phoneticPr fontId="4"/>
  </si>
  <si>
    <t>ブラインドブラケット</t>
    <phoneticPr fontId="4"/>
  </si>
  <si>
    <t>HBLFSN6-C-SST</t>
  </si>
  <si>
    <t>片リブブラケット</t>
    <rPh sb="0" eb="1">
      <t>カタ</t>
    </rPh>
    <phoneticPr fontId="4"/>
  </si>
  <si>
    <t>HBLFSN8-C-SST</t>
  </si>
  <si>
    <t>HCBR6</t>
  </si>
  <si>
    <t>パネルサポートブラケット</t>
    <phoneticPr fontId="4"/>
  </si>
  <si>
    <t>HHPNDLK8-6-SST</t>
    <phoneticPr fontId="4"/>
  </si>
  <si>
    <t>アルミ抜差し蝶番（左）</t>
    <rPh sb="3" eb="5">
      <t>ヌキサ</t>
    </rPh>
    <rPh sb="6" eb="7">
      <t>チョウ</t>
    </rPh>
    <rPh sb="7" eb="8">
      <t>バン</t>
    </rPh>
    <rPh sb="9" eb="10">
      <t>ヒダリ</t>
    </rPh>
    <phoneticPr fontId="4"/>
  </si>
  <si>
    <t>HHPNDRK8-6-SST</t>
    <phoneticPr fontId="4"/>
  </si>
  <si>
    <t>HMEN8-6</t>
  </si>
  <si>
    <t>マグネットキャッチ</t>
    <phoneticPr fontId="4"/>
  </si>
  <si>
    <t>4/11.</t>
    <phoneticPr fontId="4"/>
  </si>
  <si>
    <t>HMER8-6</t>
  </si>
  <si>
    <t>センサ付マグネットキャッチ</t>
    <rPh sb="3" eb="4">
      <t>ツキ</t>
    </rPh>
    <phoneticPr fontId="4"/>
  </si>
  <si>
    <t>HFC6-3030-B</t>
  </si>
  <si>
    <t>フレームキャップ</t>
    <phoneticPr fontId="4"/>
  </si>
  <si>
    <t>HFC8-4040-B</t>
  </si>
  <si>
    <t>HHDNFA112</t>
    <phoneticPr fontId="4"/>
  </si>
  <si>
    <t>アングル取手</t>
    <rPh sb="4" eb="6">
      <t>トリデ</t>
    </rPh>
    <phoneticPr fontId="4"/>
  </si>
  <si>
    <t>HNTATSN8-4</t>
    <phoneticPr fontId="4"/>
  </si>
  <si>
    <t>後入れナットストッパセット</t>
    <rPh sb="0" eb="2">
      <t>アトイ</t>
    </rPh>
    <phoneticPr fontId="4"/>
  </si>
  <si>
    <t>HNTATSN8-5</t>
  </si>
  <si>
    <t>HNTATSN8-6</t>
  </si>
  <si>
    <t>HNTATSN8-8</t>
    <phoneticPr fontId="4"/>
  </si>
  <si>
    <t>HNTATSN6-6</t>
    <phoneticPr fontId="4"/>
  </si>
  <si>
    <t>HNTRSN8-5</t>
    <phoneticPr fontId="4"/>
  </si>
  <si>
    <t>後入れロックナット</t>
    <rPh sb="0" eb="2">
      <t>アトイ</t>
    </rPh>
    <phoneticPr fontId="4"/>
  </si>
  <si>
    <t>SHCBM5-15</t>
    <phoneticPr fontId="4"/>
  </si>
  <si>
    <t>十字穴付トラスねじ</t>
    <rPh sb="0" eb="2">
      <t>ジュウジ</t>
    </rPh>
    <rPh sb="2" eb="3">
      <t>アナ</t>
    </rPh>
    <rPh sb="3" eb="4">
      <t>ツキ</t>
    </rPh>
    <phoneticPr fontId="4"/>
  </si>
  <si>
    <t>BFHBF-SUD-A60-T3.0-D30-Q40-N4</t>
    <phoneticPr fontId="4"/>
  </si>
  <si>
    <t>板金丸プレート</t>
  </si>
  <si>
    <t>AXSH212-VC-1PD2-2EB-3-1AC-2DA-F</t>
    <phoneticPr fontId="4"/>
  </si>
  <si>
    <t>FAスッチBOX</t>
    <phoneticPr fontId="4"/>
  </si>
  <si>
    <t>AXSH111-VC-1PD2-3-1AC-F</t>
    <phoneticPr fontId="4"/>
  </si>
  <si>
    <t>SECON-S-U-3-2</t>
    <phoneticPr fontId="4"/>
  </si>
  <si>
    <t>e-CONコネクタハーネス</t>
    <phoneticPr fontId="4"/>
  </si>
  <si>
    <t>SECON-S-U-4-2</t>
    <phoneticPr fontId="4"/>
  </si>
  <si>
    <t>37103-2124-000FL-8P</t>
    <phoneticPr fontId="4"/>
  </si>
  <si>
    <t>e-CONコネクタ（オス）</t>
    <phoneticPr fontId="4"/>
  </si>
  <si>
    <t>37104-2124-000FL-8P</t>
    <phoneticPr fontId="4"/>
  </si>
  <si>
    <t>DB-37SP</t>
    <phoneticPr fontId="4"/>
  </si>
  <si>
    <t>D-Subコネクタ（オス）</t>
    <phoneticPr fontId="4"/>
  </si>
  <si>
    <t>D-Subコネクタフード</t>
    <phoneticPr fontId="4"/>
  </si>
  <si>
    <t>10・11</t>
    <phoneticPr fontId="4"/>
  </si>
  <si>
    <t>XSG40-CZ</t>
  </si>
  <si>
    <t>リニアボールX軸ステージ</t>
  </si>
  <si>
    <t>長尺ローレット付ボルト</t>
    <phoneticPr fontId="4"/>
  </si>
  <si>
    <t>BVHVU6-3</t>
    <phoneticPr fontId="4"/>
  </si>
  <si>
    <t>ハンドバルブ</t>
    <phoneticPr fontId="4"/>
  </si>
  <si>
    <t>SCB4-25</t>
    <phoneticPr fontId="4"/>
  </si>
  <si>
    <r>
      <t>SCB</t>
    </r>
    <r>
      <rPr>
        <sz val="11"/>
        <color theme="1"/>
        <rFont val="游ゴシック"/>
        <family val="2"/>
        <charset val="128"/>
        <scheme val="minor"/>
      </rPr>
      <t>4-35</t>
    </r>
    <phoneticPr fontId="4"/>
  </si>
  <si>
    <t>SCB4-40</t>
    <phoneticPr fontId="4"/>
  </si>
  <si>
    <t>SPCB-SU-D20-L50-J7-M6-MA5-SC15-W10-S17-LKC</t>
    <phoneticPr fontId="4"/>
  </si>
  <si>
    <t>支柱ピン</t>
    <rPh sb="0" eb="2">
      <t>シチュウ</t>
    </rPh>
    <phoneticPr fontId="4"/>
  </si>
  <si>
    <t>SCPE-SU-D20-L50-P10-B5-E2-J7-M6-SC15-W10-S17-LKC</t>
    <phoneticPr fontId="4"/>
  </si>
  <si>
    <t>4/16.</t>
    <phoneticPr fontId="4"/>
  </si>
  <si>
    <t>SCPE-SU-D20-L50-P8-B5-E2-J7-M6-SC15-W10-S17-LKC</t>
    <phoneticPr fontId="4"/>
  </si>
  <si>
    <t>LPCSB4-P8.9-B23.0-G7</t>
    <phoneticPr fontId="4"/>
  </si>
  <si>
    <t>位置決めピン</t>
    <rPh sb="0" eb="2">
      <t>イチ</t>
    </rPh>
    <rPh sb="2" eb="3">
      <t>キ</t>
    </rPh>
    <phoneticPr fontId="4"/>
  </si>
  <si>
    <t>LPCSB3-P6.9-B23.0-G5</t>
    <phoneticPr fontId="4"/>
  </si>
  <si>
    <t>SETN10-30-SC10-M4</t>
    <phoneticPr fontId="4"/>
  </si>
  <si>
    <t>円形支柱</t>
    <phoneticPr fontId="4"/>
  </si>
  <si>
    <t>SCB4-8</t>
    <phoneticPr fontId="4"/>
  </si>
  <si>
    <t>SCB4-30</t>
    <phoneticPr fontId="4"/>
  </si>
  <si>
    <t>キーエンス</t>
    <phoneticPr fontId="4"/>
  </si>
  <si>
    <t>SL-VP7N</t>
    <phoneticPr fontId="4"/>
  </si>
  <si>
    <t>本体接続ケーブル（NPN 汎用）</t>
    <rPh sb="0" eb="2">
      <t>ホンタイ</t>
    </rPh>
    <rPh sb="2" eb="4">
      <t>セツゾク</t>
    </rPh>
    <rPh sb="13" eb="15">
      <t>ハンヨウ</t>
    </rPh>
    <phoneticPr fontId="4"/>
  </si>
  <si>
    <t>OP-42347</t>
    <phoneticPr fontId="4"/>
  </si>
  <si>
    <t>取付金具</t>
    <rPh sb="0" eb="2">
      <t>トリツケ</t>
    </rPh>
    <rPh sb="2" eb="4">
      <t>カナグ</t>
    </rPh>
    <phoneticPr fontId="4"/>
  </si>
  <si>
    <t>97454-X01</t>
    <phoneticPr fontId="4"/>
  </si>
  <si>
    <t>ロボットベース板</t>
    <phoneticPr fontId="4"/>
  </si>
  <si>
    <t>97454-X02</t>
  </si>
  <si>
    <t>ノズル位置決めピン</t>
    <phoneticPr fontId="4"/>
  </si>
  <si>
    <t>97454-X03</t>
  </si>
  <si>
    <t>DR-S-02大型ワークベース</t>
    <phoneticPr fontId="4"/>
  </si>
  <si>
    <t>97454-X04</t>
  </si>
  <si>
    <t>DR-S-02大型ワークガイド</t>
    <phoneticPr fontId="4"/>
  </si>
  <si>
    <t>97454-X05</t>
  </si>
  <si>
    <t>DR-S-01中型ワークベース</t>
    <phoneticPr fontId="4"/>
  </si>
  <si>
    <t>97454-X06</t>
  </si>
  <si>
    <t>DR-S-01中型ワークガイド1</t>
    <phoneticPr fontId="4"/>
  </si>
  <si>
    <t>97454-X07</t>
  </si>
  <si>
    <t>DR-S-01中型ワークガイド2</t>
    <phoneticPr fontId="4"/>
  </si>
  <si>
    <t>97454-Y01</t>
  </si>
  <si>
    <t>ロボット取付板（ATD300）</t>
    <phoneticPr fontId="4"/>
  </si>
  <si>
    <t>97454-Y02</t>
  </si>
  <si>
    <t>バルブホルダ</t>
    <phoneticPr fontId="4"/>
  </si>
  <si>
    <t>SS3152</t>
    <phoneticPr fontId="4"/>
  </si>
  <si>
    <t>タブテーブル（L120）</t>
    <phoneticPr fontId="4"/>
  </si>
  <si>
    <t>新カートリッジホルダ（ダブ用）</t>
    <phoneticPr fontId="4"/>
  </si>
  <si>
    <t>SS40633</t>
    <phoneticPr fontId="4"/>
  </si>
  <si>
    <t>X軸ステージ変換板</t>
    <phoneticPr fontId="4"/>
  </si>
  <si>
    <t>ノズル位置決めピン追加工</t>
  </si>
  <si>
    <t>受取済</t>
  </si>
  <si>
    <t>X</t>
  </si>
  <si>
    <t>ニットクエンジニヤリング</t>
  </si>
  <si>
    <t>組立作業費</t>
  </si>
  <si>
    <t>見積No：12-02660-2</t>
  </si>
  <si>
    <t>配線材料等(97454-Z01製作含）</t>
  </si>
  <si>
    <t>配線作業等</t>
  </si>
  <si>
    <t>スイッチ取付金具</t>
  </si>
  <si>
    <t>出精値引き</t>
  </si>
  <si>
    <t>SHCBM5-10</t>
    <phoneticPr fontId="4"/>
  </si>
  <si>
    <t>97454（SAITO）で発注、受取済</t>
    <rPh sb="13" eb="15">
      <t>ハッチュウ</t>
    </rPh>
    <rPh sb="16" eb="18">
      <t>ウケトリ</t>
    </rPh>
    <rPh sb="18" eb="19">
      <t>スミ</t>
    </rPh>
    <phoneticPr fontId="4"/>
  </si>
  <si>
    <t>㈱オジックとタ゛イア</t>
    <phoneticPr fontId="4"/>
  </si>
  <si>
    <t>内部ｽｲｯﾁ仕様</t>
    <rPh sb="0" eb="2">
      <t>ナイブ</t>
    </rPh>
    <rPh sb="6" eb="8">
      <t>シヨウ</t>
    </rPh>
    <phoneticPr fontId="4"/>
  </si>
  <si>
    <t>4/13ｵｼﾞｯｸ直送</t>
    <rPh sb="9" eb="10">
      <t>チョク</t>
    </rPh>
    <rPh sb="10" eb="11">
      <t>ソウ</t>
    </rPh>
    <phoneticPr fontId="4"/>
  </si>
  <si>
    <t>「ＣＯＭ２」増設仕様</t>
    <phoneticPr fontId="4"/>
  </si>
  <si>
    <t>宮嶋</t>
    <rPh sb="0" eb="2">
      <t>ミヤジマ</t>
    </rPh>
    <phoneticPr fontId="4"/>
  </si>
  <si>
    <t>SS40288</t>
    <phoneticPr fontId="4"/>
  </si>
  <si>
    <t>10ccシリンジウケ</t>
    <phoneticPr fontId="4"/>
  </si>
  <si>
    <t>栄通信工業</t>
    <rPh sb="0" eb="1">
      <t>サカエ</t>
    </rPh>
    <rPh sb="1" eb="3">
      <t>ツウシン</t>
    </rPh>
    <rPh sb="3" eb="5">
      <t>コウギョウ</t>
    </rPh>
    <phoneticPr fontId="4"/>
  </si>
  <si>
    <t>村上</t>
    <rPh sb="0" eb="2">
      <t>ムラカミ</t>
    </rPh>
    <phoneticPr fontId="4"/>
  </si>
  <si>
    <t>1・2</t>
    <phoneticPr fontId="4"/>
  </si>
  <si>
    <t>村上案件</t>
    <rPh sb="0" eb="2">
      <t>ムラカミ</t>
    </rPh>
    <rPh sb="2" eb="4">
      <t>アンケン</t>
    </rPh>
    <phoneticPr fontId="4"/>
  </si>
  <si>
    <t>PCソフト</t>
    <phoneticPr fontId="4"/>
  </si>
  <si>
    <t>NEDJ-PT-SB-37-2</t>
    <phoneticPr fontId="4"/>
  </si>
  <si>
    <t>Ｚ</t>
    <phoneticPr fontId="4"/>
  </si>
  <si>
    <t>富士スクリーン</t>
    <rPh sb="0" eb="2">
      <t>フジ</t>
    </rPh>
    <phoneticPr fontId="4"/>
  </si>
  <si>
    <t>JRV　塗布用PCソフト</t>
    <rPh sb="6" eb="7">
      <t>ヨウ</t>
    </rPh>
    <phoneticPr fontId="4"/>
  </si>
  <si>
    <t>USBコンバータ</t>
    <phoneticPr fontId="4"/>
  </si>
  <si>
    <t>ジェンダーチェンジャー</t>
    <phoneticPr fontId="4"/>
  </si>
  <si>
    <t>@ECHN-20111222-00025</t>
    <phoneticPr fontId="4"/>
  </si>
  <si>
    <t>Web設計ハーネス</t>
    <rPh sb="3" eb="5">
      <t>セッケイ</t>
    </rPh>
    <phoneticPr fontId="4"/>
  </si>
  <si>
    <t>リニアボールＸ軸ステージ</t>
    <rPh sb="7" eb="8">
      <t>ジク</t>
    </rPh>
    <phoneticPr fontId="4"/>
  </si>
  <si>
    <t>ＡＰＭＴＳ－Ｎ１－Ｔ２</t>
    <phoneticPr fontId="4"/>
  </si>
  <si>
    <t>ねじ変換継手</t>
    <rPh sb="2" eb="4">
      <t>ヘンカン</t>
    </rPh>
    <rPh sb="4" eb="5">
      <t>ツギ</t>
    </rPh>
    <rPh sb="5" eb="6">
      <t>テ</t>
    </rPh>
    <phoneticPr fontId="4"/>
  </si>
  <si>
    <t>ＬＲＬＢ５－１０</t>
    <phoneticPr fontId="4"/>
  </si>
  <si>
    <t>長尺ローレット付きボルト</t>
    <rPh sb="0" eb="2">
      <t>チョウジャク</t>
    </rPh>
    <rPh sb="7" eb="8">
      <t>ツ</t>
    </rPh>
    <phoneticPr fontId="4"/>
  </si>
  <si>
    <t>ＮＯＳＣ５－１０－１６</t>
    <phoneticPr fontId="4"/>
  </si>
  <si>
    <t>小径ローレットノブ</t>
    <rPh sb="0" eb="2">
      <t>ショウケイ</t>
    </rPh>
    <phoneticPr fontId="4"/>
  </si>
  <si>
    <t>740,752,780用ホルダ（Ｐ＝25）</t>
    <rPh sb="11" eb="12">
      <t>ヨウ</t>
    </rPh>
    <phoneticPr fontId="4"/>
  </si>
  <si>
    <t>タブテーブル（Ｌ１１０）</t>
    <phoneticPr fontId="4"/>
  </si>
  <si>
    <t>97897－Ｘ０１</t>
    <phoneticPr fontId="4"/>
  </si>
  <si>
    <t>ベース板（２００ｍｍ）</t>
    <phoneticPr fontId="4"/>
  </si>
  <si>
    <t>97897－Ｙ０１</t>
    <phoneticPr fontId="4"/>
  </si>
  <si>
    <t>Ｘステージ変換板（３６０ｃｃ用）</t>
    <rPh sb="5" eb="7">
      <t>ヘンカン</t>
    </rPh>
    <rPh sb="7" eb="8">
      <t>イタ</t>
    </rPh>
    <rPh sb="14" eb="15">
      <t>ヨウ</t>
    </rPh>
    <phoneticPr fontId="4"/>
  </si>
  <si>
    <t>97897－Ｙ０２</t>
  </si>
  <si>
    <t>97897－Ｙ０３</t>
  </si>
  <si>
    <t>5194ホルダ（タブ用）</t>
    <rPh sb="10" eb="11">
      <t>ヨウ</t>
    </rPh>
    <phoneticPr fontId="4"/>
  </si>
  <si>
    <t>97897－Ｙ０４</t>
  </si>
  <si>
    <t>Ｘステージ変換板（５５ｃｃ用）</t>
    <rPh sb="5" eb="7">
      <t>ヘンカン</t>
    </rPh>
    <rPh sb="7" eb="8">
      <t>イタ</t>
    </rPh>
    <rPh sb="13" eb="14">
      <t>ヨウ</t>
    </rPh>
    <phoneticPr fontId="4"/>
  </si>
  <si>
    <t>ｶｲｲﾝﾀﾞｽﾄﾘｰｽﾞ㈱</t>
    <phoneticPr fontId="4"/>
  </si>
  <si>
    <t>2012/03/4/16</t>
    <phoneticPr fontId="4"/>
  </si>
  <si>
    <t>３軸ロボット</t>
    <rPh sb="1" eb="2">
      <t>ジク</t>
    </rPh>
    <phoneticPr fontId="4"/>
  </si>
  <si>
    <t>ﾃｨｰﾁﾝｸﾞﾎﾞｯｸｽ　Ｖｼﾘｰｽﾞ用</t>
    <rPh sb="19" eb="20">
      <t>ヨウ</t>
    </rPh>
    <phoneticPr fontId="4"/>
  </si>
  <si>
    <t>7012436/12ｏｚRETAINER SYSTEM ★印↓</t>
    <rPh sb="29" eb="30">
      <t>イン</t>
    </rPh>
    <phoneticPr fontId="4"/>
  </si>
  <si>
    <t>RETAINER BODY　0　120Ｚ　CL　★</t>
    <phoneticPr fontId="4"/>
  </si>
  <si>
    <t>RETAINER CAP　★</t>
    <phoneticPr fontId="4"/>
  </si>
  <si>
    <t>CARTRIDGE 120Z　CLEAR 25　PC★</t>
    <phoneticPr fontId="4"/>
  </si>
  <si>
    <t>PISTON,2.5/6/12　0Z.CARTRIDGE　★</t>
    <phoneticPr fontId="4"/>
  </si>
  <si>
    <t>END CAP ,2.5/6/12　0Z　CARTRIDGE/25★</t>
    <phoneticPr fontId="4"/>
  </si>
  <si>
    <t>OUTLET CAP，CARTRIDGE25 PC★</t>
    <phoneticPr fontId="4"/>
  </si>
  <si>
    <t>φ6ｴｱﾎｰｽ ｸﾘｱﾌﾞﾙｰ　1.5mm　★</t>
    <phoneticPr fontId="4"/>
  </si>
  <si>
    <t>継手ﾊｰﾌﾕﾆｵﾝ　φ6×1/8PT　★</t>
    <rPh sb="0" eb="2">
      <t>ツギテ</t>
    </rPh>
    <phoneticPr fontId="4"/>
  </si>
  <si>
    <t>PISTON,2.5/6/12　0Z.CARTRIDGE　25PC</t>
    <phoneticPr fontId="4"/>
  </si>
  <si>
    <t>2186　ｶｰﾄﾘｯｼﾞﾙｱﾛｯｸ</t>
    <phoneticPr fontId="4"/>
  </si>
  <si>
    <t>遠藤製作所</t>
    <rPh sb="0" eb="2">
      <t>エンドウ</t>
    </rPh>
    <rPh sb="2" eb="5">
      <t>セイサクショ</t>
    </rPh>
    <phoneticPr fontId="4"/>
  </si>
  <si>
    <t>97901-Y001</t>
    <phoneticPr fontId="4"/>
  </si>
  <si>
    <t>ｶｰﾄﾘｯｼﾞ取付ﾍﾞｰｽﾌﾞﾗｹｯﾄ</t>
    <rPh sb="7" eb="9">
      <t>トリツケ</t>
    </rPh>
    <phoneticPr fontId="4"/>
  </si>
  <si>
    <t>図面作図中に付き発注はまだです</t>
    <rPh sb="0" eb="2">
      <t>ズメン</t>
    </rPh>
    <rPh sb="2" eb="4">
      <t>サクズ</t>
    </rPh>
    <rPh sb="4" eb="5">
      <t>チュウ</t>
    </rPh>
    <rPh sb="6" eb="7">
      <t>ツ</t>
    </rPh>
    <rPh sb="8" eb="10">
      <t>ハッチュウ</t>
    </rPh>
    <phoneticPr fontId="4"/>
  </si>
  <si>
    <t>97901-Y002</t>
  </si>
  <si>
    <t>ｶｰﾄﾘｯｼﾞ受け　A</t>
    <rPh sb="7" eb="8">
      <t>ウ</t>
    </rPh>
    <phoneticPr fontId="4"/>
  </si>
  <si>
    <t>97901-Y003</t>
  </si>
  <si>
    <t>ｶｰﾄﾘｯｼﾞ受け　B</t>
    <rPh sb="7" eb="8">
      <t>ウ</t>
    </rPh>
    <phoneticPr fontId="4"/>
  </si>
  <si>
    <t>97901-Y002-1</t>
    <phoneticPr fontId="4"/>
  </si>
  <si>
    <t>ｶｰﾄﾘｯｼﾞ受け　A追加工費</t>
    <rPh sb="7" eb="8">
      <t>ウ</t>
    </rPh>
    <rPh sb="11" eb="13">
      <t>ツイカ</t>
    </rPh>
    <rPh sb="13" eb="14">
      <t>コウ</t>
    </rPh>
    <rPh sb="14" eb="15">
      <t>ヒ</t>
    </rPh>
    <phoneticPr fontId="4"/>
  </si>
  <si>
    <t>4/17斉藤(秀)氏引取</t>
    <rPh sb="4" eb="6">
      <t>サイトウ</t>
    </rPh>
    <rPh sb="7" eb="8">
      <t>ヒデ</t>
    </rPh>
    <rPh sb="9" eb="10">
      <t>シ</t>
    </rPh>
    <rPh sb="10" eb="12">
      <t>ヒキトリ</t>
    </rPh>
    <phoneticPr fontId="4"/>
  </si>
  <si>
    <t>97901-Y003-1</t>
    <phoneticPr fontId="4"/>
  </si>
  <si>
    <t>ｶｰﾄﾘｯｼﾞ受け　B追加工費</t>
    <rPh sb="7" eb="8">
      <t>ウ</t>
    </rPh>
    <rPh sb="11" eb="13">
      <t>ツイカ</t>
    </rPh>
    <rPh sb="13" eb="14">
      <t>コウ</t>
    </rPh>
    <rPh sb="14" eb="15">
      <t>ヒ</t>
    </rPh>
    <phoneticPr fontId="4"/>
  </si>
  <si>
    <t>SCB5-10</t>
    <phoneticPr fontId="4"/>
  </si>
  <si>
    <t>SCB5-15</t>
    <phoneticPr fontId="4"/>
  </si>
  <si>
    <t>@ECHN-20111222-00025</t>
  </si>
  <si>
    <t>Web設計ハーネス（IOｹｰﾌﾞﾙ)</t>
    <rPh sb="3" eb="5">
      <t>セッケイ</t>
    </rPh>
    <phoneticPr fontId="4"/>
  </si>
  <si>
    <t>NKSM5-25</t>
    <phoneticPr fontId="4"/>
  </si>
  <si>
    <t>ﾉﾌﾞ</t>
    <phoneticPr fontId="4"/>
  </si>
  <si>
    <r>
      <t>S</t>
    </r>
    <r>
      <rPr>
        <sz val="11"/>
        <color theme="1"/>
        <rFont val="游ゴシック"/>
        <family val="2"/>
        <charset val="128"/>
        <scheme val="minor"/>
      </rPr>
      <t>H18-B</t>
    </r>
    <phoneticPr fontId="4"/>
  </si>
  <si>
    <r>
      <t>1</t>
    </r>
    <r>
      <rPr>
        <sz val="11"/>
        <color theme="1"/>
        <rFont val="游ゴシック"/>
        <family val="2"/>
        <charset val="128"/>
        <scheme val="minor"/>
      </rPr>
      <t>8G GPﾃﾆ-ﾄﾞﾙﾉｽﾞﾙ12.7㎜</t>
    </r>
    <phoneticPr fontId="4"/>
  </si>
  <si>
    <t>現地納入調整費</t>
    <rPh sb="0" eb="2">
      <t>ゲンチ</t>
    </rPh>
    <rPh sb="2" eb="4">
      <t>ノウニュウ</t>
    </rPh>
    <rPh sb="4" eb="6">
      <t>チョウセイ</t>
    </rPh>
    <rPh sb="6" eb="7">
      <t>ヒ</t>
    </rPh>
    <phoneticPr fontId="4"/>
  </si>
  <si>
    <t>荷造り運賃・保険料</t>
    <rPh sb="0" eb="2">
      <t>ニヅク</t>
    </rPh>
    <rPh sb="3" eb="5">
      <t>ウンチン</t>
    </rPh>
    <rPh sb="6" eb="8">
      <t>ホケン</t>
    </rPh>
    <rPh sb="8" eb="9">
      <t>リョウ</t>
    </rPh>
    <phoneticPr fontId="4"/>
  </si>
  <si>
    <t>ＳＨ１5-B</t>
    <phoneticPr fontId="4"/>
  </si>
  <si>
    <t>本</t>
    <rPh sb="0" eb="1">
      <t>ホン</t>
    </rPh>
    <phoneticPr fontId="4"/>
  </si>
  <si>
    <t>15G　GPﾃﾆｰﾄﾞﾙﾉｽﾞﾙ12.7mm(ｱﾝﾊﾞｰ)ｻﾝﾌﾟﾙ</t>
    <phoneticPr fontId="4"/>
  </si>
  <si>
    <t>ＳＨ20-B</t>
    <phoneticPr fontId="4"/>
  </si>
  <si>
    <t>20G　GPﾃﾆｰﾄﾞﾙﾉｽﾞﾙ12.7mm(ﾋﾟﾝｸ)ｻﾝﾌﾟﾟﾙ</t>
    <phoneticPr fontId="4"/>
  </si>
  <si>
    <t>村田製作所</t>
    <rPh sb="0" eb="2">
      <t>ムラタ</t>
    </rPh>
    <rPh sb="2" eb="5">
      <t>セイサクジョ</t>
    </rPh>
    <phoneticPr fontId="4"/>
  </si>
  <si>
    <t>97909</t>
    <phoneticPr fontId="4"/>
  </si>
  <si>
    <t>桑原手配分</t>
    <rPh sb="0" eb="2">
      <t>クワバラ</t>
    </rPh>
    <rPh sb="2" eb="4">
      <t>テハイ</t>
    </rPh>
    <rPh sb="4" eb="5">
      <t>ブン</t>
    </rPh>
    <phoneticPr fontId="4"/>
  </si>
  <si>
    <t>外部制御スイッチ</t>
    <rPh sb="0" eb="2">
      <t>ガイブ</t>
    </rPh>
    <rPh sb="2" eb="4">
      <t>セイギョ</t>
    </rPh>
    <phoneticPr fontId="4"/>
  </si>
  <si>
    <r>
      <t>COM</t>
    </r>
    <r>
      <rPr>
        <sz val="11"/>
        <color theme="1"/>
        <rFont val="游ゴシック"/>
        <family val="2"/>
        <charset val="128"/>
        <scheme val="minor"/>
      </rPr>
      <t>2</t>
    </r>
    <r>
      <rPr>
        <sz val="11"/>
        <rFont val="ＭＳ Ｐゴシック"/>
        <family val="3"/>
        <charset val="128"/>
      </rPr>
      <t>増設費用</t>
    </r>
    <rPh sb="4" eb="6">
      <t>ゾウセツ</t>
    </rPh>
    <rPh sb="6" eb="8">
      <t>ヒヨウ</t>
    </rPh>
    <phoneticPr fontId="4"/>
  </si>
  <si>
    <t>YKMU7-0001</t>
    <phoneticPr fontId="4"/>
  </si>
  <si>
    <t>ロボット取付板</t>
    <rPh sb="4" eb="6">
      <t>トリツケ</t>
    </rPh>
    <rPh sb="6" eb="7">
      <t>イタ</t>
    </rPh>
    <phoneticPr fontId="4"/>
  </si>
  <si>
    <t>YKMU7-0002</t>
  </si>
  <si>
    <t>マイクロ取付板金</t>
    <rPh sb="4" eb="6">
      <t>トリツケ</t>
    </rPh>
    <rPh sb="6" eb="8">
      <t>バンキン</t>
    </rPh>
    <phoneticPr fontId="4"/>
  </si>
  <si>
    <t>YKMU7-0003</t>
  </si>
  <si>
    <t>XYマイクロ取付板</t>
    <rPh sb="6" eb="8">
      <t>トリツケ</t>
    </rPh>
    <rPh sb="8" eb="9">
      <t>イタ</t>
    </rPh>
    <phoneticPr fontId="4"/>
  </si>
  <si>
    <t>YKMU7-0004</t>
  </si>
  <si>
    <t>Z軸マイクロ取付板</t>
    <rPh sb="1" eb="2">
      <t>ジク</t>
    </rPh>
    <rPh sb="6" eb="8">
      <t>トリツケ</t>
    </rPh>
    <rPh sb="8" eb="9">
      <t>イタ</t>
    </rPh>
    <phoneticPr fontId="4"/>
  </si>
  <si>
    <t>YKMU7-0005-1</t>
    <phoneticPr fontId="4"/>
  </si>
  <si>
    <t>バルブ取付板</t>
    <rPh sb="3" eb="5">
      <t>トリツケ</t>
    </rPh>
    <rPh sb="5" eb="6">
      <t>イタ</t>
    </rPh>
    <phoneticPr fontId="4"/>
  </si>
  <si>
    <t>YKMU7-0006</t>
  </si>
  <si>
    <t>YKMU7-0007</t>
  </si>
  <si>
    <t>ATD200ガイド板金</t>
    <rPh sb="9" eb="11">
      <t>バンキン</t>
    </rPh>
    <phoneticPr fontId="4"/>
  </si>
  <si>
    <t>YKMU7-0008-1</t>
    <phoneticPr fontId="4"/>
  </si>
  <si>
    <t>ATD突当固定ブロック</t>
    <rPh sb="3" eb="4">
      <t>ツ</t>
    </rPh>
    <rPh sb="4" eb="5">
      <t>ア</t>
    </rPh>
    <rPh sb="5" eb="7">
      <t>コテイ</t>
    </rPh>
    <phoneticPr fontId="4"/>
  </si>
  <si>
    <t>SS3231</t>
    <phoneticPr fontId="4"/>
  </si>
  <si>
    <t>精密レギュレータ取付板金</t>
    <rPh sb="0" eb="2">
      <t>セイミツ</t>
    </rPh>
    <rPh sb="8" eb="10">
      <t>トリツケ</t>
    </rPh>
    <rPh sb="10" eb="11">
      <t>イタ</t>
    </rPh>
    <rPh sb="11" eb="12">
      <t>キン</t>
    </rPh>
    <phoneticPr fontId="4"/>
  </si>
  <si>
    <t>コネクタ端子台（DIN）</t>
    <rPh sb="4" eb="6">
      <t>タンシ</t>
    </rPh>
    <rPh sb="6" eb="7">
      <t>ダイ</t>
    </rPh>
    <phoneticPr fontId="4"/>
  </si>
  <si>
    <t>NEDJ-PS-SB-37-1</t>
    <phoneticPr fontId="4"/>
  </si>
  <si>
    <t>D-Subハーネス</t>
    <phoneticPr fontId="4"/>
  </si>
  <si>
    <t>XYSG40-CR</t>
  </si>
  <si>
    <t>XYステージ</t>
    <phoneticPr fontId="4"/>
  </si>
  <si>
    <t>ブロックコモン端子台</t>
    <rPh sb="7" eb="9">
      <t>タンシ</t>
    </rPh>
    <rPh sb="9" eb="10">
      <t>ダイ</t>
    </rPh>
    <phoneticPr fontId="4"/>
  </si>
  <si>
    <t>ハイパワーリレー　2c 7A</t>
    <phoneticPr fontId="4"/>
  </si>
  <si>
    <t>APMTYL-N1-N1-L20</t>
    <phoneticPr fontId="4"/>
  </si>
  <si>
    <t>VT307V-5H-01-F</t>
    <phoneticPr fontId="4"/>
  </si>
  <si>
    <t>負圧用電磁弁（SMC）</t>
    <rPh sb="0" eb="1">
      <t>フ</t>
    </rPh>
    <rPh sb="1" eb="2">
      <t>アツ</t>
    </rPh>
    <rPh sb="2" eb="3">
      <t>ヨウ</t>
    </rPh>
    <rPh sb="3" eb="5">
      <t>デンジ</t>
    </rPh>
    <rPh sb="5" eb="6">
      <t>ベン</t>
    </rPh>
    <phoneticPr fontId="4"/>
  </si>
  <si>
    <t>クロダニューマティックス</t>
    <phoneticPr fontId="4"/>
  </si>
  <si>
    <t>LF-C6</t>
    <phoneticPr fontId="4"/>
  </si>
  <si>
    <t>真空用フィルタ（クロダニューマティックス）</t>
    <rPh sb="0" eb="2">
      <t>シンクウ</t>
    </rPh>
    <rPh sb="2" eb="3">
      <t>ヨウ</t>
    </rPh>
    <phoneticPr fontId="4"/>
  </si>
  <si>
    <t>KJL06-M5</t>
    <phoneticPr fontId="4"/>
  </si>
  <si>
    <t>エルボユニオン（SMC）</t>
    <phoneticPr fontId="4"/>
  </si>
  <si>
    <t>KJL06-01S</t>
    <phoneticPr fontId="4"/>
  </si>
  <si>
    <t>KJY06-01S</t>
    <phoneticPr fontId="4"/>
  </si>
  <si>
    <t>サービスユニオン（SMC）</t>
    <phoneticPr fontId="4"/>
  </si>
  <si>
    <t>IR1000-01-B-R</t>
    <phoneticPr fontId="4"/>
  </si>
  <si>
    <t>精密レギュレータ（SMC）</t>
    <rPh sb="0" eb="2">
      <t>セイミツ</t>
    </rPh>
    <phoneticPr fontId="4"/>
  </si>
  <si>
    <t>ISE30A-01-N-ML</t>
    <phoneticPr fontId="4"/>
  </si>
  <si>
    <t>デジタルゲージ（SMC）</t>
    <phoneticPr fontId="4"/>
  </si>
  <si>
    <t>タカチ電機工業</t>
    <rPh sb="3" eb="5">
      <t>デンキ</t>
    </rPh>
    <rPh sb="5" eb="7">
      <t>コウギョウ</t>
    </rPh>
    <phoneticPr fontId="4"/>
  </si>
  <si>
    <t>FCWS280-150-100KGSS</t>
    <phoneticPr fontId="4"/>
  </si>
  <si>
    <t>開閉式コントロールBOX</t>
    <rPh sb="0" eb="2">
      <t>カイヘイ</t>
    </rPh>
    <rPh sb="2" eb="3">
      <t>シキ</t>
    </rPh>
    <phoneticPr fontId="4"/>
  </si>
  <si>
    <t>FCSC280-150-1</t>
    <phoneticPr fontId="4"/>
  </si>
  <si>
    <t>シャーシ</t>
    <phoneticPr fontId="4"/>
  </si>
  <si>
    <t>IR1010-01B</t>
    <phoneticPr fontId="4"/>
  </si>
  <si>
    <t>4/20斉藤氏受領</t>
    <rPh sb="4" eb="6">
      <t>サイトウ</t>
    </rPh>
    <rPh sb="6" eb="7">
      <t>シ</t>
    </rPh>
    <rPh sb="7" eb="9">
      <t>ジュリョウ</t>
    </rPh>
    <phoneticPr fontId="4"/>
  </si>
  <si>
    <t>AP-C30</t>
    <phoneticPr fontId="4"/>
  </si>
  <si>
    <t>圧力センサ</t>
    <rPh sb="0" eb="2">
      <t>アツリョク</t>
    </rPh>
    <phoneticPr fontId="4"/>
  </si>
  <si>
    <t>AP-B03</t>
    <phoneticPr fontId="4"/>
  </si>
  <si>
    <t>銘板、天井取付金具</t>
    <rPh sb="0" eb="1">
      <t>メイ</t>
    </rPh>
    <rPh sb="1" eb="2">
      <t>ハン</t>
    </rPh>
    <rPh sb="3" eb="5">
      <t>テンジョウ</t>
    </rPh>
    <rPh sb="5" eb="7">
      <t>トリツケ</t>
    </rPh>
    <rPh sb="7" eb="9">
      <t>カナグ</t>
    </rPh>
    <phoneticPr fontId="4"/>
  </si>
  <si>
    <t>MRB-230</t>
  </si>
  <si>
    <t>DINレール</t>
  </si>
  <si>
    <t>MD-1L-R</t>
  </si>
  <si>
    <t>配線ダクト</t>
  </si>
  <si>
    <t>F1.25-M3</t>
  </si>
  <si>
    <t>圧着端子（Y型）</t>
  </si>
  <si>
    <t>97909-Z01</t>
  </si>
  <si>
    <t>開閉式コントロールボックス追加工図</t>
  </si>
  <si>
    <t>97909-Z02</t>
  </si>
  <si>
    <t>FCC専用シャーシ追加工図</t>
  </si>
  <si>
    <t>ミサワ医科工業</t>
    <rPh sb="3" eb="5">
      <t>イカ</t>
    </rPh>
    <rPh sb="5" eb="7">
      <t>コウギョウ</t>
    </rPh>
    <phoneticPr fontId="4"/>
  </si>
  <si>
    <t>SS40369-1</t>
    <phoneticPr fontId="4"/>
  </si>
  <si>
    <t>発注願います（見積もり後日提出）</t>
    <rPh sb="0" eb="2">
      <t>ハッチュウ</t>
    </rPh>
    <rPh sb="2" eb="3">
      <t>ネガ</t>
    </rPh>
    <rPh sb="7" eb="9">
      <t>ミツ</t>
    </rPh>
    <rPh sb="11" eb="13">
      <t>ゴジツ</t>
    </rPh>
    <rPh sb="13" eb="15">
      <t>テイシュツ</t>
    </rPh>
    <phoneticPr fontId="4"/>
  </si>
  <si>
    <t>SS40331</t>
    <phoneticPr fontId="4"/>
  </si>
  <si>
    <t>NA3UCR-20-2-5</t>
  </si>
  <si>
    <t>NA3UCR</t>
  </si>
  <si>
    <t>MHK6.25-25.4-V120-W80</t>
  </si>
  <si>
    <t>ｶｰﾄﾘｯｼﾞﾋｰﾀ ｺｳｵﾝ (MCHIK)</t>
  </si>
  <si>
    <t>MSNDM6</t>
  </si>
  <si>
    <t>ｾﾝｻ ﾈｼﾞﾄﾘﾂｹ (MSNDM)</t>
  </si>
  <si>
    <t>SBD-S4-20</t>
  </si>
  <si>
    <t>ﾀﾞﾝﾂｷﾛｯｶｸ･ﾛｯｶｸ･ﾊﾟｲﾌﾟｽﾍﾟｰｻ</t>
  </si>
  <si>
    <t>MSSF4-3</t>
  </si>
  <si>
    <t>ﾛｯｶｸｱﾅﾂｷﾄﾒﾈｼﾞ MSSF</t>
  </si>
  <si>
    <t>CRKB4-15</t>
  </si>
  <si>
    <t>シチズン電子</t>
    <rPh sb="4" eb="6">
      <t>デンシ</t>
    </rPh>
    <phoneticPr fontId="4"/>
  </si>
  <si>
    <t>冨沢</t>
    <rPh sb="0" eb="2">
      <t>トミザワ</t>
    </rPh>
    <phoneticPr fontId="4"/>
  </si>
  <si>
    <t>マイクロイメージチェッカ</t>
    <phoneticPr fontId="4"/>
  </si>
  <si>
    <t>小山さん連絡済</t>
    <rPh sb="0" eb="2">
      <t>コヤマ</t>
    </rPh>
    <rPh sb="4" eb="6">
      <t>レンラク</t>
    </rPh>
    <rPh sb="6" eb="7">
      <t>スミ</t>
    </rPh>
    <phoneticPr fontId="4"/>
  </si>
  <si>
    <t>CSマウントカメラ（3ｍケーブル付）</t>
    <rPh sb="16" eb="17">
      <t>ツキ</t>
    </rPh>
    <phoneticPr fontId="4"/>
  </si>
  <si>
    <t>操作キーパッド（2ｍケーブル付）</t>
    <rPh sb="0" eb="2">
      <t>ソウサ</t>
    </rPh>
    <rPh sb="14" eb="15">
      <t>ツキ</t>
    </rPh>
    <phoneticPr fontId="4"/>
  </si>
  <si>
    <t>Cマウントレンズ</t>
    <phoneticPr fontId="4"/>
  </si>
  <si>
    <t>ANB848</t>
    <phoneticPr fontId="4"/>
  </si>
  <si>
    <t>RS232Cケーブル</t>
    <phoneticPr fontId="4"/>
  </si>
  <si>
    <t>MD-80RGB（3色）</t>
    <rPh sb="10" eb="11">
      <t>ショク</t>
    </rPh>
    <phoneticPr fontId="4"/>
  </si>
  <si>
    <t>画像処理用リング安定照明器セット</t>
    <rPh sb="0" eb="2">
      <t>ガゾウ</t>
    </rPh>
    <rPh sb="2" eb="4">
      <t>ショリ</t>
    </rPh>
    <rPh sb="4" eb="5">
      <t>ヨウ</t>
    </rPh>
    <rPh sb="8" eb="10">
      <t>アンテイ</t>
    </rPh>
    <rPh sb="10" eb="12">
      <t>ショウメイ</t>
    </rPh>
    <rPh sb="12" eb="13">
      <t>キ</t>
    </rPh>
    <phoneticPr fontId="4"/>
  </si>
  <si>
    <t>NA3GH-24-2-1</t>
    <phoneticPr fontId="4"/>
  </si>
  <si>
    <t>多芯電線</t>
    <rPh sb="0" eb="1">
      <t>タ</t>
    </rPh>
    <rPh sb="1" eb="2">
      <t>シン</t>
    </rPh>
    <rPh sb="2" eb="4">
      <t>デンセン</t>
    </rPh>
    <phoneticPr fontId="4"/>
  </si>
  <si>
    <t>SLSBWF7-28.5</t>
    <phoneticPr fontId="4"/>
  </si>
  <si>
    <t>SP-S3-5</t>
    <phoneticPr fontId="4"/>
  </si>
  <si>
    <t>SSE2B10-155</t>
    <phoneticPr fontId="4"/>
  </si>
  <si>
    <t>ミニチュアスライドガイド</t>
    <phoneticPr fontId="4"/>
  </si>
  <si>
    <t>SLSBWRK7-60</t>
  </si>
  <si>
    <t>98116-Y01</t>
    <phoneticPr fontId="4"/>
  </si>
  <si>
    <t>取付板</t>
    <phoneticPr fontId="4"/>
  </si>
  <si>
    <t>98116-Y02</t>
  </si>
  <si>
    <t>スライドプレート上2</t>
  </si>
  <si>
    <t>98116-Y03</t>
  </si>
  <si>
    <t>CCD取付板</t>
    <phoneticPr fontId="4"/>
  </si>
  <si>
    <t>98116-Y04</t>
  </si>
  <si>
    <t>スライドププレート下</t>
    <phoneticPr fontId="4"/>
  </si>
  <si>
    <t>98116-Y05</t>
  </si>
  <si>
    <t>ライト取付板2</t>
  </si>
  <si>
    <t>98116-Y06</t>
  </si>
  <si>
    <t>ガイド板</t>
    <phoneticPr fontId="4"/>
  </si>
  <si>
    <t>98116-Y07</t>
  </si>
  <si>
    <t>ダイヤルゲージ取付</t>
    <phoneticPr fontId="4"/>
  </si>
  <si>
    <t>SS40287</t>
    <phoneticPr fontId="4"/>
  </si>
  <si>
    <t>シリンジウケ　10cc＆30ccG付</t>
  </si>
  <si>
    <t>捨て打ちﾍﾞ-ｽ</t>
    <rPh sb="0" eb="1">
      <t>ス</t>
    </rPh>
    <rPh sb="2" eb="3">
      <t>ウ</t>
    </rPh>
    <phoneticPr fontId="4"/>
  </si>
  <si>
    <t>捨て打ちﾍﾞ-ｽ連結板</t>
    <rPh sb="0" eb="1">
      <t>ス</t>
    </rPh>
    <rPh sb="2" eb="3">
      <t>ウ</t>
    </rPh>
    <rPh sb="8" eb="10">
      <t>レンケツ</t>
    </rPh>
    <rPh sb="10" eb="11">
      <t>イタ</t>
    </rPh>
    <phoneticPr fontId="4"/>
  </si>
  <si>
    <t>4/9-70・</t>
    <phoneticPr fontId="4"/>
  </si>
  <si>
    <t>3/26-15・4/9-20</t>
    <phoneticPr fontId="4"/>
  </si>
  <si>
    <t>SLCG5.5-14</t>
  </si>
  <si>
    <t>4/4･4/12-2(代替品)</t>
    <rPh sb="11" eb="13">
      <t>ダイガエ</t>
    </rPh>
    <rPh sb="13" eb="14">
      <t>ヒン</t>
    </rPh>
    <phoneticPr fontId="4"/>
  </si>
  <si>
    <t>3/23-30・4/2-40･4/19-30・</t>
    <phoneticPr fontId="4"/>
  </si>
  <si>
    <t>3/21-5</t>
    <phoneticPr fontId="4"/>
  </si>
  <si>
    <t>KN-2-1</t>
    <phoneticPr fontId="4"/>
  </si>
  <si>
    <t>WMB-1</t>
    <phoneticPr fontId="4"/>
  </si>
  <si>
    <t>CTSV-10025-100P</t>
    <phoneticPr fontId="4"/>
  </si>
  <si>
    <t>CTSV-20025-100P</t>
    <phoneticPr fontId="4"/>
  </si>
  <si>
    <t>CTSV-25036-100P</t>
    <phoneticPr fontId="4"/>
  </si>
  <si>
    <t>350689-1</t>
    <phoneticPr fontId="4"/>
  </si>
  <si>
    <t>350780-1-20P</t>
    <phoneticPr fontId="4"/>
  </si>
  <si>
    <t>%WRFH-4050-120319-116</t>
    <phoneticPr fontId="4"/>
  </si>
  <si>
    <r>
      <t>B</t>
    </r>
    <r>
      <rPr>
        <sz val="11"/>
        <color theme="1"/>
        <rFont val="游ゴシック"/>
        <family val="2"/>
        <charset val="128"/>
        <scheme val="minor"/>
      </rPr>
      <t>OX-SCB2-5</t>
    </r>
    <phoneticPr fontId="4"/>
  </si>
  <si>
    <r>
      <t>B</t>
    </r>
    <r>
      <rPr>
        <sz val="11"/>
        <color theme="1"/>
        <rFont val="游ゴシック"/>
        <family val="2"/>
        <charset val="128"/>
        <scheme val="minor"/>
      </rPr>
      <t>OX-SCB2-10</t>
    </r>
    <phoneticPr fontId="4"/>
  </si>
  <si>
    <r>
      <t>B</t>
    </r>
    <r>
      <rPr>
        <sz val="11"/>
        <color theme="1"/>
        <rFont val="游ゴシック"/>
        <family val="2"/>
        <charset val="128"/>
        <scheme val="minor"/>
      </rPr>
      <t>OX-SCB3-5</t>
    </r>
    <phoneticPr fontId="4"/>
  </si>
  <si>
    <r>
      <t>B</t>
    </r>
    <r>
      <rPr>
        <sz val="11"/>
        <color theme="1"/>
        <rFont val="游ゴシック"/>
        <family val="2"/>
        <charset val="128"/>
        <scheme val="minor"/>
      </rPr>
      <t>OX-SCB3-6*</t>
    </r>
    <phoneticPr fontId="4"/>
  </si>
  <si>
    <r>
      <t>B</t>
    </r>
    <r>
      <rPr>
        <sz val="11"/>
        <color theme="1"/>
        <rFont val="游ゴシック"/>
        <family val="2"/>
        <charset val="128"/>
        <scheme val="minor"/>
      </rPr>
      <t>OX-SCB3-8*</t>
    </r>
    <phoneticPr fontId="4"/>
  </si>
  <si>
    <r>
      <t>B</t>
    </r>
    <r>
      <rPr>
        <sz val="11"/>
        <color theme="1"/>
        <rFont val="游ゴシック"/>
        <family val="2"/>
        <charset val="128"/>
        <scheme val="minor"/>
      </rPr>
      <t>OX-SCB3-15*</t>
    </r>
    <phoneticPr fontId="4"/>
  </si>
  <si>
    <r>
      <t>B</t>
    </r>
    <r>
      <rPr>
        <sz val="11"/>
        <color theme="1"/>
        <rFont val="游ゴシック"/>
        <family val="2"/>
        <charset val="128"/>
        <scheme val="minor"/>
      </rPr>
      <t>OX-SCB4-6*</t>
    </r>
    <phoneticPr fontId="4"/>
  </si>
  <si>
    <r>
      <t>B</t>
    </r>
    <r>
      <rPr>
        <sz val="11"/>
        <color theme="1"/>
        <rFont val="游ゴシック"/>
        <family val="2"/>
        <charset val="128"/>
        <scheme val="minor"/>
      </rPr>
      <t>OX-SCB4-8</t>
    </r>
    <phoneticPr fontId="4"/>
  </si>
  <si>
    <r>
      <t>B</t>
    </r>
    <r>
      <rPr>
        <sz val="11"/>
        <color theme="1"/>
        <rFont val="游ゴシック"/>
        <family val="2"/>
        <charset val="128"/>
        <scheme val="minor"/>
      </rPr>
      <t>OX-SCB4-10*</t>
    </r>
    <phoneticPr fontId="4"/>
  </si>
  <si>
    <r>
      <t>B</t>
    </r>
    <r>
      <rPr>
        <sz val="11"/>
        <color theme="1"/>
        <rFont val="游ゴシック"/>
        <family val="2"/>
        <charset val="128"/>
        <scheme val="minor"/>
      </rPr>
      <t>OX-SCB4-12*</t>
    </r>
    <phoneticPr fontId="4"/>
  </si>
  <si>
    <r>
      <t>B</t>
    </r>
    <r>
      <rPr>
        <sz val="11"/>
        <color theme="1"/>
        <rFont val="游ゴシック"/>
        <family val="2"/>
        <charset val="128"/>
        <scheme val="minor"/>
      </rPr>
      <t>OX-SCB4-15*</t>
    </r>
    <phoneticPr fontId="4"/>
  </si>
  <si>
    <r>
      <t>B</t>
    </r>
    <r>
      <rPr>
        <sz val="11"/>
        <color theme="1"/>
        <rFont val="游ゴシック"/>
        <family val="2"/>
        <charset val="128"/>
        <scheme val="minor"/>
      </rPr>
      <t>OX-SCB5-25*</t>
    </r>
    <phoneticPr fontId="4"/>
  </si>
  <si>
    <r>
      <t>B</t>
    </r>
    <r>
      <rPr>
        <sz val="11"/>
        <color theme="1"/>
        <rFont val="游ゴシック"/>
        <family val="2"/>
        <charset val="128"/>
        <scheme val="minor"/>
      </rPr>
      <t>OX-MSSFS4-8</t>
    </r>
    <phoneticPr fontId="4"/>
  </si>
  <si>
    <r>
      <t>B</t>
    </r>
    <r>
      <rPr>
        <sz val="11"/>
        <color theme="1"/>
        <rFont val="游ゴシック"/>
        <family val="2"/>
        <charset val="128"/>
        <scheme val="minor"/>
      </rPr>
      <t>OX-SCB5-20*</t>
    </r>
    <phoneticPr fontId="4"/>
  </si>
  <si>
    <r>
      <t>S</t>
    </r>
    <r>
      <rPr>
        <sz val="11"/>
        <color theme="1"/>
        <rFont val="游ゴシック"/>
        <family val="2"/>
        <charset val="128"/>
        <scheme val="minor"/>
      </rPr>
      <t>CB4-20</t>
    </r>
    <phoneticPr fontId="4"/>
  </si>
  <si>
    <r>
      <t>S</t>
    </r>
    <r>
      <rPr>
        <sz val="11"/>
        <color theme="1"/>
        <rFont val="游ゴシック"/>
        <family val="2"/>
        <charset val="128"/>
        <scheme val="minor"/>
      </rPr>
      <t>CB4-30</t>
    </r>
    <phoneticPr fontId="4"/>
  </si>
  <si>
    <r>
      <t>S</t>
    </r>
    <r>
      <rPr>
        <sz val="11"/>
        <color theme="1"/>
        <rFont val="游ゴシック"/>
        <family val="2"/>
        <charset val="128"/>
        <scheme val="minor"/>
      </rPr>
      <t>CB2.5-15</t>
    </r>
    <phoneticPr fontId="4"/>
  </si>
  <si>
    <r>
      <t>R</t>
    </r>
    <r>
      <rPr>
        <sz val="11"/>
        <color theme="1"/>
        <rFont val="游ゴシック"/>
        <family val="2"/>
        <charset val="128"/>
        <scheme val="minor"/>
      </rPr>
      <t>SCB4-8</t>
    </r>
    <phoneticPr fontId="4"/>
  </si>
  <si>
    <r>
      <t>B</t>
    </r>
    <r>
      <rPr>
        <sz val="11"/>
        <color theme="1"/>
        <rFont val="游ゴシック"/>
        <family val="2"/>
        <charset val="128"/>
        <scheme val="minor"/>
      </rPr>
      <t>OX-SCB4-8*</t>
    </r>
    <phoneticPr fontId="4"/>
  </si>
  <si>
    <r>
      <t>B</t>
    </r>
    <r>
      <rPr>
        <sz val="11"/>
        <color theme="1"/>
        <rFont val="游ゴシック"/>
        <family val="2"/>
        <charset val="128"/>
        <scheme val="minor"/>
      </rPr>
      <t>OX-SCB3-6</t>
    </r>
    <phoneticPr fontId="4"/>
  </si>
  <si>
    <r>
      <t>B</t>
    </r>
    <r>
      <rPr>
        <sz val="11"/>
        <color theme="1"/>
        <rFont val="游ゴシック"/>
        <family val="2"/>
        <charset val="128"/>
        <scheme val="minor"/>
      </rPr>
      <t>OX-SKNTR4*</t>
    </r>
    <phoneticPr fontId="4"/>
  </si>
  <si>
    <r>
      <t>B</t>
    </r>
    <r>
      <rPr>
        <sz val="11"/>
        <color theme="1"/>
        <rFont val="游ゴシック"/>
        <family val="2"/>
        <charset val="128"/>
        <scheme val="minor"/>
      </rPr>
      <t>OX-SCB4-25*</t>
    </r>
    <phoneticPr fontId="4"/>
  </si>
  <si>
    <r>
      <t>C</t>
    </r>
    <r>
      <rPr>
        <sz val="11"/>
        <color theme="1"/>
        <rFont val="游ゴシック"/>
        <family val="2"/>
        <charset val="128"/>
        <scheme val="minor"/>
      </rPr>
      <t>RKB3-12</t>
    </r>
    <phoneticPr fontId="4"/>
  </si>
  <si>
    <r>
      <t>B</t>
    </r>
    <r>
      <rPr>
        <sz val="11"/>
        <color theme="1"/>
        <rFont val="游ゴシック"/>
        <family val="2"/>
        <charset val="128"/>
        <scheme val="minor"/>
      </rPr>
      <t>OX-SCB3-25*</t>
    </r>
    <phoneticPr fontId="4"/>
  </si>
  <si>
    <r>
      <t>S</t>
    </r>
    <r>
      <rPr>
        <sz val="11"/>
        <color theme="1"/>
        <rFont val="游ゴシック"/>
        <family val="2"/>
        <charset val="128"/>
        <scheme val="minor"/>
      </rPr>
      <t>CB3-25</t>
    </r>
    <phoneticPr fontId="4"/>
  </si>
  <si>
    <t>ミツミ電機</t>
    <rPh sb="3" eb="5">
      <t>デンキ</t>
    </rPh>
    <phoneticPr fontId="4"/>
  </si>
  <si>
    <t>XYSG25</t>
    <phoneticPr fontId="4"/>
  </si>
  <si>
    <t>XYステージ（リニアボール）</t>
    <phoneticPr fontId="4"/>
  </si>
  <si>
    <t>SETGR10-45-LKC</t>
    <phoneticPr fontId="4"/>
  </si>
  <si>
    <t>円形支柱</t>
    <rPh sb="0" eb="2">
      <t>エンケイ</t>
    </rPh>
    <rPh sb="2" eb="4">
      <t>シチュウ</t>
    </rPh>
    <phoneticPr fontId="4"/>
  </si>
  <si>
    <t>%WRFH-4050-120328-4</t>
    <phoneticPr fontId="4"/>
  </si>
  <si>
    <t>六角穴付ねじ</t>
    <rPh sb="0" eb="2">
      <t>ロッカク</t>
    </rPh>
    <rPh sb="2" eb="3">
      <t>アナ</t>
    </rPh>
    <rPh sb="3" eb="4">
      <t>ツキ</t>
    </rPh>
    <phoneticPr fontId="4"/>
  </si>
  <si>
    <t>97645-Y01</t>
    <phoneticPr fontId="4"/>
  </si>
  <si>
    <t>97645-Y02</t>
  </si>
  <si>
    <t>XYステージ取付上板</t>
    <rPh sb="6" eb="8">
      <t>トリツケ</t>
    </rPh>
    <rPh sb="8" eb="9">
      <t>ウエ</t>
    </rPh>
    <rPh sb="9" eb="10">
      <t>イタ</t>
    </rPh>
    <phoneticPr fontId="4"/>
  </si>
  <si>
    <t>97645-Y03</t>
  </si>
  <si>
    <t>XYステージ取付下板</t>
    <rPh sb="6" eb="8">
      <t>トリツケ</t>
    </rPh>
    <rPh sb="8" eb="9">
      <t>シタ</t>
    </rPh>
    <rPh sb="9" eb="10">
      <t>イタ</t>
    </rPh>
    <phoneticPr fontId="4"/>
  </si>
  <si>
    <t>97645-Y04</t>
  </si>
  <si>
    <t>温調取付板（XYSG25）</t>
    <rPh sb="0" eb="2">
      <t>オンチョウ</t>
    </rPh>
    <rPh sb="2" eb="4">
      <t>トリツケ</t>
    </rPh>
    <rPh sb="4" eb="5">
      <t>イタ</t>
    </rPh>
    <phoneticPr fontId="4"/>
  </si>
  <si>
    <t>97645-Y05</t>
  </si>
  <si>
    <t>温調固定板</t>
    <rPh sb="0" eb="2">
      <t>オンチョウ</t>
    </rPh>
    <rPh sb="2" eb="4">
      <t>コテイ</t>
    </rPh>
    <rPh sb="4" eb="5">
      <t>イタ</t>
    </rPh>
    <phoneticPr fontId="4"/>
  </si>
  <si>
    <t>富士化学産業株式会社</t>
    <rPh sb="0" eb="2">
      <t>フジ</t>
    </rPh>
    <rPh sb="2" eb="4">
      <t>カガク</t>
    </rPh>
    <rPh sb="4" eb="6">
      <t>サンギョウ</t>
    </rPh>
    <rPh sb="6" eb="8">
      <t>カブシキ</t>
    </rPh>
    <rPh sb="8" eb="10">
      <t>カイシャ</t>
    </rPh>
    <phoneticPr fontId="4"/>
  </si>
  <si>
    <t>中村</t>
    <rPh sb="0" eb="2">
      <t>ナカムラ</t>
    </rPh>
    <phoneticPr fontId="4"/>
  </si>
  <si>
    <t>2012/5/中旬</t>
    <rPh sb="7" eb="9">
      <t>チュウジュン</t>
    </rPh>
    <phoneticPr fontId="4"/>
  </si>
  <si>
    <t>JRN　塗布用PCソフト</t>
    <rPh sb="6" eb="7">
      <t>ヨウ</t>
    </rPh>
    <phoneticPr fontId="4"/>
  </si>
  <si>
    <t>JRVよりJRNに訂正交換(5/15入荷）</t>
    <rPh sb="9" eb="11">
      <t>テイセイ</t>
    </rPh>
    <rPh sb="11" eb="13">
      <t>コウカン</t>
    </rPh>
    <rPh sb="18" eb="20">
      <t>ニュウカ</t>
    </rPh>
    <phoneticPr fontId="4"/>
  </si>
  <si>
    <t>98057-Y01</t>
    <phoneticPr fontId="4"/>
  </si>
  <si>
    <t>ツール治具</t>
    <rPh sb="3" eb="5">
      <t>ジグ</t>
    </rPh>
    <phoneticPr fontId="4"/>
  </si>
  <si>
    <t>98057-Y02</t>
  </si>
  <si>
    <t>温調取付板</t>
    <rPh sb="0" eb="2">
      <t>オンチョウ</t>
    </rPh>
    <rPh sb="2" eb="4">
      <t>トリツケ</t>
    </rPh>
    <rPh sb="4" eb="5">
      <t>イタ</t>
    </rPh>
    <phoneticPr fontId="4"/>
  </si>
  <si>
    <t>740,752,780用ホルダ（Ｐ＝２５）</t>
    <rPh sb="11" eb="12">
      <t>ヨウ</t>
    </rPh>
    <phoneticPr fontId="4"/>
  </si>
  <si>
    <t>SS4248</t>
    <phoneticPr fontId="4"/>
  </si>
  <si>
    <t>井桁ベース（２００ｘ２００）</t>
    <rPh sb="0" eb="2">
      <t>イゲタ</t>
    </rPh>
    <phoneticPr fontId="4"/>
  </si>
  <si>
    <t>井桁治具</t>
    <rPh sb="0" eb="2">
      <t>イゲタ</t>
    </rPh>
    <rPh sb="2" eb="4">
      <t>ジグ</t>
    </rPh>
    <phoneticPr fontId="4"/>
  </si>
  <si>
    <t>SS4736</t>
    <phoneticPr fontId="4"/>
  </si>
  <si>
    <t>井桁レール①（□２００）</t>
    <rPh sb="0" eb="2">
      <t>イゲタ</t>
    </rPh>
    <phoneticPr fontId="4"/>
  </si>
  <si>
    <t>SS4737</t>
    <phoneticPr fontId="4"/>
  </si>
  <si>
    <t>井桁レール②（□２００）</t>
    <phoneticPr fontId="4"/>
  </si>
  <si>
    <t>SS4738</t>
    <phoneticPr fontId="4"/>
  </si>
  <si>
    <t>井桁ストッパー①</t>
    <phoneticPr fontId="4"/>
  </si>
  <si>
    <t>SS4739</t>
    <phoneticPr fontId="4"/>
  </si>
  <si>
    <t>井桁ストッパー②</t>
    <phoneticPr fontId="4"/>
  </si>
  <si>
    <t>98057-Y01-1</t>
    <phoneticPr fontId="4"/>
  </si>
  <si>
    <t>穴径訂正追加工</t>
  </si>
  <si>
    <t>ツール治具</t>
  </si>
  <si>
    <t>Y</t>
  </si>
  <si>
    <t>富士ｼｽﾃﾑｽﾞ株式会社</t>
    <rPh sb="0" eb="2">
      <t>フジ</t>
    </rPh>
    <rPh sb="8" eb="12">
      <t>カブシキガイシャ</t>
    </rPh>
    <phoneticPr fontId="4"/>
  </si>
  <si>
    <t>2303N　3軸ロボット　内部ｽｲｯﾁ仕様</t>
    <rPh sb="7" eb="8">
      <t>ジク</t>
    </rPh>
    <rPh sb="13" eb="15">
      <t>ナイブ</t>
    </rPh>
    <rPh sb="19" eb="21">
      <t>シヨウ</t>
    </rPh>
    <phoneticPr fontId="4"/>
  </si>
  <si>
    <t>ﾀﾞｲｱへ直送４/２５着</t>
    <rPh sb="5" eb="7">
      <t>チョクソウ</t>
    </rPh>
    <rPh sb="11" eb="12">
      <t>チャク</t>
    </rPh>
    <phoneticPr fontId="4"/>
  </si>
  <si>
    <t>柱嵩上げ費用</t>
    <rPh sb="0" eb="1">
      <t>ハシラ</t>
    </rPh>
    <rPh sb="1" eb="3">
      <t>カサア</t>
    </rPh>
    <rPh sb="4" eb="6">
      <t>ヒヨウ</t>
    </rPh>
    <phoneticPr fontId="4"/>
  </si>
  <si>
    <t>JR2303NH　柱嵩上げ(JR2300Ｎ）</t>
    <rPh sb="9" eb="10">
      <t>ハシラ</t>
    </rPh>
    <rPh sb="10" eb="12">
      <t>カサア</t>
    </rPh>
    <phoneticPr fontId="4"/>
  </si>
  <si>
    <t>IO-1増設ｹｰﾌﾞﾙ</t>
    <phoneticPr fontId="4"/>
  </si>
  <si>
    <t>ﾊｲｾﾝｻｰｷｯﾄ</t>
    <phoneticPr fontId="4"/>
  </si>
  <si>
    <t>B基板</t>
    <rPh sb="1" eb="3">
      <t>キバン</t>
    </rPh>
    <phoneticPr fontId="4"/>
  </si>
  <si>
    <t>ＳＥＴ</t>
    <phoneticPr fontId="4"/>
  </si>
  <si>
    <t>ｽﾌﾟﾚｰﾊﾞﾙﾌﾞ　MS</t>
    <phoneticPr fontId="4"/>
  </si>
  <si>
    <t>ｽﾌﾟﾚｰﾊﾞﾙﾌﾞ　ｺﾝﾄﾛｰﾗｰ</t>
    <phoneticPr fontId="4"/>
  </si>
  <si>
    <t>SH21-B</t>
    <phoneticPr fontId="4"/>
  </si>
  <si>
    <t>21G　GPﾆｰﾄﾞﾙﾉｽﾞﾙ12.7mm（ﾊﾟｰﾌﾟﾙ)　50入り</t>
    <rPh sb="32" eb="33">
      <t>イ</t>
    </rPh>
    <phoneticPr fontId="4"/>
  </si>
  <si>
    <t>SH22-B</t>
  </si>
  <si>
    <t>22G　GPﾆｰﾄﾞﾙﾉｽﾞﾙ12.7mm（ﾌﾞﾙｰ)　50入り</t>
    <rPh sb="30" eb="31">
      <t>イ</t>
    </rPh>
    <phoneticPr fontId="4"/>
  </si>
  <si>
    <t>30ccｼﾘﾝｼﾞ/ﾋﾟｽﾄﾝｾｯﾄ　20入</t>
    <rPh sb="21" eb="22">
      <t>イ</t>
    </rPh>
    <phoneticPr fontId="4"/>
  </si>
  <si>
    <t>100BSH52-6</t>
    <phoneticPr fontId="4"/>
  </si>
  <si>
    <t>30／55cc　ｼﾘﾝｼﾞﾀﾞﾌﾟﾀｰ1.8m</t>
    <phoneticPr fontId="4"/>
  </si>
  <si>
    <t>98201-Z01</t>
    <phoneticPr fontId="4"/>
  </si>
  <si>
    <t>精密RG固定板金（右）</t>
  </si>
  <si>
    <t>SMC　IR1010-01B-X465A</t>
    <phoneticPr fontId="4"/>
  </si>
  <si>
    <t>ﾚｷﾞｭﾚｰﾀ圧力計</t>
    <rPh sb="7" eb="9">
      <t>アツリョク</t>
    </rPh>
    <rPh sb="9" eb="10">
      <t>ケイ</t>
    </rPh>
    <phoneticPr fontId="4"/>
  </si>
  <si>
    <t>MSCNL4-1</t>
  </si>
  <si>
    <t>φ4継手</t>
    <rPh sb="2" eb="3">
      <t>ツギ</t>
    </rPh>
    <rPh sb="3" eb="4">
      <t>テ</t>
    </rPh>
    <phoneticPr fontId="4"/>
  </si>
  <si>
    <t>MSCNL6-1</t>
  </si>
  <si>
    <t>φ6継手</t>
    <rPh sb="2" eb="3">
      <t>ツギ</t>
    </rPh>
    <rPh sb="3" eb="4">
      <t>テ</t>
    </rPh>
    <phoneticPr fontId="4"/>
  </si>
  <si>
    <t>東鉱商事株式会社</t>
    <rPh sb="0" eb="1">
      <t>ヒガシ</t>
    </rPh>
    <rPh sb="1" eb="2">
      <t>コウ</t>
    </rPh>
    <rPh sb="2" eb="4">
      <t>ショウジ</t>
    </rPh>
    <rPh sb="4" eb="8">
      <t>カブシキガイシャ</t>
    </rPh>
    <phoneticPr fontId="4"/>
  </si>
  <si>
    <t>F1204P0081/3</t>
    <phoneticPr fontId="4"/>
  </si>
  <si>
    <t>測定子（Ｃ　TYPE）</t>
    <rPh sb="0" eb="2">
      <t>ソクテイ</t>
    </rPh>
    <rPh sb="2" eb="3">
      <t>シ</t>
    </rPh>
    <phoneticPr fontId="4"/>
  </si>
  <si>
    <t>図面は送信済み</t>
    <rPh sb="0" eb="2">
      <t>ズメン</t>
    </rPh>
    <rPh sb="3" eb="5">
      <t>ソウシン</t>
    </rPh>
    <rPh sb="5" eb="6">
      <t>ズ</t>
    </rPh>
    <phoneticPr fontId="4"/>
  </si>
  <si>
    <t>4/26斉藤氏受領</t>
    <rPh sb="4" eb="6">
      <t>サイトウ</t>
    </rPh>
    <rPh sb="6" eb="7">
      <t>シ</t>
    </rPh>
    <rPh sb="7" eb="9">
      <t>ジュリョウ</t>
    </rPh>
    <phoneticPr fontId="4"/>
  </si>
  <si>
    <t>コネクティックジャパン</t>
    <phoneticPr fontId="4"/>
  </si>
  <si>
    <t>ANMA110V2</t>
    <phoneticPr fontId="4"/>
  </si>
  <si>
    <t>マイクロイメージチェッカー</t>
    <phoneticPr fontId="4"/>
  </si>
  <si>
    <t>見積No：QSP-12-057</t>
    <rPh sb="0" eb="2">
      <t>ミツモリ</t>
    </rPh>
    <phoneticPr fontId="4"/>
  </si>
  <si>
    <t>見積No：QSP-12-058</t>
    <rPh sb="0" eb="2">
      <t>ミツモリ</t>
    </rPh>
    <phoneticPr fontId="4"/>
  </si>
  <si>
    <t>操作キーパッド</t>
    <rPh sb="0" eb="2">
      <t>ソウサ</t>
    </rPh>
    <phoneticPr fontId="4"/>
  </si>
  <si>
    <t>見積No：QSP-12-059</t>
    <rPh sb="0" eb="2">
      <t>ミツモリ</t>
    </rPh>
    <phoneticPr fontId="4"/>
  </si>
  <si>
    <t>ANB846NL(ｆ＝25）</t>
    <phoneticPr fontId="4"/>
  </si>
  <si>
    <t>見積No：QSP-12-060</t>
    <rPh sb="0" eb="2">
      <t>ミツモリ</t>
    </rPh>
    <phoneticPr fontId="4"/>
  </si>
  <si>
    <t>見積No：QSP-12-061</t>
    <rPh sb="0" eb="2">
      <t>ミツモリ</t>
    </rPh>
    <phoneticPr fontId="4"/>
  </si>
  <si>
    <t>見積No：QSP-12-062</t>
    <rPh sb="0" eb="2">
      <t>ミツモリ</t>
    </rPh>
    <phoneticPr fontId="4"/>
  </si>
  <si>
    <t>MD-65RGB</t>
    <phoneticPr fontId="4"/>
  </si>
  <si>
    <t>リング照明（3色）</t>
    <rPh sb="3" eb="5">
      <t>ショウメイ</t>
    </rPh>
    <rPh sb="7" eb="8">
      <t>ショク</t>
    </rPh>
    <phoneticPr fontId="4"/>
  </si>
  <si>
    <t>見積No：QSP-12-063</t>
    <rPh sb="0" eb="2">
      <t>ミツモリ</t>
    </rPh>
    <phoneticPr fontId="4"/>
  </si>
  <si>
    <t>見積No：QSP-12-064</t>
    <rPh sb="0" eb="2">
      <t>ミツモリ</t>
    </rPh>
    <phoneticPr fontId="4"/>
  </si>
  <si>
    <t>PCFP-MV2G8-R</t>
    <phoneticPr fontId="4"/>
  </si>
  <si>
    <t>8.4インチ　XGA　ディスプレイ</t>
    <phoneticPr fontId="4"/>
  </si>
  <si>
    <t>DPAM-ES8</t>
    <phoneticPr fontId="4"/>
  </si>
  <si>
    <t>固定ディスプレイスタンド</t>
    <rPh sb="0" eb="2">
      <t>コテイ</t>
    </rPh>
    <phoneticPr fontId="4"/>
  </si>
  <si>
    <t>PCFP-MV-DC24</t>
    <phoneticPr fontId="4"/>
  </si>
  <si>
    <t>小型ディスプレイ用ACアダプタ</t>
    <rPh sb="0" eb="2">
      <t>コガタ</t>
    </rPh>
    <rPh sb="8" eb="9">
      <t>ヨウ</t>
    </rPh>
    <phoneticPr fontId="4"/>
  </si>
  <si>
    <t>PCFP-MV-CABLE300</t>
    <phoneticPr fontId="4"/>
  </si>
  <si>
    <t>ビデオケーブル</t>
    <phoneticPr fontId="4"/>
  </si>
  <si>
    <t>SSE2BL10-230</t>
    <phoneticPr fontId="4"/>
  </si>
  <si>
    <t>ミニチュアリニアガイド</t>
  </si>
  <si>
    <t>SLSBWF7-33.5-LKC</t>
    <phoneticPr fontId="4"/>
  </si>
  <si>
    <t>六角支柱</t>
    <phoneticPr fontId="4"/>
  </si>
  <si>
    <t>NKOS4-10</t>
    <phoneticPr fontId="4"/>
  </si>
  <si>
    <t>ローレットノブ</t>
    <phoneticPr fontId="4"/>
  </si>
  <si>
    <t>CBSTS3-14</t>
    <phoneticPr fontId="4"/>
  </si>
  <si>
    <t>極低頭ボルト</t>
  </si>
  <si>
    <t>HTCH0.5-20-20</t>
    <phoneticPr fontId="4"/>
  </si>
  <si>
    <t>放熱ゲルシート</t>
  </si>
  <si>
    <t>RBSMFA0.5-50-40</t>
    <phoneticPr fontId="4"/>
  </si>
  <si>
    <t>シリコンゴムシート</t>
  </si>
  <si>
    <t>RBSMFA3-36-10</t>
    <phoneticPr fontId="4"/>
  </si>
  <si>
    <t>シリコンゴムシート</t>
    <phoneticPr fontId="4"/>
  </si>
  <si>
    <t>NKOSF3-13</t>
    <phoneticPr fontId="4"/>
  </si>
  <si>
    <t>SFB3-10</t>
    <phoneticPr fontId="4"/>
  </si>
  <si>
    <t>六角穴付皿ボルト</t>
    <phoneticPr fontId="4"/>
  </si>
  <si>
    <t>KCC10-4900-100224-28</t>
    <phoneticPr fontId="4"/>
  </si>
  <si>
    <t>特注ﾊ-ﾈｽ</t>
    <rPh sb="0" eb="2">
      <t>トクチュウ</t>
    </rPh>
    <phoneticPr fontId="4"/>
  </si>
  <si>
    <t>TEB-10Mペルチェ温調ユニット</t>
  </si>
  <si>
    <t>見積No：12TM-0097-01</t>
    <rPh sb="0" eb="2">
      <t>ミツモリ</t>
    </rPh>
    <phoneticPr fontId="4"/>
  </si>
  <si>
    <t>5/14斉藤(鉄)氏受領済</t>
    <rPh sb="4" eb="6">
      <t>サイトウ</t>
    </rPh>
    <rPh sb="7" eb="8">
      <t>テツ</t>
    </rPh>
    <rPh sb="9" eb="10">
      <t>シ</t>
    </rPh>
    <rPh sb="10" eb="12">
      <t>ジュリョウ</t>
    </rPh>
    <rPh sb="12" eb="13">
      <t>ズ</t>
    </rPh>
    <phoneticPr fontId="4"/>
  </si>
  <si>
    <t>（XXXX-Z01～Z06、TJ-0101-01-005込）</t>
    <rPh sb="28" eb="29">
      <t>コ</t>
    </rPh>
    <phoneticPr fontId="4"/>
  </si>
  <si>
    <t>98454-X01</t>
    <phoneticPr fontId="4"/>
  </si>
  <si>
    <t>画像認識板P（e-starショート+ロング）</t>
    <phoneticPr fontId="4"/>
  </si>
  <si>
    <t>98454-X02</t>
  </si>
  <si>
    <t>CCD(P)+MD-65スライド板</t>
    <phoneticPr fontId="4"/>
  </si>
  <si>
    <t>98454-X03</t>
  </si>
  <si>
    <t>CCD（P）取付板</t>
    <phoneticPr fontId="4"/>
  </si>
  <si>
    <t>98454-X04</t>
  </si>
  <si>
    <t>MD-65取付板金</t>
    <phoneticPr fontId="4"/>
  </si>
  <si>
    <t>98454-X05</t>
  </si>
  <si>
    <t>スライドガイド板金</t>
  </si>
  <si>
    <t>ｿﾆｰｴﾅｼﾞｰﾃﾞﾊﾞｲｽ</t>
    <phoneticPr fontId="4"/>
  </si>
  <si>
    <t>ＦＡｽｲｯﾁﾎﾞｯｸｽ</t>
    <phoneticPr fontId="4"/>
  </si>
  <si>
    <t>NDDJ-PS-E37-1.0</t>
    <phoneticPr fontId="4"/>
  </si>
  <si>
    <t>　ｺﾈｸﾀｰﾊｰﾈｽ　1m</t>
    <phoneticPr fontId="4"/>
  </si>
  <si>
    <t>MWI-DS37A-TB37</t>
    <phoneticPr fontId="4"/>
  </si>
  <si>
    <t>　端子台</t>
    <phoneticPr fontId="4"/>
  </si>
  <si>
    <t>MWI-COM-P10N-10</t>
    <phoneticPr fontId="4"/>
  </si>
  <si>
    <t>　ｅ-CON端子台</t>
    <phoneticPr fontId="4"/>
  </si>
  <si>
    <t>@ECHN-20061106-00010　</t>
    <phoneticPr fontId="4"/>
  </si>
  <si>
    <t>　JR⇔SDP300　I/Oｹｰﾌﾞﾙ</t>
    <phoneticPr fontId="4"/>
  </si>
  <si>
    <t>ﾀｲｼｮｰ</t>
    <phoneticPr fontId="4"/>
  </si>
  <si>
    <t>見積もりNO.　12TM-0157-00</t>
    <phoneticPr fontId="4"/>
  </si>
  <si>
    <t>制御BOX　ｱｯｾﾝﾌﾞﾘ加工費</t>
    <phoneticPr fontId="4"/>
  </si>
  <si>
    <t>見積もりNO.　12TM-0157-01</t>
    <phoneticPr fontId="4"/>
  </si>
  <si>
    <t>購入品一式</t>
    <rPh sb="0" eb="2">
      <t>コウニュウ</t>
    </rPh>
    <rPh sb="2" eb="3">
      <t>ヒン</t>
    </rPh>
    <rPh sb="3" eb="5">
      <t>イッシキ</t>
    </rPh>
    <phoneticPr fontId="4"/>
  </si>
  <si>
    <t>ｹ-ｽ追加工</t>
    <rPh sb="3" eb="4">
      <t>ツイ</t>
    </rPh>
    <rPh sb="4" eb="6">
      <t>カコウ</t>
    </rPh>
    <phoneticPr fontId="4"/>
  </si>
  <si>
    <t>㈱ﾀｶﾁ電気工業</t>
    <phoneticPr fontId="4"/>
  </si>
  <si>
    <t>FCWS400-150-125ＮＧＳＳ</t>
    <phoneticPr fontId="4"/>
  </si>
  <si>
    <t>ﾌﾘｰｻｲｽﾞｹｰｽ</t>
    <phoneticPr fontId="4"/>
  </si>
  <si>
    <t>FCSC400-150-1</t>
    <phoneticPr fontId="4"/>
  </si>
  <si>
    <t>ﾌﾘｰｻｲｽﾞｹｰｽ　ｵﾌﾟｼｮﾝ部品</t>
    <phoneticPr fontId="4"/>
  </si>
  <si>
    <t>MRB-350</t>
    <phoneticPr fontId="4"/>
  </si>
  <si>
    <t>SV51MD</t>
    <phoneticPr fontId="4"/>
  </si>
  <si>
    <t>ﾆｰﾄﾞﾙﾊﾞﾙﾌﾞ　ＭＤ</t>
    <phoneticPr fontId="4"/>
  </si>
  <si>
    <t>SS-6M0-2-2</t>
    <phoneticPr fontId="4"/>
  </si>
  <si>
    <t>おすｴﾙﾎﾞｰ　φ６×ＮＰＴ　1/8</t>
    <phoneticPr fontId="4"/>
  </si>
  <si>
    <t>SH23-B</t>
    <phoneticPr fontId="4"/>
  </si>
  <si>
    <t>23G　GPﾆｰﾄﾞﾙﾉｽﾞﾙ　12.7mm(ｵﾚﾝｼﾞ）50個</t>
    <phoneticPr fontId="4"/>
  </si>
  <si>
    <t>5                                              **</t>
    <phoneticPr fontId="4"/>
  </si>
  <si>
    <t>残量検知付５ﾘｯﾄﾙﾀﾝｸ　*ﾘｷｯﾄ　　*1</t>
    <phoneticPr fontId="4"/>
  </si>
  <si>
    <t>SVF-1525</t>
    <phoneticPr fontId="4"/>
  </si>
  <si>
    <t>ｽﾃﾝﾚｽﾍﾞｯｾﾙ(内容器　4.8ﾘｯﾄﾙ)　*1</t>
    <phoneticPr fontId="4"/>
  </si>
  <si>
    <t>SV0-150T</t>
    <phoneticPr fontId="4"/>
  </si>
  <si>
    <t>ﾃﾌﾛﾝOﾘﾝｸﾞ                            *1</t>
    <phoneticPr fontId="4"/>
  </si>
  <si>
    <t>ARG-0.7MS</t>
    <phoneticPr fontId="4"/>
  </si>
  <si>
    <t>精密ﾚｷﾞｭﾚｰﾀｰ（高圧)              *1</t>
    <phoneticPr fontId="4"/>
  </si>
  <si>
    <t>SUSﾘﾘｰﾌ弁                           *1</t>
    <phoneticPr fontId="4"/>
  </si>
  <si>
    <t>MCT46-02M</t>
    <phoneticPr fontId="4"/>
  </si>
  <si>
    <t>φ6貫通継手                          *1</t>
    <phoneticPr fontId="4"/>
  </si>
  <si>
    <t>下限ﾌﾛｰｽｲｯﾁ                        *1</t>
    <phoneticPr fontId="4"/>
  </si>
  <si>
    <t>3L　PE内容器                         *1</t>
    <phoneticPr fontId="4"/>
  </si>
  <si>
    <t>φ6mmﾃﾌﾛﾝﾎｰｽ（3m）</t>
    <phoneticPr fontId="4"/>
  </si>
  <si>
    <t>MSSFS3-4</t>
    <phoneticPr fontId="4"/>
  </si>
  <si>
    <t>六角穴付止ねじ</t>
  </si>
  <si>
    <t>配電盤用 e-CON端子台</t>
    <rPh sb="0" eb="2">
      <t>ハイデン</t>
    </rPh>
    <rPh sb="2" eb="3">
      <t>バン</t>
    </rPh>
    <rPh sb="3" eb="4">
      <t>ヨウ</t>
    </rPh>
    <rPh sb="10" eb="12">
      <t>タンシ</t>
    </rPh>
    <rPh sb="12" eb="13">
      <t>ダイ</t>
    </rPh>
    <phoneticPr fontId="4"/>
  </si>
  <si>
    <t>SS3226</t>
  </si>
  <si>
    <t>ディスペンサプレート（LIMC101）</t>
    <phoneticPr fontId="4"/>
  </si>
  <si>
    <t>SS40634</t>
    <phoneticPr fontId="4"/>
  </si>
  <si>
    <r>
      <t>7</t>
    </r>
    <r>
      <rPr>
        <sz val="11"/>
        <color theme="1"/>
        <rFont val="游ゴシック"/>
        <family val="2"/>
        <charset val="128"/>
        <scheme val="minor"/>
      </rPr>
      <t>41MDブロックホルダ（ピン付）</t>
    </r>
    <rPh sb="15" eb="16">
      <t>ツ</t>
    </rPh>
    <phoneticPr fontId="4"/>
  </si>
  <si>
    <t>98518-Y001</t>
    <phoneticPr fontId="4"/>
  </si>
  <si>
    <t>ノズルガイド23G-0.33</t>
    <phoneticPr fontId="4"/>
  </si>
  <si>
    <t>図面送信済み</t>
    <phoneticPr fontId="4"/>
  </si>
  <si>
    <t>運送費</t>
    <phoneticPr fontId="4"/>
  </si>
  <si>
    <t>設計費</t>
    <phoneticPr fontId="4"/>
  </si>
  <si>
    <t>組立調整費</t>
    <phoneticPr fontId="4"/>
  </si>
  <si>
    <t>東北パイオニアEG㈱</t>
    <rPh sb="0" eb="2">
      <t>トウホク</t>
    </rPh>
    <phoneticPr fontId="4"/>
  </si>
  <si>
    <t>千葉</t>
    <rPh sb="0" eb="2">
      <t>チバ</t>
    </rPh>
    <phoneticPr fontId="4"/>
  </si>
  <si>
    <t>ﾊｲﾌﾛｰﾋﾟｽﾄﾝﾊﾞﾙﾌﾞ　</t>
    <phoneticPr fontId="4"/>
  </si>
  <si>
    <t>2024LG　　　（3ｍ）</t>
    <phoneticPr fontId="4"/>
  </si>
  <si>
    <t>GREY　URETHANE　TUBING　3/32×5/32　(３ｍ）</t>
    <phoneticPr fontId="4"/>
  </si>
  <si>
    <t>2186B</t>
    <phoneticPr fontId="4"/>
  </si>
  <si>
    <t>TIP　ADAPTER：1/4MPT,PLATED</t>
    <phoneticPr fontId="4"/>
  </si>
  <si>
    <t>おすｴﾙﾎﾞｰ　φ12×ＮＰＴ　1/4*ｽｳｪｰｼﾞﾛｯｸ</t>
    <phoneticPr fontId="4"/>
  </si>
  <si>
    <t>SS3129</t>
    <phoneticPr fontId="4"/>
  </si>
  <si>
    <t>725HFカートリッジヒータブロック</t>
  </si>
  <si>
    <t>SS40519</t>
    <phoneticPr fontId="4"/>
  </si>
  <si>
    <t>725HF温調ノズルガイド（18G-13MM）</t>
    <phoneticPr fontId="4"/>
  </si>
  <si>
    <r>
      <t>MCHK</t>
    </r>
    <r>
      <rPr>
        <sz val="10"/>
        <color indexed="8"/>
        <rFont val="ＭＳ Ｐゴシック"/>
        <family val="3"/>
        <charset val="128"/>
      </rPr>
      <t>5</t>
    </r>
    <r>
      <rPr>
        <sz val="10"/>
        <rFont val="ＭＳ Ｐゴシック"/>
        <family val="3"/>
        <charset val="128"/>
      </rPr>
      <t>-</t>
    </r>
    <r>
      <rPr>
        <sz val="10"/>
        <color indexed="8"/>
        <rFont val="ＭＳ Ｐゴシック"/>
        <family val="3"/>
        <charset val="128"/>
      </rPr>
      <t>30</t>
    </r>
    <r>
      <rPr>
        <sz val="10"/>
        <rFont val="ＭＳ Ｐゴシック"/>
        <family val="3"/>
        <charset val="128"/>
      </rPr>
      <t>-V</t>
    </r>
    <r>
      <rPr>
        <sz val="10"/>
        <color indexed="8"/>
        <rFont val="ＭＳ Ｐゴシック"/>
        <family val="3"/>
        <charset val="128"/>
      </rPr>
      <t>20</t>
    </r>
    <r>
      <rPr>
        <sz val="10"/>
        <rFont val="ＭＳ Ｐゴシック"/>
        <family val="3"/>
        <charset val="128"/>
      </rPr>
      <t>0-W</t>
    </r>
    <r>
      <rPr>
        <sz val="10"/>
        <color indexed="8"/>
        <rFont val="ＭＳ Ｐゴシック"/>
        <family val="3"/>
        <charset val="128"/>
      </rPr>
      <t>40</t>
    </r>
    <phoneticPr fontId="4"/>
  </si>
  <si>
    <t>カートリッジヒータ</t>
    <phoneticPr fontId="4"/>
  </si>
  <si>
    <t>MSNDM6</t>
    <phoneticPr fontId="4"/>
  </si>
  <si>
    <t>ねじ取付型温度センサー</t>
    <rPh sb="2" eb="4">
      <t>トリツケ</t>
    </rPh>
    <rPh sb="4" eb="5">
      <t>ガタ</t>
    </rPh>
    <rPh sb="5" eb="7">
      <t>オンド</t>
    </rPh>
    <phoneticPr fontId="4"/>
  </si>
  <si>
    <r>
      <t>MSSFS3-</t>
    </r>
    <r>
      <rPr>
        <sz val="10"/>
        <color indexed="8"/>
        <rFont val="ＭＳ Ｐゴシック"/>
        <family val="3"/>
        <charset val="128"/>
      </rPr>
      <t>3</t>
    </r>
    <phoneticPr fontId="4"/>
  </si>
  <si>
    <t>六角穴付止ねじ</t>
    <rPh sb="0" eb="2">
      <t>ロッカク</t>
    </rPh>
    <rPh sb="2" eb="3">
      <t>アナ</t>
    </rPh>
    <rPh sb="3" eb="4">
      <t>ツ</t>
    </rPh>
    <rPh sb="4" eb="5">
      <t>トメ</t>
    </rPh>
    <phoneticPr fontId="4"/>
  </si>
  <si>
    <r>
      <t>SBD-S4-</t>
    </r>
    <r>
      <rPr>
        <sz val="10"/>
        <color indexed="8"/>
        <rFont val="ＭＳ Ｐゴシック"/>
        <family val="3"/>
        <charset val="128"/>
      </rPr>
      <t>15</t>
    </r>
    <phoneticPr fontId="4"/>
  </si>
  <si>
    <t>段付六角スペーサー</t>
    <rPh sb="0" eb="1">
      <t>ダン</t>
    </rPh>
    <rPh sb="1" eb="2">
      <t>ツ</t>
    </rPh>
    <rPh sb="2" eb="4">
      <t>ロッカク</t>
    </rPh>
    <phoneticPr fontId="4"/>
  </si>
  <si>
    <t>CRKB3-15</t>
    <phoneticPr fontId="4"/>
  </si>
  <si>
    <t>樹脂ﾛ-ﾚｯﾄ付ねじ</t>
    <rPh sb="0" eb="2">
      <t>ジュシ</t>
    </rPh>
    <rPh sb="7" eb="8">
      <t>ツキ</t>
    </rPh>
    <phoneticPr fontId="4"/>
  </si>
  <si>
    <t>7.18.23</t>
    <phoneticPr fontId="4"/>
  </si>
  <si>
    <r>
      <t>MTC</t>
    </r>
    <r>
      <rPr>
        <sz val="10"/>
        <color indexed="8"/>
        <rFont val="ＭＳ Ｐゴシック"/>
        <family val="3"/>
        <charset val="128"/>
      </rPr>
      <t>RM</t>
    </r>
    <phoneticPr fontId="4"/>
  </si>
  <si>
    <t>温度調節コントローラ（警報機能付）</t>
    <rPh sb="0" eb="2">
      <t>オンド</t>
    </rPh>
    <rPh sb="2" eb="4">
      <t>チョウセツ</t>
    </rPh>
    <rPh sb="11" eb="13">
      <t>ケイホウ</t>
    </rPh>
    <rPh sb="13" eb="15">
      <t>キノウ</t>
    </rPh>
    <rPh sb="15" eb="16">
      <t>ツ</t>
    </rPh>
    <phoneticPr fontId="4"/>
  </si>
  <si>
    <r>
      <t>NA2517T</t>
    </r>
    <r>
      <rPr>
        <sz val="10"/>
        <color indexed="8"/>
        <rFont val="ＭＳ Ｐゴシック"/>
        <family val="3"/>
        <charset val="128"/>
      </rPr>
      <t>-16-3-2</t>
    </r>
    <phoneticPr fontId="4"/>
  </si>
  <si>
    <t>固定用電源ケーブル（300V用）</t>
    <rPh sb="0" eb="2">
      <t>コテイ</t>
    </rPh>
    <rPh sb="2" eb="3">
      <t>ヨウ</t>
    </rPh>
    <rPh sb="3" eb="5">
      <t>デンゲン</t>
    </rPh>
    <rPh sb="14" eb="15">
      <t>ヨウ</t>
    </rPh>
    <phoneticPr fontId="4"/>
  </si>
  <si>
    <t>VCTF-A-0.75-2-10</t>
    <phoneticPr fontId="4"/>
  </si>
  <si>
    <t>MCHYB30</t>
    <phoneticPr fontId="4"/>
  </si>
  <si>
    <t>焼付防止剤</t>
    <rPh sb="0" eb="2">
      <t>ヤキツ</t>
    </rPh>
    <rPh sb="2" eb="4">
      <t>ボウシ</t>
    </rPh>
    <rPh sb="4" eb="5">
      <t>ザイ</t>
    </rPh>
    <phoneticPr fontId="4"/>
  </si>
  <si>
    <t>SVF-1225</t>
    <phoneticPr fontId="4"/>
  </si>
  <si>
    <t>ｽﾃﾝﾚｽﾍﾞｯｾﾙ　3.4ﾘｯﾄﾙ (ＮＢＲｵｰﾘﾝｸﾞ付）＊ﾘｷｯﾄ</t>
    <rPh sb="29" eb="30">
      <t>ツキ</t>
    </rPh>
    <phoneticPr fontId="4"/>
  </si>
  <si>
    <t>ARG-0.7M</t>
    <phoneticPr fontId="4"/>
  </si>
  <si>
    <t xml:space="preserve">精密ﾚｷﾞｭﾚｰﾀｰ（高圧)              </t>
    <phoneticPr fontId="4"/>
  </si>
  <si>
    <t>BRV-0.7M</t>
    <phoneticPr fontId="4"/>
  </si>
  <si>
    <t xml:space="preserve">真鍮ﾘﾘｰﾌ弁                           </t>
    <rPh sb="0" eb="2">
      <t>シンチュウ</t>
    </rPh>
    <phoneticPr fontId="4"/>
  </si>
  <si>
    <t xml:space="preserve">φ12ｻｸｼｮﾝﾊﾟｲﾌﾟ                      </t>
    <phoneticPr fontId="4"/>
  </si>
  <si>
    <t>φ12両ﾕﾆｵﾝ継手</t>
    <rPh sb="3" eb="4">
      <t>リョウ</t>
    </rPh>
    <rPh sb="8" eb="10">
      <t>ツギテ</t>
    </rPh>
    <phoneticPr fontId="4"/>
  </si>
  <si>
    <t>MCT1012-03M</t>
    <phoneticPr fontId="4"/>
  </si>
  <si>
    <t>φ12SUS継手貫通ﾀｲﾌﾟ</t>
    <rPh sb="6" eb="8">
      <t>ツギテ</t>
    </rPh>
    <rPh sb="8" eb="10">
      <t>カンツウ</t>
    </rPh>
    <phoneticPr fontId="4"/>
  </si>
  <si>
    <t>φ99×φ75ﾌｧﾛｰﾌﾟﾚｰﾄ</t>
    <phoneticPr fontId="4"/>
  </si>
  <si>
    <t>00840H002=0　ｼﾘｺﾝﾗﾊﾞｰﾋｰﾀ　180×φ137に</t>
    <phoneticPr fontId="4"/>
  </si>
  <si>
    <t>5　　　　　　　　　　　　　　　　　　　　　　　　**</t>
    <phoneticPr fontId="4"/>
  </si>
  <si>
    <t>巻き付け200V　230Ｗﾘｰﾄﾞ2000L熱電対Tﾀｲﾌﾟ</t>
    <rPh sb="0" eb="1">
      <t>マ</t>
    </rPh>
    <rPh sb="2" eb="3">
      <t>ツ</t>
    </rPh>
    <rPh sb="22" eb="25">
      <t>ネツデンツイ</t>
    </rPh>
    <phoneticPr fontId="4"/>
  </si>
  <si>
    <t>河合電器へ手配</t>
    <rPh sb="0" eb="2">
      <t>カワイ</t>
    </rPh>
    <rPh sb="2" eb="4">
      <t>デンキ</t>
    </rPh>
    <rPh sb="5" eb="7">
      <t>テハイ</t>
    </rPh>
    <phoneticPr fontId="4"/>
  </si>
  <si>
    <t>00840R005=0　ﾁｭｰﾌﾞﾋｰﾀﾁｭｰﾌﾞﾚｽﾀｲﾌﾟ</t>
    <phoneticPr fontId="4"/>
  </si>
  <si>
    <t>φ12×2000L　200V　228Wﾘｰﾄﾞ2000L熱電対　Tﾀｲﾌﾟ　</t>
    <rPh sb="28" eb="31">
      <t>ネツデンツイ</t>
    </rPh>
    <phoneticPr fontId="4"/>
  </si>
  <si>
    <t>PFA12－10　　　(2m）</t>
    <phoneticPr fontId="4"/>
  </si>
  <si>
    <t>φ12ﾃﾌﾛﾝﾎｰｽ　　(2m）</t>
    <phoneticPr fontId="4"/>
  </si>
  <si>
    <t>WEB 発注済み</t>
    <rPh sb="4" eb="6">
      <t>ハッチュウ</t>
    </rPh>
    <rPh sb="6" eb="7">
      <t>ス</t>
    </rPh>
    <phoneticPr fontId="4"/>
  </si>
  <si>
    <t>見積り数量誤りあり</t>
    <rPh sb="0" eb="2">
      <t>ミツ</t>
    </rPh>
    <rPh sb="3" eb="5">
      <t>スウリョウ</t>
    </rPh>
    <rPh sb="5" eb="6">
      <t>アヤマ</t>
    </rPh>
    <phoneticPr fontId="4"/>
  </si>
  <si>
    <r>
      <t>A</t>
    </r>
    <r>
      <rPr>
        <sz val="11"/>
        <color theme="1"/>
        <rFont val="游ゴシック"/>
        <family val="2"/>
        <charset val="128"/>
        <scheme val="minor"/>
      </rPr>
      <t>rabama用樹脂塗布装置追加作業</t>
    </r>
    <rPh sb="7" eb="8">
      <t>ヨウ</t>
    </rPh>
    <rPh sb="8" eb="10">
      <t>ジュシ</t>
    </rPh>
    <rPh sb="10" eb="12">
      <t>トフ</t>
    </rPh>
    <rPh sb="12" eb="14">
      <t>ソウチ</t>
    </rPh>
    <rPh sb="14" eb="16">
      <t>ツイカ</t>
    </rPh>
    <rPh sb="16" eb="18">
      <t>サギョウ</t>
    </rPh>
    <phoneticPr fontId="4"/>
  </si>
  <si>
    <t>SCB2-10</t>
  </si>
  <si>
    <t>CRKB3-12</t>
    <phoneticPr fontId="4"/>
  </si>
  <si>
    <t>5/15松丸M渡し済</t>
    <rPh sb="4" eb="6">
      <t>マツマル</t>
    </rPh>
    <rPh sb="7" eb="8">
      <t>ワタ</t>
    </rPh>
    <rPh sb="9" eb="10">
      <t>ズ</t>
    </rPh>
    <phoneticPr fontId="4"/>
  </si>
  <si>
    <t>37104-2165-000FL-8P</t>
  </si>
  <si>
    <t>ロボキッズ本体（CAST-ASA4/B2521）</t>
    <rPh sb="5" eb="7">
      <t>ホンタイ</t>
    </rPh>
    <phoneticPr fontId="4"/>
  </si>
  <si>
    <t>神田依頼分（見積No：QS-12-224）</t>
    <rPh sb="0" eb="2">
      <t>カンダ</t>
    </rPh>
    <rPh sb="2" eb="4">
      <t>イライ</t>
    </rPh>
    <rPh sb="4" eb="5">
      <t>ブン</t>
    </rPh>
    <rPh sb="6" eb="8">
      <t>ミツモリ</t>
    </rPh>
    <phoneticPr fontId="4"/>
  </si>
  <si>
    <t>Z軸ユニット（CAST-AS4/Z7S）</t>
    <rPh sb="1" eb="2">
      <t>ジク</t>
    </rPh>
    <phoneticPr fontId="4"/>
  </si>
  <si>
    <t>RKカード塗布用（CAST-E08/KTJ）</t>
    <rPh sb="5" eb="7">
      <t>トフ</t>
    </rPh>
    <rPh sb="7" eb="8">
      <t>ヨウ</t>
    </rPh>
    <phoneticPr fontId="4"/>
  </si>
  <si>
    <t>ティーチングペンダント（CAST-P06）</t>
    <phoneticPr fontId="4"/>
  </si>
  <si>
    <t>荷造り運賃1400</t>
    <rPh sb="0" eb="1">
      <t>ニ</t>
    </rPh>
    <rPh sb="1" eb="2">
      <t>ツク</t>
    </rPh>
    <rPh sb="3" eb="5">
      <t>ウンチン</t>
    </rPh>
    <phoneticPr fontId="4"/>
  </si>
  <si>
    <t>＠ECHN-20120501-00019</t>
    <phoneticPr fontId="4"/>
  </si>
  <si>
    <t>XYKNEJ25-CLC</t>
    <phoneticPr fontId="4"/>
  </si>
  <si>
    <t>XY軸簡易調整ユニット</t>
  </si>
  <si>
    <t>XKNEJ25-CLC</t>
    <phoneticPr fontId="4"/>
  </si>
  <si>
    <t>X軸簡易調整ユニット</t>
  </si>
  <si>
    <t>WLNW-T5-A75-B41-L25-FBB-A266020-A057591</t>
  </si>
  <si>
    <t>XYKNEJ25取付板</t>
    <phoneticPr fontId="4"/>
  </si>
  <si>
    <t>WPNWL-A70-B35-T8-FCC-A266020-A056497</t>
    <phoneticPr fontId="4"/>
  </si>
  <si>
    <t>XNEKJ25取付板</t>
    <phoneticPr fontId="4"/>
  </si>
  <si>
    <t>WPNWL-A74-B52-T8-FTT-A266020-A056505</t>
  </si>
  <si>
    <r>
      <t>XYZ</t>
    </r>
    <r>
      <rPr>
        <sz val="11"/>
        <color theme="1"/>
        <rFont val="游ゴシック"/>
        <family val="2"/>
        <charset val="128"/>
        <scheme val="minor"/>
      </rPr>
      <t>K</t>
    </r>
    <r>
      <rPr>
        <sz val="11"/>
        <color indexed="8"/>
        <rFont val="ＭＳ Ｐゴシック"/>
        <family val="3"/>
        <charset val="128"/>
      </rPr>
      <t>NEJ25取付板</t>
    </r>
    <phoneticPr fontId="4"/>
  </si>
  <si>
    <t>WPNWL-A35-B35-T5-FNN-A266020-A056500</t>
    <phoneticPr fontId="4"/>
  </si>
  <si>
    <t>XYKNEJ25変換板</t>
    <phoneticPr fontId="4"/>
  </si>
  <si>
    <t>SCB3-6</t>
    <phoneticPr fontId="4"/>
  </si>
  <si>
    <t>六角穴付ボルト</t>
  </si>
  <si>
    <t>98796-Y01</t>
    <phoneticPr fontId="4"/>
  </si>
  <si>
    <t>ROBOKIDS取付JR変換板</t>
    <phoneticPr fontId="4"/>
  </si>
  <si>
    <t>98796-Y02</t>
    <phoneticPr fontId="4"/>
  </si>
  <si>
    <t>ROBOKIDS取付板</t>
    <phoneticPr fontId="4"/>
  </si>
  <si>
    <t>SS40286</t>
    <phoneticPr fontId="4"/>
  </si>
  <si>
    <t>30cc&amp;55ccシリンジウケG付</t>
    <phoneticPr fontId="4"/>
  </si>
  <si>
    <t>㈱ｲｲﾀﾞ　（福島ｸﾗﾘｵﾝ）</t>
    <rPh sb="7" eb="9">
      <t>フクシマ</t>
    </rPh>
    <phoneticPr fontId="4"/>
  </si>
  <si>
    <t>SETGR8-40</t>
    <phoneticPr fontId="4"/>
  </si>
  <si>
    <t>円柱支柱</t>
    <rPh sb="0" eb="2">
      <t>エンチュウ</t>
    </rPh>
    <rPh sb="2" eb="4">
      <t>シチュウ</t>
    </rPh>
    <phoneticPr fontId="4"/>
  </si>
  <si>
    <t>MPHKH-150-150-V100-W500</t>
    <phoneticPr fontId="4"/>
  </si>
  <si>
    <t>ヒータ-</t>
    <phoneticPr fontId="4"/>
  </si>
  <si>
    <t>HIPA4H-160-160-5-F130-G130-N6</t>
    <phoneticPr fontId="4"/>
  </si>
  <si>
    <t>断熱板</t>
    <phoneticPr fontId="4"/>
  </si>
  <si>
    <t>MTCS</t>
    <phoneticPr fontId="4"/>
  </si>
  <si>
    <t>温度調節コントローラ</t>
    <rPh sb="0" eb="2">
      <t>オンド</t>
    </rPh>
    <rPh sb="2" eb="4">
      <t>チョウセツ</t>
    </rPh>
    <phoneticPr fontId="4"/>
  </si>
  <si>
    <t>2P-2</t>
    <phoneticPr fontId="4"/>
  </si>
  <si>
    <t>電源コード</t>
    <rPh sb="0" eb="2">
      <t>デンゲン</t>
    </rPh>
    <phoneticPr fontId="4"/>
  </si>
  <si>
    <t>MSNDHG3.2-100</t>
    <phoneticPr fontId="4"/>
  </si>
  <si>
    <t>センサ</t>
    <phoneticPr fontId="4"/>
  </si>
  <si>
    <t>ＨＣＣＧ３－４０</t>
    <phoneticPr fontId="4"/>
  </si>
  <si>
    <t>ヒンジピンツバ付止め輪ﾀｲﾌﾟ</t>
    <rPh sb="7" eb="8">
      <t>ツキ</t>
    </rPh>
    <rPh sb="8" eb="9">
      <t>ト</t>
    </rPh>
    <rPh sb="10" eb="11">
      <t>ワ</t>
    </rPh>
    <phoneticPr fontId="4"/>
  </si>
  <si>
    <t>JPSA3-1.8</t>
    <phoneticPr fontId="4"/>
  </si>
  <si>
    <t>位置決ﾋﾟﾝ　φ1.8</t>
    <rPh sb="0" eb="2">
      <t>イチ</t>
    </rPh>
    <rPh sb="2" eb="3">
      <t>ギ</t>
    </rPh>
    <phoneticPr fontId="4"/>
  </si>
  <si>
    <t>ＪＰＳＡ5-3.8</t>
    <phoneticPr fontId="4"/>
  </si>
  <si>
    <t>位置決ﾋﾟﾝ　φ3.8</t>
    <rPh sb="0" eb="2">
      <t>イチ</t>
    </rPh>
    <rPh sb="2" eb="3">
      <t>ギ</t>
    </rPh>
    <phoneticPr fontId="4"/>
  </si>
  <si>
    <t>ＪＰＢＢ５－８</t>
    <phoneticPr fontId="4"/>
  </si>
  <si>
    <t>位置決ﾋﾟﾝ大頭ﾃｰﾊﾟﾀｲﾌﾟ　(丸）</t>
    <rPh sb="0" eb="2">
      <t>イチ</t>
    </rPh>
    <rPh sb="2" eb="3">
      <t>ギ</t>
    </rPh>
    <rPh sb="6" eb="7">
      <t>ダイ</t>
    </rPh>
    <rPh sb="7" eb="8">
      <t>アタマ</t>
    </rPh>
    <rPh sb="18" eb="19">
      <t>マル</t>
    </rPh>
    <phoneticPr fontId="4"/>
  </si>
  <si>
    <t>ＪＰＤＢ５－８</t>
    <phoneticPr fontId="4"/>
  </si>
  <si>
    <t>位置決ﾋﾟﾝ大頭ﾃｰﾊﾟﾀｲﾌﾟ　(ﾀﾞｲﾔ）</t>
    <rPh sb="0" eb="2">
      <t>イチ</t>
    </rPh>
    <rPh sb="2" eb="3">
      <t>ギ</t>
    </rPh>
    <rPh sb="6" eb="7">
      <t>ダイ</t>
    </rPh>
    <rPh sb="7" eb="8">
      <t>アタマ</t>
    </rPh>
    <phoneticPr fontId="4"/>
  </si>
  <si>
    <t>ＪＢＡＭ８－１０</t>
    <phoneticPr fontId="4"/>
  </si>
  <si>
    <t>位置決めﾋﾟﾝ用ﾌﾞｯｼｭ</t>
    <rPh sb="0" eb="2">
      <t>イチ</t>
    </rPh>
    <rPh sb="2" eb="3">
      <t>ギ</t>
    </rPh>
    <rPh sb="7" eb="8">
      <t>ヨウ</t>
    </rPh>
    <phoneticPr fontId="4"/>
  </si>
  <si>
    <t>六角穴付止めネジ</t>
  </si>
  <si>
    <t>SBCB3-5</t>
    <phoneticPr fontId="4"/>
  </si>
  <si>
    <t>六角穴付ボタンネジ</t>
    <phoneticPr fontId="4"/>
  </si>
  <si>
    <t>SFB3-6</t>
    <phoneticPr fontId="4"/>
  </si>
  <si>
    <t>六角穴付皿ネジ</t>
    <rPh sb="0" eb="2">
      <t>ロッカク</t>
    </rPh>
    <rPh sb="2" eb="3">
      <t>アナ</t>
    </rPh>
    <rPh sb="3" eb="4">
      <t>ツキ</t>
    </rPh>
    <rPh sb="4" eb="5">
      <t>サラ</t>
    </rPh>
    <phoneticPr fontId="4"/>
  </si>
  <si>
    <t>SCB3-8</t>
    <phoneticPr fontId="4"/>
  </si>
  <si>
    <t>六角穴付ｷｬｯﾌﾟﾈｼﾞ　　M3×8</t>
    <rPh sb="0" eb="2">
      <t>ロッカク</t>
    </rPh>
    <rPh sb="2" eb="3">
      <t>アナ</t>
    </rPh>
    <rPh sb="3" eb="4">
      <t>ツキ</t>
    </rPh>
    <phoneticPr fontId="4"/>
  </si>
  <si>
    <t>六角穴付ｷｬｯﾌﾟﾈｼﾞ　　M4×8</t>
    <rPh sb="0" eb="2">
      <t>ロッカク</t>
    </rPh>
    <rPh sb="2" eb="3">
      <t>アナ</t>
    </rPh>
    <rPh sb="3" eb="4">
      <t>ツキ</t>
    </rPh>
    <phoneticPr fontId="4"/>
  </si>
  <si>
    <t>六角穴付ｷｬｯﾌﾟﾈｼﾞ　　M4×15</t>
    <rPh sb="0" eb="2">
      <t>ロッカク</t>
    </rPh>
    <rPh sb="2" eb="3">
      <t>アナ</t>
    </rPh>
    <rPh sb="3" eb="4">
      <t>ツキ</t>
    </rPh>
    <phoneticPr fontId="4"/>
  </si>
  <si>
    <t>MS3-10</t>
    <phoneticPr fontId="4"/>
  </si>
  <si>
    <t>ﾉｯｸﾋﾟﾝ　　φ3-10</t>
    <phoneticPr fontId="4"/>
  </si>
  <si>
    <t>MS5-10</t>
    <phoneticPr fontId="4"/>
  </si>
  <si>
    <t>ﾉｯｸﾋﾟﾝ　　φ5-10</t>
    <phoneticPr fontId="4"/>
  </si>
  <si>
    <t>HXNN5-10</t>
    <phoneticPr fontId="4"/>
  </si>
  <si>
    <t>ﾏｸﾞﾈｯﾄ　φ5-10　　丸ﾀｲﾌﾟ</t>
    <rPh sb="14" eb="15">
      <t>マル</t>
    </rPh>
    <phoneticPr fontId="4"/>
  </si>
  <si>
    <t>JPBA5-7.90</t>
    <phoneticPr fontId="4"/>
  </si>
  <si>
    <t>大頭位置決めﾋﾟﾝ  丸</t>
    <rPh sb="0" eb="1">
      <t>ダイ</t>
    </rPh>
    <rPh sb="1" eb="2">
      <t>アタマ</t>
    </rPh>
    <rPh sb="2" eb="4">
      <t>イチ</t>
    </rPh>
    <rPh sb="4" eb="5">
      <t>キ</t>
    </rPh>
    <rPh sb="11" eb="12">
      <t>マル</t>
    </rPh>
    <phoneticPr fontId="4"/>
  </si>
  <si>
    <t>JPBD5-7.90</t>
    <phoneticPr fontId="4"/>
  </si>
  <si>
    <t>大頭位置決めﾋﾟﾝ  ﾀﾞｲﾔ</t>
    <rPh sb="0" eb="1">
      <t>ダイ</t>
    </rPh>
    <rPh sb="1" eb="2">
      <t>アタマ</t>
    </rPh>
    <rPh sb="2" eb="4">
      <t>イチ</t>
    </rPh>
    <rPh sb="4" eb="5">
      <t>キ</t>
    </rPh>
    <phoneticPr fontId="4"/>
  </si>
  <si>
    <t>遠藤</t>
  </si>
  <si>
    <t>98898-X001-1</t>
    <phoneticPr fontId="4"/>
  </si>
  <si>
    <t>基板ｾｯﾄ冶具ｶﾞｲﾄﾞ</t>
    <rPh sb="0" eb="2">
      <t>キバン</t>
    </rPh>
    <rPh sb="5" eb="6">
      <t>ジ</t>
    </rPh>
    <rPh sb="6" eb="7">
      <t>グ</t>
    </rPh>
    <phoneticPr fontId="4"/>
  </si>
  <si>
    <t>本社着</t>
    <rPh sb="0" eb="1">
      <t>ホン</t>
    </rPh>
    <rPh sb="1" eb="2">
      <t>シャ</t>
    </rPh>
    <rPh sb="2" eb="3">
      <t>ツ</t>
    </rPh>
    <phoneticPr fontId="4"/>
  </si>
  <si>
    <t>98898-X002</t>
  </si>
  <si>
    <t>基板ｾｯﾄ冶具ｶﾊﾞｰ</t>
    <rPh sb="0" eb="2">
      <t>キバン</t>
    </rPh>
    <rPh sb="5" eb="6">
      <t>ジ</t>
    </rPh>
    <rPh sb="6" eb="7">
      <t>グ</t>
    </rPh>
    <phoneticPr fontId="4"/>
  </si>
  <si>
    <t>98898-X003</t>
  </si>
  <si>
    <t>基板ｾｯﾄ冶具ﾘﾝｸﾌﾞﾛｯｸ</t>
    <rPh sb="0" eb="2">
      <t>キバン</t>
    </rPh>
    <rPh sb="5" eb="6">
      <t>ジ</t>
    </rPh>
    <rPh sb="6" eb="7">
      <t>グ</t>
    </rPh>
    <phoneticPr fontId="4"/>
  </si>
  <si>
    <t>98898-X004</t>
  </si>
  <si>
    <t>基板ｾｯﾄ冶具ﾘﾝｸﾍﾞｰｽ</t>
    <rPh sb="0" eb="2">
      <t>キバン</t>
    </rPh>
    <rPh sb="5" eb="6">
      <t>ジ</t>
    </rPh>
    <rPh sb="6" eb="7">
      <t>グ</t>
    </rPh>
    <phoneticPr fontId="4"/>
  </si>
  <si>
    <t>98898-X005</t>
  </si>
  <si>
    <t>基板ｾｯﾄ冶具ﾍﾞｰｽ</t>
    <rPh sb="0" eb="2">
      <t>キバン</t>
    </rPh>
    <rPh sb="5" eb="6">
      <t>ジ</t>
    </rPh>
    <rPh sb="6" eb="7">
      <t>グ</t>
    </rPh>
    <phoneticPr fontId="4"/>
  </si>
  <si>
    <t>98898-X006</t>
  </si>
  <si>
    <t>ヒータベース</t>
  </si>
  <si>
    <t>98898-X007</t>
  </si>
  <si>
    <t>ロボットベース</t>
  </si>
  <si>
    <t>SS40433</t>
  </si>
  <si>
    <t>保護カバー</t>
  </si>
  <si>
    <t>設計費</t>
    <rPh sb="0" eb="2">
      <t>セッケイ</t>
    </rPh>
    <rPh sb="2" eb="3">
      <t>ヒ</t>
    </rPh>
    <phoneticPr fontId="4"/>
  </si>
  <si>
    <t xml:space="preserve">   </t>
    <phoneticPr fontId="4"/>
  </si>
  <si>
    <t>株式会社東陽</t>
    <rPh sb="0" eb="2">
      <t>カブシキ</t>
    </rPh>
    <rPh sb="2" eb="4">
      <t>カイシャ</t>
    </rPh>
    <rPh sb="4" eb="6">
      <t>トウヨウ</t>
    </rPh>
    <phoneticPr fontId="4"/>
  </si>
  <si>
    <t>TJ0009-00-002</t>
    <phoneticPr fontId="4"/>
  </si>
  <si>
    <t>温調ｺﾝﾄﾛ-ﾗ-</t>
    <rPh sb="0" eb="2">
      <t>オンチョウ</t>
    </rPh>
    <phoneticPr fontId="4"/>
  </si>
  <si>
    <t>本社⇒客先</t>
    <rPh sb="0" eb="2">
      <t>ホンシャ</t>
    </rPh>
    <rPh sb="3" eb="5">
      <t>キャクサキ</t>
    </rPh>
    <phoneticPr fontId="4"/>
  </si>
  <si>
    <t>98957-Z01</t>
    <phoneticPr fontId="4"/>
  </si>
  <si>
    <t>SV35温調ブロック（左）</t>
    <rPh sb="4" eb="6">
      <t>オンチョウ</t>
    </rPh>
    <rPh sb="11" eb="12">
      <t>ヒダリ</t>
    </rPh>
    <phoneticPr fontId="4"/>
  </si>
  <si>
    <t>98957-Z02</t>
    <phoneticPr fontId="4"/>
  </si>
  <si>
    <t>SV35温調ブロック（右）</t>
    <rPh sb="4" eb="6">
      <t>オンチョウ</t>
    </rPh>
    <rPh sb="11" eb="12">
      <t>ミギ</t>
    </rPh>
    <phoneticPr fontId="4"/>
  </si>
  <si>
    <t>98957-Z03</t>
    <phoneticPr fontId="4"/>
  </si>
  <si>
    <t>22TTノズルガイド</t>
    <phoneticPr fontId="4"/>
  </si>
  <si>
    <t>MCHK5-40-V100-W40</t>
    <phoneticPr fontId="4"/>
  </si>
  <si>
    <t>ｶｰﾄﾘｯｼﾞﾋｰﾀｰ ｺﾃｲ (MCHK)</t>
  </si>
  <si>
    <t>MFNC6</t>
    <phoneticPr fontId="4"/>
  </si>
  <si>
    <t>ｵﾝﾄﾞｾﾝｻ ﾈｼﾞﾄﾘﾂｹｶﾄﾞｳﾌﾞﾖｳ(MFNC)</t>
  </si>
  <si>
    <t>CRKB4-20</t>
    <phoneticPr fontId="4"/>
  </si>
  <si>
    <t>MSSFS3-3</t>
    <phoneticPr fontId="4"/>
  </si>
  <si>
    <t>ﾛｯｶｸｱﾅﾂｷﾄﾒﾈｼﾞ MSSFS</t>
    <phoneticPr fontId="4"/>
  </si>
  <si>
    <t>99012、99013</t>
    <phoneticPr fontId="4"/>
  </si>
  <si>
    <t>米山氏受領</t>
    <rPh sb="0" eb="2">
      <t>ヨネヤマ</t>
    </rPh>
    <rPh sb="2" eb="3">
      <t>シ</t>
    </rPh>
    <rPh sb="3" eb="5">
      <t>ジュリョウ</t>
    </rPh>
    <phoneticPr fontId="4"/>
  </si>
  <si>
    <t>JR2203N-SET03</t>
    <phoneticPr fontId="4"/>
  </si>
  <si>
    <t>JR2203N-SET04</t>
  </si>
  <si>
    <t>SDP400</t>
    <phoneticPr fontId="4"/>
  </si>
  <si>
    <t>1000DSH52</t>
    <phoneticPr fontId="4"/>
  </si>
  <si>
    <t>輸送費（チャーター）</t>
    <rPh sb="0" eb="3">
      <t>ユソウヒ</t>
    </rPh>
    <phoneticPr fontId="4"/>
  </si>
  <si>
    <t>日産化学工業（株）</t>
    <rPh sb="0" eb="2">
      <t>ニッサン</t>
    </rPh>
    <rPh sb="2" eb="4">
      <t>カガク</t>
    </rPh>
    <rPh sb="4" eb="6">
      <t>コウギョウ</t>
    </rPh>
    <rPh sb="7" eb="8">
      <t>カブ</t>
    </rPh>
    <phoneticPr fontId="4"/>
  </si>
  <si>
    <t>JR2203NH-SW</t>
    <phoneticPr fontId="4"/>
  </si>
  <si>
    <t>外部スイッチ</t>
    <rPh sb="0" eb="2">
      <t>ガイブ</t>
    </rPh>
    <phoneticPr fontId="4"/>
  </si>
  <si>
    <t>ヒーターコントローラー</t>
    <phoneticPr fontId="4"/>
  </si>
  <si>
    <t>SS40463-1</t>
    <phoneticPr fontId="4"/>
  </si>
  <si>
    <t>SS40644-1</t>
    <phoneticPr fontId="4"/>
  </si>
  <si>
    <t>SS40644-2</t>
  </si>
  <si>
    <t>SS3231-1</t>
    <phoneticPr fontId="4"/>
  </si>
  <si>
    <t>ﾚｷﾞｭﾚ-ﾀ-取付板金</t>
    <rPh sb="8" eb="10">
      <t>トリツケ</t>
    </rPh>
    <rPh sb="10" eb="12">
      <t>バンキン</t>
    </rPh>
    <phoneticPr fontId="4"/>
  </si>
  <si>
    <t>その他</t>
    <rPh sb="2" eb="3">
      <t>ホカ</t>
    </rPh>
    <phoneticPr fontId="4"/>
  </si>
  <si>
    <t>配線処理</t>
    <rPh sb="0" eb="2">
      <t>ハイセン</t>
    </rPh>
    <rPh sb="2" eb="4">
      <t>ショリ</t>
    </rPh>
    <phoneticPr fontId="4"/>
  </si>
  <si>
    <t>ﾚｷﾞｭﾚ-ﾀ-取付板金 ※設計変更品</t>
    <rPh sb="8" eb="10">
      <t>トリツケ</t>
    </rPh>
    <rPh sb="10" eb="12">
      <t>バンキン</t>
    </rPh>
    <rPh sb="14" eb="16">
      <t>セッケイ</t>
    </rPh>
    <rPh sb="16" eb="18">
      <t>ヘンコウ</t>
    </rPh>
    <rPh sb="18" eb="19">
      <t>ヒン</t>
    </rPh>
    <phoneticPr fontId="4"/>
  </si>
  <si>
    <t>6/15（本社着）</t>
    <rPh sb="5" eb="7">
      <t>ホンシャ</t>
    </rPh>
    <rPh sb="7" eb="8">
      <t>チャク</t>
    </rPh>
    <phoneticPr fontId="4"/>
  </si>
  <si>
    <t>ﾌﾟﾚｰﾄﾋｰﾀ MPHKH</t>
  </si>
  <si>
    <t>MFMT4-1</t>
    <phoneticPr fontId="4"/>
  </si>
  <si>
    <t>ｵﾝﾄﾞｾﾝｻ ﾏﾙﾀﾝｼｶﾄﾞｳﾌﾞﾖｳ(MFMT)</t>
  </si>
  <si>
    <t>SLSBG10-30-M4-N4</t>
    <phoneticPr fontId="4"/>
  </si>
  <si>
    <t>ｽﾃﾝﾚｽｼﾁｭｳ SLSBG</t>
  </si>
  <si>
    <t>ﾀﾞﾝﾈﾂﾊﾞﾝ  (HIPA)    ｱﾅｶｺｳﾂｷ</t>
  </si>
  <si>
    <t>ﾊﾝﾄﾞﾊﾞﾙﾌﾞ</t>
    <phoneticPr fontId="4"/>
  </si>
  <si>
    <t>MNCLYL6</t>
    <phoneticPr fontId="4"/>
  </si>
  <si>
    <t>ﾐﾆﾁｭｱﾜﾝﾀｯﾁ継手</t>
    <rPh sb="10" eb="11">
      <t>ツギ</t>
    </rPh>
    <rPh sb="11" eb="12">
      <t>テ</t>
    </rPh>
    <phoneticPr fontId="4"/>
  </si>
  <si>
    <t>ﾒｲﾙｴﾙﾎﾞ</t>
    <phoneticPr fontId="4"/>
  </si>
  <si>
    <t>大手</t>
    <rPh sb="0" eb="2">
      <t>オオテ</t>
    </rPh>
    <phoneticPr fontId="4"/>
  </si>
  <si>
    <t>関口</t>
    <rPh sb="0" eb="2">
      <t>セキグチ</t>
    </rPh>
    <phoneticPr fontId="4"/>
  </si>
  <si>
    <t>99347-X01</t>
    <phoneticPr fontId="4"/>
  </si>
  <si>
    <t>SV51 温調ﾌﾞﾛｯｸ</t>
    <rPh sb="5" eb="7">
      <t>オンチョウ</t>
    </rPh>
    <phoneticPr fontId="4"/>
  </si>
  <si>
    <t>99347-X02</t>
  </si>
  <si>
    <t>99347-X03</t>
  </si>
  <si>
    <t>SV62 温調ブロック</t>
    <rPh sb="5" eb="7">
      <t>オンチョウ</t>
    </rPh>
    <phoneticPr fontId="4"/>
  </si>
  <si>
    <t>MCHK5-30-V100-W40</t>
  </si>
  <si>
    <t>MFNC6</t>
  </si>
  <si>
    <t>SLSBWRK7-30</t>
  </si>
  <si>
    <t>ﾛｯｶｸｼﾁｭｳ SLSBWRK</t>
  </si>
  <si>
    <t>MSSFS4-3</t>
  </si>
  <si>
    <t>ﾛｯｶｸｱﾅﾂｷﾄﾒﾈｼﾞ MSSFS</t>
  </si>
  <si>
    <t>SLSBWRK7-60</t>
    <phoneticPr fontId="4"/>
  </si>
  <si>
    <t>東栄科学産業（ｿﾆｰｴﾅｼﾞｰﾃﾞﾊﾞｲｽ）</t>
    <rPh sb="0" eb="2">
      <t>トウエイ</t>
    </rPh>
    <rPh sb="2" eb="4">
      <t>カガク</t>
    </rPh>
    <rPh sb="4" eb="6">
      <t>サンギョウ</t>
    </rPh>
    <phoneticPr fontId="4"/>
  </si>
  <si>
    <t>100420-X001</t>
    <phoneticPr fontId="4"/>
  </si>
  <si>
    <t>ﾜｰｸ冶具ﾍﾞｰｽ</t>
    <phoneticPr fontId="4"/>
  </si>
  <si>
    <t>100420-X002</t>
  </si>
  <si>
    <t>基板ｶﾞｲﾄﾞﾍﾞｰｽ</t>
    <phoneticPr fontId="4"/>
  </si>
  <si>
    <t>100420-X003</t>
  </si>
  <si>
    <t>基板ｶﾞｲﾄﾞ A</t>
    <phoneticPr fontId="4"/>
  </si>
  <si>
    <t>100420-X004</t>
  </si>
  <si>
    <t>基板ｶﾞｲﾄﾞ B</t>
    <phoneticPr fontId="4"/>
  </si>
  <si>
    <t>100420-X005</t>
  </si>
  <si>
    <t>フッ素受け皿ﾍﾞｰｽ</t>
    <phoneticPr fontId="4"/>
  </si>
  <si>
    <t>100420-X006</t>
  </si>
  <si>
    <t>フッ素受け皿ｻｲﾄﾞ</t>
    <phoneticPr fontId="4"/>
  </si>
  <si>
    <t>100420-X007</t>
  </si>
  <si>
    <t>フッ素受け皿　奥</t>
    <phoneticPr fontId="4"/>
  </si>
  <si>
    <t>100420-X008</t>
  </si>
  <si>
    <t>フッ素受け皿　前</t>
    <rPh sb="7" eb="8">
      <t>マエ</t>
    </rPh>
    <phoneticPr fontId="4"/>
  </si>
  <si>
    <t>100420-X009</t>
  </si>
  <si>
    <t>フッ素測定ｶｯﾌﾟ台</t>
    <phoneticPr fontId="4"/>
  </si>
  <si>
    <t>100420-Ｙ001</t>
    <phoneticPr fontId="4"/>
  </si>
  <si>
    <t>ﾉｽﾞﾙｶﾞｲﾄﾞ</t>
    <phoneticPr fontId="4"/>
  </si>
  <si>
    <t>100420-Ｙ002</t>
  </si>
  <si>
    <t>SV51MDブロックﾎﾙﾀﾞ</t>
    <phoneticPr fontId="4"/>
  </si>
  <si>
    <t>100420-Ｙ003</t>
  </si>
  <si>
    <t>SV51MDﾂｰﾙ冶具ﾌﾞﾗｹｯﾄ</t>
    <phoneticPr fontId="4"/>
  </si>
  <si>
    <t>100420-Z001</t>
    <phoneticPr fontId="4"/>
  </si>
  <si>
    <t>希釈剤用スタンド　A</t>
    <phoneticPr fontId="4"/>
  </si>
  <si>
    <t>100420-Z002</t>
  </si>
  <si>
    <t>希釈剤用スタンド　B</t>
    <phoneticPr fontId="4"/>
  </si>
  <si>
    <t>100420-Z003</t>
  </si>
  <si>
    <t>希釈剤用スタンド　C</t>
    <phoneticPr fontId="4"/>
  </si>
  <si>
    <t>100420-Z004</t>
  </si>
  <si>
    <t>希釈剤ﾎﾙﾀﾞｰ</t>
    <phoneticPr fontId="4"/>
  </si>
  <si>
    <t>100420-Z005</t>
  </si>
  <si>
    <t>浸け置きｶｯﾌﾟﾌﾞﾗｹｯﾄ</t>
    <phoneticPr fontId="4"/>
  </si>
  <si>
    <t>100420-Z006</t>
  </si>
  <si>
    <t>浸け置きｶｯﾌﾟ</t>
    <phoneticPr fontId="4"/>
  </si>
  <si>
    <t>100420-Z007</t>
  </si>
  <si>
    <t>ｶｳﾝﾀﾌﾞﾗｹｯﾄ</t>
    <phoneticPr fontId="4"/>
  </si>
  <si>
    <t>ＦPQSA5-P3.3-L5-B6</t>
    <phoneticPr fontId="4"/>
  </si>
  <si>
    <t>位置決めﾋﾟﾝ(丸　TYPE)</t>
    <rPh sb="0" eb="2">
      <t>イチ</t>
    </rPh>
    <rPh sb="2" eb="3">
      <t>ギ</t>
    </rPh>
    <rPh sb="8" eb="9">
      <t>マル</t>
    </rPh>
    <phoneticPr fontId="4"/>
  </si>
  <si>
    <t>FPQSD5-P3.3-L5-B6</t>
    <phoneticPr fontId="4"/>
  </si>
  <si>
    <t>位置決めﾋﾟﾝ(ﾀﾞｲﾔ　TYPE）</t>
    <rPh sb="0" eb="2">
      <t>イチ</t>
    </rPh>
    <rPh sb="2" eb="3">
      <t>ギ</t>
    </rPh>
    <phoneticPr fontId="4"/>
  </si>
  <si>
    <t>SBCB3-8</t>
    <phoneticPr fontId="4"/>
  </si>
  <si>
    <t>六角穴付ボタンネジ</t>
  </si>
  <si>
    <t>MSSFS3-6</t>
    <phoneticPr fontId="4"/>
  </si>
  <si>
    <t>MSSFS4-6</t>
    <phoneticPr fontId="4"/>
  </si>
  <si>
    <t>SFB3-8</t>
    <phoneticPr fontId="4"/>
  </si>
  <si>
    <t>SCB2-8</t>
    <phoneticPr fontId="4"/>
  </si>
  <si>
    <t>六角穴付ｷｬｯﾌﾟﾈｼﾞ　　M2×8</t>
    <rPh sb="0" eb="2">
      <t>ロッカク</t>
    </rPh>
    <rPh sb="2" eb="3">
      <t>アナ</t>
    </rPh>
    <rPh sb="3" eb="4">
      <t>ツキ</t>
    </rPh>
    <phoneticPr fontId="4"/>
  </si>
  <si>
    <t>SCB3-12</t>
    <phoneticPr fontId="4"/>
  </si>
  <si>
    <t>六角穴付ｷｬｯﾌﾟﾈｼﾞ　　M3×12</t>
    <rPh sb="0" eb="2">
      <t>ロッカク</t>
    </rPh>
    <rPh sb="2" eb="3">
      <t>アナ</t>
    </rPh>
    <rPh sb="3" eb="4">
      <t>ツキ</t>
    </rPh>
    <phoneticPr fontId="4"/>
  </si>
  <si>
    <t>六角穴付ｷｬｯﾌﾟﾈｼﾞ　　M3×15</t>
    <rPh sb="0" eb="2">
      <t>ロッカク</t>
    </rPh>
    <rPh sb="2" eb="3">
      <t>アナ</t>
    </rPh>
    <rPh sb="3" eb="4">
      <t>ツキ</t>
    </rPh>
    <phoneticPr fontId="4"/>
  </si>
  <si>
    <t>六角穴付ｷｬｯﾌﾟﾈｼﾞ　　M4×10</t>
    <rPh sb="0" eb="2">
      <t>ロッカク</t>
    </rPh>
    <rPh sb="2" eb="3">
      <t>アナ</t>
    </rPh>
    <rPh sb="3" eb="4">
      <t>ツキ</t>
    </rPh>
    <phoneticPr fontId="4"/>
  </si>
  <si>
    <t>SCB4-12</t>
    <phoneticPr fontId="4"/>
  </si>
  <si>
    <t>六角穴付ｷｬｯﾌﾟﾈｼﾞ　　M4×12</t>
    <rPh sb="0" eb="2">
      <t>ロッカク</t>
    </rPh>
    <rPh sb="2" eb="3">
      <t>アナ</t>
    </rPh>
    <rPh sb="3" eb="4">
      <t>ツキ</t>
    </rPh>
    <phoneticPr fontId="4"/>
  </si>
  <si>
    <t>SCB4-15</t>
  </si>
  <si>
    <t>六角穴付ｷｬｯﾌﾟﾈｼﾞ　　M4×25</t>
    <rPh sb="0" eb="2">
      <t>ロッカク</t>
    </rPh>
    <rPh sb="2" eb="3">
      <t>アナ</t>
    </rPh>
    <rPh sb="3" eb="4">
      <t>ツキ</t>
    </rPh>
    <phoneticPr fontId="4"/>
  </si>
  <si>
    <t>ﾉｯｸﾋﾟﾝ　　φ3-10</t>
  </si>
  <si>
    <t>MS4-10</t>
    <phoneticPr fontId="4"/>
  </si>
  <si>
    <t>ﾉｯｸﾋﾟﾝ　　φ4-10</t>
    <phoneticPr fontId="4"/>
  </si>
  <si>
    <t>MS5-10</t>
  </si>
  <si>
    <t>ﾉｯｸﾋﾟﾝ　　φ5-10</t>
  </si>
  <si>
    <t>HXNN5-10</t>
  </si>
  <si>
    <t>NKSM5-30</t>
    <phoneticPr fontId="4"/>
  </si>
  <si>
    <t>ｾﾌﾞﾝﾛﾌﾞノブ</t>
    <phoneticPr fontId="4"/>
  </si>
  <si>
    <t>KJH06-M5</t>
    <phoneticPr fontId="4"/>
  </si>
  <si>
    <t>ﾜﾝﾀｯﾁ管継手</t>
    <rPh sb="5" eb="6">
      <t>カン</t>
    </rPh>
    <rPh sb="6" eb="7">
      <t>ツギ</t>
    </rPh>
    <rPh sb="7" eb="8">
      <t>テ</t>
    </rPh>
    <phoneticPr fontId="4"/>
  </si>
  <si>
    <t>ﾘｷｯﾄ</t>
    <phoneticPr fontId="4"/>
  </si>
  <si>
    <t>5Lタンク(0.2Mp用）</t>
    <rPh sb="11" eb="12">
      <t>ヨウ</t>
    </rPh>
    <phoneticPr fontId="4"/>
  </si>
  <si>
    <t>継手、ﾎｰｽ</t>
    <rPh sb="0" eb="2">
      <t>ツギテ</t>
    </rPh>
    <phoneticPr fontId="4"/>
  </si>
  <si>
    <t>ﾛﾎﾞｯﾄ引取り、調整代</t>
    <rPh sb="5" eb="7">
      <t>ヒキト</t>
    </rPh>
    <rPh sb="9" eb="11">
      <t>チョウセイ</t>
    </rPh>
    <rPh sb="11" eb="12">
      <t>ダイ</t>
    </rPh>
    <phoneticPr fontId="4"/>
  </si>
  <si>
    <t>(株）ミズホメディー</t>
    <rPh sb="1" eb="2">
      <t>カブ</t>
    </rPh>
    <phoneticPr fontId="4"/>
  </si>
  <si>
    <t>高田</t>
    <rPh sb="0" eb="2">
      <t>タカダ</t>
    </rPh>
    <phoneticPr fontId="4"/>
  </si>
  <si>
    <t>遠藤ＳＳ</t>
    <rPh sb="0" eb="2">
      <t>エンドウ</t>
    </rPh>
    <phoneticPr fontId="4"/>
  </si>
  <si>
    <t>バルブホルダー</t>
    <phoneticPr fontId="4"/>
  </si>
  <si>
    <t>バルブホルダ②</t>
    <phoneticPr fontId="4"/>
  </si>
  <si>
    <t>セットプレート</t>
    <phoneticPr fontId="4"/>
  </si>
  <si>
    <t>シリンジサポート</t>
    <phoneticPr fontId="4"/>
  </si>
  <si>
    <t>シリンジサポート②</t>
    <phoneticPr fontId="4"/>
  </si>
  <si>
    <t>レギュレーターブラケット</t>
    <phoneticPr fontId="4"/>
  </si>
  <si>
    <t>バルブシリンジサポート</t>
    <phoneticPr fontId="4"/>
  </si>
  <si>
    <t>バルブシリンジ取付板</t>
    <rPh sb="7" eb="9">
      <t>トリツケ</t>
    </rPh>
    <rPh sb="9" eb="10">
      <t>イタ</t>
    </rPh>
    <phoneticPr fontId="4"/>
  </si>
  <si>
    <t>Ｉ/Ｏケーブル/ＮＥＤＪ－ＰＴ－ＳＢ－９－１．０</t>
    <phoneticPr fontId="4"/>
  </si>
  <si>
    <t>Ｄｓｕｂコネクタ/ＤＢ－３７ＳＰ</t>
    <phoneticPr fontId="4"/>
  </si>
  <si>
    <t>フード/ＤＣ－Ｃ８－Ｊ１３－Ｆ４１Ｒ</t>
    <phoneticPr fontId="4"/>
  </si>
  <si>
    <t>ブロックターミナル/ＢＴＡＮ４－２２</t>
    <phoneticPr fontId="4"/>
  </si>
  <si>
    <t>ローレット付きボルト/ＬＲＬＢＳ５－Ａ35－Ｌ１０</t>
    <rPh sb="5" eb="6">
      <t>ツ</t>
    </rPh>
    <phoneticPr fontId="4"/>
  </si>
  <si>
    <t>ローレット付きボルト/ＬＲＬＢＳ５－Ａ１０－Ｌ１１</t>
    <rPh sb="5" eb="6">
      <t>ツ</t>
    </rPh>
    <phoneticPr fontId="4"/>
  </si>
  <si>
    <t>エルボユニオン/ＵＳＹＥＬＮ６－２</t>
    <phoneticPr fontId="4"/>
  </si>
  <si>
    <t>ＳＭＣ</t>
    <phoneticPr fontId="4"/>
  </si>
  <si>
    <t>継手/ＫＱ２Ｕ０６－００</t>
    <rPh sb="0" eb="1">
      <t>ツギ</t>
    </rPh>
    <rPh sb="1" eb="2">
      <t>テ</t>
    </rPh>
    <phoneticPr fontId="4"/>
  </si>
  <si>
    <t>継手/ＫＱ２Ｕ０６－０１</t>
    <rPh sb="0" eb="1">
      <t>ツギ</t>
    </rPh>
    <rPh sb="1" eb="2">
      <t>テ</t>
    </rPh>
    <phoneticPr fontId="4"/>
  </si>
  <si>
    <t>継手/ＫＱ２Ｕ０６－０２</t>
    <rPh sb="0" eb="1">
      <t>ツギ</t>
    </rPh>
    <rPh sb="1" eb="2">
      <t>テ</t>
    </rPh>
    <phoneticPr fontId="4"/>
  </si>
  <si>
    <t>藤倉ゴム</t>
    <rPh sb="0" eb="2">
      <t>フジクラ</t>
    </rPh>
    <phoneticPr fontId="4"/>
  </si>
  <si>
    <t>精密レギュレータ/ＲＰ－0.5－2+Ｇ025</t>
    <rPh sb="0" eb="2">
      <t>セイミツ</t>
    </rPh>
    <phoneticPr fontId="4"/>
  </si>
  <si>
    <t>スターライト工業</t>
    <rPh sb="6" eb="8">
      <t>コウギョウ</t>
    </rPh>
    <phoneticPr fontId="4"/>
  </si>
  <si>
    <t>MRC-1000</t>
    <phoneticPr fontId="4"/>
  </si>
  <si>
    <t>発注済</t>
    <rPh sb="0" eb="2">
      <t>ハッチュウ</t>
    </rPh>
    <rPh sb="2" eb="3">
      <t>ズ</t>
    </rPh>
    <phoneticPr fontId="4"/>
  </si>
  <si>
    <t>発注済み</t>
    <rPh sb="0" eb="2">
      <t>ハッチュウ</t>
    </rPh>
    <rPh sb="2" eb="3">
      <t>ス</t>
    </rPh>
    <phoneticPr fontId="4"/>
  </si>
  <si>
    <t>MWI-COM-P10N10</t>
    <phoneticPr fontId="4"/>
  </si>
  <si>
    <t>NEDJ-PS-SB-37-1.0</t>
    <phoneticPr fontId="4"/>
  </si>
  <si>
    <t>背面板</t>
    <rPh sb="0" eb="2">
      <t>ハイメン</t>
    </rPh>
    <rPh sb="2" eb="3">
      <t>イタ</t>
    </rPh>
    <phoneticPr fontId="4"/>
  </si>
  <si>
    <t>後日見積もり提出</t>
    <rPh sb="0" eb="2">
      <t>ゴジツ</t>
    </rPh>
    <rPh sb="2" eb="4">
      <t>ミツ</t>
    </rPh>
    <rPh sb="6" eb="8">
      <t>テイシュツ</t>
    </rPh>
    <phoneticPr fontId="4"/>
  </si>
  <si>
    <t>見No｡12TM-0313-00</t>
    <rPh sb="0" eb="1">
      <t>ミ</t>
    </rPh>
    <phoneticPr fontId="4"/>
  </si>
  <si>
    <t>協立化学産業</t>
    <rPh sb="0" eb="2">
      <t>キョウリツ</t>
    </rPh>
    <rPh sb="2" eb="4">
      <t>カガク</t>
    </rPh>
    <rPh sb="4" eb="6">
      <t>サンギョウ</t>
    </rPh>
    <phoneticPr fontId="4"/>
  </si>
  <si>
    <t>町田</t>
    <rPh sb="0" eb="1">
      <t>マチ</t>
    </rPh>
    <rPh sb="1" eb="2">
      <t>タ</t>
    </rPh>
    <phoneticPr fontId="4"/>
  </si>
  <si>
    <t>99245-X01</t>
    <phoneticPr fontId="4"/>
  </si>
  <si>
    <t>ﾂ-ﾙ板</t>
    <rPh sb="3" eb="4">
      <t>イタ</t>
    </rPh>
    <phoneticPr fontId="4"/>
  </si>
  <si>
    <t>99245-Y01</t>
    <phoneticPr fontId="4"/>
  </si>
  <si>
    <t>ﾜ-ｸ冶具</t>
    <rPh sb="3" eb="4">
      <t>ジ</t>
    </rPh>
    <rPh sb="4" eb="5">
      <t>グ</t>
    </rPh>
    <phoneticPr fontId="4"/>
  </si>
  <si>
    <t>Ｉ／Ｏケーブル</t>
    <phoneticPr fontId="4"/>
  </si>
  <si>
    <t>JR ⇔ e-star ケーブル（在庫品）</t>
    <rPh sb="17" eb="20">
      <t>ザイコヒン</t>
    </rPh>
    <phoneticPr fontId="4"/>
  </si>
  <si>
    <t>福島アビオニクス㈱</t>
    <rPh sb="0" eb="2">
      <t>フクシマ</t>
    </rPh>
    <phoneticPr fontId="4"/>
  </si>
  <si>
    <t>ﾀﾞｲｱ直送6/12着</t>
    <rPh sb="4" eb="6">
      <t>チョクソウ</t>
    </rPh>
    <rPh sb="10" eb="11">
      <t>チャク</t>
    </rPh>
    <phoneticPr fontId="4"/>
  </si>
  <si>
    <t>I/O-1増設</t>
    <rPh sb="5" eb="7">
      <t>ゾウセツ</t>
    </rPh>
    <phoneticPr fontId="4"/>
  </si>
  <si>
    <t>Asymtek</t>
  </si>
  <si>
    <t>99999999999999999999</t>
    <phoneticPr fontId="4"/>
  </si>
  <si>
    <t>ZDA-1453010 LHエンジン（デュアルバネ仕様）</t>
    <rPh sb="25" eb="27">
      <t>シヨウ</t>
    </rPh>
    <phoneticPr fontId="4"/>
  </si>
  <si>
    <t>ZDA-1454010</t>
    <phoneticPr fontId="4"/>
  </si>
  <si>
    <t>10ccショート LHエンジン仕様 ※組替</t>
    <rPh sb="15" eb="17">
      <t>シヨウ</t>
    </rPh>
    <rPh sb="19" eb="21">
      <t>クミカエ</t>
    </rPh>
    <phoneticPr fontId="4"/>
  </si>
  <si>
    <t>ZDA-1401120</t>
    <phoneticPr fontId="4"/>
  </si>
  <si>
    <t>プッシャー（ロード25） ※組替</t>
    <rPh sb="14" eb="16">
      <t>クミカエ</t>
    </rPh>
    <phoneticPr fontId="4"/>
  </si>
  <si>
    <t>ZDA-1401080</t>
    <phoneticPr fontId="4"/>
  </si>
  <si>
    <t>プッシャー（デュアル） ※組替</t>
    <rPh sb="13" eb="15">
      <t>クミカエ</t>
    </rPh>
    <phoneticPr fontId="4"/>
  </si>
  <si>
    <t>ACJ-3 CONTROLLER ※LH仕様に改造</t>
    <rPh sb="20" eb="22">
      <t>シヨウ</t>
    </rPh>
    <rPh sb="23" eb="25">
      <t>カイゾウ</t>
    </rPh>
    <phoneticPr fontId="4"/>
  </si>
  <si>
    <t>ヒートアダプターケーブル(e.star用）3M</t>
    <rPh sb="19" eb="20">
      <t>ヨウ</t>
    </rPh>
    <phoneticPr fontId="4"/>
  </si>
  <si>
    <t>ZDA-1400160</t>
    <phoneticPr fontId="4"/>
  </si>
  <si>
    <t>HVJタイプ アキュバルブ（ショート）</t>
    <phoneticPr fontId="4"/>
  </si>
  <si>
    <t xml:space="preserve">プッシャー（ロード25） </t>
    <phoneticPr fontId="4"/>
  </si>
  <si>
    <t>ZDA-1401530</t>
    <phoneticPr fontId="4"/>
  </si>
  <si>
    <t>スプリング</t>
    <phoneticPr fontId="4"/>
  </si>
  <si>
    <t>ZDA-1401115</t>
    <phoneticPr fontId="4"/>
  </si>
  <si>
    <t>プッシャー（ミドル）</t>
    <phoneticPr fontId="4"/>
  </si>
  <si>
    <t>MT-2502-P67</t>
    <phoneticPr fontId="4"/>
  </si>
  <si>
    <t>PJ-Eノズル25G L=2mm</t>
    <phoneticPr fontId="4"/>
  </si>
  <si>
    <t>SDP500</t>
    <phoneticPr fontId="4"/>
  </si>
  <si>
    <t>デジタルディスペンサ</t>
    <phoneticPr fontId="4"/>
  </si>
  <si>
    <t>10ccシリンジアダプター1..8m</t>
    <phoneticPr fontId="4"/>
  </si>
  <si>
    <t>KEYENCE</t>
    <phoneticPr fontId="4"/>
  </si>
  <si>
    <t>画像認識</t>
    <rPh sb="0" eb="2">
      <t>ガゾウ</t>
    </rPh>
    <rPh sb="2" eb="4">
      <t>ニンシキ</t>
    </rPh>
    <phoneticPr fontId="4"/>
  </si>
  <si>
    <t>↓</t>
    <phoneticPr fontId="4"/>
  </si>
  <si>
    <t>営業手配</t>
    <rPh sb="0" eb="2">
      <t>エイギョウ</t>
    </rPh>
    <rPh sb="2" eb="4">
      <t>テハイ</t>
    </rPh>
    <phoneticPr fontId="4"/>
  </si>
  <si>
    <t>CV-5000コントローラ</t>
    <phoneticPr fontId="4"/>
  </si>
  <si>
    <t>コントローラ</t>
    <phoneticPr fontId="4"/>
  </si>
  <si>
    <t>CA-CN3</t>
    <phoneticPr fontId="4"/>
  </si>
  <si>
    <t>カメラケーブル3m</t>
    <phoneticPr fontId="4"/>
  </si>
  <si>
    <t>CV-035C</t>
    <phoneticPr fontId="4"/>
  </si>
  <si>
    <t>デジタル倍速カメ</t>
    <rPh sb="4" eb="6">
      <t>バイソク</t>
    </rPh>
    <phoneticPr fontId="4"/>
  </si>
  <si>
    <t>CA-LH25</t>
    <phoneticPr fontId="4"/>
  </si>
  <si>
    <t>低ディストーションレンズ</t>
    <rPh sb="0" eb="1">
      <t>テイ</t>
    </rPh>
    <phoneticPr fontId="4"/>
  </si>
  <si>
    <t>OP-51612</t>
    <phoneticPr fontId="4"/>
  </si>
  <si>
    <t>CALH専用接写リング</t>
    <rPh sb="4" eb="6">
      <t>センヨウ</t>
    </rPh>
    <rPh sb="6" eb="8">
      <t>セッシャ</t>
    </rPh>
    <phoneticPr fontId="4"/>
  </si>
  <si>
    <t>CA-DC100</t>
    <phoneticPr fontId="4"/>
  </si>
  <si>
    <t>照明コントローラ</t>
    <rPh sb="0" eb="2">
      <t>ショウメイ</t>
    </rPh>
    <phoneticPr fontId="4"/>
  </si>
  <si>
    <t>CA-DXW5</t>
    <phoneticPr fontId="4"/>
  </si>
  <si>
    <t>白色同軸照明50□</t>
    <rPh sb="0" eb="2">
      <t>シロイロ</t>
    </rPh>
    <rPh sb="2" eb="4">
      <t>ドウジク</t>
    </rPh>
    <rPh sb="4" eb="6">
      <t>ショウメイ</t>
    </rPh>
    <phoneticPr fontId="4"/>
  </si>
  <si>
    <t>OP-25487</t>
    <phoneticPr fontId="4"/>
  </si>
  <si>
    <t>2.5ｍケーブル</t>
    <phoneticPr fontId="4"/>
  </si>
  <si>
    <t>OP-26486</t>
    <phoneticPr fontId="4"/>
  </si>
  <si>
    <t>9PINコネクター</t>
    <phoneticPr fontId="4"/>
  </si>
  <si>
    <t>CA-D5</t>
    <phoneticPr fontId="4"/>
  </si>
  <si>
    <t>ケーブル5ｍ</t>
    <phoneticPr fontId="4"/>
  </si>
  <si>
    <t>キーエンス値引き</t>
    <rPh sb="5" eb="7">
      <t>ネビ</t>
    </rPh>
    <phoneticPr fontId="4"/>
  </si>
  <si>
    <t>値引き</t>
    <rPh sb="0" eb="2">
      <t>ネビ</t>
    </rPh>
    <phoneticPr fontId="4"/>
  </si>
  <si>
    <t>基板温度監視ユニット</t>
    <rPh sb="0" eb="2">
      <t>キバン</t>
    </rPh>
    <rPh sb="2" eb="4">
      <t>オンド</t>
    </rPh>
    <rPh sb="4" eb="6">
      <t>カンシ</t>
    </rPh>
    <phoneticPr fontId="4"/>
  </si>
  <si>
    <t>FT-H10</t>
    <phoneticPr fontId="4"/>
  </si>
  <si>
    <t>ヘッド</t>
    <phoneticPr fontId="4"/>
  </si>
  <si>
    <t>FT-50A</t>
    <phoneticPr fontId="4"/>
  </si>
  <si>
    <t>アンプ</t>
    <phoneticPr fontId="4"/>
  </si>
  <si>
    <t>加工品</t>
    <rPh sb="0" eb="3">
      <t>カコウヒン</t>
    </rPh>
    <phoneticPr fontId="4"/>
  </si>
  <si>
    <t>↓ オジックとダイア　加工品</t>
    <rPh sb="11" eb="13">
      <t>カコウ</t>
    </rPh>
    <rPh sb="13" eb="14">
      <t>ヒン</t>
    </rPh>
    <phoneticPr fontId="4"/>
  </si>
  <si>
    <t>安全カバー付ロボット架台</t>
    <rPh sb="0" eb="2">
      <t>アンゼン</t>
    </rPh>
    <rPh sb="5" eb="6">
      <t>ツキ</t>
    </rPh>
    <rPh sb="10" eb="12">
      <t>カダイ</t>
    </rPh>
    <phoneticPr fontId="4"/>
  </si>
  <si>
    <t>ツール冶具</t>
    <rPh sb="3" eb="4">
      <t>ジ</t>
    </rPh>
    <rPh sb="4" eb="5">
      <t>グ</t>
    </rPh>
    <phoneticPr fontId="4"/>
  </si>
  <si>
    <t>ヒーターステージ（320mm×390mm）</t>
    <phoneticPr fontId="4"/>
  </si>
  <si>
    <t>ニードルクリーングステージ</t>
    <phoneticPr fontId="4"/>
  </si>
  <si>
    <t>外部SW</t>
    <rPh sb="0" eb="2">
      <t>ガイブ</t>
    </rPh>
    <phoneticPr fontId="4"/>
  </si>
  <si>
    <t>プログラム製作費</t>
    <rPh sb="5" eb="7">
      <t>セイサク</t>
    </rPh>
    <rPh sb="7" eb="8">
      <t>ヒ</t>
    </rPh>
    <phoneticPr fontId="4"/>
  </si>
  <si>
    <t>荷造り運賃保険料（チャーター便使用）</t>
    <rPh sb="0" eb="2">
      <t>ニヅク</t>
    </rPh>
    <rPh sb="3" eb="5">
      <t>ウンチン</t>
    </rPh>
    <rPh sb="5" eb="7">
      <t>ホケン</t>
    </rPh>
    <rPh sb="7" eb="8">
      <t>リョウ</t>
    </rPh>
    <rPh sb="14" eb="15">
      <t>ビン</t>
    </rPh>
    <rPh sb="15" eb="17">
      <t>シヨウ</t>
    </rPh>
    <phoneticPr fontId="4"/>
  </si>
  <si>
    <t>99369-X001</t>
    <phoneticPr fontId="4"/>
  </si>
  <si>
    <t>ﾜｰｸ冶具ﾍﾞｰｽ</t>
    <rPh sb="3" eb="4">
      <t>ジ</t>
    </rPh>
    <rPh sb="4" eb="5">
      <t>グ</t>
    </rPh>
    <phoneticPr fontId="4"/>
  </si>
  <si>
    <t>7月第1週</t>
    <rPh sb="1" eb="2">
      <t>ガツ</t>
    </rPh>
    <rPh sb="2" eb="3">
      <t>ダイ</t>
    </rPh>
    <rPh sb="4" eb="5">
      <t>シュウ</t>
    </rPh>
    <phoneticPr fontId="4"/>
  </si>
  <si>
    <t>99369-X002</t>
  </si>
  <si>
    <t>ﾜｰｸ冶具基板ｶﾞｲﾄﾞＡ</t>
    <rPh sb="3" eb="4">
      <t>ジ</t>
    </rPh>
    <rPh sb="4" eb="5">
      <t>グ</t>
    </rPh>
    <rPh sb="5" eb="7">
      <t>キバン</t>
    </rPh>
    <phoneticPr fontId="4"/>
  </si>
  <si>
    <t>99369-X003</t>
  </si>
  <si>
    <t>ﾜｰｸ冶具基板ｶﾞｲﾄﾞB</t>
    <rPh sb="3" eb="4">
      <t>ジ</t>
    </rPh>
    <rPh sb="4" eb="5">
      <t>グ</t>
    </rPh>
    <rPh sb="5" eb="7">
      <t>キバン</t>
    </rPh>
    <phoneticPr fontId="4"/>
  </si>
  <si>
    <t>JBAF12-P8.10－L10</t>
    <phoneticPr fontId="4"/>
  </si>
  <si>
    <t>位置決めﾋﾟﾝ用ﾌﾞｯｼｭ(ﾌﾘｰ指定ｽﾄﾚｰﾄ）</t>
    <rPh sb="0" eb="2">
      <t>イチ</t>
    </rPh>
    <rPh sb="2" eb="3">
      <t>ギ</t>
    </rPh>
    <rPh sb="7" eb="8">
      <t>ヨウ</t>
    </rPh>
    <rPh sb="17" eb="19">
      <t>シテイ</t>
    </rPh>
    <phoneticPr fontId="4"/>
  </si>
  <si>
    <t>JBAF12-P6.10－L10</t>
    <phoneticPr fontId="4"/>
  </si>
  <si>
    <t>JPQ　ＳＡ5-3.44</t>
    <phoneticPr fontId="4"/>
  </si>
  <si>
    <t>JPQ　ＳＤ5-3.44</t>
    <phoneticPr fontId="4"/>
  </si>
  <si>
    <t>ﾃﾞﾙ</t>
    <phoneticPr fontId="4"/>
  </si>
  <si>
    <t>プログラム用PC ※DEL</t>
    <rPh sb="5" eb="6">
      <t>ヨウ</t>
    </rPh>
    <phoneticPr fontId="4"/>
  </si>
  <si>
    <t>ＰＣ接続用ケーブル</t>
    <rPh sb="2" eb="4">
      <t>セツゾク</t>
    </rPh>
    <rPh sb="4" eb="5">
      <t>ヨウ</t>
    </rPh>
    <phoneticPr fontId="4"/>
  </si>
  <si>
    <t>C06-09F-09F-906</t>
    <phoneticPr fontId="4"/>
  </si>
  <si>
    <t>PNUIC-UC-232A-R</t>
    <phoneticPr fontId="4"/>
  </si>
  <si>
    <t>SV91</t>
    <phoneticPr fontId="4"/>
  </si>
  <si>
    <t>スプレーバルブ</t>
    <phoneticPr fontId="4"/>
  </si>
  <si>
    <t>おすエルボー φ6×NPT1/8</t>
    <phoneticPr fontId="4"/>
  </si>
  <si>
    <t>φ6㎜テフロンホース　※4m</t>
    <phoneticPr fontId="4"/>
  </si>
  <si>
    <t>リキッド</t>
    <phoneticPr fontId="4"/>
  </si>
  <si>
    <t>ステンレスベッセル（内容器3.4リットル）</t>
    <rPh sb="10" eb="12">
      <t>ナイヨウ</t>
    </rPh>
    <rPh sb="12" eb="13">
      <t>キ</t>
    </rPh>
    <phoneticPr fontId="4"/>
  </si>
  <si>
    <t>SVO-125T</t>
    <phoneticPr fontId="4"/>
  </si>
  <si>
    <t>テフロンオーリング</t>
    <phoneticPr fontId="4"/>
  </si>
  <si>
    <t>Rc1/4タップ追加工</t>
    <rPh sb="8" eb="10">
      <t>ツイカ</t>
    </rPh>
    <rPh sb="10" eb="11">
      <t>コウ</t>
    </rPh>
    <phoneticPr fontId="4"/>
  </si>
  <si>
    <t>φ6貫通継手</t>
    <rPh sb="2" eb="4">
      <t>カンツウ</t>
    </rPh>
    <rPh sb="4" eb="5">
      <t>ツギ</t>
    </rPh>
    <rPh sb="5" eb="6">
      <t>テ</t>
    </rPh>
    <phoneticPr fontId="4"/>
  </si>
  <si>
    <t>ARG-0.2MS</t>
    <phoneticPr fontId="4"/>
  </si>
  <si>
    <t>精密レギュレータ（低圧）</t>
    <rPh sb="0" eb="2">
      <t>セイミツ</t>
    </rPh>
    <rPh sb="9" eb="11">
      <t>テイアツ</t>
    </rPh>
    <phoneticPr fontId="4"/>
  </si>
  <si>
    <t>SRV-0.2MS</t>
    <phoneticPr fontId="4"/>
  </si>
  <si>
    <t>SUSリリーフ弁</t>
    <rPh sb="7" eb="8">
      <t>ベン</t>
    </rPh>
    <phoneticPr fontId="4"/>
  </si>
  <si>
    <t>１Ｌ　PE内容器</t>
    <rPh sb="5" eb="7">
      <t>ナイヨウ</t>
    </rPh>
    <rPh sb="7" eb="8">
      <t>キ</t>
    </rPh>
    <phoneticPr fontId="4"/>
  </si>
  <si>
    <t>静電センサ追加工</t>
    <rPh sb="0" eb="1">
      <t>セイ</t>
    </rPh>
    <rPh sb="1" eb="2">
      <t>デン</t>
    </rPh>
    <rPh sb="5" eb="7">
      <t>ツイカ</t>
    </rPh>
    <rPh sb="7" eb="8">
      <t>コウ</t>
    </rPh>
    <phoneticPr fontId="4"/>
  </si>
  <si>
    <t>オジックとダイア製作品　↓</t>
    <rPh sb="8" eb="11">
      <t>セイサクヒン</t>
    </rPh>
    <phoneticPr fontId="4"/>
  </si>
  <si>
    <t>ツール冶具（シリンダー昇降式）</t>
    <rPh sb="3" eb="4">
      <t>ジ</t>
    </rPh>
    <rPh sb="4" eb="5">
      <t>グ</t>
    </rPh>
    <rPh sb="11" eb="13">
      <t>ショウコウ</t>
    </rPh>
    <rPh sb="13" eb="14">
      <t>シキ</t>
    </rPh>
    <phoneticPr fontId="4"/>
  </si>
  <si>
    <t>ワークステージ（挟み込み式300角）</t>
    <rPh sb="8" eb="9">
      <t>ハサ</t>
    </rPh>
    <rPh sb="10" eb="11">
      <t>コ</t>
    </rPh>
    <rPh sb="12" eb="13">
      <t>シキ</t>
    </rPh>
    <rPh sb="16" eb="17">
      <t>カク</t>
    </rPh>
    <phoneticPr fontId="4"/>
  </si>
  <si>
    <t>ノズル漬け置きステージ</t>
    <rPh sb="3" eb="4">
      <t>ツ</t>
    </rPh>
    <rPh sb="5" eb="6">
      <t>オ</t>
    </rPh>
    <phoneticPr fontId="4"/>
  </si>
  <si>
    <t>東芝府中（エレマテック）＊韓国向</t>
    <rPh sb="0" eb="2">
      <t>トウシバ</t>
    </rPh>
    <rPh sb="2" eb="4">
      <t>フチュウ</t>
    </rPh>
    <rPh sb="13" eb="15">
      <t>カンコク</t>
    </rPh>
    <rPh sb="15" eb="16">
      <t>ム</t>
    </rPh>
    <phoneticPr fontId="4"/>
  </si>
  <si>
    <t>最短</t>
    <rPh sb="0" eb="2">
      <t>サイタン</t>
    </rPh>
    <phoneticPr fontId="4"/>
  </si>
  <si>
    <t>検査成績表（英語表記）を同梱願います。</t>
    <rPh sb="0" eb="2">
      <t>ケンサ</t>
    </rPh>
    <rPh sb="2" eb="4">
      <t>セイセキ</t>
    </rPh>
    <rPh sb="4" eb="5">
      <t>ヒョウ</t>
    </rPh>
    <rPh sb="6" eb="8">
      <t>エイゴ</t>
    </rPh>
    <rPh sb="8" eb="10">
      <t>ヒョウキ</t>
    </rPh>
    <rPh sb="12" eb="14">
      <t>ドウコン</t>
    </rPh>
    <rPh sb="14" eb="15">
      <t>ネガ</t>
    </rPh>
    <phoneticPr fontId="4"/>
  </si>
  <si>
    <t>冨沢案件（エレマテック）</t>
    <rPh sb="0" eb="2">
      <t>トミザワ</t>
    </rPh>
    <rPh sb="2" eb="3">
      <t>アン</t>
    </rPh>
    <rPh sb="3" eb="4">
      <t>ケン</t>
    </rPh>
    <phoneticPr fontId="4"/>
  </si>
  <si>
    <t>6/22(検査表添付確認)</t>
    <rPh sb="5" eb="7">
      <t>ケンサ</t>
    </rPh>
    <rPh sb="7" eb="8">
      <t>ヒョウ</t>
    </rPh>
    <rPh sb="8" eb="10">
      <t>テンプ</t>
    </rPh>
    <rPh sb="10" eb="12">
      <t>カクニン</t>
    </rPh>
    <phoneticPr fontId="4"/>
  </si>
  <si>
    <t>PCソフト（塗布仕様）</t>
    <rPh sb="6" eb="8">
      <t>トフ</t>
    </rPh>
    <rPh sb="8" eb="10">
      <t>シヨウ</t>
    </rPh>
    <phoneticPr fontId="4"/>
  </si>
  <si>
    <t>USBｺﾝﾊﾞｰﾀ</t>
    <phoneticPr fontId="4"/>
  </si>
  <si>
    <t>DSUBｺﾈｸﾀ (ｼﾞｪﾝﾀﾞｰ)</t>
    <phoneticPr fontId="4"/>
  </si>
  <si>
    <t>WBOX3-515-061024-0036</t>
    <phoneticPr fontId="4"/>
  </si>
  <si>
    <t>S-160-A22</t>
    <phoneticPr fontId="4"/>
  </si>
  <si>
    <t>3芯2連アウトレット（メス）</t>
    <rPh sb="1" eb="2">
      <t>シン</t>
    </rPh>
    <rPh sb="3" eb="4">
      <t>レン</t>
    </rPh>
    <phoneticPr fontId="4"/>
  </si>
  <si>
    <t>FHP-F-4000-B</t>
    <phoneticPr fontId="4"/>
  </si>
  <si>
    <t>ヒューズホルダ</t>
    <phoneticPr fontId="4"/>
  </si>
  <si>
    <t>ML-15-3P</t>
    <phoneticPr fontId="4"/>
  </si>
  <si>
    <t>2列ネジ式小型端子台</t>
    <rPh sb="1" eb="2">
      <t>レツ</t>
    </rPh>
    <rPh sb="4" eb="5">
      <t>シキ</t>
    </rPh>
    <rPh sb="5" eb="7">
      <t>コガタ</t>
    </rPh>
    <rPh sb="7" eb="9">
      <t>タンシ</t>
    </rPh>
    <rPh sb="9" eb="10">
      <t>ダイ</t>
    </rPh>
    <phoneticPr fontId="4"/>
  </si>
  <si>
    <t>3VC-3</t>
    <phoneticPr fontId="4"/>
  </si>
  <si>
    <t>MTR-480509-F</t>
    <phoneticPr fontId="4"/>
  </si>
  <si>
    <t>差込型接続端子（187シリーズ）</t>
    <rPh sb="0" eb="3">
      <t>サシコミガタ</t>
    </rPh>
    <rPh sb="3" eb="5">
      <t>セツゾク</t>
    </rPh>
    <rPh sb="5" eb="7">
      <t>タンシ</t>
    </rPh>
    <phoneticPr fontId="4"/>
  </si>
  <si>
    <t>C30-BW-8-1-5P</t>
    <phoneticPr fontId="4"/>
  </si>
  <si>
    <t>グロメット</t>
    <phoneticPr fontId="4"/>
  </si>
  <si>
    <t>1.25-M3.5</t>
    <phoneticPr fontId="4"/>
  </si>
  <si>
    <t>裸圧着端子</t>
    <rPh sb="0" eb="1">
      <t>ハダカ</t>
    </rPh>
    <rPh sb="1" eb="3">
      <t>アッチャク</t>
    </rPh>
    <rPh sb="3" eb="5">
      <t>タンシ</t>
    </rPh>
    <phoneticPr fontId="4"/>
  </si>
  <si>
    <t>GFU-6.35-3A-10P</t>
    <phoneticPr fontId="4"/>
  </si>
  <si>
    <t>ガラス管ヒューズ</t>
    <rPh sb="3" eb="4">
      <t>カン</t>
    </rPh>
    <phoneticPr fontId="4"/>
  </si>
  <si>
    <t>VAVSF-1.25-Y-10</t>
    <phoneticPr fontId="4"/>
  </si>
  <si>
    <t>VAVSF-1.25-GN-10</t>
    <phoneticPr fontId="4"/>
  </si>
  <si>
    <t>WORLD-300</t>
    <phoneticPr fontId="4"/>
  </si>
  <si>
    <t>海外用電源トランス</t>
    <rPh sb="0" eb="2">
      <t>カイガイ</t>
    </rPh>
    <rPh sb="2" eb="3">
      <t>ヨウ</t>
    </rPh>
    <rPh sb="3" eb="5">
      <t>デンゲン</t>
    </rPh>
    <phoneticPr fontId="4"/>
  </si>
  <si>
    <t>SHPASU15-L20.00-P7.90-B3</t>
    <phoneticPr fontId="4"/>
  </si>
  <si>
    <t>支柱ピン</t>
  </si>
  <si>
    <r>
      <t>LSPASUA12-L40.00-P5.</t>
    </r>
    <r>
      <rPr>
        <sz val="11"/>
        <color theme="1"/>
        <rFont val="游ゴシック"/>
        <family val="2"/>
        <charset val="128"/>
        <scheme val="minor"/>
      </rPr>
      <t>3</t>
    </r>
    <r>
      <rPr>
        <sz val="11"/>
        <rFont val="ＭＳ Ｐゴシック"/>
        <family val="3"/>
        <charset val="128"/>
      </rPr>
      <t>0-B2.5-E0.5-A45</t>
    </r>
    <phoneticPr fontId="4"/>
  </si>
  <si>
    <t>SHPASU12-L40.00-P6.90-B3</t>
  </si>
  <si>
    <t>SW-61-W-B-G</t>
    <phoneticPr fontId="4"/>
  </si>
  <si>
    <t>照光スイッチ(サトーパーツ）</t>
    <phoneticPr fontId="4"/>
  </si>
  <si>
    <t>シリンジウケ30cc&amp;55cc G付</t>
    <phoneticPr fontId="4"/>
  </si>
  <si>
    <t>SS4832</t>
    <phoneticPr fontId="4"/>
  </si>
  <si>
    <t>取付板D</t>
  </si>
  <si>
    <t>SS3245</t>
    <phoneticPr fontId="4"/>
  </si>
  <si>
    <t>ワーク取付ベース</t>
    <rPh sb="3" eb="5">
      <t>トリツケ</t>
    </rPh>
    <phoneticPr fontId="4"/>
  </si>
  <si>
    <t>99651-X01</t>
    <phoneticPr fontId="4"/>
  </si>
  <si>
    <t>ワークベース（5Q3R1008/1012用）</t>
    <phoneticPr fontId="4"/>
  </si>
  <si>
    <t>99651-X02</t>
    <phoneticPr fontId="4"/>
  </si>
  <si>
    <t>ワークベース（5P3R9690)</t>
    <phoneticPr fontId="4"/>
  </si>
  <si>
    <t>東洋システム株式会社</t>
    <rPh sb="0" eb="2">
      <t>トウヨウ</t>
    </rPh>
    <rPh sb="6" eb="8">
      <t>カブシキ</t>
    </rPh>
    <rPh sb="8" eb="10">
      <t>カイシャ</t>
    </rPh>
    <phoneticPr fontId="4"/>
  </si>
  <si>
    <t>システムソフト</t>
    <phoneticPr fontId="4"/>
  </si>
  <si>
    <t>プログラム用ＰＣソフト</t>
    <rPh sb="5" eb="6">
      <t>ヨウ</t>
    </rPh>
    <phoneticPr fontId="4"/>
  </si>
  <si>
    <t>シリンジ取付冶具（マイクロ調整機構付）</t>
    <rPh sb="4" eb="6">
      <t>トリツケ</t>
    </rPh>
    <rPh sb="6" eb="7">
      <t>ジ</t>
    </rPh>
    <rPh sb="7" eb="8">
      <t>グ</t>
    </rPh>
    <rPh sb="13" eb="15">
      <t>チョウセイ</t>
    </rPh>
    <rPh sb="15" eb="17">
      <t>キコウ</t>
    </rPh>
    <rPh sb="17" eb="18">
      <t>ツキ</t>
    </rPh>
    <phoneticPr fontId="4"/>
  </si>
  <si>
    <t>ディスペンスコントローラ</t>
    <phoneticPr fontId="4"/>
  </si>
  <si>
    <t>30cc/55ccシリンジアダプター1.8m</t>
    <phoneticPr fontId="4"/>
  </si>
  <si>
    <t>組立調整費（プログラム作成費含む）</t>
    <rPh sb="0" eb="2">
      <t>クミタテ</t>
    </rPh>
    <rPh sb="2" eb="4">
      <t>チョウセイ</t>
    </rPh>
    <rPh sb="4" eb="5">
      <t>ヒ</t>
    </rPh>
    <rPh sb="11" eb="13">
      <t>サクセイ</t>
    </rPh>
    <rPh sb="13" eb="14">
      <t>ヒ</t>
    </rPh>
    <rPh sb="14" eb="15">
      <t>フク</t>
    </rPh>
    <phoneticPr fontId="4"/>
  </si>
  <si>
    <t>SS40705　</t>
  </si>
  <si>
    <t>シリンジﾎﾙﾀﾞ(5-55CC用）</t>
  </si>
  <si>
    <t>SS40620　</t>
  </si>
  <si>
    <t>ロボット取付板</t>
  </si>
  <si>
    <t>　99893-X001</t>
  </si>
  <si>
    <t>ロボットX軸ﾜｰｸ治具(１）</t>
  </si>
  <si>
    <t>　99893-X002</t>
  </si>
  <si>
    <t>ロボットX軸ﾜｰｸ治具(2）</t>
  </si>
  <si>
    <t>　99893-X003</t>
  </si>
  <si>
    <t>ロボットX軸ﾍﾞｰｽ　</t>
  </si>
  <si>
    <t>CRKB4-10</t>
  </si>
  <si>
    <t>樹脂ローレットネジ</t>
  </si>
  <si>
    <t>SCB3-10</t>
  </si>
  <si>
    <t>六角穴付ｷｬｯﾌﾟﾈｼﾞ　　M3×10</t>
  </si>
  <si>
    <t>SCB4-8</t>
  </si>
  <si>
    <t>六角穴付ｷｬｯﾌﾟﾈｼﾞ　　M4×8</t>
  </si>
  <si>
    <t>SCB4-10</t>
  </si>
  <si>
    <t>六角穴付ｷｬｯﾌﾟﾈｼﾞ　　M4×10</t>
  </si>
  <si>
    <t>MS3-10</t>
  </si>
  <si>
    <t>池田理化</t>
    <rPh sb="0" eb="2">
      <t>イケダ</t>
    </rPh>
    <rPh sb="2" eb="4">
      <t>リカ</t>
    </rPh>
    <phoneticPr fontId="4"/>
  </si>
  <si>
    <t>発注願います。</t>
    <rPh sb="0" eb="2">
      <t>ハッチュウ</t>
    </rPh>
    <rPh sb="2" eb="3">
      <t>ネガ</t>
    </rPh>
    <phoneticPr fontId="4"/>
  </si>
  <si>
    <t>荷造り運賃</t>
    <rPh sb="0" eb="2">
      <t>ニズク</t>
    </rPh>
    <phoneticPr fontId="4"/>
  </si>
  <si>
    <t>101057-X01</t>
    <phoneticPr fontId="4"/>
  </si>
  <si>
    <t>見積もり取得中</t>
    <rPh sb="0" eb="2">
      <t>ミツ</t>
    </rPh>
    <rPh sb="4" eb="7">
      <t>シュトクチュウ</t>
    </rPh>
    <phoneticPr fontId="4"/>
  </si>
  <si>
    <t>101057-X02</t>
  </si>
  <si>
    <t>101057-X03</t>
  </si>
  <si>
    <t>シリンジホルダ</t>
    <phoneticPr fontId="4"/>
  </si>
  <si>
    <t>レギュレーター取付板金</t>
    <rPh sb="7" eb="9">
      <t>トリツケ</t>
    </rPh>
    <rPh sb="9" eb="11">
      <t>バンキン</t>
    </rPh>
    <phoneticPr fontId="4"/>
  </si>
  <si>
    <t>WEB発注済み</t>
    <rPh sb="3" eb="5">
      <t>ハッチュウ</t>
    </rPh>
    <rPh sb="5" eb="6">
      <t>ス</t>
    </rPh>
    <phoneticPr fontId="4"/>
  </si>
  <si>
    <t>BVHVU4-3</t>
    <phoneticPr fontId="4"/>
  </si>
  <si>
    <t>IR1000-01</t>
    <phoneticPr fontId="4"/>
  </si>
  <si>
    <t>発注願います。（実績品）</t>
    <rPh sb="0" eb="2">
      <t>ハッチュウ</t>
    </rPh>
    <rPh sb="2" eb="3">
      <t>ネガ</t>
    </rPh>
    <rPh sb="8" eb="10">
      <t>ジッセキ</t>
    </rPh>
    <rPh sb="10" eb="11">
      <t>ヒン</t>
    </rPh>
    <phoneticPr fontId="4"/>
  </si>
  <si>
    <t>ZSE30AF-C4H-N</t>
    <phoneticPr fontId="4"/>
  </si>
  <si>
    <t>圧力スイッチ</t>
    <rPh sb="0" eb="1">
      <t>アツ</t>
    </rPh>
    <rPh sb="1" eb="2">
      <t>チカラ</t>
    </rPh>
    <phoneticPr fontId="4"/>
  </si>
  <si>
    <t>10-ZS-38-3L</t>
    <phoneticPr fontId="4"/>
  </si>
  <si>
    <t>産総研</t>
    <rPh sb="0" eb="1">
      <t>サン</t>
    </rPh>
    <rPh sb="1" eb="3">
      <t>ソウケン</t>
    </rPh>
    <phoneticPr fontId="4"/>
  </si>
  <si>
    <t>在庫引当て</t>
    <rPh sb="0" eb="2">
      <t>ザイコ</t>
    </rPh>
    <rPh sb="2" eb="4">
      <t>ヒキア</t>
    </rPh>
    <phoneticPr fontId="4"/>
  </si>
  <si>
    <t>8/9佐藤Ｍ引取</t>
    <rPh sb="3" eb="5">
      <t>サトウ</t>
    </rPh>
    <rPh sb="6" eb="8">
      <t>ヒキトリ</t>
    </rPh>
    <phoneticPr fontId="4"/>
  </si>
  <si>
    <t>SS40463</t>
    <phoneticPr fontId="4"/>
  </si>
  <si>
    <r>
      <t>M</t>
    </r>
    <r>
      <rPr>
        <sz val="11"/>
        <color theme="1"/>
        <rFont val="游ゴシック"/>
        <family val="2"/>
        <charset val="128"/>
        <scheme val="minor"/>
      </rPr>
      <t>JELL4-1-B</t>
    </r>
    <phoneticPr fontId="4"/>
  </si>
  <si>
    <r>
      <t>U</t>
    </r>
    <r>
      <rPr>
        <sz val="11"/>
        <color theme="1"/>
        <rFont val="游ゴシック"/>
        <family val="2"/>
        <charset val="128"/>
        <scheme val="minor"/>
      </rPr>
      <t>JEBL4-B</t>
    </r>
    <phoneticPr fontId="4"/>
  </si>
  <si>
    <t>株式会社トーコーテック</t>
    <rPh sb="0" eb="2">
      <t>カブシキ</t>
    </rPh>
    <rPh sb="2" eb="4">
      <t>カイシャ</t>
    </rPh>
    <phoneticPr fontId="4"/>
  </si>
  <si>
    <r>
      <t>JR2</t>
    </r>
    <r>
      <rPr>
        <sz val="11"/>
        <color theme="1"/>
        <rFont val="游ゴシック"/>
        <family val="2"/>
        <charset val="128"/>
        <scheme val="minor"/>
      </rPr>
      <t>403N</t>
    </r>
    <phoneticPr fontId="4"/>
  </si>
  <si>
    <t>蛇の目小山様へ事前依頼済み。</t>
    <rPh sb="0" eb="1">
      <t>ジャ</t>
    </rPh>
    <rPh sb="2" eb="3">
      <t>メ</t>
    </rPh>
    <rPh sb="3" eb="5">
      <t>コヤマ</t>
    </rPh>
    <rPh sb="5" eb="6">
      <t>サマ</t>
    </rPh>
    <rPh sb="7" eb="9">
      <t>ジゼン</t>
    </rPh>
    <rPh sb="9" eb="11">
      <t>イライ</t>
    </rPh>
    <rPh sb="11" eb="12">
      <t>ズ</t>
    </rPh>
    <phoneticPr fontId="4"/>
  </si>
  <si>
    <t>外部ｽｲｯﾁ</t>
    <rPh sb="0" eb="2">
      <t>ガイブ</t>
    </rPh>
    <phoneticPr fontId="4"/>
  </si>
  <si>
    <t>101248-Y01</t>
    <phoneticPr fontId="4"/>
  </si>
  <si>
    <t>手配済み。見積り待ち。</t>
    <rPh sb="0" eb="2">
      <t>テハイ</t>
    </rPh>
    <rPh sb="2" eb="3">
      <t>ズ</t>
    </rPh>
    <rPh sb="5" eb="7">
      <t>ミツモ</t>
    </rPh>
    <rPh sb="8" eb="9">
      <t>マ</t>
    </rPh>
    <phoneticPr fontId="4"/>
  </si>
  <si>
    <t>101248-Y02</t>
  </si>
  <si>
    <t>101248-Y03</t>
  </si>
  <si>
    <t>101248-Y04</t>
  </si>
  <si>
    <t>96117-Y02</t>
    <phoneticPr fontId="4"/>
  </si>
  <si>
    <t>XYSG40-CR</t>
    <phoneticPr fontId="4"/>
  </si>
  <si>
    <r>
      <t>AXSH212-VC-1PD2-2EB-</t>
    </r>
    <r>
      <rPr>
        <sz val="11"/>
        <color theme="1"/>
        <rFont val="游ゴシック"/>
        <family val="2"/>
        <charset val="128"/>
        <scheme val="minor"/>
      </rPr>
      <t>3.0</t>
    </r>
    <r>
      <rPr>
        <sz val="11"/>
        <color indexed="8"/>
        <rFont val="ＭＳ Ｐゴシック"/>
        <family val="3"/>
        <charset val="128"/>
      </rPr>
      <t>-1AC-2DA-F</t>
    </r>
    <phoneticPr fontId="4"/>
  </si>
  <si>
    <t>NKOSJN4</t>
    <phoneticPr fontId="4"/>
  </si>
  <si>
    <r>
      <t>S</t>
    </r>
    <r>
      <rPr>
        <sz val="11"/>
        <color theme="1"/>
        <rFont val="游ゴシック"/>
        <family val="2"/>
        <charset val="128"/>
        <scheme val="minor"/>
      </rPr>
      <t>CB4-50</t>
    </r>
    <phoneticPr fontId="4"/>
  </si>
  <si>
    <t>SDP-300</t>
    <phoneticPr fontId="4"/>
  </si>
  <si>
    <t>在庫引当て</t>
    <rPh sb="0" eb="2">
      <t>ザイコ</t>
    </rPh>
    <rPh sb="2" eb="3">
      <t>ヒ</t>
    </rPh>
    <rPh sb="3" eb="4">
      <t>ア</t>
    </rPh>
    <phoneticPr fontId="4"/>
  </si>
  <si>
    <t>エアーホース</t>
    <phoneticPr fontId="4"/>
  </si>
  <si>
    <t>ナイロンチューブφ6</t>
    <phoneticPr fontId="4"/>
  </si>
  <si>
    <t>搬入・据付調整費　※ジット便</t>
    <rPh sb="0" eb="2">
      <t>ハンニュウ</t>
    </rPh>
    <rPh sb="3" eb="5">
      <t>スエツケ</t>
    </rPh>
    <rPh sb="5" eb="7">
      <t>チョウセイ</t>
    </rPh>
    <rPh sb="7" eb="8">
      <t>ヒ</t>
    </rPh>
    <rPh sb="13" eb="14">
      <t>ビン</t>
    </rPh>
    <phoneticPr fontId="4"/>
  </si>
  <si>
    <t>ACB4-50</t>
    <phoneticPr fontId="4"/>
  </si>
  <si>
    <t>101269-X01</t>
    <phoneticPr fontId="4"/>
  </si>
  <si>
    <t>101269-X02</t>
  </si>
  <si>
    <t>101269-X03</t>
  </si>
  <si>
    <t>101269-X04</t>
  </si>
  <si>
    <t>変換アダプタ</t>
    <rPh sb="0" eb="2">
      <t>ヘンカン</t>
    </rPh>
    <phoneticPr fontId="4"/>
  </si>
  <si>
    <t>千住金属工業㈱</t>
    <rPh sb="0" eb="2">
      <t>センジュ</t>
    </rPh>
    <rPh sb="2" eb="4">
      <t>キンゾク</t>
    </rPh>
    <rPh sb="4" eb="6">
      <t>コウギョウ</t>
    </rPh>
    <phoneticPr fontId="4"/>
  </si>
  <si>
    <t>JR2304N-H</t>
    <phoneticPr fontId="4"/>
  </si>
  <si>
    <t>100mmﾊｲﾄﾀｲﾌﾟ</t>
    <phoneticPr fontId="4"/>
  </si>
  <si>
    <t>JR2304N-H追加費用</t>
    <rPh sb="9" eb="11">
      <t>ツイカ</t>
    </rPh>
    <rPh sb="11" eb="13">
      <t>ヒヨウ</t>
    </rPh>
    <phoneticPr fontId="4"/>
  </si>
  <si>
    <t>SDP３００</t>
    <phoneticPr fontId="4"/>
  </si>
  <si>
    <t>ﾃﾞｨｽﾍﾟﾝｻｺﾝﾄﾛｰﾗ</t>
    <phoneticPr fontId="4"/>
  </si>
  <si>
    <t>SV35DA</t>
    <phoneticPr fontId="4"/>
  </si>
  <si>
    <t>30/55cc　ｼﾘﾝｼﾞｱﾀﾞﾌﾟﾀｰ1.8m</t>
    <phoneticPr fontId="4"/>
  </si>
  <si>
    <t>ｷｰｴﾝｽ</t>
    <phoneticPr fontId="4"/>
  </si>
  <si>
    <t>55ccｼﾘﾝｼﾞ/ﾋﾟｽﾄﾝｾｯﾄ　15入り</t>
    <rPh sb="21" eb="22">
      <t>イ</t>
    </rPh>
    <phoneticPr fontId="4"/>
  </si>
  <si>
    <t>SH12EC-B</t>
    <phoneticPr fontId="4"/>
  </si>
  <si>
    <t>30/55ｃｃｴﾝﾄﾞｷｬﾌﾟ　20入り</t>
    <rPh sb="18" eb="19">
      <t>イ</t>
    </rPh>
    <phoneticPr fontId="4"/>
  </si>
  <si>
    <t>SH13-B</t>
    <phoneticPr fontId="4"/>
  </si>
  <si>
    <t>ｾﾝﾀｷｬｯﾌﾟ(ｵﾚﾝｼﾞ）50入り</t>
    <rPh sb="17" eb="18">
      <t>イ</t>
    </rPh>
    <phoneticPr fontId="4"/>
  </si>
  <si>
    <t>SR-600</t>
    <phoneticPr fontId="4"/>
  </si>
  <si>
    <t>超小型2次元ﾊﾞｰｺｰﾄﾞﾘｰﾀﾞ</t>
    <rPh sb="0" eb="1">
      <t>チョウ</t>
    </rPh>
    <rPh sb="1" eb="3">
      <t>コガタ</t>
    </rPh>
    <rPh sb="4" eb="6">
      <t>ジゲン</t>
    </rPh>
    <phoneticPr fontId="4"/>
  </si>
  <si>
    <t>N-UB</t>
    <phoneticPr fontId="4"/>
  </si>
  <si>
    <t>2次元ﾊﾞｰｺｰﾄﾞﾘｰﾀﾞ(ｺﾝﾄﾛｰﾗ）</t>
    <rPh sb="1" eb="3">
      <t>ジゲン</t>
    </rPh>
    <phoneticPr fontId="4"/>
  </si>
  <si>
    <t>EH-614A</t>
    <phoneticPr fontId="4"/>
  </si>
  <si>
    <t>近接ｾﾝｻｰヘッド</t>
    <rPh sb="0" eb="2">
      <t>キンセツ</t>
    </rPh>
    <phoneticPr fontId="4"/>
  </si>
  <si>
    <t>ES-M1</t>
    <phoneticPr fontId="4"/>
  </si>
  <si>
    <t>ｾﾝｻｰｱﾝﾌﾟ</t>
    <phoneticPr fontId="4"/>
  </si>
  <si>
    <t>IL-S065</t>
    <phoneticPr fontId="4"/>
  </si>
  <si>
    <t>ｾﾝｻｰﾍｯﾄﾞ</t>
    <phoneticPr fontId="4"/>
  </si>
  <si>
    <t>IL-1000</t>
    <phoneticPr fontId="4"/>
  </si>
  <si>
    <t>ｱﾝﾌﾟﾕﾆｯﾄ（DINﾀｲﾌﾟ親機）</t>
    <rPh sb="16" eb="18">
      <t>オヤキ</t>
    </rPh>
    <phoneticPr fontId="4"/>
  </si>
  <si>
    <t>OP-87056</t>
    <phoneticPr fontId="4"/>
  </si>
  <si>
    <t>ｾﾝｻﾍｯﾄﾞｹ-ﾌﾞﾙ 2ｍ</t>
    <phoneticPr fontId="4"/>
  </si>
  <si>
    <t>DL-RS1A</t>
    <phoneticPr fontId="4"/>
  </si>
  <si>
    <t>通信ﾕﾆｯﾄRS-232C</t>
    <rPh sb="0" eb="2">
      <t>ツウシン</t>
    </rPh>
    <phoneticPr fontId="4"/>
  </si>
  <si>
    <t>OP-812383</t>
    <phoneticPr fontId="4"/>
  </si>
  <si>
    <t>通信ｹ-ﾌﾞﾙ5ｍ</t>
    <rPh sb="0" eb="2">
      <t>ツウシン</t>
    </rPh>
    <phoneticPr fontId="4"/>
  </si>
  <si>
    <t>RD-50R</t>
    <phoneticPr fontId="4"/>
  </si>
  <si>
    <t>ｱﾅﾛｸﾞｺﾝﾄﾛ-ﾗ</t>
    <phoneticPr fontId="4"/>
  </si>
  <si>
    <t>MSE713-T7318-401</t>
    <phoneticPr fontId="4"/>
  </si>
  <si>
    <t>ﾍﾞｰｽA</t>
    <phoneticPr fontId="4"/>
  </si>
  <si>
    <t>MSE713-T7318-402</t>
    <phoneticPr fontId="4"/>
  </si>
  <si>
    <t>絶縁板台</t>
    <rPh sb="0" eb="2">
      <t>ゼツエン</t>
    </rPh>
    <rPh sb="2" eb="3">
      <t>バン</t>
    </rPh>
    <rPh sb="3" eb="4">
      <t>ダイ</t>
    </rPh>
    <phoneticPr fontId="4"/>
  </si>
  <si>
    <t>MSE713-T7318-403</t>
    <phoneticPr fontId="4"/>
  </si>
  <si>
    <t>絶縁板台脚</t>
    <rPh sb="0" eb="2">
      <t>ゼツエン</t>
    </rPh>
    <rPh sb="2" eb="3">
      <t>バン</t>
    </rPh>
    <rPh sb="3" eb="4">
      <t>ダイ</t>
    </rPh>
    <rPh sb="4" eb="5">
      <t>キャク</t>
    </rPh>
    <phoneticPr fontId="4"/>
  </si>
  <si>
    <t>MSE713-T7318-404</t>
    <phoneticPr fontId="4"/>
  </si>
  <si>
    <t>ﾍﾟｰｽB</t>
    <phoneticPr fontId="4"/>
  </si>
  <si>
    <t>MSE713-T7318-405</t>
    <phoneticPr fontId="4"/>
  </si>
  <si>
    <t>MSE713用脚A</t>
    <rPh sb="6" eb="7">
      <t>ヨウ</t>
    </rPh>
    <rPh sb="7" eb="8">
      <t>キャク</t>
    </rPh>
    <phoneticPr fontId="4"/>
  </si>
  <si>
    <t>MSE713-T7318-406</t>
    <phoneticPr fontId="4"/>
  </si>
  <si>
    <t>MSE713用脚B</t>
    <rPh sb="6" eb="7">
      <t>ヨウ</t>
    </rPh>
    <rPh sb="7" eb="8">
      <t>キャク</t>
    </rPh>
    <phoneticPr fontId="4"/>
  </si>
  <si>
    <t>MSE713-T7318-407</t>
    <phoneticPr fontId="4"/>
  </si>
  <si>
    <t>ﾍﾞｰｽC</t>
    <phoneticPr fontId="4"/>
  </si>
  <si>
    <t>MSE713-T7318-408</t>
    <phoneticPr fontId="4"/>
  </si>
  <si>
    <t>MSE452用脚A</t>
    <rPh sb="6" eb="7">
      <t>ヨウ</t>
    </rPh>
    <rPh sb="7" eb="8">
      <t>キャク</t>
    </rPh>
    <phoneticPr fontId="4"/>
  </si>
  <si>
    <t>MSE713-T7318-409</t>
    <phoneticPr fontId="4"/>
  </si>
  <si>
    <t>MSE452用脚B</t>
    <rPh sb="6" eb="7">
      <t>ヨウ</t>
    </rPh>
    <rPh sb="7" eb="8">
      <t>キャク</t>
    </rPh>
    <phoneticPr fontId="4"/>
  </si>
  <si>
    <t>101271-X001　</t>
    <phoneticPr fontId="4"/>
  </si>
  <si>
    <t>2304H用ﾂｰﾙﾍﾞｰｽ　</t>
    <phoneticPr fontId="4"/>
  </si>
  <si>
    <t>101271-X002　</t>
    <phoneticPr fontId="4"/>
  </si>
  <si>
    <t>35DAバルブ受けA　</t>
    <phoneticPr fontId="4"/>
  </si>
  <si>
    <t>101271-X003　</t>
  </si>
  <si>
    <t>35DAバルブ受けB</t>
    <phoneticPr fontId="4"/>
  </si>
  <si>
    <t>101271-X004　</t>
    <phoneticPr fontId="4"/>
  </si>
  <si>
    <t>2304H用ﾂｰﾙﾍﾞｰｽ補強</t>
    <phoneticPr fontId="4"/>
  </si>
  <si>
    <t>101271-X005　</t>
  </si>
  <si>
    <t>近接ｾﾝｻﾍﾞｰｽ　</t>
    <phoneticPr fontId="4"/>
  </si>
  <si>
    <t>101271-X006　</t>
  </si>
  <si>
    <t>近接ｾﾝｻＬ字ﾌﾞﾗｹｯﾄ　</t>
    <phoneticPr fontId="4"/>
  </si>
  <si>
    <t>101271-X007　</t>
  </si>
  <si>
    <t>近接ｾﾝｻﾌﾞﾗｹｯﾄ</t>
    <phoneticPr fontId="4"/>
  </si>
  <si>
    <t>101271-X008　</t>
  </si>
  <si>
    <t>軸ｸﾗﾝﾌﾟ　２４mm</t>
    <phoneticPr fontId="4"/>
  </si>
  <si>
    <t>101271-Z001　</t>
    <phoneticPr fontId="4"/>
  </si>
  <si>
    <t>ﾉｽﾞﾙ位置合せ冶具ﾍﾞｰｽ　</t>
    <phoneticPr fontId="4"/>
  </si>
  <si>
    <t>101271-Z002　</t>
  </si>
  <si>
    <t>ﾉｽﾞﾙ位置合せ冶具ﾌﾞﾗｹｯﾄ</t>
    <phoneticPr fontId="4"/>
  </si>
  <si>
    <t>101271-Z003　</t>
  </si>
  <si>
    <t>ﾉｽﾞﾙ位置合せ冶具</t>
    <phoneticPr fontId="4"/>
  </si>
  <si>
    <t>101271-Z004　</t>
  </si>
  <si>
    <t>制御盤</t>
    <phoneticPr fontId="4"/>
  </si>
  <si>
    <t>101271-Z005　</t>
  </si>
  <si>
    <t>ﾒｰﾀBOXｱﾝﾌﾟ台</t>
    <phoneticPr fontId="4"/>
  </si>
  <si>
    <t>101271-Z006　</t>
  </si>
  <si>
    <t>ﾒｰﾀBOX負圧台</t>
    <phoneticPr fontId="4"/>
  </si>
  <si>
    <t>101271-Z007　</t>
  </si>
  <si>
    <t>ﾒｰﾀBOXﾍﾞｰｽ</t>
    <phoneticPr fontId="4"/>
  </si>
  <si>
    <t>101271-Z008　</t>
  </si>
  <si>
    <t>ﾒｰﾀBOXｶﾊﾞｰ</t>
    <phoneticPr fontId="4"/>
  </si>
  <si>
    <t>101271-Z006-TUI</t>
    <phoneticPr fontId="4"/>
  </si>
  <si>
    <t>101271-Z008-TUI</t>
    <phoneticPr fontId="4"/>
  </si>
  <si>
    <t>101271-Z009</t>
    <phoneticPr fontId="4"/>
  </si>
  <si>
    <t>ｾﾝｻL字ﾌﾞﾗｹｯﾄ</t>
    <rPh sb="4" eb="5">
      <t>ジ</t>
    </rPh>
    <phoneticPr fontId="4"/>
  </si>
  <si>
    <t>101271-Z010</t>
    <phoneticPr fontId="4"/>
  </si>
  <si>
    <t>ｾﾝｻﾌﾞﾗｹｯﾄ</t>
    <phoneticPr fontId="4"/>
  </si>
  <si>
    <t>JPLRM4-P7.0-B7.5</t>
    <phoneticPr fontId="4"/>
  </si>
  <si>
    <t>ﾏｰｶｰﾋﾟﾝ</t>
    <phoneticPr fontId="4"/>
  </si>
  <si>
    <t>JPLRM4-P7.0-B9.5</t>
    <phoneticPr fontId="4"/>
  </si>
  <si>
    <t>MSC4-12</t>
    <phoneticPr fontId="4"/>
  </si>
  <si>
    <t>平行ﾋﾟﾝ</t>
    <rPh sb="0" eb="2">
      <t>ヘイコウ</t>
    </rPh>
    <phoneticPr fontId="4"/>
  </si>
  <si>
    <t>MSC4-8</t>
    <phoneticPr fontId="4"/>
  </si>
  <si>
    <t>SCB4-25</t>
  </si>
  <si>
    <t>六角穴付きﾎﾞﾙﾄ　 (M4×25)</t>
  </si>
  <si>
    <t>六角穴付きﾎﾞﾙﾄ　 (M4×20)</t>
  </si>
  <si>
    <t>六角穴付きﾎﾞﾙﾄ　 (M4×15）</t>
  </si>
  <si>
    <t>SCB4-12　</t>
  </si>
  <si>
    <t>六角穴付きﾎﾞﾙﾄ　 (M4×12）</t>
  </si>
  <si>
    <t>六角穴付きﾎﾞﾙﾄ 　(M4×10）</t>
  </si>
  <si>
    <t>六角穴付きﾎﾞﾙﾄ　 (M4×8）</t>
  </si>
  <si>
    <t>SCB4-6</t>
  </si>
  <si>
    <t>六角穴付きﾎﾞﾙﾄ　 (M4×6）</t>
  </si>
  <si>
    <t>SCB3-8</t>
  </si>
  <si>
    <t>六角穴付きﾎﾞﾙﾄ　 (M3×8）　</t>
  </si>
  <si>
    <t xml:space="preserve">SFB4-12 </t>
  </si>
  <si>
    <t>皿ﾋﾞｽ　　 (M4×12)</t>
  </si>
  <si>
    <t>AXSH111-VC-1PD2-1.5-F</t>
    <phoneticPr fontId="4"/>
  </si>
  <si>
    <t>ｱﾙﾐ小型ﾎﾞｯｸｽ(W48×H45）</t>
    <rPh sb="3" eb="5">
      <t>コガタ</t>
    </rPh>
    <phoneticPr fontId="4"/>
  </si>
  <si>
    <t>FWSSMH-D18-V10-T8</t>
    <phoneticPr fontId="4"/>
  </si>
  <si>
    <t>金属ﾜｯｼｬｰ</t>
    <rPh sb="0" eb="2">
      <t>キンゾク</t>
    </rPh>
    <phoneticPr fontId="4"/>
  </si>
  <si>
    <t>FWSSCH-D19-V10－T8</t>
    <phoneticPr fontId="4"/>
  </si>
  <si>
    <t>APMMS-N1-T2</t>
    <phoneticPr fontId="4"/>
  </si>
  <si>
    <t>ﾈｼﾞ交換継手(ｵｽ.ｵｽTYPE）</t>
    <rPh sb="3" eb="5">
      <t>コウカン</t>
    </rPh>
    <rPh sb="5" eb="7">
      <t>ツギテ</t>
    </rPh>
    <phoneticPr fontId="4"/>
  </si>
  <si>
    <t>SUPPP8A</t>
    <phoneticPr fontId="4"/>
  </si>
  <si>
    <t>ﾌﾟﾗｸﾞ</t>
    <phoneticPr fontId="4"/>
  </si>
  <si>
    <t>SUTPEL8A</t>
    <phoneticPr fontId="4"/>
  </si>
  <si>
    <t>ﾒｽ，ｴﾙﾎﾞ</t>
    <phoneticPr fontId="4"/>
  </si>
  <si>
    <t>SUTCS8A</t>
    <phoneticPr fontId="4"/>
  </si>
  <si>
    <t>ｸﾛｽ</t>
    <phoneticPr fontId="4"/>
  </si>
  <si>
    <t>BBPP22F</t>
    <phoneticPr fontId="4"/>
  </si>
  <si>
    <t>小型ﾎﾞｰﾙﾊﾞﾙﾌﾞ</t>
    <rPh sb="0" eb="2">
      <t>コガタ</t>
    </rPh>
    <phoneticPr fontId="4"/>
  </si>
  <si>
    <t>RS232C-9SM-25PN-CR6-E-1.5</t>
    <phoneticPr fontId="4"/>
  </si>
  <si>
    <t>RS232C用ｸﾛｽｹ-ﾌﾞﾙ</t>
    <rPh sb="6" eb="7">
      <t>ヨウ</t>
    </rPh>
    <phoneticPr fontId="4"/>
  </si>
  <si>
    <t>SMC</t>
  </si>
  <si>
    <t>ZSE30A-C6L-N-LA3</t>
    <phoneticPr fontId="4"/>
  </si>
  <si>
    <t>ﾚｷﾞｭﾚｰﾀ圧力計(負圧用）</t>
    <rPh sb="7" eb="9">
      <t>アツリョク</t>
    </rPh>
    <rPh sb="9" eb="10">
      <t>ケイ</t>
    </rPh>
    <rPh sb="11" eb="12">
      <t>フ</t>
    </rPh>
    <rPh sb="12" eb="13">
      <t>アツ</t>
    </rPh>
    <rPh sb="13" eb="14">
      <t>ヨウ</t>
    </rPh>
    <phoneticPr fontId="4"/>
  </si>
  <si>
    <t>KQ2H04-M5</t>
    <phoneticPr fontId="4"/>
  </si>
  <si>
    <t>ﾊｰﾌﾕﾆｵﾝ</t>
    <phoneticPr fontId="4"/>
  </si>
  <si>
    <t>ＫＭ１１－０４－０８－６</t>
    <phoneticPr fontId="4"/>
  </si>
  <si>
    <t>ﾜﾝﾀｯﾁ管継手/ﾏﾆﾎｰﾙﾄﾞ</t>
    <rPh sb="5" eb="6">
      <t>カン</t>
    </rPh>
    <rPh sb="6" eb="8">
      <t>ツギテ</t>
    </rPh>
    <phoneticPr fontId="4"/>
  </si>
  <si>
    <t>ＫＱ２Ｐ-０４</t>
    <phoneticPr fontId="4"/>
  </si>
  <si>
    <t>ﾌﾟﾗｸﾞ(１０個）</t>
    <rPh sb="8" eb="9">
      <t>コ</t>
    </rPh>
    <phoneticPr fontId="4"/>
  </si>
  <si>
    <t>ＫＱ２Ｓ０８－０２ＮＳ</t>
    <phoneticPr fontId="4"/>
  </si>
  <si>
    <t>六角穴付ﾊｰﾌﾕﾆｵﾝ　φ8　　1/4ﾞ(１０個）</t>
    <rPh sb="0" eb="2">
      <t>ロッカク</t>
    </rPh>
    <rPh sb="2" eb="3">
      <t>アナ</t>
    </rPh>
    <rPh sb="3" eb="4">
      <t>ツキ</t>
    </rPh>
    <phoneticPr fontId="4"/>
  </si>
  <si>
    <t>ＫＱ２Ｔ０８－０６Ａ</t>
    <phoneticPr fontId="4"/>
  </si>
  <si>
    <t>異径ﾁｰｽﾞﾞ(１０個）</t>
    <rPh sb="0" eb="1">
      <t>イ</t>
    </rPh>
    <rPh sb="1" eb="2">
      <t>ケイ</t>
    </rPh>
    <phoneticPr fontId="4"/>
  </si>
  <si>
    <t>ＡＳ２０５２Ｆ－０８</t>
    <phoneticPr fontId="4"/>
  </si>
  <si>
    <t>ｽﾋﾟードコントローラﾞ(１０個）</t>
    <phoneticPr fontId="4"/>
  </si>
  <si>
    <t>ＡＳ１００２Ｆ－０４</t>
    <phoneticPr fontId="4"/>
  </si>
  <si>
    <t>ＡＷ２０Ｋ－０１</t>
    <phoneticPr fontId="4"/>
  </si>
  <si>
    <t>フィルタレギュレータ</t>
    <phoneticPr fontId="4"/>
  </si>
  <si>
    <t>ＫＱ２Ｌ０６－０１ＮＳ</t>
    <phoneticPr fontId="4"/>
  </si>
  <si>
    <t>エルボユニオンﾞ(１０個）</t>
    <phoneticPr fontId="4"/>
  </si>
  <si>
    <t>VHK2-06F-06F</t>
    <phoneticPr fontId="4"/>
  </si>
  <si>
    <t>異径ストレートﾞ(１０個）</t>
    <rPh sb="0" eb="1">
      <t>イ</t>
    </rPh>
    <rPh sb="1" eb="2">
      <t>ケイ</t>
    </rPh>
    <phoneticPr fontId="4"/>
  </si>
  <si>
    <t>KOGANEＩ</t>
    <phoneticPr fontId="4"/>
  </si>
  <si>
    <t>MEDT14-E</t>
    <phoneticPr fontId="4"/>
  </si>
  <si>
    <t>真空発生装置</t>
    <rPh sb="0" eb="2">
      <t>シンクウ</t>
    </rPh>
    <rPh sb="2" eb="4">
      <t>ハッセイ</t>
    </rPh>
    <rPh sb="4" eb="6">
      <t>ソウチ</t>
    </rPh>
    <phoneticPr fontId="4"/>
  </si>
  <si>
    <t>ＫＱ２Ｕ０６－００Ａ</t>
    <phoneticPr fontId="4"/>
  </si>
  <si>
    <t>ﾕﾆｵﾝﾜﾝ(１０個）　φ６</t>
    <phoneticPr fontId="4"/>
  </si>
  <si>
    <t>ＫＱ２Ｕ０４－００Ａ</t>
    <phoneticPr fontId="4"/>
  </si>
  <si>
    <t>ﾕﾆｵﾝﾜﾝ(１０個）　φ４</t>
    <phoneticPr fontId="4"/>
  </si>
  <si>
    <t>ＫＱ２Ｈ０４－００Ａ</t>
    <phoneticPr fontId="4"/>
  </si>
  <si>
    <t>ストレート(１０個）　φ４</t>
    <phoneticPr fontId="4"/>
  </si>
  <si>
    <t>ＫＱ２Ｈ０６－００Ａ</t>
    <phoneticPr fontId="4"/>
  </si>
  <si>
    <t>ストレート(１０個）　φ６</t>
    <phoneticPr fontId="4"/>
  </si>
  <si>
    <t>ＫＱ２Ｈ０４－０６Ａ</t>
    <phoneticPr fontId="4"/>
  </si>
  <si>
    <t>ＫＱ２Ｐ-０６</t>
    <phoneticPr fontId="4"/>
  </si>
  <si>
    <t>ＫＱ２Ｐ-０８</t>
    <phoneticPr fontId="4"/>
  </si>
  <si>
    <t>ＡＳ２００２Ｆ－０６</t>
    <phoneticPr fontId="4"/>
  </si>
  <si>
    <t>AW20-02BG-A</t>
    <phoneticPr fontId="4"/>
  </si>
  <si>
    <t>ﾚｷﾞｭﾚ-ﾀ</t>
    <phoneticPr fontId="4"/>
  </si>
  <si>
    <t>KQ2L08-00A</t>
    <phoneticPr fontId="4"/>
  </si>
  <si>
    <t>ｴﾙﾎﾞ（10個）</t>
    <rPh sb="7" eb="8">
      <t>コ</t>
    </rPh>
    <phoneticPr fontId="4"/>
  </si>
  <si>
    <t>KQ2L06-08A</t>
    <phoneticPr fontId="4"/>
  </si>
  <si>
    <t>ﾚｼﾞｭ-ｻｴﾙﾎﾞ（10個）</t>
    <rPh sb="13" eb="14">
      <t>コ</t>
    </rPh>
    <phoneticPr fontId="4"/>
  </si>
  <si>
    <t>ﾌｨﾝｶﾞ-ﾊﾞﾙﾌﾞ2方向</t>
    <rPh sb="12" eb="14">
      <t>ホウコウ</t>
    </rPh>
    <phoneticPr fontId="4"/>
  </si>
  <si>
    <t>VHK3-06F-06F</t>
    <phoneticPr fontId="4"/>
  </si>
  <si>
    <t>ﾌｨﾝｶﾞ-ﾊﾞﾙﾌﾞ3方向</t>
    <rPh sb="12" eb="14">
      <t>ホウコウ</t>
    </rPh>
    <phoneticPr fontId="4"/>
  </si>
  <si>
    <t>ｴﾙﾎﾞ（10個入）</t>
    <rPh sb="7" eb="8">
      <t>コ</t>
    </rPh>
    <rPh sb="8" eb="9">
      <t>イ</t>
    </rPh>
    <phoneticPr fontId="4"/>
  </si>
  <si>
    <t>富士フイルム株式会社</t>
    <rPh sb="0" eb="2">
      <t>フジ</t>
    </rPh>
    <rPh sb="6" eb="8">
      <t>カブシキ</t>
    </rPh>
    <rPh sb="8" eb="10">
      <t>カイシャ</t>
    </rPh>
    <phoneticPr fontId="4"/>
  </si>
  <si>
    <t>町田M</t>
    <rPh sb="0" eb="2">
      <t>マチダ</t>
    </rPh>
    <phoneticPr fontId="4"/>
  </si>
  <si>
    <r>
      <t>ロボットI</t>
    </r>
    <r>
      <rPr>
        <sz val="11"/>
        <color theme="1"/>
        <rFont val="游ゴシック"/>
        <family val="2"/>
        <charset val="128"/>
        <scheme val="minor"/>
      </rPr>
      <t>/Oケーブル</t>
    </r>
    <phoneticPr fontId="4"/>
  </si>
  <si>
    <t>（下記必要部品↓）</t>
    <rPh sb="1" eb="3">
      <t>カキ</t>
    </rPh>
    <rPh sb="3" eb="5">
      <t>ヒツヨウ</t>
    </rPh>
    <rPh sb="5" eb="7">
      <t>ブヒン</t>
    </rPh>
    <phoneticPr fontId="4"/>
  </si>
  <si>
    <r>
      <t>M</t>
    </r>
    <r>
      <rPr>
        <sz val="11"/>
        <color theme="1"/>
        <rFont val="游ゴシック"/>
        <family val="2"/>
        <charset val="128"/>
        <scheme val="minor"/>
      </rPr>
      <t>ISUMI</t>
    </r>
    <phoneticPr fontId="4"/>
  </si>
  <si>
    <t>手配済み</t>
    <rPh sb="0" eb="2">
      <t>テハイ</t>
    </rPh>
    <rPh sb="2" eb="3">
      <t>ズ</t>
    </rPh>
    <phoneticPr fontId="4"/>
  </si>
  <si>
    <t>D-SUB37ピン（オス）</t>
    <phoneticPr fontId="4"/>
  </si>
  <si>
    <t>D-SUB37フード</t>
    <phoneticPr fontId="4"/>
  </si>
  <si>
    <t>MVVS-B-0.3-4-20</t>
    <phoneticPr fontId="4"/>
  </si>
  <si>
    <t>4芯ケーブル</t>
    <rPh sb="1" eb="2">
      <t>シン</t>
    </rPh>
    <phoneticPr fontId="4"/>
  </si>
  <si>
    <t>MVVS-B-0.3-3-20</t>
    <phoneticPr fontId="4"/>
  </si>
  <si>
    <t>3芯ケーブル</t>
    <rPh sb="1" eb="2">
      <t>シン</t>
    </rPh>
    <phoneticPr fontId="4"/>
  </si>
  <si>
    <t>MVVS-B-0.3-2-20</t>
    <phoneticPr fontId="4"/>
  </si>
  <si>
    <t>2芯ケーブル</t>
    <rPh sb="1" eb="2">
      <t>シン</t>
    </rPh>
    <phoneticPr fontId="4"/>
  </si>
  <si>
    <t>WMB-3</t>
    <phoneticPr fontId="4"/>
  </si>
  <si>
    <t>MCV-100-100P</t>
    <phoneticPr fontId="4"/>
  </si>
  <si>
    <t>オムロン</t>
    <phoneticPr fontId="4"/>
  </si>
  <si>
    <r>
      <t>G</t>
    </r>
    <r>
      <rPr>
        <sz val="11"/>
        <color theme="1"/>
        <rFont val="游ゴシック"/>
        <family val="2"/>
        <charset val="128"/>
        <scheme val="minor"/>
      </rPr>
      <t>6D-F4B</t>
    </r>
    <phoneticPr fontId="4"/>
  </si>
  <si>
    <t>ターミナルリレー</t>
    <phoneticPr fontId="4"/>
  </si>
  <si>
    <r>
      <t>G</t>
    </r>
    <r>
      <rPr>
        <sz val="11"/>
        <color theme="1"/>
        <rFont val="游ゴシック"/>
        <family val="2"/>
        <charset val="128"/>
        <scheme val="minor"/>
      </rPr>
      <t>6D-4-SB</t>
    </r>
    <phoneticPr fontId="4"/>
  </si>
  <si>
    <t>ショートバー</t>
    <phoneticPr fontId="4"/>
  </si>
  <si>
    <t>東芝府中（エレマテック）＊南アフリカ向</t>
    <rPh sb="0" eb="2">
      <t>トウシバ</t>
    </rPh>
    <rPh sb="2" eb="4">
      <t>フチュウ</t>
    </rPh>
    <rPh sb="13" eb="14">
      <t>ミナミ</t>
    </rPh>
    <rPh sb="18" eb="19">
      <t>ム</t>
    </rPh>
    <phoneticPr fontId="4"/>
  </si>
  <si>
    <t>7/9(検査表確認)</t>
    <rPh sb="4" eb="6">
      <t>ケンサ</t>
    </rPh>
    <rPh sb="6" eb="7">
      <t>ヒョウ</t>
    </rPh>
    <rPh sb="7" eb="9">
      <t>カクニン</t>
    </rPh>
    <phoneticPr fontId="4"/>
  </si>
  <si>
    <t>1、12</t>
    <phoneticPr fontId="4"/>
  </si>
  <si>
    <t>DB-9SP</t>
    <phoneticPr fontId="4"/>
  </si>
  <si>
    <t>D-subコネクタ（オス）</t>
    <phoneticPr fontId="4"/>
  </si>
  <si>
    <t>DB-9SS</t>
    <phoneticPr fontId="4"/>
  </si>
  <si>
    <t>D-subコネクタ（メス）</t>
    <phoneticPr fontId="4"/>
  </si>
  <si>
    <t>D-subコネクタフード</t>
    <phoneticPr fontId="4"/>
  </si>
  <si>
    <t>HD-LN-M2.6-05</t>
    <phoneticPr fontId="4"/>
  </si>
  <si>
    <t>中継ロック金具</t>
    <rPh sb="0" eb="2">
      <t>チュウケイ</t>
    </rPh>
    <rPh sb="5" eb="7">
      <t>カナグ</t>
    </rPh>
    <phoneticPr fontId="4"/>
  </si>
  <si>
    <t>C-30-SG-16A-5P</t>
    <phoneticPr fontId="4"/>
  </si>
  <si>
    <t>膜付グロメット</t>
    <rPh sb="0" eb="1">
      <t>マク</t>
    </rPh>
    <rPh sb="1" eb="2">
      <t>ツキ</t>
    </rPh>
    <phoneticPr fontId="4"/>
  </si>
  <si>
    <t>UL1430-24-BE-10</t>
    <phoneticPr fontId="4"/>
  </si>
  <si>
    <t>中継ﾛｯｸ金具</t>
    <rPh sb="0" eb="2">
      <t>チュウケイ</t>
    </rPh>
    <rPh sb="5" eb="7">
      <t>カナグ</t>
    </rPh>
    <phoneticPr fontId="4"/>
  </si>
  <si>
    <t>スリーボンド / スターライト工業</t>
    <rPh sb="15" eb="17">
      <t>コウギョウ</t>
    </rPh>
    <phoneticPr fontId="4"/>
  </si>
  <si>
    <t>JR2303NH</t>
    <phoneticPr fontId="4"/>
  </si>
  <si>
    <t>柱嵩上げ</t>
    <rPh sb="0" eb="1">
      <t>ハシラ</t>
    </rPh>
    <rPh sb="1" eb="3">
      <t>カサア</t>
    </rPh>
    <phoneticPr fontId="4"/>
  </si>
  <si>
    <t>NEDJL-PT-SB-9-2.0</t>
    <phoneticPr fontId="4"/>
  </si>
  <si>
    <t>XYZSCG40-CU</t>
    <phoneticPr fontId="4"/>
  </si>
  <si>
    <t>3軸調整器（リニアボール）</t>
    <phoneticPr fontId="4"/>
  </si>
  <si>
    <t>SETGR8-60</t>
    <phoneticPr fontId="4"/>
  </si>
  <si>
    <t>SJSXL6A</t>
    <phoneticPr fontId="4"/>
  </si>
  <si>
    <t>APMTS-N1-N2</t>
    <phoneticPr fontId="4"/>
  </si>
  <si>
    <t>MRB-250</t>
    <phoneticPr fontId="4"/>
  </si>
  <si>
    <t>MWS-DS25B-HT25</t>
    <phoneticPr fontId="4"/>
  </si>
  <si>
    <t>MSSY4-SA-SA-SA-SA</t>
    <phoneticPr fontId="4"/>
  </si>
  <si>
    <t>5ポート電磁弁</t>
    <rPh sb="4" eb="6">
      <t>デンジ</t>
    </rPh>
    <rPh sb="6" eb="7">
      <t>ベン</t>
    </rPh>
    <phoneticPr fontId="4"/>
  </si>
  <si>
    <t>AGD11R-4S</t>
    <phoneticPr fontId="4"/>
  </si>
  <si>
    <t>エアオペレートバルブ（CKD）</t>
    <phoneticPr fontId="4"/>
  </si>
  <si>
    <t>VCL07-016CJ</t>
    <phoneticPr fontId="4"/>
  </si>
  <si>
    <t>真空発生器（PISCO）</t>
    <rPh sb="0" eb="2">
      <t>シンクウ</t>
    </rPh>
    <rPh sb="2" eb="5">
      <t>ハッセイキ</t>
    </rPh>
    <phoneticPr fontId="4"/>
  </si>
  <si>
    <t>MSSJ1S</t>
    <phoneticPr fontId="4"/>
  </si>
  <si>
    <t>サイレンサ</t>
    <phoneticPr fontId="4"/>
  </si>
  <si>
    <t>MSWTSK1</t>
    <phoneticPr fontId="4"/>
  </si>
  <si>
    <t>テーパースクリュー沈みプラグ</t>
    <phoneticPr fontId="4"/>
  </si>
  <si>
    <t>MNCNL6-M5</t>
    <phoneticPr fontId="4"/>
  </si>
  <si>
    <t>UJDST6-B</t>
    <phoneticPr fontId="4"/>
  </si>
  <si>
    <t>変換継手</t>
    <rPh sb="0" eb="2">
      <t>ヘンカン</t>
    </rPh>
    <rPh sb="2" eb="3">
      <t>ツギ</t>
    </rPh>
    <rPh sb="3" eb="4">
      <t>テ</t>
    </rPh>
    <phoneticPr fontId="4"/>
  </si>
  <si>
    <t>MNCNP6-1</t>
    <phoneticPr fontId="4"/>
  </si>
  <si>
    <t>MNCNL4-M5</t>
    <phoneticPr fontId="4"/>
  </si>
  <si>
    <t>MNCNL4-1</t>
    <phoneticPr fontId="4"/>
  </si>
  <si>
    <t>MST-LCE-302AFB</t>
    <phoneticPr fontId="4"/>
  </si>
  <si>
    <t>LED積層信号灯（ブザー付）</t>
    <rPh sb="3" eb="5">
      <t>セキソウ</t>
    </rPh>
    <rPh sb="5" eb="7">
      <t>シンゴウ</t>
    </rPh>
    <rPh sb="7" eb="8">
      <t>トウ</t>
    </rPh>
    <rPh sb="12" eb="13">
      <t>ツキ</t>
    </rPh>
    <phoneticPr fontId="4"/>
  </si>
  <si>
    <t>SETGR10-80</t>
    <phoneticPr fontId="4"/>
  </si>
  <si>
    <t>NEDJL-PS-SB-37-2.0</t>
    <phoneticPr fontId="4"/>
  </si>
  <si>
    <t>NEDJL-PS-SB-25-2.0</t>
    <phoneticPr fontId="4"/>
  </si>
  <si>
    <t>裸圧着端子（F型）</t>
    <rPh sb="0" eb="1">
      <t>ハダカ</t>
    </rPh>
    <rPh sb="1" eb="3">
      <t>アッチャク</t>
    </rPh>
    <rPh sb="3" eb="5">
      <t>タンシ</t>
    </rPh>
    <rPh sb="7" eb="8">
      <t>ガタ</t>
    </rPh>
    <phoneticPr fontId="4"/>
  </si>
  <si>
    <t>MSYL4-M5</t>
    <phoneticPr fontId="4"/>
  </si>
  <si>
    <t>ﾊ-ﾈｽ</t>
    <phoneticPr fontId="4"/>
  </si>
  <si>
    <t>AD-342</t>
    <phoneticPr fontId="4"/>
  </si>
  <si>
    <t>ﾀﾞｸﾄ</t>
    <phoneticPr fontId="4"/>
  </si>
  <si>
    <t>MSCNF4-1</t>
    <phoneticPr fontId="4"/>
  </si>
  <si>
    <t>USYL4</t>
    <phoneticPr fontId="4"/>
  </si>
  <si>
    <t>USYL6</t>
    <phoneticPr fontId="4"/>
  </si>
  <si>
    <t>NA3GH-24-2-5</t>
    <phoneticPr fontId="4"/>
  </si>
  <si>
    <t>Tストーク使用</t>
    <rPh sb="5" eb="7">
      <t>シヨウ</t>
    </rPh>
    <phoneticPr fontId="4"/>
  </si>
  <si>
    <t>NA3GH-24-5-5</t>
    <phoneticPr fontId="4"/>
  </si>
  <si>
    <t>MSSY2-SA-SA</t>
  </si>
  <si>
    <t>MSSJ1S</t>
  </si>
  <si>
    <t>MSR8A</t>
    <phoneticPr fontId="4"/>
  </si>
  <si>
    <t>MJELLS4-2-B</t>
    <phoneticPr fontId="4"/>
  </si>
  <si>
    <t>MJELLS6-2-B</t>
    <phoneticPr fontId="4"/>
  </si>
  <si>
    <t>減圧弁</t>
    <rPh sb="0" eb="2">
      <t>ゲンアツ</t>
    </rPh>
    <rPh sb="2" eb="3">
      <t>ベン</t>
    </rPh>
    <phoneticPr fontId="4"/>
  </si>
  <si>
    <t>デジタル圧力計（SMC）</t>
    <rPh sb="4" eb="6">
      <t>アツリョク</t>
    </rPh>
    <rPh sb="6" eb="7">
      <t>ケイ</t>
    </rPh>
    <phoneticPr fontId="4"/>
  </si>
  <si>
    <t>IRV10-01BG-X3</t>
    <phoneticPr fontId="4"/>
  </si>
  <si>
    <t>真空レギュレータ（SMC）</t>
    <rPh sb="0" eb="2">
      <t>シンクウ</t>
    </rPh>
    <phoneticPr fontId="4"/>
  </si>
  <si>
    <t>AW10-M5BG-R</t>
    <phoneticPr fontId="4"/>
  </si>
  <si>
    <t>フィルターレギュレータ（SMC）</t>
    <phoneticPr fontId="4"/>
  </si>
  <si>
    <t>ZSE80-02-A</t>
    <phoneticPr fontId="4"/>
  </si>
  <si>
    <t>FCW15-30-30KGS</t>
    <phoneticPr fontId="4"/>
  </si>
  <si>
    <t>FCW型開閉式コントロールボックス</t>
    <rPh sb="3" eb="4">
      <t>ガタ</t>
    </rPh>
    <rPh sb="4" eb="6">
      <t>カイヘイ</t>
    </rPh>
    <rPh sb="6" eb="7">
      <t>シキ</t>
    </rPh>
    <phoneticPr fontId="4"/>
  </si>
  <si>
    <t>FCC30-30-1</t>
    <phoneticPr fontId="4"/>
  </si>
  <si>
    <t>FCC型FCW専用シャーシ</t>
    <rPh sb="3" eb="4">
      <t>ガタ</t>
    </rPh>
    <rPh sb="7" eb="9">
      <t>センヨウ</t>
    </rPh>
    <phoneticPr fontId="4"/>
  </si>
  <si>
    <t>IRV10-C08BG</t>
    <phoneticPr fontId="4"/>
  </si>
  <si>
    <t>G2R-2-SND DC24V</t>
    <phoneticPr fontId="4"/>
  </si>
  <si>
    <t>ミニパワーリレー（オムロン）</t>
    <phoneticPr fontId="4"/>
  </si>
  <si>
    <t>P2RF-08</t>
    <phoneticPr fontId="4"/>
  </si>
  <si>
    <t>101449-X01</t>
  </si>
  <si>
    <t>ロボットベース板</t>
    <rPh sb="7" eb="8">
      <t>イタ</t>
    </rPh>
    <phoneticPr fontId="4"/>
  </si>
  <si>
    <t>101449-X02</t>
  </si>
  <si>
    <t>位置決めピン先端</t>
    <rPh sb="0" eb="2">
      <t>イチ</t>
    </rPh>
    <rPh sb="2" eb="3">
      <t>キ</t>
    </rPh>
    <rPh sb="6" eb="8">
      <t>センタン</t>
    </rPh>
    <phoneticPr fontId="4"/>
  </si>
  <si>
    <t>101449-Y01</t>
    <phoneticPr fontId="4"/>
  </si>
  <si>
    <t>101449-Y02</t>
  </si>
  <si>
    <t>ツールブラケット①</t>
    <phoneticPr fontId="4"/>
  </si>
  <si>
    <t>101449-Y03</t>
  </si>
  <si>
    <t>バルブラケット②</t>
    <phoneticPr fontId="4"/>
  </si>
  <si>
    <t>101449-Y04</t>
  </si>
  <si>
    <t>シリンジブラケット③</t>
    <phoneticPr fontId="4"/>
  </si>
  <si>
    <t>101449-Y05</t>
  </si>
  <si>
    <t>ツールブラケット④</t>
    <phoneticPr fontId="4"/>
  </si>
  <si>
    <t>101449-Y06</t>
  </si>
  <si>
    <t>シリンジホルダ①</t>
    <phoneticPr fontId="4"/>
  </si>
  <si>
    <t>101449-Y07</t>
  </si>
  <si>
    <t>シリンジホルダ②</t>
    <phoneticPr fontId="4"/>
  </si>
  <si>
    <t>101449-Z01</t>
    <phoneticPr fontId="4"/>
  </si>
  <si>
    <t>カッププレート</t>
    <phoneticPr fontId="4"/>
  </si>
  <si>
    <t>101449-Z02</t>
  </si>
  <si>
    <t>液剤タンクホルダ</t>
    <phoneticPr fontId="4"/>
  </si>
  <si>
    <t>101449-Z03</t>
  </si>
  <si>
    <t>液剤タンクホルダ固定板金（右）</t>
    <phoneticPr fontId="4"/>
  </si>
  <si>
    <t>101449-Z04</t>
  </si>
  <si>
    <t>液剤タンクホルダ固定板金（左）</t>
    <phoneticPr fontId="4"/>
  </si>
  <si>
    <t>101449-Z05</t>
  </si>
  <si>
    <t>背面プレート①</t>
    <phoneticPr fontId="4"/>
  </si>
  <si>
    <t>101449-Z06</t>
  </si>
  <si>
    <t>背面プレート②</t>
    <phoneticPr fontId="4"/>
  </si>
  <si>
    <t>101449-Z07</t>
  </si>
  <si>
    <t>パトライト固定プレート①</t>
    <phoneticPr fontId="4"/>
  </si>
  <si>
    <t>101449-Z08</t>
  </si>
  <si>
    <t>パトライト固定プレート②</t>
    <phoneticPr fontId="4"/>
  </si>
  <si>
    <t>101449-Z09</t>
  </si>
  <si>
    <t>パトライト固定側面板金</t>
    <phoneticPr fontId="4"/>
  </si>
  <si>
    <t>101449-Z10</t>
  </si>
  <si>
    <t>エアオペバルブプレート</t>
    <phoneticPr fontId="4"/>
  </si>
  <si>
    <t>101449-Z11</t>
    <phoneticPr fontId="4"/>
  </si>
  <si>
    <t>真空圧ゲージ取付板</t>
    <phoneticPr fontId="4"/>
  </si>
  <si>
    <t>101449-Z12</t>
    <phoneticPr fontId="4"/>
  </si>
  <si>
    <t>FCW15-30-30KGS追加工図</t>
    <rPh sb="14" eb="15">
      <t>ツイ</t>
    </rPh>
    <rPh sb="15" eb="17">
      <t>カコウ</t>
    </rPh>
    <rPh sb="17" eb="18">
      <t>ズ</t>
    </rPh>
    <phoneticPr fontId="4"/>
  </si>
  <si>
    <t>101449-Z13</t>
    <phoneticPr fontId="4"/>
  </si>
  <si>
    <t>FCC30-30-1追加工図</t>
    <rPh sb="10" eb="11">
      <t>ツイ</t>
    </rPh>
    <rPh sb="11" eb="13">
      <t>カコウ</t>
    </rPh>
    <rPh sb="13" eb="14">
      <t>ズ</t>
    </rPh>
    <phoneticPr fontId="4"/>
  </si>
  <si>
    <t>出雲村田製作所</t>
    <rPh sb="0" eb="2">
      <t>イズモ</t>
    </rPh>
    <rPh sb="2" eb="4">
      <t>ムラタ</t>
    </rPh>
    <rPh sb="4" eb="7">
      <t>セイサクジョ</t>
    </rPh>
    <phoneticPr fontId="4"/>
  </si>
  <si>
    <t>AXSH212-VC-1PC2-2EB-2.0-1AC-2DA-F</t>
    <phoneticPr fontId="4"/>
  </si>
  <si>
    <t>FAスイッチボックス組立配線加工</t>
    <phoneticPr fontId="4"/>
  </si>
  <si>
    <t>NEDJL-PT-SB-9-1.5</t>
    <phoneticPr fontId="4"/>
  </si>
  <si>
    <t>NEDJL-PS-SB-37-1.5</t>
    <phoneticPr fontId="4"/>
  </si>
  <si>
    <t>FSAW-K-11860-350-120718-0026</t>
    <phoneticPr fontId="4"/>
  </si>
  <si>
    <t>Dsubコネクタ端子台</t>
    <rPh sb="8" eb="10">
      <t>タンシ</t>
    </rPh>
    <rPh sb="10" eb="11">
      <t>ダイ</t>
    </rPh>
    <phoneticPr fontId="4"/>
  </si>
  <si>
    <t>コモン端子台</t>
    <rPh sb="3" eb="5">
      <t>タンシ</t>
    </rPh>
    <rPh sb="5" eb="6">
      <t>ダイ</t>
    </rPh>
    <phoneticPr fontId="4"/>
  </si>
  <si>
    <t>MRB-230</t>
    <phoneticPr fontId="4"/>
  </si>
  <si>
    <t>MRB-180</t>
    <phoneticPr fontId="4"/>
  </si>
  <si>
    <t>裸圧着端子Y型</t>
    <rPh sb="0" eb="1">
      <t>ハダカ</t>
    </rPh>
    <rPh sb="1" eb="3">
      <t>アッチャク</t>
    </rPh>
    <rPh sb="3" eb="5">
      <t>タンシ</t>
    </rPh>
    <rPh sb="6" eb="7">
      <t>ガタ</t>
    </rPh>
    <phoneticPr fontId="4"/>
  </si>
  <si>
    <t>SAVR-PT-E-2-2</t>
    <phoneticPr fontId="4"/>
  </si>
  <si>
    <t>SMコネクタハーネス</t>
    <phoneticPr fontId="4"/>
  </si>
  <si>
    <t>SAVR-JST-E-2-2</t>
    <phoneticPr fontId="4"/>
  </si>
  <si>
    <t>BFHB－SUD－A70－T3.0-D35-Q60.0-N4</t>
    <phoneticPr fontId="4"/>
  </si>
  <si>
    <t>板金丸プレート</t>
    <rPh sb="0" eb="2">
      <t>バンキン</t>
    </rPh>
    <rPh sb="2" eb="3">
      <t>マル</t>
    </rPh>
    <phoneticPr fontId="4"/>
  </si>
  <si>
    <t>UHFNG100</t>
    <phoneticPr fontId="4"/>
  </si>
  <si>
    <t>SFB5-8</t>
    <phoneticPr fontId="4"/>
  </si>
  <si>
    <t>六角穴付皿ボルト</t>
    <rPh sb="0" eb="2">
      <t>ロッカク</t>
    </rPh>
    <rPh sb="2" eb="3">
      <t>アナ</t>
    </rPh>
    <rPh sb="3" eb="4">
      <t>ツキ</t>
    </rPh>
    <rPh sb="4" eb="5">
      <t>サラ</t>
    </rPh>
    <phoneticPr fontId="4"/>
  </si>
  <si>
    <t>HHPNL6-SST</t>
    <phoneticPr fontId="4"/>
  </si>
  <si>
    <t>アルミ抜差し蝶番（左勝手用）</t>
    <rPh sb="3" eb="5">
      <t>ヌキサ</t>
    </rPh>
    <rPh sb="6" eb="7">
      <t>チョウ</t>
    </rPh>
    <rPh sb="7" eb="8">
      <t>バン</t>
    </rPh>
    <rPh sb="9" eb="10">
      <t>ヒダリ</t>
    </rPh>
    <rPh sb="10" eb="12">
      <t>カッテ</t>
    </rPh>
    <rPh sb="12" eb="13">
      <t>ヨウ</t>
    </rPh>
    <phoneticPr fontId="4"/>
  </si>
  <si>
    <t>HHPNR6-SST</t>
    <phoneticPr fontId="4"/>
  </si>
  <si>
    <t>アルミ抜差し蝶番（右勝手用）</t>
    <rPh sb="3" eb="5">
      <t>ヌキサ</t>
    </rPh>
    <rPh sb="6" eb="7">
      <t>チョウ</t>
    </rPh>
    <rPh sb="7" eb="8">
      <t>バン</t>
    </rPh>
    <rPh sb="9" eb="10">
      <t>ミギ</t>
    </rPh>
    <rPh sb="10" eb="12">
      <t>カッテ</t>
    </rPh>
    <rPh sb="12" eb="13">
      <t>ヨウ</t>
    </rPh>
    <phoneticPr fontId="4"/>
  </si>
  <si>
    <t>HBLFSL6-C-SST</t>
    <phoneticPr fontId="4"/>
  </si>
  <si>
    <t>HFS6-3030-257</t>
    <phoneticPr fontId="4"/>
  </si>
  <si>
    <t>HFS6-3030-540</t>
    <phoneticPr fontId="4"/>
  </si>
  <si>
    <t>HFS6-3030-640</t>
    <phoneticPr fontId="4"/>
  </si>
  <si>
    <t>HFS6-3060-640</t>
    <phoneticPr fontId="4"/>
  </si>
  <si>
    <t>HFS6-3090-640</t>
    <phoneticPr fontId="4"/>
  </si>
  <si>
    <t>HFS6-3030-690</t>
    <phoneticPr fontId="4"/>
  </si>
  <si>
    <t>HFS6-3030-747</t>
    <phoneticPr fontId="4"/>
  </si>
  <si>
    <t>HFS6-3030-80</t>
    <phoneticPr fontId="4"/>
  </si>
  <si>
    <t>HBLBS6</t>
    <phoneticPr fontId="4"/>
  </si>
  <si>
    <t>HMEN6-6</t>
    <phoneticPr fontId="4"/>
  </si>
  <si>
    <t>HMER6-6</t>
    <phoneticPr fontId="4"/>
  </si>
  <si>
    <t>マグネットキャッチ（センサ付）</t>
    <rPh sb="13" eb="14">
      <t>ツキ</t>
    </rPh>
    <phoneticPr fontId="4"/>
  </si>
  <si>
    <t>HFC6-3030-B</t>
    <phoneticPr fontId="4"/>
  </si>
  <si>
    <t>ステンレスねじ</t>
    <phoneticPr fontId="4"/>
  </si>
  <si>
    <t>ACA4H-484-255-5-F462-G233-N6</t>
    <phoneticPr fontId="4"/>
  </si>
  <si>
    <t>アクリルプレート（スタンダード）</t>
    <phoneticPr fontId="4"/>
  </si>
  <si>
    <t>ACA4H-418-78-5-F396-G56-N6</t>
    <phoneticPr fontId="4"/>
  </si>
  <si>
    <t>ACA4H-528-78-5-F506-G56-N6</t>
    <phoneticPr fontId="4"/>
  </si>
  <si>
    <t>ACA4H-638-548-5-F616-G526-N6</t>
    <phoneticPr fontId="4"/>
  </si>
  <si>
    <t>ACA4H-688-638-5-F666-G616-N6</t>
    <phoneticPr fontId="4"/>
  </si>
  <si>
    <t>ACA4H-688-688-5-F666-G666-N6</t>
    <phoneticPr fontId="4"/>
  </si>
  <si>
    <r>
      <t>101799-Y01</t>
    </r>
    <r>
      <rPr>
        <sz val="11"/>
        <rFont val="ＭＳ Ｐゴシック"/>
        <family val="3"/>
        <charset val="128"/>
      </rPr>
      <t/>
    </r>
    <phoneticPr fontId="4"/>
  </si>
  <si>
    <t>ロボット取付板（リニアボール3D用）</t>
  </si>
  <si>
    <r>
      <t>9</t>
    </r>
    <r>
      <rPr>
        <sz val="11"/>
        <color theme="1"/>
        <rFont val="游ゴシック"/>
        <family val="2"/>
        <charset val="128"/>
        <scheme val="minor"/>
      </rPr>
      <t>4301-Y02</t>
    </r>
    <r>
      <rPr>
        <sz val="11"/>
        <rFont val="ＭＳ Ｐゴシック"/>
        <family val="3"/>
        <charset val="128"/>
      </rPr>
      <t/>
    </r>
  </si>
  <si>
    <t>ステージ固定板（リニアボール3D用）</t>
    <rPh sb="4" eb="6">
      <t>コテイ</t>
    </rPh>
    <rPh sb="6" eb="7">
      <t>イタ</t>
    </rPh>
    <rPh sb="16" eb="17">
      <t>ヨウ</t>
    </rPh>
    <phoneticPr fontId="4"/>
  </si>
  <si>
    <r>
      <t>9</t>
    </r>
    <r>
      <rPr>
        <sz val="11"/>
        <color theme="1"/>
        <rFont val="游ゴシック"/>
        <family val="2"/>
        <charset val="128"/>
        <scheme val="minor"/>
      </rPr>
      <t>4301-Y03</t>
    </r>
    <r>
      <rPr>
        <sz val="11"/>
        <rFont val="ＭＳ Ｐゴシック"/>
        <family val="3"/>
        <charset val="128"/>
      </rPr>
      <t/>
    </r>
  </si>
  <si>
    <r>
      <t>シリンジ+バルブ取付上板（リニアボール</t>
    </r>
    <r>
      <rPr>
        <sz val="11"/>
        <color theme="1"/>
        <rFont val="游ゴシック"/>
        <family val="2"/>
        <charset val="128"/>
        <scheme val="minor"/>
      </rPr>
      <t>3D</t>
    </r>
    <r>
      <rPr>
        <sz val="11"/>
        <rFont val="ＭＳ Ｐゴシック"/>
        <family val="3"/>
        <charset val="128"/>
      </rPr>
      <t>用）</t>
    </r>
    <rPh sb="8" eb="10">
      <t>トリツケ</t>
    </rPh>
    <rPh sb="10" eb="11">
      <t>ウエ</t>
    </rPh>
    <rPh sb="11" eb="12">
      <t>イタ</t>
    </rPh>
    <phoneticPr fontId="4"/>
  </si>
  <si>
    <r>
      <t>101799-Y04</t>
    </r>
    <r>
      <rPr>
        <sz val="11"/>
        <rFont val="ＭＳ Ｐゴシック"/>
        <family val="3"/>
        <charset val="128"/>
      </rPr>
      <t/>
    </r>
    <phoneticPr fontId="4"/>
  </si>
  <si>
    <t>温調取付板（リニアボール3D用）</t>
    <phoneticPr fontId="4"/>
  </si>
  <si>
    <t>SS4248-01</t>
    <phoneticPr fontId="4"/>
  </si>
  <si>
    <t>井桁ベース(200×200)</t>
    <phoneticPr fontId="4"/>
  </si>
  <si>
    <t>井桁レール①□200</t>
    <phoneticPr fontId="4"/>
  </si>
  <si>
    <t>SS4737</t>
  </si>
  <si>
    <t>井桁レール②□200</t>
    <phoneticPr fontId="4"/>
  </si>
  <si>
    <t>SS4739</t>
  </si>
  <si>
    <t>101799-X01</t>
    <phoneticPr fontId="4"/>
  </si>
  <si>
    <t>ロボットベース（200×200）</t>
    <phoneticPr fontId="4"/>
  </si>
  <si>
    <t>101799-X02</t>
    <phoneticPr fontId="4"/>
  </si>
  <si>
    <t>位置決めピン</t>
  </si>
  <si>
    <t>有限会社ショーワテクノ</t>
    <rPh sb="0" eb="2">
      <t>ユウゲン</t>
    </rPh>
    <rPh sb="2" eb="4">
      <t>カイシャ</t>
    </rPh>
    <phoneticPr fontId="4"/>
  </si>
  <si>
    <t>JR2203N-SET01</t>
    <phoneticPr fontId="4"/>
  </si>
  <si>
    <t>CE仕様</t>
    <rPh sb="2" eb="4">
      <t>シヨウ</t>
    </rPh>
    <phoneticPr fontId="4"/>
  </si>
  <si>
    <t>在庫引き当て</t>
    <rPh sb="0" eb="2">
      <t>ザイコ</t>
    </rPh>
    <rPh sb="2" eb="3">
      <t>ヒ</t>
    </rPh>
    <rPh sb="4" eb="5">
      <t>ア</t>
    </rPh>
    <phoneticPr fontId="4"/>
  </si>
  <si>
    <t>ユーコウパーツ</t>
    <phoneticPr fontId="4"/>
  </si>
  <si>
    <t>101893-Y01 ツール板</t>
    <rPh sb="14" eb="15">
      <t>イタ</t>
    </rPh>
    <phoneticPr fontId="4"/>
  </si>
  <si>
    <t>新規取引先。手配済み。見積り待ち。</t>
    <rPh sb="0" eb="2">
      <t>シンキ</t>
    </rPh>
    <rPh sb="2" eb="4">
      <t>トリヒキ</t>
    </rPh>
    <rPh sb="4" eb="5">
      <t>サキ</t>
    </rPh>
    <phoneticPr fontId="4"/>
  </si>
  <si>
    <t>101893-Y02　バルブホルダー</t>
    <phoneticPr fontId="4"/>
  </si>
  <si>
    <t>98828-05  12ozホルダー（タブ用）</t>
    <rPh sb="21" eb="22">
      <t>ヨウ</t>
    </rPh>
    <phoneticPr fontId="4"/>
  </si>
  <si>
    <t>SS3244 タブテーブル</t>
    <phoneticPr fontId="4"/>
  </si>
  <si>
    <t>101893-X01 ワークベース</t>
    <phoneticPr fontId="4"/>
  </si>
  <si>
    <t>101893-Z01 背面板</t>
    <rPh sb="11" eb="13">
      <t>ハイメン</t>
    </rPh>
    <rPh sb="13" eb="14">
      <t>イタ</t>
    </rPh>
    <phoneticPr fontId="4"/>
  </si>
  <si>
    <t>101893-X02 中央スペーサー</t>
    <rPh sb="11" eb="13">
      <t>チュウオウ</t>
    </rPh>
    <phoneticPr fontId="4"/>
  </si>
  <si>
    <t>101893-X03 ワーク押さえブロック</t>
    <rPh sb="14" eb="15">
      <t>オ</t>
    </rPh>
    <phoneticPr fontId="4"/>
  </si>
  <si>
    <t>101893-X04 位置決めピン（φ8.7）</t>
    <rPh sb="11" eb="13">
      <t>イチ</t>
    </rPh>
    <rPh sb="13" eb="14">
      <t>ギ</t>
    </rPh>
    <phoneticPr fontId="4"/>
  </si>
  <si>
    <t>101893-X05 位置決めピン（φ7）</t>
    <rPh sb="11" eb="13">
      <t>イチ</t>
    </rPh>
    <rPh sb="13" eb="14">
      <t>ギ</t>
    </rPh>
    <phoneticPr fontId="4"/>
  </si>
  <si>
    <t>101893-X06 ワークセンサー取付板金</t>
    <rPh sb="18" eb="20">
      <t>トリツケ</t>
    </rPh>
    <rPh sb="20" eb="22">
      <t>バンキン</t>
    </rPh>
    <phoneticPr fontId="4"/>
  </si>
  <si>
    <t>101893-X07 取付板金</t>
    <rPh sb="11" eb="13">
      <t>トリツケ</t>
    </rPh>
    <rPh sb="13" eb="15">
      <t>バンキン</t>
    </rPh>
    <phoneticPr fontId="4"/>
  </si>
  <si>
    <t>101893-Z02 外部SW取付板金</t>
    <rPh sb="11" eb="13">
      <t>ガイブ</t>
    </rPh>
    <rPh sb="15" eb="17">
      <t>トリツケ</t>
    </rPh>
    <rPh sb="17" eb="19">
      <t>バンキン</t>
    </rPh>
    <phoneticPr fontId="4"/>
  </si>
  <si>
    <t>101893-X06-01 ﾜｰｸｾﾝｻ-取付板金</t>
    <rPh sb="21" eb="23">
      <t>トリツケ</t>
    </rPh>
    <rPh sb="23" eb="25">
      <t>バンキン</t>
    </rPh>
    <phoneticPr fontId="4"/>
  </si>
  <si>
    <t>101893-X02-01 中央スペーサー</t>
  </si>
  <si>
    <t>済み</t>
  </si>
  <si>
    <t>遠藤S/S 10月10日見積り書記載図番 101893-X02</t>
  </si>
  <si>
    <t>101893-X02-01-TUI 中央スペーサー</t>
  </si>
  <si>
    <t>遠藤S/S 10月10日見積り書記載図番 101893-X02-TUI</t>
  </si>
  <si>
    <t>101893-X01-01 ワークベース　追加工</t>
  </si>
  <si>
    <t>遠藤S/S 10月9日見積り書記載図番 101893-X01</t>
  </si>
  <si>
    <t>101893-Y01-01 ツール板　追加工</t>
  </si>
  <si>
    <t>遠藤S/S 10月9日見積り書記載図番 101893-Y01</t>
  </si>
  <si>
    <t>ピン外径　-0.1 追加工</t>
  </si>
  <si>
    <t>LPESA5-P8.50-B18-R5-L8　径φ8.5⇒φ8.4に追加工</t>
  </si>
  <si>
    <t>LRLBS5-A10-L30　長尺ローレットノブ</t>
    <rPh sb="15" eb="17">
      <t>チョウジャク</t>
    </rPh>
    <phoneticPr fontId="4"/>
  </si>
  <si>
    <t>PKBSA　スナップ錠</t>
    <rPh sb="10" eb="11">
      <t>ジョウ</t>
    </rPh>
    <phoneticPr fontId="4"/>
  </si>
  <si>
    <t>HHPSNA5　アルミ蝶晩</t>
    <rPh sb="11" eb="12">
      <t>チョウ</t>
    </rPh>
    <rPh sb="12" eb="13">
      <t>バン</t>
    </rPh>
    <phoneticPr fontId="4"/>
  </si>
  <si>
    <t>CBSM5-8　極低頭ボルト</t>
    <rPh sb="8" eb="9">
      <t>ゴク</t>
    </rPh>
    <rPh sb="9" eb="11">
      <t>テイトウ</t>
    </rPh>
    <phoneticPr fontId="4"/>
  </si>
  <si>
    <t>SLSBWRK7-20　六角支柱</t>
    <rPh sb="12" eb="14">
      <t>ロッカク</t>
    </rPh>
    <rPh sb="14" eb="16">
      <t>シチュウ</t>
    </rPh>
    <phoneticPr fontId="4"/>
  </si>
  <si>
    <t>AXSH111-VC-1EB-2-1DA-F　非常停止SW</t>
    <rPh sb="23" eb="25">
      <t>ヒジョウ</t>
    </rPh>
    <rPh sb="25" eb="27">
      <t>テイシ</t>
    </rPh>
    <phoneticPr fontId="4"/>
  </si>
  <si>
    <t>B1R424　ブザー</t>
    <phoneticPr fontId="4"/>
  </si>
  <si>
    <t>ML1RF246-R　赤ランプ</t>
    <rPh sb="11" eb="12">
      <t>アカ</t>
    </rPh>
    <phoneticPr fontId="4"/>
  </si>
  <si>
    <t>MWS-DS37A-HT37　37pin端子台</t>
    <rPh sb="20" eb="22">
      <t>タンシ</t>
    </rPh>
    <rPh sb="22" eb="23">
      <t>ダイ</t>
    </rPh>
    <phoneticPr fontId="4"/>
  </si>
  <si>
    <r>
      <t>M</t>
    </r>
    <r>
      <rPr>
        <sz val="11"/>
        <color theme="1"/>
        <rFont val="游ゴシック"/>
        <family val="2"/>
        <charset val="128"/>
        <scheme val="minor"/>
      </rPr>
      <t>WI-COM-P10N10　COM端子台</t>
    </r>
    <rPh sb="18" eb="20">
      <t>タンシ</t>
    </rPh>
    <rPh sb="20" eb="21">
      <t>ダイ</t>
    </rPh>
    <phoneticPr fontId="4"/>
  </si>
  <si>
    <t>NEDJL-PS-SB-37-0.8　37pinケーブル</t>
    <phoneticPr fontId="4"/>
  </si>
  <si>
    <t>MRB-305 DINレール</t>
    <phoneticPr fontId="4"/>
  </si>
  <si>
    <t>DB-9SP d-sub9ピン</t>
    <phoneticPr fontId="4"/>
  </si>
  <si>
    <t>DE-C8-J9-F41R　d-sub9フード</t>
    <phoneticPr fontId="4"/>
  </si>
  <si>
    <t xml:space="preserve">AD-342 </t>
    <phoneticPr fontId="4"/>
  </si>
  <si>
    <t>F1.25-3</t>
    <phoneticPr fontId="4"/>
  </si>
  <si>
    <t>SCB5-30</t>
    <phoneticPr fontId="4"/>
  </si>
  <si>
    <t>LPESA5-P8.67-B18-R5-L8</t>
    <phoneticPr fontId="4"/>
  </si>
  <si>
    <t>LPESA5-P8.50-B18-R5-L8</t>
    <phoneticPr fontId="4"/>
  </si>
  <si>
    <t>LPCSA3-P6.9-B22-R5</t>
    <phoneticPr fontId="4"/>
  </si>
  <si>
    <t>LPCSA3-P6.90-B18-R5</t>
    <phoneticPr fontId="4"/>
  </si>
  <si>
    <t>WLNJ-2 スタートSW</t>
    <phoneticPr fontId="4"/>
  </si>
  <si>
    <t>注文書の発行をお願い致します(9/19)</t>
    <rPh sb="0" eb="2">
      <t>チュウモン</t>
    </rPh>
    <rPh sb="2" eb="3">
      <t>ショ</t>
    </rPh>
    <rPh sb="4" eb="6">
      <t>ハッコウ</t>
    </rPh>
    <rPh sb="8" eb="9">
      <t>ネガ</t>
    </rPh>
    <rPh sb="10" eb="11">
      <t>イタ</t>
    </rPh>
    <phoneticPr fontId="4"/>
  </si>
  <si>
    <t>H8GN-AD　カウンター</t>
    <phoneticPr fontId="4"/>
  </si>
  <si>
    <t>SS-5GL2　マイクロSW</t>
    <phoneticPr fontId="4"/>
  </si>
  <si>
    <t>日立化成</t>
    <rPh sb="0" eb="2">
      <t>ヒタチ</t>
    </rPh>
    <rPh sb="2" eb="4">
      <t>カセイ</t>
    </rPh>
    <phoneticPr fontId="4"/>
  </si>
  <si>
    <t>在庫</t>
    <rPh sb="0" eb="2">
      <t>ザイコ</t>
    </rPh>
    <phoneticPr fontId="4"/>
  </si>
  <si>
    <t>102751-Y01</t>
    <phoneticPr fontId="4"/>
  </si>
  <si>
    <t>102751-Y02</t>
  </si>
  <si>
    <t>φ8LGホルダー</t>
    <phoneticPr fontId="4"/>
  </si>
  <si>
    <t>102751-Y03</t>
  </si>
  <si>
    <t>φ8LGホルダー先端</t>
    <rPh sb="8" eb="10">
      <t>センタン</t>
    </rPh>
    <phoneticPr fontId="4"/>
  </si>
  <si>
    <t>102751-Y04</t>
  </si>
  <si>
    <t>φ8LGホルダー上部</t>
    <rPh sb="8" eb="10">
      <t>ジョウブ</t>
    </rPh>
    <phoneticPr fontId="4"/>
  </si>
  <si>
    <t>102751-X01</t>
    <phoneticPr fontId="4"/>
  </si>
  <si>
    <t>ベースプレート</t>
    <phoneticPr fontId="4"/>
  </si>
  <si>
    <t>AXSH212-VC-1PD2-2EB-2.0-1AC-2DA-F</t>
    <phoneticPr fontId="4"/>
  </si>
  <si>
    <t>NOOSP4-10</t>
    <phoneticPr fontId="4"/>
  </si>
  <si>
    <t>パッド付ローレットノブ</t>
    <rPh sb="3" eb="4">
      <t>ツキ</t>
    </rPh>
    <phoneticPr fontId="4"/>
  </si>
  <si>
    <t>DB-15SP</t>
    <phoneticPr fontId="4"/>
  </si>
  <si>
    <t>D-sub15pin（オス）</t>
    <phoneticPr fontId="4"/>
  </si>
  <si>
    <t>DA-C8-J10-F41R</t>
    <phoneticPr fontId="4"/>
  </si>
  <si>
    <t>D-sub15pin　フード</t>
    <phoneticPr fontId="4"/>
  </si>
  <si>
    <t>D-sub37pin（オス）</t>
    <phoneticPr fontId="4"/>
  </si>
  <si>
    <t>D-sub37pin　フード</t>
    <phoneticPr fontId="4"/>
  </si>
  <si>
    <t>GPR-M-2CL-D24</t>
    <phoneticPr fontId="4"/>
  </si>
  <si>
    <t>MRB-80</t>
    <phoneticPr fontId="4"/>
  </si>
  <si>
    <t>宝化成機器株式会社</t>
    <rPh sb="0" eb="1">
      <t>タカラ</t>
    </rPh>
    <rPh sb="1" eb="3">
      <t>カセイ</t>
    </rPh>
    <rPh sb="3" eb="5">
      <t>キキ</t>
    </rPh>
    <rPh sb="5" eb="7">
      <t>カブシキ</t>
    </rPh>
    <rPh sb="7" eb="9">
      <t>カイシャ</t>
    </rPh>
    <phoneticPr fontId="4"/>
  </si>
  <si>
    <r>
      <t>S</t>
    </r>
    <r>
      <rPr>
        <sz val="11"/>
        <color theme="1"/>
        <rFont val="游ゴシック"/>
        <family val="2"/>
        <charset val="128"/>
        <scheme val="minor"/>
      </rPr>
      <t>MC</t>
    </r>
    <phoneticPr fontId="4"/>
  </si>
  <si>
    <r>
      <t>I</t>
    </r>
    <r>
      <rPr>
        <sz val="11"/>
        <color theme="1"/>
        <rFont val="游ゴシック"/>
        <family val="2"/>
        <charset val="128"/>
        <scheme val="minor"/>
      </rPr>
      <t>R1010-01B-X465A</t>
    </r>
    <phoneticPr fontId="4"/>
  </si>
  <si>
    <t>精密レギュレータ＋デジタルゲージ</t>
    <rPh sb="0" eb="2">
      <t>セイミツ</t>
    </rPh>
    <phoneticPr fontId="4"/>
  </si>
  <si>
    <t>MSCNL4-1</t>
    <phoneticPr fontId="4"/>
  </si>
  <si>
    <t>MSCNL6-1</t>
    <phoneticPr fontId="4"/>
  </si>
  <si>
    <t>精密RG固定板金（右）</t>
    <phoneticPr fontId="4"/>
  </si>
  <si>
    <t>ソニー北京</t>
    <rPh sb="3" eb="5">
      <t>ペキン</t>
    </rPh>
    <phoneticPr fontId="4"/>
  </si>
  <si>
    <t>上野（関口）</t>
    <rPh sb="0" eb="2">
      <t>ウエノ</t>
    </rPh>
    <rPh sb="3" eb="5">
      <t>セキグチ</t>
    </rPh>
    <phoneticPr fontId="4"/>
  </si>
  <si>
    <t>99999(102923)</t>
    <phoneticPr fontId="4"/>
  </si>
  <si>
    <t>99999-Y01</t>
    <phoneticPr fontId="4"/>
  </si>
  <si>
    <t>発注願います。</t>
    <rPh sb="0" eb="3">
      <t>ハッチュウネガ</t>
    </rPh>
    <phoneticPr fontId="4"/>
  </si>
  <si>
    <t>99999-Y02</t>
  </si>
  <si>
    <t>LDヘッドホルダ</t>
    <phoneticPr fontId="4"/>
  </si>
  <si>
    <t>99999-Z02</t>
    <phoneticPr fontId="4"/>
  </si>
  <si>
    <t>背面取付板</t>
    <rPh sb="0" eb="2">
      <t>ハイメン</t>
    </rPh>
    <rPh sb="2" eb="4">
      <t>トリツケ</t>
    </rPh>
    <rPh sb="4" eb="5">
      <t>イタ</t>
    </rPh>
    <phoneticPr fontId="4"/>
  </si>
  <si>
    <t>KV3000</t>
    <phoneticPr fontId="4"/>
  </si>
  <si>
    <t>PLC</t>
    <phoneticPr fontId="4"/>
  </si>
  <si>
    <t>KV-U7</t>
    <phoneticPr fontId="4"/>
  </si>
  <si>
    <t>DC電源</t>
    <rPh sb="2" eb="4">
      <t>デンゲン</t>
    </rPh>
    <phoneticPr fontId="4"/>
  </si>
  <si>
    <t>KV-DA40V</t>
    <phoneticPr fontId="4"/>
  </si>
  <si>
    <t>アナログ出力ユニット</t>
    <rPh sb="4" eb="6">
      <t>シュツリョク</t>
    </rPh>
    <phoneticPr fontId="4"/>
  </si>
  <si>
    <t>VT3-W4T</t>
    <phoneticPr fontId="4"/>
  </si>
  <si>
    <t>タッチパネル</t>
    <phoneticPr fontId="4"/>
  </si>
  <si>
    <t>OP-86917</t>
    <phoneticPr fontId="4"/>
  </si>
  <si>
    <t>ZHBNC-PP-A-3</t>
  </si>
  <si>
    <t>ﾄﾞｳｼﾞｸｿｸｯｼｭｯｶﾊｰﾈｽ</t>
  </si>
  <si>
    <t>NDDJ-PY-SB-15-1.5</t>
  </si>
  <si>
    <t>Dｻﾌﾞﾊｰﾈｽ(ﾏﾙ)</t>
  </si>
  <si>
    <t>NDDJ-SY-SB-15-1.5</t>
  </si>
  <si>
    <t>PCFP-MV2G10S-R</t>
  </si>
  <si>
    <t>ﾏｼﾝﾋﾞｼﾞｮﾝﾓﾆﾀ</t>
  </si>
  <si>
    <t>PCFP-MV-DC24</t>
  </si>
  <si>
    <t>PCFP-MV-CABLE1000</t>
  </si>
  <si>
    <t>SLSBWF7-46</t>
  </si>
  <si>
    <t>ﾛｯｶｸｼﾁｭｳ SLSBWF</t>
  </si>
  <si>
    <t>MIL-SS-SB-40-0.5</t>
  </si>
  <si>
    <t>MILﾛｰｺｽﾄﾊｰﾈｽ</t>
  </si>
  <si>
    <t>MWS-B3000</t>
  </si>
  <si>
    <t>ECｺﾈｸﾀﾀﾝｼﾀﾞｲ(PB)</t>
  </si>
  <si>
    <t>WATEC</t>
    <phoneticPr fontId="4"/>
  </si>
  <si>
    <t>VST</t>
    <phoneticPr fontId="4"/>
  </si>
  <si>
    <t>VS-LD20</t>
    <phoneticPr fontId="4"/>
  </si>
  <si>
    <t>VS-EXR5</t>
    <phoneticPr fontId="4"/>
  </si>
  <si>
    <t>GF12-US1210</t>
    <phoneticPr fontId="4"/>
  </si>
  <si>
    <t>電源</t>
    <rPh sb="0" eb="2">
      <t>デンゲン</t>
    </rPh>
    <phoneticPr fontId="4"/>
  </si>
  <si>
    <t>MS50</t>
    <phoneticPr fontId="4"/>
  </si>
  <si>
    <t>固定ブラケット</t>
    <rPh sb="0" eb="2">
      <t>コテイ</t>
    </rPh>
    <phoneticPr fontId="4"/>
  </si>
  <si>
    <r>
      <t>W</t>
    </r>
    <r>
      <rPr>
        <sz val="11"/>
        <color theme="1"/>
        <rFont val="游ゴシック"/>
        <family val="2"/>
        <charset val="128"/>
        <scheme val="minor"/>
      </rPr>
      <t>AT-250D2</t>
    </r>
    <phoneticPr fontId="4"/>
  </si>
  <si>
    <r>
      <t>C</t>
    </r>
    <r>
      <rPr>
        <sz val="11"/>
        <color theme="1"/>
        <rFont val="游ゴシック"/>
        <family val="2"/>
        <charset val="128"/>
        <scheme val="minor"/>
      </rPr>
      <t>CDｶﾒﾗ</t>
    </r>
    <phoneticPr fontId="4"/>
  </si>
  <si>
    <t>CF15-23</t>
    <phoneticPr fontId="4"/>
  </si>
  <si>
    <t>ｱﾙﾐ板 角窓追加工</t>
    <rPh sb="3" eb="4">
      <t>イタ</t>
    </rPh>
    <rPh sb="5" eb="6">
      <t>カク</t>
    </rPh>
    <rPh sb="6" eb="7">
      <t>マド</t>
    </rPh>
    <rPh sb="7" eb="8">
      <t>ツイ</t>
    </rPh>
    <rPh sb="8" eb="10">
      <t>カコウ</t>
    </rPh>
    <phoneticPr fontId="4"/>
  </si>
  <si>
    <t>9/14本社</t>
    <rPh sb="4" eb="6">
      <t>ホンシャ</t>
    </rPh>
    <phoneticPr fontId="4"/>
  </si>
  <si>
    <t>樹脂部品 φ25穴 追加工</t>
    <rPh sb="0" eb="2">
      <t>ジュシ</t>
    </rPh>
    <rPh sb="2" eb="4">
      <t>ブヒン</t>
    </rPh>
    <rPh sb="8" eb="9">
      <t>アナ</t>
    </rPh>
    <rPh sb="10" eb="11">
      <t>ツイ</t>
    </rPh>
    <rPh sb="11" eb="13">
      <t>カコウ</t>
    </rPh>
    <phoneticPr fontId="4"/>
  </si>
  <si>
    <t>ソニー芝浦</t>
    <rPh sb="3" eb="5">
      <t>シバウラ</t>
    </rPh>
    <phoneticPr fontId="4"/>
  </si>
  <si>
    <t>99999-1(102902)</t>
    <phoneticPr fontId="4"/>
  </si>
  <si>
    <r>
      <t>99999-Y0</t>
    </r>
    <r>
      <rPr>
        <sz val="11"/>
        <color theme="1"/>
        <rFont val="游ゴシック"/>
        <family val="2"/>
        <charset val="128"/>
        <scheme val="minor"/>
      </rPr>
      <t>1</t>
    </r>
    <phoneticPr fontId="4"/>
  </si>
  <si>
    <t>見積もり取得中（新規取引先 申請書類作成中）</t>
    <rPh sb="0" eb="2">
      <t>ミツ</t>
    </rPh>
    <rPh sb="4" eb="6">
      <t>シュトク</t>
    </rPh>
    <rPh sb="6" eb="7">
      <t>チュウ</t>
    </rPh>
    <rPh sb="8" eb="10">
      <t>シンキ</t>
    </rPh>
    <rPh sb="10" eb="12">
      <t>トリヒキ</t>
    </rPh>
    <rPh sb="12" eb="13">
      <t>サキ</t>
    </rPh>
    <rPh sb="14" eb="16">
      <t>シンセイ</t>
    </rPh>
    <rPh sb="16" eb="18">
      <t>ショルイ</t>
    </rPh>
    <rPh sb="18" eb="20">
      <t>サクセイ</t>
    </rPh>
    <rPh sb="20" eb="21">
      <t>チュウ</t>
    </rPh>
    <phoneticPr fontId="4"/>
  </si>
  <si>
    <t>99999-Z01</t>
    <phoneticPr fontId="4"/>
  </si>
  <si>
    <t>NDDJ-PＴ-SB-25-1.5</t>
    <phoneticPr fontId="4"/>
  </si>
  <si>
    <t>DSDJ-PT-SB-37-3.0</t>
    <phoneticPr fontId="4"/>
  </si>
  <si>
    <t>DSUBローコストﾊ-ﾈｽ</t>
    <phoneticPr fontId="4"/>
  </si>
  <si>
    <t>タムラ製作所</t>
    <rPh sb="3" eb="5">
      <t>セイサク</t>
    </rPh>
    <rPh sb="5" eb="6">
      <t>ジョ</t>
    </rPh>
    <phoneticPr fontId="4"/>
  </si>
  <si>
    <t>XSG40</t>
  </si>
  <si>
    <t>XSG40-CR</t>
  </si>
  <si>
    <t>SCB3-30</t>
  </si>
  <si>
    <t>SCB3-15</t>
  </si>
  <si>
    <t>SLSBWRK7-20</t>
  </si>
  <si>
    <t>MNCNL4-M5</t>
  </si>
  <si>
    <t>MNCNL6-M5</t>
  </si>
  <si>
    <t>102019-X01</t>
    <phoneticPr fontId="4"/>
  </si>
  <si>
    <t>発注願います</t>
    <rPh sb="0" eb="2">
      <t>ハッチュウ</t>
    </rPh>
    <rPh sb="2" eb="3">
      <t>ネガ</t>
    </rPh>
    <phoneticPr fontId="4"/>
  </si>
  <si>
    <t>102019-X02</t>
  </si>
  <si>
    <t>102019-X03</t>
  </si>
  <si>
    <t>102019-Y01</t>
    <phoneticPr fontId="4"/>
  </si>
  <si>
    <t>102019-Y02</t>
  </si>
  <si>
    <t>102019-Y03</t>
  </si>
  <si>
    <t>102019-Y04</t>
  </si>
  <si>
    <r>
      <t>1</t>
    </r>
    <r>
      <rPr>
        <sz val="11"/>
        <color theme="1"/>
        <rFont val="游ゴシック"/>
        <family val="2"/>
        <charset val="128"/>
        <scheme val="minor"/>
      </rPr>
      <t>02019-Y01-1</t>
    </r>
    <phoneticPr fontId="4"/>
  </si>
  <si>
    <r>
      <t>1</t>
    </r>
    <r>
      <rPr>
        <sz val="11"/>
        <color theme="1"/>
        <rFont val="游ゴシック"/>
        <family val="2"/>
        <charset val="128"/>
        <scheme val="minor"/>
      </rPr>
      <t>02019-Z01</t>
    </r>
    <phoneticPr fontId="4"/>
  </si>
  <si>
    <t>ZX1101-J15LZ-F</t>
    <phoneticPr fontId="4"/>
  </si>
  <si>
    <r>
      <t>E5CN</t>
    </r>
    <r>
      <rPr>
        <sz val="11"/>
        <color theme="1"/>
        <rFont val="游ゴシック"/>
        <family val="2"/>
        <charset val="128"/>
        <scheme val="minor"/>
      </rPr>
      <t>-QQ2BT AC100-240</t>
    </r>
    <phoneticPr fontId="4"/>
  </si>
  <si>
    <t>温度調節器（オムロン）</t>
    <rPh sb="0" eb="2">
      <t>オンド</t>
    </rPh>
    <rPh sb="2" eb="3">
      <t>チョウ</t>
    </rPh>
    <rPh sb="3" eb="4">
      <t>セツ</t>
    </rPh>
    <rPh sb="4" eb="5">
      <t>キ</t>
    </rPh>
    <phoneticPr fontId="4"/>
  </si>
  <si>
    <t>ペルチェ温調</t>
    <rPh sb="4" eb="6">
      <t>オンチョウ</t>
    </rPh>
    <phoneticPr fontId="4"/>
  </si>
  <si>
    <t>ジーマックス</t>
    <phoneticPr fontId="4"/>
  </si>
  <si>
    <t>FPH1-7106NC</t>
    <phoneticPr fontId="4"/>
  </si>
  <si>
    <t>ペルチェモジュール</t>
    <phoneticPr fontId="4"/>
  </si>
  <si>
    <t>コパル電子</t>
    <rPh sb="3" eb="5">
      <t>デンシ</t>
    </rPh>
    <phoneticPr fontId="4"/>
  </si>
  <si>
    <t>アールエスコンポーネンツ</t>
    <phoneticPr fontId="4"/>
  </si>
  <si>
    <t>477-4092</t>
    <phoneticPr fontId="4"/>
  </si>
  <si>
    <r>
      <t>F310R-05LC(</t>
    </r>
    <r>
      <rPr>
        <sz val="11"/>
        <rFont val="ＭＳ Ｐゴシック"/>
        <family val="3"/>
        <charset val="128"/>
      </rPr>
      <t>D</t>
    </r>
    <r>
      <rPr>
        <sz val="11"/>
        <color theme="1"/>
        <rFont val="游ゴシック"/>
        <family val="2"/>
        <charset val="128"/>
        <scheme val="minor"/>
      </rPr>
      <t>Cファン F310R)</t>
    </r>
    <phoneticPr fontId="4"/>
  </si>
  <si>
    <t>配送料</t>
    <rPh sb="0" eb="2">
      <t>ハイソウ</t>
    </rPh>
    <rPh sb="2" eb="3">
      <t>リョウ</t>
    </rPh>
    <phoneticPr fontId="4"/>
  </si>
  <si>
    <t>消費税</t>
    <rPh sb="0" eb="2">
      <t>ショウヒ</t>
    </rPh>
    <rPh sb="2" eb="3">
      <t>ゼイ</t>
    </rPh>
    <phoneticPr fontId="4"/>
  </si>
  <si>
    <t>R03P-PT-D-8-1.5</t>
    <phoneticPr fontId="4"/>
  </si>
  <si>
    <t>R03コネクタハーネス</t>
    <phoneticPr fontId="4"/>
  </si>
  <si>
    <r>
      <t>R03</t>
    </r>
    <r>
      <rPr>
        <sz val="11"/>
        <color theme="1"/>
        <rFont val="游ゴシック"/>
        <family val="2"/>
        <charset val="128"/>
        <scheme val="minor"/>
      </rPr>
      <t>J</t>
    </r>
    <r>
      <rPr>
        <sz val="11"/>
        <rFont val="ＭＳ Ｐゴシック"/>
        <family val="3"/>
        <charset val="128"/>
      </rPr>
      <t>-</t>
    </r>
    <r>
      <rPr>
        <sz val="11"/>
        <color theme="1"/>
        <rFont val="游ゴシック"/>
        <family val="2"/>
        <charset val="128"/>
        <scheme val="minor"/>
      </rPr>
      <t>JST</t>
    </r>
    <r>
      <rPr>
        <sz val="11"/>
        <rFont val="ＭＳ Ｐゴシック"/>
        <family val="3"/>
        <charset val="128"/>
      </rPr>
      <t>-D-8-</t>
    </r>
    <r>
      <rPr>
        <sz val="11"/>
        <color theme="1"/>
        <rFont val="游ゴシック"/>
        <family val="2"/>
        <charset val="128"/>
        <scheme val="minor"/>
      </rPr>
      <t>1</t>
    </r>
    <phoneticPr fontId="4"/>
  </si>
  <si>
    <r>
      <t>NKOSAF</t>
    </r>
    <r>
      <rPr>
        <sz val="11"/>
        <color theme="1"/>
        <rFont val="游ゴシック"/>
        <family val="2"/>
        <charset val="128"/>
        <scheme val="minor"/>
      </rPr>
      <t>3</t>
    </r>
    <r>
      <rPr>
        <sz val="11"/>
        <rFont val="ＭＳ Ｐゴシック"/>
        <family val="3"/>
        <charset val="128"/>
      </rPr>
      <t>-7-8</t>
    </r>
    <phoneticPr fontId="4"/>
  </si>
  <si>
    <t>厚型ローレットノブ</t>
    <rPh sb="0" eb="1">
      <t>アツ</t>
    </rPh>
    <rPh sb="1" eb="2">
      <t>ガタ</t>
    </rPh>
    <phoneticPr fontId="4"/>
  </si>
  <si>
    <t>SP-S3-2</t>
    <phoneticPr fontId="4"/>
  </si>
  <si>
    <r>
      <t>SCB3-</t>
    </r>
    <r>
      <rPr>
        <sz val="11"/>
        <color theme="1"/>
        <rFont val="游ゴシック"/>
        <family val="2"/>
        <charset val="128"/>
        <scheme val="minor"/>
      </rPr>
      <t>10</t>
    </r>
    <phoneticPr fontId="4"/>
  </si>
  <si>
    <t>SCB3-25</t>
    <phoneticPr fontId="4"/>
  </si>
  <si>
    <r>
      <t>SCB3-</t>
    </r>
    <r>
      <rPr>
        <sz val="11"/>
        <color theme="1"/>
        <rFont val="游ゴシック"/>
        <family val="2"/>
        <charset val="128"/>
        <scheme val="minor"/>
      </rPr>
      <t>30</t>
    </r>
    <phoneticPr fontId="4"/>
  </si>
  <si>
    <r>
      <t>CRKB3-</t>
    </r>
    <r>
      <rPr>
        <sz val="11"/>
        <color theme="1"/>
        <rFont val="游ゴシック"/>
        <family val="2"/>
        <charset val="128"/>
        <scheme val="minor"/>
      </rPr>
      <t>15</t>
    </r>
    <phoneticPr fontId="4"/>
  </si>
  <si>
    <t>樹脂ローレット付ねじ</t>
    <rPh sb="0" eb="2">
      <t>ジュシ</t>
    </rPh>
    <rPh sb="7" eb="8">
      <t>ツキ</t>
    </rPh>
    <phoneticPr fontId="4"/>
  </si>
  <si>
    <t>SPWF3</t>
    <phoneticPr fontId="4"/>
  </si>
  <si>
    <t>平座金</t>
    <rPh sb="0" eb="1">
      <t>ヒラ</t>
    </rPh>
    <rPh sb="1" eb="3">
      <t>ザガネ</t>
    </rPh>
    <phoneticPr fontId="4"/>
  </si>
  <si>
    <r>
      <t>SSLW</t>
    </r>
    <r>
      <rPr>
        <sz val="11"/>
        <color theme="1"/>
        <rFont val="游ゴシック"/>
        <family val="2"/>
        <charset val="128"/>
        <scheme val="minor"/>
      </rPr>
      <t>3</t>
    </r>
    <phoneticPr fontId="4"/>
  </si>
  <si>
    <t>バネ座金</t>
    <rPh sb="2" eb="4">
      <t>ザガネ</t>
    </rPh>
    <phoneticPr fontId="4"/>
  </si>
  <si>
    <t>USBｺﾝﾊﾞ-ﾀ</t>
    <phoneticPr fontId="4"/>
  </si>
  <si>
    <t>D-SUBｺﾈｸﾀ</t>
    <phoneticPr fontId="4"/>
  </si>
  <si>
    <t>シリンジブロック（10cc）</t>
    <phoneticPr fontId="4"/>
  </si>
  <si>
    <t>SS4332</t>
    <phoneticPr fontId="4"/>
  </si>
  <si>
    <t>ファンスペーサ</t>
    <phoneticPr fontId="4"/>
  </si>
  <si>
    <t>SS4371</t>
    <phoneticPr fontId="4"/>
  </si>
  <si>
    <t>ファンカバー</t>
    <phoneticPr fontId="4"/>
  </si>
  <si>
    <t>SS4498</t>
    <phoneticPr fontId="4"/>
  </si>
  <si>
    <t>温度センサー押え</t>
    <phoneticPr fontId="4"/>
  </si>
  <si>
    <t>SS4499</t>
  </si>
  <si>
    <t>側面スペーサ</t>
    <phoneticPr fontId="4"/>
  </si>
  <si>
    <t>SS4816</t>
    <phoneticPr fontId="4"/>
  </si>
  <si>
    <t>SE温調シリンジアダプタ（10cc）</t>
    <phoneticPr fontId="4"/>
  </si>
  <si>
    <t>DEMO-TAMURA-Z01</t>
    <phoneticPr fontId="4"/>
  </si>
  <si>
    <t>ノズルアダプタSHTT（TSB用）</t>
    <phoneticPr fontId="4"/>
  </si>
  <si>
    <t>PC-ST01（5V仕様）</t>
    <rPh sb="10" eb="12">
      <t>シヨウ</t>
    </rPh>
    <phoneticPr fontId="4"/>
  </si>
  <si>
    <t>日本写真印刷向50台口品を使用</t>
    <rPh sb="0" eb="2">
      <t>ニホン</t>
    </rPh>
    <rPh sb="2" eb="4">
      <t>シャシン</t>
    </rPh>
    <rPh sb="4" eb="6">
      <t>インサツ</t>
    </rPh>
    <rPh sb="6" eb="7">
      <t>ム</t>
    </rPh>
    <rPh sb="9" eb="10">
      <t>ダイ</t>
    </rPh>
    <rPh sb="10" eb="11">
      <t>グチ</t>
    </rPh>
    <rPh sb="11" eb="12">
      <t>ヒン</t>
    </rPh>
    <rPh sb="13" eb="15">
      <t>シヨウ</t>
    </rPh>
    <phoneticPr fontId="4"/>
  </si>
  <si>
    <t>JR2303N-SW-C-I</t>
    <phoneticPr fontId="4"/>
  </si>
  <si>
    <t>注文書作成願います。</t>
    <phoneticPr fontId="4"/>
  </si>
  <si>
    <t>I/O-1増設費用</t>
    <rPh sb="5" eb="7">
      <t>ゾウセツ</t>
    </rPh>
    <rPh sb="7" eb="9">
      <t>ヒヨウ</t>
    </rPh>
    <phoneticPr fontId="4"/>
  </si>
  <si>
    <t>725用バルブホルダ</t>
    <rPh sb="3" eb="4">
      <t>ヨウ</t>
    </rPh>
    <phoneticPr fontId="4"/>
  </si>
  <si>
    <t>SS40702</t>
  </si>
  <si>
    <t>三方弁取付板</t>
    <rPh sb="0" eb="2">
      <t>サンポウ</t>
    </rPh>
    <rPh sb="2" eb="3">
      <t>ベン</t>
    </rPh>
    <rPh sb="3" eb="5">
      <t>トリツケ</t>
    </rPh>
    <rPh sb="5" eb="6">
      <t>イタ</t>
    </rPh>
    <phoneticPr fontId="4"/>
  </si>
  <si>
    <t>SS40298</t>
  </si>
  <si>
    <t>YHTKS-0001</t>
  </si>
  <si>
    <t>YHTKS-0002</t>
  </si>
  <si>
    <t>LEDリング照明板金</t>
    <rPh sb="6" eb="8">
      <t>ショウメイ</t>
    </rPh>
    <rPh sb="8" eb="10">
      <t>バンキン</t>
    </rPh>
    <phoneticPr fontId="4"/>
  </si>
  <si>
    <t>YHTKS-0003</t>
  </si>
  <si>
    <t>残量検知センサー取付ブロック</t>
    <rPh sb="0" eb="2">
      <t>ザンリョウ</t>
    </rPh>
    <rPh sb="2" eb="4">
      <t>ケンチ</t>
    </rPh>
    <rPh sb="8" eb="10">
      <t>トリツケ</t>
    </rPh>
    <phoneticPr fontId="4"/>
  </si>
  <si>
    <t>YHTKS-0004</t>
  </si>
  <si>
    <t>スペーサブロック</t>
  </si>
  <si>
    <t>SLSBWF7-73</t>
  </si>
  <si>
    <t>六角支柱（L73）</t>
  </si>
  <si>
    <t>DE-9PF-N</t>
  </si>
  <si>
    <t>350</t>
  </si>
  <si>
    <t>D-subｺﾈｸﾀ</t>
  </si>
  <si>
    <t>DA-C8-J10-F21R</t>
  </si>
  <si>
    <t>540</t>
  </si>
  <si>
    <t>フード</t>
  </si>
  <si>
    <t>PS7D-37V3A</t>
  </si>
  <si>
    <t>5270</t>
  </si>
  <si>
    <t>ｺﾈｸﾀﾀﾝｼﾀﾞｲ(DINﾚｰﾙ)</t>
  </si>
  <si>
    <t>NEDJ-PS-SB-37-2</t>
  </si>
  <si>
    <t>5869</t>
  </si>
  <si>
    <t>DSUBﾊｰﾈｽ</t>
  </si>
  <si>
    <t>PCN-3H-25A</t>
  </si>
  <si>
    <t>4080</t>
  </si>
  <si>
    <t>DｰSUBｺﾈｸﾀﾀﾝｼﾀﾞｲ</t>
  </si>
  <si>
    <t>NEDJ-SS-SB-25-2</t>
  </si>
  <si>
    <t>4395</t>
  </si>
  <si>
    <t xml:space="preserve">DSUBﾊｰﾈｽ </t>
  </si>
  <si>
    <t>MRB-280</t>
  </si>
  <si>
    <t>930</t>
  </si>
  <si>
    <t>MRB-120</t>
  </si>
  <si>
    <t>ESAW-TCM310-5P</t>
  </si>
  <si>
    <t>3022</t>
  </si>
  <si>
    <t>ﾌﾞﾛｯｸﾀﾝｼﾀﾞｲ(PB)</t>
  </si>
  <si>
    <t>WSSB20-10-8</t>
    <phoneticPr fontId="4"/>
  </si>
  <si>
    <t>2M-2</t>
    <phoneticPr fontId="4"/>
  </si>
  <si>
    <t>タカチ</t>
    <phoneticPr fontId="4"/>
  </si>
  <si>
    <t>OS299-50-43SS　（追加工あり）</t>
    <rPh sb="15" eb="17">
      <t>ツイカ</t>
    </rPh>
    <rPh sb="17" eb="18">
      <t>コウ</t>
    </rPh>
    <phoneticPr fontId="4"/>
  </si>
  <si>
    <t>アルミサッシケース</t>
    <phoneticPr fontId="4"/>
  </si>
  <si>
    <t>AC50-43 （追加工あり）</t>
    <phoneticPr fontId="4"/>
  </si>
  <si>
    <t>OS用アルミシャーシ</t>
    <phoneticPr fontId="4"/>
  </si>
  <si>
    <t>HV4-4</t>
    <phoneticPr fontId="4"/>
  </si>
  <si>
    <t>φ12ｻｸｼｮﾝﾊﾟｲﾌﾟ</t>
    <phoneticPr fontId="4"/>
  </si>
  <si>
    <t>MCS1012-03M</t>
    <phoneticPr fontId="4"/>
  </si>
  <si>
    <t>3/8 SUSﾎﾞ-ﾙﾊﾞﾙﾌﾞ</t>
    <phoneticPr fontId="4"/>
  </si>
  <si>
    <t>3/8 ﾙｱ-ｱﾀﾞﾌﾟﾀ</t>
    <phoneticPr fontId="4"/>
  </si>
  <si>
    <t>1kg缶用ﾌｫﾛ-ﾌﾟﾚ-ﾄ</t>
    <rPh sb="3" eb="4">
      <t>カン</t>
    </rPh>
    <rPh sb="4" eb="5">
      <t>ヨウ</t>
    </rPh>
    <phoneticPr fontId="4"/>
  </si>
  <si>
    <t>PCソフト（塗布仕様） 英語版</t>
    <rPh sb="6" eb="8">
      <t>トフ</t>
    </rPh>
    <rPh sb="8" eb="10">
      <t>シヨウ</t>
    </rPh>
    <rPh sb="12" eb="14">
      <t>エイゴ</t>
    </rPh>
    <rPh sb="14" eb="15">
      <t>バン</t>
    </rPh>
    <phoneticPr fontId="4"/>
  </si>
  <si>
    <t>SS40667</t>
    <phoneticPr fontId="4"/>
  </si>
  <si>
    <t>SS40669</t>
  </si>
  <si>
    <t>バルブホルダ</t>
  </si>
  <si>
    <t>SS40670</t>
  </si>
  <si>
    <t>照明取付冶具</t>
    <rPh sb="0" eb="2">
      <t>ショウメイ</t>
    </rPh>
    <rPh sb="2" eb="4">
      <t>トリツケ</t>
    </rPh>
    <rPh sb="4" eb="5">
      <t>ジ</t>
    </rPh>
    <rPh sb="5" eb="6">
      <t>グ</t>
    </rPh>
    <phoneticPr fontId="4"/>
  </si>
  <si>
    <t>SLSBRK6-20</t>
  </si>
  <si>
    <t>六角支柱</t>
  </si>
  <si>
    <t>SVF-0910</t>
    <phoneticPr fontId="4"/>
  </si>
  <si>
    <t>SVO-90V</t>
    <phoneticPr fontId="4"/>
  </si>
  <si>
    <t>ARG-0.2M</t>
    <phoneticPr fontId="4"/>
  </si>
  <si>
    <t>JR2403N-SW-C-I</t>
    <phoneticPr fontId="4"/>
  </si>
  <si>
    <t>タブテーブル</t>
    <phoneticPr fontId="4"/>
  </si>
  <si>
    <t>SS40564-B</t>
    <phoneticPr fontId="4"/>
  </si>
  <si>
    <t>STPF-0002</t>
    <phoneticPr fontId="4"/>
  </si>
  <si>
    <t>YHTKR-0001</t>
    <phoneticPr fontId="4"/>
  </si>
  <si>
    <t>YHTKR-0002</t>
  </si>
  <si>
    <t>照明取付板金</t>
    <rPh sb="0" eb="2">
      <t>ショウメイ</t>
    </rPh>
    <rPh sb="2" eb="4">
      <t>トリツケ</t>
    </rPh>
    <rPh sb="4" eb="6">
      <t>バンキン</t>
    </rPh>
    <phoneticPr fontId="4"/>
  </si>
  <si>
    <t>SS40763</t>
    <phoneticPr fontId="4"/>
  </si>
  <si>
    <t>カートリッジセンサ板金</t>
    <rPh sb="9" eb="11">
      <t>バンキン</t>
    </rPh>
    <phoneticPr fontId="4"/>
  </si>
  <si>
    <t>X軸ステージ</t>
    <phoneticPr fontId="4"/>
  </si>
  <si>
    <t>六角支柱（L73）</t>
    <phoneticPr fontId="4"/>
  </si>
  <si>
    <t>DSUBﾊｰﾈｽ</t>
    <phoneticPr fontId="4"/>
  </si>
  <si>
    <t>D-subｺﾈｸﾀ</t>
    <phoneticPr fontId="4"/>
  </si>
  <si>
    <t>DA-C8-J10-F21R</t>
    <phoneticPr fontId="4"/>
  </si>
  <si>
    <t>DｰSUBｺﾈｸﾀﾀﾝｼﾀﾞｲ</t>
    <phoneticPr fontId="4"/>
  </si>
  <si>
    <t>NEDJ-SS-SB-25-2</t>
    <phoneticPr fontId="4"/>
  </si>
  <si>
    <t xml:space="preserve">DSUBﾊｰﾈｽ </t>
    <phoneticPr fontId="4"/>
  </si>
  <si>
    <t>MRB-280</t>
    <phoneticPr fontId="4"/>
  </si>
  <si>
    <t>MRB-120</t>
    <phoneticPr fontId="4"/>
  </si>
  <si>
    <t>TG024</t>
  </si>
  <si>
    <t>自在ブッシュ</t>
    <rPh sb="0" eb="2">
      <t>ジザイ</t>
    </rPh>
    <phoneticPr fontId="4"/>
  </si>
  <si>
    <t>マークチューブ</t>
    <phoneticPr fontId="4"/>
  </si>
  <si>
    <t>BNL6-10P</t>
    <phoneticPr fontId="4"/>
  </si>
  <si>
    <t>止め金具</t>
    <rPh sb="0" eb="1">
      <t>ト</t>
    </rPh>
    <rPh sb="2" eb="4">
      <t>カナグ</t>
    </rPh>
    <phoneticPr fontId="4"/>
  </si>
  <si>
    <t>TG024</t>
    <phoneticPr fontId="4"/>
  </si>
  <si>
    <t>自在ﾌﾞｯｼｭ</t>
    <rPh sb="0" eb="2">
      <t>ジザイ</t>
    </rPh>
    <phoneticPr fontId="4"/>
  </si>
  <si>
    <t>FP2.6-N-5</t>
    <phoneticPr fontId="4"/>
  </si>
  <si>
    <t>ｽﾊﾟｲﾗﾙﾁｭ-ﾌﾞ</t>
    <phoneticPr fontId="4"/>
  </si>
  <si>
    <t>FP4-N-5</t>
    <phoneticPr fontId="4"/>
  </si>
  <si>
    <t>TG045</t>
    <phoneticPr fontId="4"/>
  </si>
  <si>
    <t>遠藤</t>
    <rPh sb="0" eb="2">
      <t>エンドウ</t>
    </rPh>
    <phoneticPr fontId="4"/>
  </si>
  <si>
    <t>追加工依頼　１２－M4</t>
    <rPh sb="0" eb="2">
      <t>ツイカ</t>
    </rPh>
    <rPh sb="2" eb="3">
      <t>コウ</t>
    </rPh>
    <rPh sb="3" eb="5">
      <t>イライ</t>
    </rPh>
    <phoneticPr fontId="4"/>
  </si>
  <si>
    <t>追加工</t>
    <rPh sb="0" eb="2">
      <t>ツイカ</t>
    </rPh>
    <rPh sb="2" eb="3">
      <t>コウ</t>
    </rPh>
    <phoneticPr fontId="4"/>
  </si>
  <si>
    <t>村井電材</t>
    <rPh sb="0" eb="2">
      <t>ムライ</t>
    </rPh>
    <rPh sb="2" eb="3">
      <t>デン</t>
    </rPh>
    <rPh sb="3" eb="4">
      <t>ザイ</t>
    </rPh>
    <phoneticPr fontId="4"/>
  </si>
  <si>
    <t>SAN-STD-010</t>
    <phoneticPr fontId="4"/>
  </si>
  <si>
    <t>日本電計㈱（福島ｸﾗﾘｵﾝ）</t>
    <rPh sb="0" eb="2">
      <t>ニホン</t>
    </rPh>
    <rPh sb="2" eb="4">
      <t>デンケイ</t>
    </rPh>
    <rPh sb="6" eb="8">
      <t>フクシマ</t>
    </rPh>
    <phoneticPr fontId="4"/>
  </si>
  <si>
    <t>COM2増設用ｹｰﾌﾞﾙ</t>
    <rPh sb="4" eb="6">
      <t>ゾウセツ</t>
    </rPh>
    <rPh sb="6" eb="7">
      <t>ヨウ</t>
    </rPh>
    <phoneticPr fontId="4"/>
  </si>
  <si>
    <t>COM2増設用ﾊｰﾈｽ</t>
    <rPh sb="6" eb="7">
      <t>ヨウ</t>
    </rPh>
    <phoneticPr fontId="4"/>
  </si>
  <si>
    <t>ﾃｨｰﾁﾝｸﾞﾍﾟﾝﾀﾞﾝﾄ</t>
    <phoneticPr fontId="4"/>
  </si>
  <si>
    <t>プライム</t>
    <phoneticPr fontId="4"/>
  </si>
  <si>
    <t>ZDA14-53010</t>
    <phoneticPr fontId="4"/>
  </si>
  <si>
    <t>LHエンジン、１０ｃｃショート</t>
    <phoneticPr fontId="4"/>
  </si>
  <si>
    <t>ACJ-3（LH仕様）</t>
    <rPh sb="8" eb="10">
      <t>シヨウ</t>
    </rPh>
    <phoneticPr fontId="4"/>
  </si>
  <si>
    <t>ZDA24-10021</t>
    <phoneticPr fontId="4"/>
  </si>
  <si>
    <t>ディスペンスヒーター</t>
    <phoneticPr fontId="4"/>
  </si>
  <si>
    <t>青木/柴山</t>
    <rPh sb="0" eb="2">
      <t>アオキ</t>
    </rPh>
    <rPh sb="3" eb="5">
      <t>シバヤマ</t>
    </rPh>
    <phoneticPr fontId="4"/>
  </si>
  <si>
    <t>矢星製作</t>
    <rPh sb="0" eb="1">
      <t>ヤ</t>
    </rPh>
    <rPh sb="1" eb="2">
      <t>ホシ</t>
    </rPh>
    <rPh sb="2" eb="4">
      <t>セイサク</t>
    </rPh>
    <phoneticPr fontId="4"/>
  </si>
  <si>
    <t>MT-2501-P67</t>
    <phoneticPr fontId="4"/>
  </si>
  <si>
    <t>25GL1ニードル</t>
    <phoneticPr fontId="4"/>
  </si>
  <si>
    <t>TRN-SW-ACJ3接続用　L2000</t>
    <rPh sb="11" eb="13">
      <t>セツゾク</t>
    </rPh>
    <rPh sb="13" eb="14">
      <t>ヨウ</t>
    </rPh>
    <phoneticPr fontId="4"/>
  </si>
  <si>
    <r>
      <t>NA2517T</t>
    </r>
    <r>
      <rPr>
        <sz val="11"/>
        <color indexed="8"/>
        <rFont val="ＭＳ Ｐゴシック"/>
        <family val="3"/>
        <charset val="128"/>
      </rPr>
      <t>-16-3-2</t>
    </r>
    <phoneticPr fontId="4"/>
  </si>
  <si>
    <t>KFSAMS3-P1.92-L5-B4.0-E2.2-A15</t>
    <phoneticPr fontId="4"/>
  </si>
  <si>
    <t>位置決ﾋﾟﾝ　φ1.92  小頭ﾃｰﾊﾟﾀｲﾌﾟ</t>
    <rPh sb="0" eb="2">
      <t>イチ</t>
    </rPh>
    <rPh sb="2" eb="3">
      <t>ギ</t>
    </rPh>
    <rPh sb="14" eb="15">
      <t>ショウ</t>
    </rPh>
    <rPh sb="15" eb="16">
      <t>アタマ</t>
    </rPh>
    <phoneticPr fontId="4"/>
  </si>
  <si>
    <t>KFSAMS5-P3.92-L10-B4.0-E4.0-A15</t>
    <phoneticPr fontId="4"/>
  </si>
  <si>
    <t>位置決ﾋﾟﾝ　φ3.92　小頭ﾃｰﾊﾟﾀｲﾌﾟ</t>
    <rPh sb="0" eb="2">
      <t>イチ</t>
    </rPh>
    <rPh sb="2" eb="3">
      <t>ギ</t>
    </rPh>
    <phoneticPr fontId="4"/>
  </si>
  <si>
    <t>JPBA5-7.96</t>
    <phoneticPr fontId="4"/>
  </si>
  <si>
    <t>JPBD5-7.96</t>
    <phoneticPr fontId="4"/>
  </si>
  <si>
    <t>ADR1-980</t>
    <phoneticPr fontId="4"/>
  </si>
  <si>
    <t>SSE2B10-155</t>
  </si>
  <si>
    <t>スライドガイド</t>
  </si>
  <si>
    <t>SP-S3-5</t>
  </si>
  <si>
    <t>スペーサ</t>
  </si>
  <si>
    <t>SETGR8-35</t>
    <phoneticPr fontId="4"/>
  </si>
  <si>
    <t>SETGR8-30</t>
    <phoneticPr fontId="4"/>
  </si>
  <si>
    <t>パナソニック</t>
  </si>
  <si>
    <t>ANMA110</t>
  </si>
  <si>
    <t>A110　ﾏｲｸﾛｲﾒｰｼﾞﾁｪｯｶ</t>
  </si>
  <si>
    <t>RS232Cｹｰﾌﾞﾙ</t>
  </si>
  <si>
    <t>ANM832</t>
  </si>
  <si>
    <t>CSマウントカメラ</t>
  </si>
  <si>
    <t>ANM85202</t>
  </si>
  <si>
    <t>シマテック</t>
  </si>
  <si>
    <t>MD-80RGB(3色）</t>
    <rPh sb="10" eb="11">
      <t>ショク</t>
    </rPh>
    <phoneticPr fontId="4"/>
  </si>
  <si>
    <t>画像処理用ﾘﾝｸﾞ安定照明器ｾｯﾄ</t>
    <rPh sb="0" eb="2">
      <t>ガゾウ</t>
    </rPh>
    <rPh sb="2" eb="4">
      <t>ショリ</t>
    </rPh>
    <rPh sb="4" eb="5">
      <t>ヨウ</t>
    </rPh>
    <rPh sb="9" eb="11">
      <t>アンテイ</t>
    </rPh>
    <rPh sb="11" eb="13">
      <t>ショウメイ</t>
    </rPh>
    <rPh sb="13" eb="14">
      <t>キ</t>
    </rPh>
    <phoneticPr fontId="4"/>
  </si>
  <si>
    <t>ANB846NL</t>
  </si>
  <si>
    <t>F25ロック付小型レンズ</t>
    <rPh sb="6" eb="7">
      <t>ツ</t>
    </rPh>
    <rPh sb="7" eb="9">
      <t>コガタ</t>
    </rPh>
    <phoneticPr fontId="4"/>
  </si>
  <si>
    <t>ANB848</t>
  </si>
  <si>
    <t>PLANEX</t>
    <phoneticPr fontId="4"/>
  </si>
  <si>
    <t>LCD-8CS2</t>
    <phoneticPr fontId="4"/>
  </si>
  <si>
    <t>ＳＶＧＡ対応　8ｲﾝﾁ液晶ﾓﾆﾀ</t>
    <phoneticPr fontId="4"/>
  </si>
  <si>
    <t>TL-400</t>
    <phoneticPr fontId="4"/>
  </si>
  <si>
    <t>温度過昇防止装置</t>
    <phoneticPr fontId="4"/>
  </si>
  <si>
    <t>SS4226</t>
    <phoneticPr fontId="4"/>
  </si>
  <si>
    <t>スライドプレート下</t>
    <rPh sb="8" eb="9">
      <t>シタ</t>
    </rPh>
    <phoneticPr fontId="4"/>
  </si>
  <si>
    <t>SS4229</t>
    <phoneticPr fontId="4"/>
  </si>
  <si>
    <t>SS4753</t>
    <phoneticPr fontId="4"/>
  </si>
  <si>
    <t>スライドプレート上2</t>
    <rPh sb="8" eb="9">
      <t>ウエ</t>
    </rPh>
    <phoneticPr fontId="4"/>
  </si>
  <si>
    <t>SS4754</t>
  </si>
  <si>
    <t>ライト取付板2</t>
    <rPh sb="3" eb="5">
      <t>トリツケ</t>
    </rPh>
    <rPh sb="5" eb="6">
      <t>イタ</t>
    </rPh>
    <phoneticPr fontId="4"/>
  </si>
  <si>
    <t>SS4755</t>
  </si>
  <si>
    <t>ＣＣＤ取付板</t>
    <rPh sb="3" eb="5">
      <t>トリツケ</t>
    </rPh>
    <rPh sb="5" eb="6">
      <t>イタ</t>
    </rPh>
    <phoneticPr fontId="4"/>
  </si>
  <si>
    <t>102703-Y001</t>
    <phoneticPr fontId="4"/>
  </si>
  <si>
    <t>取付板</t>
    <rPh sb="0" eb="2">
      <t>トリツケ</t>
    </rPh>
    <rPh sb="2" eb="3">
      <t>イタ</t>
    </rPh>
    <phoneticPr fontId="4"/>
  </si>
  <si>
    <t>10/1.</t>
    <phoneticPr fontId="4"/>
  </si>
  <si>
    <t xml:space="preserve"> PNUIC-REX-USB60F-R　(長さ2m）</t>
  </si>
  <si>
    <t>USBコンバータ　(2m　TYPE）</t>
  </si>
  <si>
    <t xml:space="preserve"> DGC-9SS</t>
  </si>
  <si>
    <t>D-SUBコネクタ (ジェンダー)</t>
  </si>
  <si>
    <t>MWS-DS37A-HT37</t>
  </si>
  <si>
    <t>D-Subコネクタ端子台</t>
  </si>
  <si>
    <t>コモンブロック端子台</t>
  </si>
  <si>
    <t>NEDJ-PS-SB-37-1.5</t>
  </si>
  <si>
    <t>D-Subコネクタハーネス</t>
  </si>
  <si>
    <t>UL1007-24-BE-305</t>
  </si>
  <si>
    <t>単芯電線</t>
  </si>
  <si>
    <t>VTUB3.2-W-10</t>
  </si>
  <si>
    <t>ﾏｰｸﾁｭｰﾌﾞ</t>
  </si>
  <si>
    <t>NEDJ-SS-SB-9-2.0</t>
    <phoneticPr fontId="4"/>
  </si>
  <si>
    <t>DGC-9PP-M</t>
    <phoneticPr fontId="4"/>
  </si>
  <si>
    <t>ｼﾞｪﾝﾀﾞ-ﾁｪﾝｼﾞｬ-</t>
    <phoneticPr fontId="4"/>
  </si>
  <si>
    <t>FPSA3-P1.87-L6-B2.0</t>
    <phoneticPr fontId="4"/>
  </si>
  <si>
    <t>ｲﾁｷﾞﾒﾋﾟﾝ</t>
    <phoneticPr fontId="4"/>
  </si>
  <si>
    <t>FPSA3-P1.82-L6-B2.0</t>
    <phoneticPr fontId="4"/>
  </si>
  <si>
    <t>FPSA5-P3.87-L8-B2.0</t>
    <phoneticPr fontId="4"/>
  </si>
  <si>
    <t>FPSA5-P3.82-L8-B2.0</t>
    <phoneticPr fontId="4"/>
  </si>
  <si>
    <t>FPSD5-P3.87-L8-B2.0</t>
    <phoneticPr fontId="4"/>
  </si>
  <si>
    <t>102703－X001</t>
  </si>
  <si>
    <t>102703－X002</t>
  </si>
  <si>
    <t>基板セット冶具ベース</t>
  </si>
  <si>
    <t>102703－X003</t>
  </si>
  <si>
    <t>基板セット冶具カバー</t>
  </si>
  <si>
    <t>102703－X004</t>
  </si>
  <si>
    <t>基板セット冶具リンクブロック</t>
  </si>
  <si>
    <t>102703－X005</t>
  </si>
  <si>
    <t>基板セット冶具リンクベース</t>
  </si>
  <si>
    <t>102703－Z001</t>
    <phoneticPr fontId="4"/>
  </si>
  <si>
    <t>配電ﾍﾞ-ｽ</t>
    <rPh sb="0" eb="2">
      <t>ハイデン</t>
    </rPh>
    <phoneticPr fontId="4"/>
  </si>
  <si>
    <t>102703-X002-1</t>
    <phoneticPr fontId="4"/>
  </si>
  <si>
    <t>102703-X001-TU1</t>
    <phoneticPr fontId="4"/>
  </si>
  <si>
    <t>ﾋ-ﾀ-ﾍﾞ-ｽ（追加加工代）</t>
    <rPh sb="9" eb="10">
      <t>ツイ</t>
    </rPh>
    <rPh sb="10" eb="12">
      <t>カコウ</t>
    </rPh>
    <rPh sb="12" eb="13">
      <t>ダイ</t>
    </rPh>
    <rPh sb="13" eb="14">
      <t>）</t>
    </rPh>
    <phoneticPr fontId="4"/>
  </si>
  <si>
    <t>10/12本社着</t>
    <rPh sb="5" eb="7">
      <t>ホンシャ</t>
    </rPh>
    <rPh sb="7" eb="8">
      <t>チャク</t>
    </rPh>
    <phoneticPr fontId="4"/>
  </si>
  <si>
    <r>
      <t>SETN12-40-SC5</t>
    </r>
    <r>
      <rPr>
        <sz val="11"/>
        <color theme="1"/>
        <rFont val="游ゴシック"/>
        <family val="2"/>
        <charset val="128"/>
        <scheme val="minor"/>
      </rPr>
      <t>-M5</t>
    </r>
    <phoneticPr fontId="4"/>
  </si>
  <si>
    <r>
      <t>S</t>
    </r>
    <r>
      <rPr>
        <sz val="11"/>
        <color theme="1"/>
        <rFont val="游ゴシック"/>
        <family val="2"/>
        <charset val="128"/>
        <scheme val="minor"/>
      </rPr>
      <t>S4903</t>
    </r>
    <phoneticPr fontId="4"/>
  </si>
  <si>
    <t>オクダイ</t>
    <phoneticPr fontId="4"/>
  </si>
  <si>
    <r>
      <t>3</t>
    </r>
    <r>
      <rPr>
        <sz val="11"/>
        <color theme="1"/>
        <rFont val="游ゴシック"/>
        <family val="2"/>
        <charset val="128"/>
        <scheme val="minor"/>
      </rPr>
      <t>/8不具合返却</t>
    </r>
    <rPh sb="3" eb="6">
      <t>フグアイ</t>
    </rPh>
    <rPh sb="6" eb="8">
      <t>ヘンキャク</t>
    </rPh>
    <phoneticPr fontId="4"/>
  </si>
  <si>
    <t>ヒータ保持ブロック</t>
    <rPh sb="3" eb="5">
      <t>ホジ</t>
    </rPh>
    <phoneticPr fontId="4"/>
  </si>
  <si>
    <r>
      <t>S</t>
    </r>
    <r>
      <rPr>
        <sz val="11"/>
        <color theme="1"/>
        <rFont val="游ゴシック"/>
        <family val="2"/>
        <charset val="128"/>
        <scheme val="minor"/>
      </rPr>
      <t>S4904</t>
    </r>
    <r>
      <rPr>
        <sz val="11"/>
        <rFont val="ＭＳ Ｐゴシック"/>
        <family val="3"/>
        <charset val="128"/>
      </rPr>
      <t/>
    </r>
  </si>
  <si>
    <t>保護カバー</t>
    <rPh sb="0" eb="2">
      <t>ホゴ</t>
    </rPh>
    <phoneticPr fontId="4"/>
  </si>
  <si>
    <r>
      <t>S</t>
    </r>
    <r>
      <rPr>
        <sz val="11"/>
        <color theme="1"/>
        <rFont val="游ゴシック"/>
        <family val="2"/>
        <charset val="128"/>
        <scheme val="minor"/>
      </rPr>
      <t>S4905</t>
    </r>
    <r>
      <rPr>
        <sz val="11"/>
        <rFont val="ＭＳ Ｐゴシック"/>
        <family val="3"/>
        <charset val="128"/>
      </rPr>
      <t/>
    </r>
  </si>
  <si>
    <t>スライドプレート上２</t>
    <rPh sb="8" eb="9">
      <t>ウエ</t>
    </rPh>
    <phoneticPr fontId="4"/>
  </si>
  <si>
    <r>
      <t>S</t>
    </r>
    <r>
      <rPr>
        <sz val="11"/>
        <color theme="1"/>
        <rFont val="游ゴシック"/>
        <family val="2"/>
        <charset val="128"/>
        <scheme val="minor"/>
      </rPr>
      <t>S4753</t>
    </r>
    <phoneticPr fontId="4"/>
  </si>
  <si>
    <r>
      <t>S</t>
    </r>
    <r>
      <rPr>
        <sz val="11"/>
        <color theme="1"/>
        <rFont val="游ゴシック"/>
        <family val="2"/>
        <charset val="128"/>
        <scheme val="minor"/>
      </rPr>
      <t>S4226</t>
    </r>
    <phoneticPr fontId="4"/>
  </si>
  <si>
    <t>ライト取付板２</t>
    <rPh sb="3" eb="5">
      <t>トリツケ</t>
    </rPh>
    <rPh sb="5" eb="6">
      <t>イタ</t>
    </rPh>
    <phoneticPr fontId="4"/>
  </si>
  <si>
    <r>
      <t>S</t>
    </r>
    <r>
      <rPr>
        <sz val="11"/>
        <color theme="1"/>
        <rFont val="游ゴシック"/>
        <family val="2"/>
        <charset val="128"/>
        <scheme val="minor"/>
      </rPr>
      <t>S4754</t>
    </r>
    <phoneticPr fontId="4"/>
  </si>
  <si>
    <r>
      <t>C</t>
    </r>
    <r>
      <rPr>
        <sz val="11"/>
        <color theme="1"/>
        <rFont val="游ゴシック"/>
        <family val="2"/>
        <charset val="128"/>
        <scheme val="minor"/>
      </rPr>
      <t>CD取付板</t>
    </r>
    <rPh sb="3" eb="5">
      <t>トリツケ</t>
    </rPh>
    <rPh sb="5" eb="6">
      <t>イタ</t>
    </rPh>
    <phoneticPr fontId="4"/>
  </si>
  <si>
    <r>
      <t>S</t>
    </r>
    <r>
      <rPr>
        <sz val="11"/>
        <color theme="1"/>
        <rFont val="游ゴシック"/>
        <family val="2"/>
        <charset val="128"/>
        <scheme val="minor"/>
      </rPr>
      <t>S4755</t>
    </r>
    <phoneticPr fontId="4"/>
  </si>
  <si>
    <t>ガイド板</t>
    <rPh sb="3" eb="4">
      <t>イタ</t>
    </rPh>
    <phoneticPr fontId="4"/>
  </si>
  <si>
    <r>
      <t>S</t>
    </r>
    <r>
      <rPr>
        <sz val="11"/>
        <color theme="1"/>
        <rFont val="游ゴシック"/>
        <family val="2"/>
        <charset val="128"/>
        <scheme val="minor"/>
      </rPr>
      <t>S4229</t>
    </r>
    <phoneticPr fontId="4"/>
  </si>
  <si>
    <t>スライドガイド</t>
    <phoneticPr fontId="4"/>
  </si>
  <si>
    <r>
      <t>S</t>
    </r>
    <r>
      <rPr>
        <sz val="11"/>
        <color theme="1"/>
        <rFont val="游ゴシック"/>
        <family val="2"/>
        <charset val="128"/>
        <scheme val="minor"/>
      </rPr>
      <t>SE2B10-155</t>
    </r>
    <phoneticPr fontId="4"/>
  </si>
  <si>
    <t>スペーサ</t>
    <phoneticPr fontId="4"/>
  </si>
  <si>
    <r>
      <t>S</t>
    </r>
    <r>
      <rPr>
        <sz val="11"/>
        <color theme="1"/>
        <rFont val="游ゴシック"/>
        <family val="2"/>
        <charset val="128"/>
        <scheme val="minor"/>
      </rPr>
      <t>P-S3-5</t>
    </r>
    <phoneticPr fontId="4"/>
  </si>
  <si>
    <r>
      <t>S</t>
    </r>
    <r>
      <rPr>
        <sz val="11"/>
        <color theme="1"/>
        <rFont val="游ゴシック"/>
        <family val="2"/>
        <charset val="128"/>
        <scheme val="minor"/>
      </rPr>
      <t>LSBWRK7-60</t>
    </r>
    <phoneticPr fontId="4"/>
  </si>
  <si>
    <t>注意ステッカー</t>
    <rPh sb="0" eb="2">
      <t>チュウイ</t>
    </rPh>
    <phoneticPr fontId="4"/>
  </si>
  <si>
    <r>
      <t>L</t>
    </r>
    <r>
      <rPr>
        <sz val="11"/>
        <color theme="1"/>
        <rFont val="游ゴシック"/>
        <family val="2"/>
        <charset val="128"/>
        <scheme val="minor"/>
      </rPr>
      <t>HCS-09</t>
    </r>
    <phoneticPr fontId="4"/>
  </si>
  <si>
    <t>A110　ﾏｲｸﾛｲﾒｰｼﾞﾁｪｯｶ</t>
    <phoneticPr fontId="4"/>
  </si>
  <si>
    <t>RS232Cｹｰﾌﾞﾙ</t>
    <phoneticPr fontId="4"/>
  </si>
  <si>
    <t>シマテック</t>
    <phoneticPr fontId="4"/>
  </si>
  <si>
    <t>ＳＶＧＡ対応　8ｲﾝﾁ液晶ﾓﾆﾀ</t>
    <rPh sb="4" eb="6">
      <t>タイオウ</t>
    </rPh>
    <rPh sb="11" eb="13">
      <t>エキショウ</t>
    </rPh>
    <phoneticPr fontId="4"/>
  </si>
  <si>
    <t>102765-Y002</t>
    <phoneticPr fontId="4"/>
  </si>
  <si>
    <t>SV51-MDブロックホルダ（ピン付）</t>
    <rPh sb="17" eb="18">
      <t>ツ</t>
    </rPh>
    <phoneticPr fontId="4"/>
  </si>
  <si>
    <t>102765-Y001</t>
    <phoneticPr fontId="4"/>
  </si>
  <si>
    <t>ノズルガイド25G</t>
    <phoneticPr fontId="4"/>
  </si>
  <si>
    <t>102765-Y001-1</t>
    <phoneticPr fontId="4"/>
  </si>
  <si>
    <t>ｵｼﾞｯｸとD直送</t>
    <rPh sb="7" eb="8">
      <t>チョク</t>
    </rPh>
    <rPh sb="8" eb="9">
      <t>ソウ</t>
    </rPh>
    <phoneticPr fontId="4"/>
  </si>
  <si>
    <t>20</t>
    <phoneticPr fontId="4"/>
  </si>
  <si>
    <t>ＰＣ接続用ケーブル</t>
    <phoneticPr fontId="4"/>
  </si>
  <si>
    <t>Rc1/4タップ追加工</t>
    <phoneticPr fontId="4"/>
  </si>
  <si>
    <t>TCT46-02M</t>
    <phoneticPr fontId="4"/>
  </si>
  <si>
    <t>光学ｾﾝｻ用テフロン貫通継手</t>
    <rPh sb="0" eb="2">
      <t>コウガク</t>
    </rPh>
    <rPh sb="5" eb="6">
      <t>ヨウ</t>
    </rPh>
    <rPh sb="10" eb="12">
      <t>カンツウ</t>
    </rPh>
    <rPh sb="12" eb="14">
      <t>ツギテ</t>
    </rPh>
    <phoneticPr fontId="4"/>
  </si>
  <si>
    <t>１Ｌ　PE内容器</t>
    <phoneticPr fontId="4"/>
  </si>
  <si>
    <t>静電センサ追加工</t>
    <phoneticPr fontId="4"/>
  </si>
  <si>
    <t>(ｴﾘｱｾﾝｻｰ,排気ﾀﾞｸﾄ口含む）</t>
    <phoneticPr fontId="4"/>
  </si>
  <si>
    <t>荷造り運賃保険料(ﾁｬｰﾀｰ便使用）</t>
    <rPh sb="0" eb="2">
      <t>ニヅク</t>
    </rPh>
    <rPh sb="3" eb="5">
      <t>ウンチン</t>
    </rPh>
    <rPh sb="5" eb="7">
      <t>ホケン</t>
    </rPh>
    <rPh sb="7" eb="8">
      <t>リョウ</t>
    </rPh>
    <rPh sb="14" eb="15">
      <t>ビン</t>
    </rPh>
    <rPh sb="15" eb="17">
      <t>シヨウ</t>
    </rPh>
    <phoneticPr fontId="4"/>
  </si>
  <si>
    <t>2304N　3軸ﾛﾎﾞｯﾄ</t>
    <rPh sb="7" eb="8">
      <t>ジク</t>
    </rPh>
    <phoneticPr fontId="4"/>
  </si>
  <si>
    <t>ｵｼﾞｯｸﾄD直送</t>
    <rPh sb="7" eb="9">
      <t>チョクソウ</t>
    </rPh>
    <phoneticPr fontId="4"/>
  </si>
  <si>
    <t>ｅ-ｓｔａｒｼｮｰﾄ（10cc） LHエンジン（ミドルバネ仕様）</t>
    <rPh sb="29" eb="31">
      <t>シヨウ</t>
    </rPh>
    <phoneticPr fontId="4"/>
  </si>
  <si>
    <t>ZDA-1400021</t>
    <phoneticPr fontId="4"/>
  </si>
  <si>
    <t xml:space="preserve"> アキュバルブ（ショート）</t>
    <phoneticPr fontId="4"/>
  </si>
  <si>
    <t>三ﾂ矢</t>
    <rPh sb="0" eb="1">
      <t>サン</t>
    </rPh>
    <rPh sb="2" eb="3">
      <t>ヤ</t>
    </rPh>
    <phoneticPr fontId="4"/>
  </si>
  <si>
    <t>PJ-Eノズル25G L=1mm</t>
    <phoneticPr fontId="4"/>
  </si>
  <si>
    <t>CA-CN5</t>
    <phoneticPr fontId="4"/>
  </si>
  <si>
    <t>カメラケーブル5m</t>
    <phoneticPr fontId="4"/>
  </si>
  <si>
    <t>(ｴﾘｱｾﾝｻｰ,制御盤含）</t>
    <rPh sb="9" eb="11">
      <t>セイギョ</t>
    </rPh>
    <rPh sb="11" eb="12">
      <t>バン</t>
    </rPh>
    <rPh sb="12" eb="13">
      <t>フク</t>
    </rPh>
    <phoneticPr fontId="4"/>
  </si>
  <si>
    <t>クラレ</t>
    <phoneticPr fontId="4"/>
  </si>
  <si>
    <t>@ECHN-20100223-00009</t>
  </si>
  <si>
    <t>@ECHN-20121010-00003</t>
    <phoneticPr fontId="4"/>
  </si>
  <si>
    <t>JR2203NE-RT(ｼｽﾃﾑソフト含）</t>
    <rPh sb="19" eb="20">
      <t>フク</t>
    </rPh>
    <phoneticPr fontId="4"/>
  </si>
  <si>
    <t>宝化成機器㈱　（芝浦電子）</t>
    <rPh sb="0" eb="1">
      <t>タカラ</t>
    </rPh>
    <rPh sb="1" eb="3">
      <t>カセイ</t>
    </rPh>
    <rPh sb="3" eb="5">
      <t>キキ</t>
    </rPh>
    <rPh sb="8" eb="10">
      <t>シバウラ</t>
    </rPh>
    <rPh sb="10" eb="12">
      <t>デンシ</t>
    </rPh>
    <phoneticPr fontId="4"/>
  </si>
  <si>
    <t>2303N　3軸ﾛﾎﾞｯﾄ　内部ｽｲｯﾁ仕様　(ｵｼﾞｯｸとD直送）</t>
    <rPh sb="7" eb="8">
      <t>ジク</t>
    </rPh>
    <rPh sb="14" eb="16">
      <t>ナイブ</t>
    </rPh>
    <rPh sb="20" eb="22">
      <t>シヨウ</t>
    </rPh>
    <phoneticPr fontId="4"/>
  </si>
  <si>
    <t>11/7オジック着</t>
    <rPh sb="8" eb="9">
      <t>チャク</t>
    </rPh>
    <phoneticPr fontId="4"/>
  </si>
  <si>
    <t>I/OｹｰﾌﾞﾙJRN-1400/1500/7040(L=1000mm)</t>
    <phoneticPr fontId="4"/>
  </si>
  <si>
    <t>ﾋﾟｽﾄﾝﾊﾞﾙﾌﾞ</t>
    <phoneticPr fontId="4"/>
  </si>
  <si>
    <t>SＤＰ500</t>
    <phoneticPr fontId="4"/>
  </si>
  <si>
    <t>ﾃﾞｼﾞﾀﾙﾃﾞｨｽﾍﾟﾝｻｺﾝﾄﾛｰﾗ</t>
    <phoneticPr fontId="4"/>
  </si>
  <si>
    <t>30cc　ｼﾘﾝｼﾞ/ﾋﾟｽﾄﾝｾｯﾄ　20ｹ</t>
    <phoneticPr fontId="4"/>
  </si>
  <si>
    <t>SH22RTT-B</t>
    <phoneticPr fontId="4"/>
  </si>
  <si>
    <t>22G　RTT　ﾃｰﾊﾟｰﾉｽﾞﾙ(ﾌﾞﾙｰ）　50ｹ入り</t>
    <rPh sb="27" eb="28">
      <t>イ</t>
    </rPh>
    <phoneticPr fontId="4"/>
  </si>
  <si>
    <t>ｾﾝﾀﾝｷｬｯﾌﾟ　(ｵﾚﾝｼﾞ）　50ｹ入り</t>
    <rPh sb="21" eb="22">
      <t>イ</t>
    </rPh>
    <phoneticPr fontId="4"/>
  </si>
  <si>
    <t>見積もりNO.MK08057</t>
    <rPh sb="0" eb="2">
      <t>ミツ</t>
    </rPh>
    <phoneticPr fontId="4"/>
  </si>
  <si>
    <t>11月中</t>
    <rPh sb="2" eb="3">
      <t>ガツ</t>
    </rPh>
    <rPh sb="3" eb="4">
      <t>ナカ</t>
    </rPh>
    <phoneticPr fontId="4"/>
  </si>
  <si>
    <t>ワークステージ</t>
    <phoneticPr fontId="4"/>
  </si>
  <si>
    <t>ワーク冶具</t>
    <rPh sb="3" eb="5">
      <t>ジグ</t>
    </rPh>
    <phoneticPr fontId="4"/>
  </si>
  <si>
    <t>設計、加工費</t>
    <rPh sb="0" eb="2">
      <t>セッケイ</t>
    </rPh>
    <rPh sb="3" eb="5">
      <t>カコウ</t>
    </rPh>
    <rPh sb="5" eb="6">
      <t>ヒ</t>
    </rPh>
    <phoneticPr fontId="4"/>
  </si>
  <si>
    <t>遠藤製作所</t>
    <rPh sb="0" eb="2">
      <t>エンドウ</t>
    </rPh>
    <rPh sb="2" eb="3">
      <t>セイ</t>
    </rPh>
    <rPh sb="3" eb="4">
      <t>サク</t>
    </rPh>
    <rPh sb="4" eb="5">
      <t>ジョ</t>
    </rPh>
    <phoneticPr fontId="4"/>
  </si>
  <si>
    <t>93450-Y099-1</t>
    <phoneticPr fontId="4"/>
  </si>
  <si>
    <t>ﾊﾞﾙﾌﾞ温調ﾌﾞﾛｯｸ追加加工</t>
    <rPh sb="5" eb="7">
      <t>オンチョウ</t>
    </rPh>
    <rPh sb="12" eb="14">
      <t>ツイカ</t>
    </rPh>
    <rPh sb="14" eb="16">
      <t>カコウ</t>
    </rPh>
    <phoneticPr fontId="4"/>
  </si>
  <si>
    <t>三共商事</t>
    <rPh sb="0" eb="2">
      <t>サンキョウ</t>
    </rPh>
    <rPh sb="2" eb="4">
      <t>ショウジ</t>
    </rPh>
    <phoneticPr fontId="4"/>
  </si>
  <si>
    <t>町田(斉藤鉄）</t>
    <rPh sb="0" eb="2">
      <t>マチダ</t>
    </rPh>
    <rPh sb="3" eb="5">
      <t>サイトウ</t>
    </rPh>
    <rPh sb="5" eb="6">
      <t>テツ</t>
    </rPh>
    <phoneticPr fontId="4"/>
  </si>
  <si>
    <t>SS40022</t>
    <phoneticPr fontId="4"/>
  </si>
  <si>
    <t>バキュームトップ</t>
    <phoneticPr fontId="4"/>
  </si>
  <si>
    <t>白河ｵﾘﾝﾊﾟｽ</t>
    <rPh sb="0" eb="2">
      <t>シラカワ</t>
    </rPh>
    <phoneticPr fontId="4"/>
  </si>
  <si>
    <t>青木(斉藤秀）</t>
    <rPh sb="0" eb="2">
      <t>アオキ</t>
    </rPh>
    <rPh sb="3" eb="5">
      <t>サイトウ</t>
    </rPh>
    <rPh sb="5" eb="6">
      <t>シュウ</t>
    </rPh>
    <phoneticPr fontId="4"/>
  </si>
  <si>
    <t>WSSS8-4-1</t>
    <phoneticPr fontId="4"/>
  </si>
  <si>
    <t>ワッシャ</t>
    <phoneticPr fontId="4"/>
  </si>
  <si>
    <t>NPB9</t>
    <phoneticPr fontId="4"/>
  </si>
  <si>
    <t>VTUB1.0-BK-10</t>
    <phoneticPr fontId="4"/>
  </si>
  <si>
    <t>ビニルチューブ</t>
    <phoneticPr fontId="4"/>
  </si>
  <si>
    <t>VTUB2.0-BK-10</t>
    <phoneticPr fontId="4"/>
  </si>
  <si>
    <t>MITHT-25.0-10P-B</t>
    <phoneticPr fontId="4"/>
  </si>
  <si>
    <t>熱収縮チューブ　低温度収縮</t>
    <rPh sb="0" eb="1">
      <t>ネツ</t>
    </rPh>
    <rPh sb="1" eb="3">
      <t>シュウシュク</t>
    </rPh>
    <rPh sb="8" eb="11">
      <t>テイオンド</t>
    </rPh>
    <rPh sb="11" eb="13">
      <t>シュウシュク</t>
    </rPh>
    <phoneticPr fontId="4"/>
  </si>
  <si>
    <t>SS4082</t>
    <phoneticPr fontId="4"/>
  </si>
  <si>
    <t>ｼﾘﾝﾀﾞ　30cc　L=104</t>
    <phoneticPr fontId="4"/>
  </si>
  <si>
    <t>SS40642</t>
    <phoneticPr fontId="4"/>
  </si>
  <si>
    <t>ｼｬﾌﾄ(30cc)</t>
    <phoneticPr fontId="4"/>
  </si>
  <si>
    <t>SS4443</t>
    <phoneticPr fontId="4"/>
  </si>
  <si>
    <t>30ccｼﾘﾝﾀﾞｱﾀﾞﾌﾟﾀ追加工</t>
    <rPh sb="15" eb="17">
      <t>ツイカ</t>
    </rPh>
    <rPh sb="17" eb="18">
      <t>コウ</t>
    </rPh>
    <phoneticPr fontId="4"/>
  </si>
  <si>
    <t>SS4463</t>
    <phoneticPr fontId="4"/>
  </si>
  <si>
    <t>ﾊﾟｯﾄﾞ30FW</t>
    <phoneticPr fontId="4"/>
  </si>
  <si>
    <t>㈱ｱｲｼｽ</t>
    <phoneticPr fontId="4"/>
  </si>
  <si>
    <t>ミニフィッティング　S240-2</t>
    <phoneticPr fontId="4"/>
  </si>
  <si>
    <t>ＶＺＹ</t>
    <phoneticPr fontId="4"/>
  </si>
  <si>
    <t>技術課在庫使用の為発注せず</t>
    <rPh sb="0" eb="2">
      <t>ギジュツ</t>
    </rPh>
    <rPh sb="2" eb="3">
      <t>カ</t>
    </rPh>
    <rPh sb="3" eb="5">
      <t>ザイコ</t>
    </rPh>
    <rPh sb="5" eb="7">
      <t>シヨウ</t>
    </rPh>
    <rPh sb="8" eb="9">
      <t>タメ</t>
    </rPh>
    <rPh sb="9" eb="11">
      <t>ハッチュウ</t>
    </rPh>
    <phoneticPr fontId="4"/>
  </si>
  <si>
    <t>サンエイテックアジア</t>
    <phoneticPr fontId="4"/>
  </si>
  <si>
    <t>Ｓｉｍ（町田）</t>
    <rPh sb="4" eb="6">
      <t>マチダ</t>
    </rPh>
    <phoneticPr fontId="4"/>
  </si>
  <si>
    <t>SP-0001</t>
    <phoneticPr fontId="4"/>
  </si>
  <si>
    <t>TOOL PLATE-1</t>
    <phoneticPr fontId="4"/>
  </si>
  <si>
    <t>SP-0002</t>
    <phoneticPr fontId="4"/>
  </si>
  <si>
    <t>TOOL PLATE-2</t>
  </si>
  <si>
    <t>SP-0003</t>
    <phoneticPr fontId="4"/>
  </si>
  <si>
    <t>TOOL PLATE-3</t>
  </si>
  <si>
    <t>SET01-01009</t>
    <phoneticPr fontId="4"/>
  </si>
  <si>
    <t>Main Base Plate</t>
    <phoneticPr fontId="4"/>
  </si>
  <si>
    <t>シリンジアダプタ（5cc-55cc)</t>
    <phoneticPr fontId="4"/>
  </si>
  <si>
    <t>錦城護謨</t>
    <rPh sb="0" eb="1">
      <t>キン</t>
    </rPh>
    <rPh sb="1" eb="2">
      <t>ジョウ</t>
    </rPh>
    <rPh sb="2" eb="4">
      <t>ゴム</t>
    </rPh>
    <phoneticPr fontId="4"/>
  </si>
  <si>
    <t>XYZSSCG40-C</t>
    <phoneticPr fontId="4"/>
  </si>
  <si>
    <t>リニアボール式XYZステージ</t>
    <rPh sb="6" eb="7">
      <t>シキ</t>
    </rPh>
    <phoneticPr fontId="4"/>
  </si>
  <si>
    <t>TS121115-01で発注済</t>
    <rPh sb="12" eb="14">
      <t>ハッチュウ</t>
    </rPh>
    <rPh sb="14" eb="15">
      <t>スミ</t>
    </rPh>
    <phoneticPr fontId="4"/>
  </si>
  <si>
    <t>NEDJ-PT-SB-9-2.0</t>
    <phoneticPr fontId="4"/>
  </si>
  <si>
    <t>104601-Y01</t>
    <phoneticPr fontId="4"/>
  </si>
  <si>
    <t>104601-Y02</t>
    <phoneticPr fontId="4"/>
  </si>
  <si>
    <t>東鉱商事　（ｿﾆｰｴﾅｼﾞｰﾃﾞﾊﾞｲｽ本宮）</t>
    <rPh sb="0" eb="2">
      <t>トウコウ</t>
    </rPh>
    <rPh sb="2" eb="4">
      <t>ショウジ</t>
    </rPh>
    <rPh sb="20" eb="22">
      <t>モトミヤ</t>
    </rPh>
    <phoneticPr fontId="4"/>
  </si>
  <si>
    <t>㈱ユーコウパーツ</t>
    <phoneticPr fontId="4"/>
  </si>
  <si>
    <t>SV-35DA用カップバルブホルダ　104795-Y001</t>
    <phoneticPr fontId="4"/>
  </si>
  <si>
    <t>図面送信済み</t>
    <rPh sb="0" eb="2">
      <t>ズメン</t>
    </rPh>
    <rPh sb="2" eb="4">
      <t>ソウシン</t>
    </rPh>
    <rPh sb="4" eb="5">
      <t>ズ</t>
    </rPh>
    <phoneticPr fontId="4"/>
  </si>
  <si>
    <t>SV-35DA用カップバルブホルダツールベース　104795-Y002</t>
    <phoneticPr fontId="4"/>
  </si>
  <si>
    <t>SV-35DA用カップバルブホルダノズルガイド　14　104795-Y003</t>
    <phoneticPr fontId="4"/>
  </si>
  <si>
    <t>SV-35DA用カップバルブホルダノズルガイド　15　104795-Y004</t>
    <phoneticPr fontId="4"/>
  </si>
  <si>
    <t>SV-35DA用カップバルブホルダノズルガイド　18　104795-Y005</t>
    <phoneticPr fontId="4"/>
  </si>
  <si>
    <t>SV-35DA用カップバルブホルダノズルガイド　20　104795-Y006</t>
    <phoneticPr fontId="4"/>
  </si>
  <si>
    <t>φ8LGホルダー　104795-Y007</t>
    <phoneticPr fontId="4"/>
  </si>
  <si>
    <t>φ8LGホルダー上部　104795-Y008</t>
    <phoneticPr fontId="4"/>
  </si>
  <si>
    <t>φ8LGホルダー先端　104795-Y009</t>
    <phoneticPr fontId="4"/>
  </si>
  <si>
    <t>六角穴付きﾎﾞﾙﾄ　 (M5×10)</t>
    <phoneticPr fontId="4"/>
  </si>
  <si>
    <t>六角穴付きﾎﾞﾙﾄ　 (M4×8)</t>
    <phoneticPr fontId="4"/>
  </si>
  <si>
    <t>六角穴付きﾎﾞﾙﾄ　 (M3×12)</t>
    <phoneticPr fontId="4"/>
  </si>
  <si>
    <t>NBMP4-16-10-B</t>
    <phoneticPr fontId="4"/>
  </si>
  <si>
    <t>M4-φ16-10mm　ﾛﾚｯﾄﾈｼﾞ</t>
    <phoneticPr fontId="4"/>
  </si>
  <si>
    <r>
      <t>SV-35DA</t>
    </r>
    <r>
      <rPr>
        <sz val="10"/>
        <color indexed="56"/>
        <rFont val="ＭＳ ゴシック"/>
        <family val="3"/>
        <charset val="128"/>
      </rPr>
      <t>用カップバルブホルダ　２個</t>
    </r>
    <r>
      <rPr>
        <sz val="10"/>
        <color indexed="56"/>
        <rFont val="Arial"/>
        <family val="2"/>
      </rPr>
      <t>(1</t>
    </r>
    <r>
      <rPr>
        <sz val="10"/>
        <color indexed="56"/>
        <rFont val="ＭＳ ゴシック"/>
        <family val="3"/>
        <charset val="128"/>
      </rPr>
      <t>個</t>
    </r>
    <r>
      <rPr>
        <sz val="10"/>
        <color indexed="56"/>
        <rFont val="Arial"/>
        <family val="2"/>
      </rPr>
      <t>18,570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37,140</t>
    </r>
    <r>
      <rPr>
        <sz val="10"/>
        <color indexed="56"/>
        <rFont val="ＭＳ ゴシック"/>
        <family val="3"/>
        <charset val="128"/>
      </rPr>
      <t>円</t>
    </r>
    <phoneticPr fontId="4"/>
  </si>
  <si>
    <r>
      <t>SV-35DA</t>
    </r>
    <r>
      <rPr>
        <sz val="10"/>
        <color indexed="56"/>
        <rFont val="ＭＳ ゴシック"/>
        <family val="3"/>
        <charset val="128"/>
      </rPr>
      <t>用カップバルブホルダツールベース　２個</t>
    </r>
    <r>
      <rPr>
        <sz val="10"/>
        <color indexed="56"/>
        <rFont val="Arial"/>
        <family val="2"/>
      </rPr>
      <t>(1</t>
    </r>
    <r>
      <rPr>
        <sz val="10"/>
        <color indexed="56"/>
        <rFont val="ＭＳ ゴシック"/>
        <family val="3"/>
        <charset val="128"/>
      </rPr>
      <t>個</t>
    </r>
    <r>
      <rPr>
        <sz val="10"/>
        <color indexed="56"/>
        <rFont val="Arial"/>
        <family val="2"/>
      </rPr>
      <t>22,670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45,340</t>
    </r>
    <r>
      <rPr>
        <sz val="10"/>
        <color indexed="56"/>
        <rFont val="ＭＳ ゴシック"/>
        <family val="3"/>
        <charset val="128"/>
      </rPr>
      <t>円</t>
    </r>
    <phoneticPr fontId="4"/>
  </si>
  <si>
    <r>
      <t>SV-35DA</t>
    </r>
    <r>
      <rPr>
        <sz val="10"/>
        <color indexed="56"/>
        <rFont val="ＭＳ ゴシック"/>
        <family val="3"/>
        <charset val="128"/>
      </rPr>
      <t>用カップバルブホルダノズルガイド　</t>
    </r>
    <r>
      <rPr>
        <sz val="10"/>
        <color indexed="56"/>
        <rFont val="Arial"/>
        <family val="2"/>
      </rPr>
      <t>14</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phoneticPr fontId="4"/>
  </si>
  <si>
    <r>
      <t>SV-35DA</t>
    </r>
    <r>
      <rPr>
        <sz val="10"/>
        <color indexed="56"/>
        <rFont val="ＭＳ ゴシック"/>
        <family val="3"/>
        <charset val="128"/>
      </rPr>
      <t>用カップバルブホルダノズルガイド　</t>
    </r>
    <r>
      <rPr>
        <sz val="10"/>
        <color indexed="56"/>
        <rFont val="Arial"/>
        <family val="2"/>
      </rPr>
      <t>15</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</si>
  <si>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SV-35DA</t>
    </r>
    <r>
      <rPr>
        <sz val="10"/>
        <color indexed="56"/>
        <rFont val="ＭＳ ゴシック"/>
        <family val="3"/>
        <charset val="128"/>
      </rPr>
      <t>用カップバルブホルダノズルガイド　</t>
    </r>
    <r>
      <rPr>
        <sz val="10"/>
        <color indexed="56"/>
        <rFont val="Arial"/>
        <family val="2"/>
      </rPr>
      <t>18</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</si>
  <si>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SV-35DA</t>
    </r>
    <r>
      <rPr>
        <sz val="10"/>
        <color indexed="56"/>
        <rFont val="ＭＳ ゴシック"/>
        <family val="3"/>
        <charset val="128"/>
      </rPr>
      <t>用カップバルブホルダノズルガイド　</t>
    </r>
    <r>
      <rPr>
        <sz val="10"/>
        <color indexed="56"/>
        <rFont val="Arial"/>
        <family val="2"/>
      </rPr>
      <t>20</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</si>
  <si>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φ</t>
    </r>
    <r>
      <rPr>
        <sz val="10"/>
        <color indexed="56"/>
        <rFont val="Arial"/>
        <family val="2"/>
      </rPr>
      <t>8LG</t>
    </r>
    <r>
      <rPr>
        <sz val="10"/>
        <color indexed="56"/>
        <rFont val="ＭＳ ゴシック"/>
        <family val="3"/>
        <charset val="128"/>
      </rPr>
      <t>ホルダー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3,980</t>
    </r>
    <r>
      <rPr>
        <sz val="10"/>
        <color indexed="56"/>
        <rFont val="ＭＳ ゴシック"/>
        <family val="3"/>
        <charset val="128"/>
      </rPr>
      <t>円</t>
    </r>
    <r>
      <rPr>
        <sz val="10"/>
        <color indexed="56"/>
        <rFont val="Arial"/>
        <family val="2"/>
      </rPr>
      <t>)</t>
    </r>
    <phoneticPr fontId="4"/>
  </si>
  <si>
    <r>
      <t>φ</t>
    </r>
    <r>
      <rPr>
        <sz val="10"/>
        <color indexed="56"/>
        <rFont val="Arial"/>
        <family val="2"/>
      </rPr>
      <t>8LG</t>
    </r>
    <r>
      <rPr>
        <sz val="10"/>
        <color indexed="56"/>
        <rFont val="ＭＳ ゴシック"/>
        <family val="3"/>
        <charset val="128"/>
      </rPr>
      <t>ホルダー上部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3,450</t>
    </r>
    <r>
      <rPr>
        <sz val="10"/>
        <color indexed="56"/>
        <rFont val="ＭＳ ゴシック"/>
        <family val="3"/>
        <charset val="128"/>
      </rPr>
      <t>円</t>
    </r>
    <r>
      <rPr>
        <sz val="10"/>
        <color indexed="56"/>
        <rFont val="Arial"/>
        <family val="2"/>
      </rPr>
      <t>)</t>
    </r>
    <phoneticPr fontId="4"/>
  </si>
  <si>
    <r>
      <t>φ</t>
    </r>
    <r>
      <rPr>
        <sz val="10"/>
        <color indexed="56"/>
        <rFont val="Arial"/>
        <family val="2"/>
      </rPr>
      <t>8LG</t>
    </r>
    <r>
      <rPr>
        <sz val="10"/>
        <color indexed="56"/>
        <rFont val="ＭＳ ゴシック"/>
        <family val="3"/>
        <charset val="128"/>
      </rPr>
      <t>ホルダー先端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3,470</t>
    </r>
    <r>
      <rPr>
        <sz val="10"/>
        <color indexed="56"/>
        <rFont val="ＭＳ ゴシック"/>
        <family val="3"/>
        <charset val="128"/>
      </rPr>
      <t>円</t>
    </r>
    <r>
      <rPr>
        <sz val="10"/>
        <color indexed="56"/>
        <rFont val="Arial"/>
        <family val="2"/>
      </rPr>
      <t>)</t>
    </r>
    <phoneticPr fontId="4"/>
  </si>
  <si>
    <t>東海理機</t>
    <rPh sb="0" eb="2">
      <t>トウカイ</t>
    </rPh>
    <rPh sb="2" eb="3">
      <t>リ</t>
    </rPh>
    <rPh sb="3" eb="4">
      <t>キ</t>
    </rPh>
    <phoneticPr fontId="4"/>
  </si>
  <si>
    <t>関口(斉藤鉄）</t>
    <rPh sb="0" eb="2">
      <t>セキグチ</t>
    </rPh>
    <rPh sb="3" eb="5">
      <t>サイトウ</t>
    </rPh>
    <rPh sb="5" eb="6">
      <t>テツ</t>
    </rPh>
    <phoneticPr fontId="4"/>
  </si>
  <si>
    <t>NEDJL-PT-SB-37-1</t>
    <phoneticPr fontId="4"/>
  </si>
  <si>
    <t>MWI-TB-ECON8</t>
    <phoneticPr fontId="4"/>
  </si>
  <si>
    <t>e-CONコネクタ変換端子台</t>
    <rPh sb="9" eb="11">
      <t>ヘンカン</t>
    </rPh>
    <rPh sb="11" eb="13">
      <t>タンシ</t>
    </rPh>
    <rPh sb="13" eb="14">
      <t>ダイ</t>
    </rPh>
    <phoneticPr fontId="4"/>
  </si>
  <si>
    <t>37103-4080-G00FL-8P</t>
    <phoneticPr fontId="4"/>
  </si>
  <si>
    <t>e-CONコネクタ</t>
    <phoneticPr fontId="4"/>
  </si>
  <si>
    <t>ME33L3</t>
    <phoneticPr fontId="4"/>
  </si>
  <si>
    <t>シリンダ用センサ</t>
    <rPh sb="4" eb="5">
      <t>ヨウ</t>
    </rPh>
    <phoneticPr fontId="4"/>
  </si>
  <si>
    <t>103665-Y01</t>
    <phoneticPr fontId="4"/>
  </si>
  <si>
    <t>株式会社エーシングテクノロジーズ</t>
    <rPh sb="0" eb="2">
      <t>カブシキ</t>
    </rPh>
    <rPh sb="2" eb="4">
      <t>カイシャ</t>
    </rPh>
    <phoneticPr fontId="4"/>
  </si>
  <si>
    <t>山澤(谷田川）</t>
    <rPh sb="0" eb="1">
      <t>ヤマ</t>
    </rPh>
    <rPh sb="1" eb="2">
      <t>サワ</t>
    </rPh>
    <rPh sb="3" eb="6">
      <t>ヤタガワ</t>
    </rPh>
    <phoneticPr fontId="4"/>
  </si>
  <si>
    <t>ティーチングペンダント JR-TB</t>
    <phoneticPr fontId="4"/>
  </si>
  <si>
    <t>104362-Y01</t>
    <phoneticPr fontId="4"/>
  </si>
  <si>
    <t>ツール取付板</t>
    <phoneticPr fontId="4"/>
  </si>
  <si>
    <t>104362-Z01</t>
    <phoneticPr fontId="4"/>
  </si>
  <si>
    <t>精密レギュレータ取付板金</t>
    <phoneticPr fontId="4"/>
  </si>
  <si>
    <t>MNCN4-1</t>
    <phoneticPr fontId="4"/>
  </si>
  <si>
    <t>ミニチュアワンタッチ継手φ4</t>
    <rPh sb="10" eb="11">
      <t>ツギ</t>
    </rPh>
    <rPh sb="11" eb="12">
      <t>テ</t>
    </rPh>
    <phoneticPr fontId="4"/>
  </si>
  <si>
    <t xml:space="preserve">DGC-9SS  </t>
    <phoneticPr fontId="4"/>
  </si>
  <si>
    <t>D-SUBコネクタ (ジェンダー)　</t>
    <phoneticPr fontId="4"/>
  </si>
  <si>
    <t>IR1000-01B-X465A
低圧精密レギュレータ(0.2Mpa)</t>
    <phoneticPr fontId="4"/>
  </si>
  <si>
    <t>手配願います。</t>
    <phoneticPr fontId="4"/>
  </si>
  <si>
    <t>溶接ﾛﾎﾞｯﾄ　ﾂｰﾙﾍﾞｰｽ　1(追加加工）</t>
    <phoneticPr fontId="4"/>
  </si>
  <si>
    <t>溶接ﾛﾎﾞｯﾄ　ﾂｰﾙﾍﾞｰｽ　2(追加加工）</t>
    <phoneticPr fontId="4"/>
  </si>
  <si>
    <t xml:space="preserve">溶接ﾛﾎﾞｯﾄ　ﾜｰｸﾍﾞｰｽ　1 </t>
    <phoneticPr fontId="4"/>
  </si>
  <si>
    <t xml:space="preserve">溶接ﾛﾎﾞｯﾄ　ﾜｰｸﾍﾞｰｽ　位置決めﾌﾞﾛｯｸ　1 </t>
    <phoneticPr fontId="4"/>
  </si>
  <si>
    <t>溶接ﾛﾎﾞｯﾄ　ﾜｰｸﾍﾞｰｽ　位置決めﾌﾞﾛｯｸ　2</t>
    <phoneticPr fontId="4"/>
  </si>
  <si>
    <t xml:space="preserve">溶接ﾛﾎﾞｯﾄ　ﾜｰｸﾍﾞｰｽ　位置決めﾌﾞﾛｯｸ　3 </t>
    <phoneticPr fontId="4"/>
  </si>
  <si>
    <t>溶接ﾛﾎﾞｯﾄ　ﾜｰｸﾍﾞｰｽ　補強</t>
    <phoneticPr fontId="4"/>
  </si>
  <si>
    <t>LSBG12-42-M4-N4</t>
    <phoneticPr fontId="4"/>
  </si>
  <si>
    <t>MS4-15</t>
    <phoneticPr fontId="4"/>
  </si>
  <si>
    <t>六角穴付きﾎﾞﾙﾄ　 (M4×25)</t>
    <phoneticPr fontId="4"/>
  </si>
  <si>
    <t>六角穴付きﾎﾞﾙﾄ　 (M4×12)</t>
    <phoneticPr fontId="4"/>
  </si>
  <si>
    <t>六角穴付きﾎﾞﾙﾄ　 (M4×10)</t>
    <phoneticPr fontId="4"/>
  </si>
  <si>
    <t>新光電気工業</t>
    <rPh sb="0" eb="2">
      <t>シンコウ</t>
    </rPh>
    <rPh sb="2" eb="4">
      <t>デンキ</t>
    </rPh>
    <rPh sb="4" eb="6">
      <t>コウギョウ</t>
    </rPh>
    <phoneticPr fontId="4"/>
  </si>
  <si>
    <t>村上(斉藤鉄）</t>
    <rPh sb="0" eb="2">
      <t>ムラカミ</t>
    </rPh>
    <rPh sb="3" eb="5">
      <t>サイトウ</t>
    </rPh>
    <rPh sb="5" eb="6">
      <t>テツ</t>
    </rPh>
    <phoneticPr fontId="4"/>
  </si>
  <si>
    <t>NSSW11.2</t>
    <phoneticPr fontId="4"/>
  </si>
  <si>
    <t>ミニュチュアワンタッチ継手</t>
    <rPh sb="11" eb="12">
      <t>ツギ</t>
    </rPh>
    <rPh sb="12" eb="13">
      <t>テ</t>
    </rPh>
    <phoneticPr fontId="4"/>
  </si>
  <si>
    <t>NPSW11.2</t>
    <phoneticPr fontId="4"/>
  </si>
  <si>
    <t>NSSW12.5</t>
    <phoneticPr fontId="4"/>
  </si>
  <si>
    <t>NSSW14</t>
    <phoneticPr fontId="4"/>
  </si>
  <si>
    <t>FU-53TZ</t>
    <phoneticPr fontId="4"/>
  </si>
  <si>
    <t>ファイバ</t>
    <phoneticPr fontId="4"/>
  </si>
  <si>
    <t>104670-Z01-A</t>
    <phoneticPr fontId="4"/>
  </si>
  <si>
    <t>シリンダ（FittingM5）</t>
  </si>
  <si>
    <t>SS40573-A</t>
    <phoneticPr fontId="4"/>
  </si>
  <si>
    <t>シャフト（ねじ部10mm）</t>
    <phoneticPr fontId="4"/>
  </si>
  <si>
    <t>SS4090</t>
  </si>
  <si>
    <t>10ccアダプタ追加工図</t>
    <phoneticPr fontId="4"/>
  </si>
  <si>
    <t>SS4392</t>
    <phoneticPr fontId="4"/>
  </si>
  <si>
    <t>パッド10FW</t>
    <phoneticPr fontId="4"/>
  </si>
  <si>
    <t>平山(佐藤）</t>
    <rPh sb="0" eb="2">
      <t>ヒラヤマ</t>
    </rPh>
    <rPh sb="3" eb="5">
      <t>サトウ</t>
    </rPh>
    <phoneticPr fontId="4"/>
  </si>
  <si>
    <t>リピート品にて値引き</t>
    <rPh sb="4" eb="5">
      <t>ヒン</t>
    </rPh>
    <rPh sb="7" eb="9">
      <t>ネビ</t>
    </rPh>
    <phoneticPr fontId="4"/>
  </si>
  <si>
    <t>12/14.</t>
    <phoneticPr fontId="4"/>
  </si>
  <si>
    <t>福井村田製作所</t>
    <rPh sb="0" eb="2">
      <t>フクイ</t>
    </rPh>
    <rPh sb="2" eb="3">
      <t>ムラ</t>
    </rPh>
    <rPh sb="3" eb="4">
      <t>タ</t>
    </rPh>
    <rPh sb="4" eb="7">
      <t>セイサクジョ</t>
    </rPh>
    <phoneticPr fontId="4"/>
  </si>
  <si>
    <t>桑原(斉藤鉄）</t>
    <rPh sb="0" eb="2">
      <t>クワバラ</t>
    </rPh>
    <rPh sb="3" eb="5">
      <t>サイトウ</t>
    </rPh>
    <rPh sb="5" eb="6">
      <t>テツ</t>
    </rPh>
    <phoneticPr fontId="4"/>
  </si>
  <si>
    <t>AD-232</t>
    <phoneticPr fontId="4"/>
  </si>
  <si>
    <t>カチンダクト</t>
    <phoneticPr fontId="4"/>
  </si>
  <si>
    <t>AXSH313-VC-1PD2-2PD4-3EB-2.0-1AC-2BD-3DA-F</t>
    <phoneticPr fontId="4"/>
  </si>
  <si>
    <t>FAスイッチボックス</t>
    <phoneticPr fontId="4"/>
  </si>
  <si>
    <t>XYZSG40-C</t>
    <phoneticPr fontId="4"/>
  </si>
  <si>
    <t>XYZステージ（リニアボール式）</t>
    <rPh sb="14" eb="15">
      <t>シキ</t>
    </rPh>
    <phoneticPr fontId="4"/>
  </si>
  <si>
    <t>六角穴付止ねじ</t>
    <rPh sb="0" eb="2">
      <t>ロッカク</t>
    </rPh>
    <rPh sb="2" eb="3">
      <t>アナ</t>
    </rPh>
    <rPh sb="3" eb="4">
      <t>ツキ</t>
    </rPh>
    <rPh sb="4" eb="5">
      <t>ト</t>
    </rPh>
    <phoneticPr fontId="4"/>
  </si>
  <si>
    <t>MRSG1.0-15</t>
    <phoneticPr fontId="4"/>
  </si>
  <si>
    <t>小径ロッド</t>
    <rPh sb="0" eb="2">
      <t>ショウケイ</t>
    </rPh>
    <phoneticPr fontId="4"/>
  </si>
  <si>
    <t>FCW13-30-20KGS 加工付</t>
    <rPh sb="15" eb="17">
      <t>カコウ</t>
    </rPh>
    <rPh sb="17" eb="18">
      <t>ツキ</t>
    </rPh>
    <phoneticPr fontId="4"/>
  </si>
  <si>
    <t>開閉式コントロールボックス 加工付</t>
    <rPh sb="14" eb="16">
      <t>カコウ</t>
    </rPh>
    <rPh sb="16" eb="17">
      <t>ツキ</t>
    </rPh>
    <phoneticPr fontId="4"/>
  </si>
  <si>
    <t>FCC30-20-1 加工付</t>
    <rPh sb="11" eb="13">
      <t>カコウ</t>
    </rPh>
    <rPh sb="13" eb="14">
      <t>ツキ</t>
    </rPh>
    <phoneticPr fontId="4"/>
  </si>
  <si>
    <t>専用シャシー 加工付</t>
    <rPh sb="7" eb="9">
      <t>カコウ</t>
    </rPh>
    <rPh sb="9" eb="10">
      <t>ツキ</t>
    </rPh>
    <phoneticPr fontId="4"/>
  </si>
  <si>
    <r>
      <t>JRN-IO-Z0</t>
    </r>
    <r>
      <rPr>
        <sz val="11"/>
        <color theme="1"/>
        <rFont val="游ゴシック"/>
        <family val="2"/>
        <charset val="128"/>
        <scheme val="minor"/>
      </rPr>
      <t>4</t>
    </r>
    <phoneticPr fontId="4"/>
  </si>
  <si>
    <t>背面取付板（JRN-I_O-BOX)</t>
    <rPh sb="0" eb="2">
      <t>ハイメン</t>
    </rPh>
    <rPh sb="2" eb="4">
      <t>トリツケ</t>
    </rPh>
    <rPh sb="4" eb="5">
      <t>イタ</t>
    </rPh>
    <phoneticPr fontId="4"/>
  </si>
  <si>
    <t>SS40660</t>
    <phoneticPr fontId="4"/>
  </si>
  <si>
    <t>92483-Y20</t>
    <phoneticPr fontId="4"/>
  </si>
  <si>
    <t>ステージステー</t>
    <phoneticPr fontId="4"/>
  </si>
  <si>
    <t>SS40661</t>
    <phoneticPr fontId="4"/>
  </si>
  <si>
    <t>バルブホルダ背板</t>
    <rPh sb="6" eb="7">
      <t>セ</t>
    </rPh>
    <rPh sb="7" eb="8">
      <t>イタ</t>
    </rPh>
    <phoneticPr fontId="4"/>
  </si>
  <si>
    <t>104745-Y01</t>
    <phoneticPr fontId="4"/>
  </si>
  <si>
    <t>104745-Z01</t>
    <phoneticPr fontId="4"/>
  </si>
  <si>
    <t>カップ固定板（ミニカップNo.5)</t>
    <rPh sb="3" eb="5">
      <t>コテイ</t>
    </rPh>
    <rPh sb="5" eb="6">
      <t>イタ</t>
    </rPh>
    <phoneticPr fontId="4"/>
  </si>
  <si>
    <t>104745-X01</t>
    <phoneticPr fontId="4"/>
  </si>
  <si>
    <t>ノズル位置決めピンベース</t>
    <rPh sb="3" eb="5">
      <t>イチ</t>
    </rPh>
    <rPh sb="5" eb="6">
      <t>キ</t>
    </rPh>
    <phoneticPr fontId="4"/>
  </si>
  <si>
    <t>104745-X02</t>
  </si>
  <si>
    <t>小径ロッド固定棒（φ0.1）</t>
    <rPh sb="0" eb="2">
      <t>ショウケイ</t>
    </rPh>
    <rPh sb="5" eb="7">
      <t>コテイ</t>
    </rPh>
    <rPh sb="7" eb="8">
      <t>ボウ</t>
    </rPh>
    <phoneticPr fontId="4"/>
  </si>
  <si>
    <t>104745-Y02</t>
  </si>
  <si>
    <t>ノズルガイド（マルチノズル用）</t>
  </si>
  <si>
    <t>SS40663</t>
  </si>
  <si>
    <t>ノズルガイド（5120PPS用）</t>
  </si>
  <si>
    <t>東鉱商事　（ｿﾆｰｴﾅｼﾞｰﾃﾞﾊﾞｲｽ）</t>
    <rPh sb="0" eb="2">
      <t>トウコウ</t>
    </rPh>
    <rPh sb="2" eb="4">
      <t>ショウジ</t>
    </rPh>
    <phoneticPr fontId="4"/>
  </si>
  <si>
    <t>SV97ＭＳ</t>
    <phoneticPr fontId="4"/>
  </si>
  <si>
    <t>ｽﾌﾟﾚｰﾊﾞﾙﾌﾞ　ＭＳ</t>
    <phoneticPr fontId="4"/>
  </si>
  <si>
    <t>おすｴﾙﾎﾞｰ　φ6×ＮＰＴ1/8</t>
    <phoneticPr fontId="4"/>
  </si>
  <si>
    <t>PFA6-4　(3m）</t>
    <phoneticPr fontId="4"/>
  </si>
  <si>
    <t>φ6mmﾃﾌﾛﾝﾎｰｽ　3m　</t>
    <phoneticPr fontId="4"/>
  </si>
  <si>
    <t>ｽﾌﾟﾚｰﾊﾞﾙﾌﾞｺﾝﾄﾛｰﾗｰ</t>
    <phoneticPr fontId="4"/>
  </si>
  <si>
    <t>SV-97ﾌﾞﾛｯｸﾎﾙﾀﾞﾞ(104906-Y001）</t>
    <phoneticPr fontId="4"/>
  </si>
  <si>
    <t>SV-97用ｶｽﾀﾑｴｱｷｬｯﾌﾟ</t>
    <rPh sb="5" eb="6">
      <t>ヨウ</t>
    </rPh>
    <phoneticPr fontId="4"/>
  </si>
  <si>
    <t>SV-97用ｶｽﾀﾑｴｱｷｬｯﾌﾟ　(22G）　三ツ矢</t>
    <rPh sb="24" eb="25">
      <t>ミ</t>
    </rPh>
    <rPh sb="26" eb="27">
      <t>ヤ</t>
    </rPh>
    <phoneticPr fontId="4"/>
  </si>
  <si>
    <t>東鉱商事</t>
    <rPh sb="0" eb="2">
      <t>トウコウ</t>
    </rPh>
    <rPh sb="2" eb="4">
      <t>ショウジ</t>
    </rPh>
    <phoneticPr fontId="4"/>
  </si>
  <si>
    <t>94974-X003-3</t>
    <phoneticPr fontId="4"/>
  </si>
  <si>
    <t>バルブ受け　A側</t>
    <phoneticPr fontId="4"/>
  </si>
  <si>
    <t>94974-X004-3</t>
    <phoneticPr fontId="4"/>
  </si>
  <si>
    <t>バルブ受け　B側</t>
    <phoneticPr fontId="4"/>
  </si>
  <si>
    <t>ｱｻﾋ電子㈱</t>
    <rPh sb="3" eb="5">
      <t>デンシ</t>
    </rPh>
    <phoneticPr fontId="4"/>
  </si>
  <si>
    <t>94974-X008-1</t>
    <phoneticPr fontId="4"/>
  </si>
  <si>
    <t>バルブ受け　補強　ロング</t>
    <phoneticPr fontId="4"/>
  </si>
  <si>
    <t>㈱朝日ﾗﾊﾞｰ</t>
    <rPh sb="1" eb="3">
      <t>アサヒ</t>
    </rPh>
    <phoneticPr fontId="4"/>
  </si>
  <si>
    <t>94974-X006-2</t>
    <phoneticPr fontId="4"/>
  </si>
  <si>
    <t>ブラケットベースロング受けA</t>
    <phoneticPr fontId="4"/>
  </si>
  <si>
    <t>94974-X007-1</t>
    <phoneticPr fontId="4"/>
  </si>
  <si>
    <t>ブラケットベースロング受けB</t>
    <phoneticPr fontId="4"/>
  </si>
  <si>
    <t>ユーコウパーツ</t>
  </si>
  <si>
    <t>94974-X010</t>
    <phoneticPr fontId="4"/>
  </si>
  <si>
    <t>バルブノズル.受けガイド</t>
    <phoneticPr fontId="4"/>
  </si>
  <si>
    <t>品名</t>
    <rPh sb="0" eb="2">
      <t>ヒンメイ</t>
    </rPh>
    <phoneticPr fontId="4"/>
  </si>
  <si>
    <t>型式</t>
    <rPh sb="0" eb="2">
      <t>カタシキ</t>
    </rPh>
    <phoneticPr fontId="4"/>
  </si>
  <si>
    <t>メーカ</t>
    <phoneticPr fontId="4"/>
  </si>
  <si>
    <t>使用数量</t>
    <rPh sb="0" eb="2">
      <t>シヨウ</t>
    </rPh>
    <rPh sb="2" eb="4">
      <t>スウリョウ</t>
    </rPh>
    <phoneticPr fontId="4"/>
  </si>
  <si>
    <t>注文数量</t>
    <rPh sb="0" eb="2">
      <t>チュウモン</t>
    </rPh>
    <rPh sb="2" eb="4">
      <t>スウリョウ</t>
    </rPh>
    <phoneticPr fontId="4"/>
  </si>
  <si>
    <t>単価</t>
    <rPh sb="0" eb="2">
      <t>タンカ</t>
    </rPh>
    <phoneticPr fontId="4"/>
  </si>
  <si>
    <t>金額</t>
    <rPh sb="0" eb="2">
      <t>キンガク</t>
    </rPh>
    <phoneticPr fontId="4"/>
  </si>
  <si>
    <t>発注日</t>
    <rPh sb="0" eb="2">
      <t>ハッチュウ</t>
    </rPh>
    <rPh sb="2" eb="3">
      <t>ビ</t>
    </rPh>
    <phoneticPr fontId="4"/>
  </si>
  <si>
    <t>納期</t>
    <rPh sb="0" eb="2">
      <t>ノウキ</t>
    </rPh>
    <phoneticPr fontId="4"/>
  </si>
  <si>
    <t>納入日</t>
    <rPh sb="0" eb="2">
      <t>ノウニュウ</t>
    </rPh>
    <rPh sb="2" eb="3">
      <t>ビ</t>
    </rPh>
    <phoneticPr fontId="4"/>
  </si>
  <si>
    <t>ドロップインアダプタ（3033）</t>
    <phoneticPr fontId="4"/>
  </si>
  <si>
    <t>TEST-3033-Z01(やや渋め）</t>
    <rPh sb="16" eb="17">
      <t>シブ</t>
    </rPh>
    <phoneticPr fontId="4"/>
  </si>
  <si>
    <t>別途相談</t>
    <rPh sb="0" eb="2">
      <t>ベット</t>
    </rPh>
    <rPh sb="2" eb="4">
      <t>ソウダン</t>
    </rPh>
    <phoneticPr fontId="4"/>
  </si>
  <si>
    <r>
      <t>見積No：</t>
    </r>
    <r>
      <rPr>
        <sz val="11"/>
        <color theme="1"/>
        <rFont val="游ゴシック"/>
        <family val="2"/>
        <charset val="128"/>
        <scheme val="minor"/>
      </rPr>
      <t>120924002</t>
    </r>
    <rPh sb="0" eb="2">
      <t>ミツモ</t>
    </rPh>
    <phoneticPr fontId="4"/>
  </si>
  <si>
    <t>ドロップインアダプタ（3034）</t>
  </si>
  <si>
    <t>TEST-3033-Z01(渋め）</t>
    <rPh sb="14" eb="15">
      <t>シブ</t>
    </rPh>
    <phoneticPr fontId="4"/>
  </si>
  <si>
    <t>消費税</t>
    <rPh sb="0" eb="3">
      <t>ショウヒゼイ</t>
    </rPh>
    <phoneticPr fontId="4"/>
  </si>
  <si>
    <t>注 文 書</t>
    <rPh sb="0" eb="1">
      <t>チュウ</t>
    </rPh>
    <rPh sb="2" eb="3">
      <t>ブン</t>
    </rPh>
    <rPh sb="4" eb="5">
      <t>ショ</t>
    </rPh>
    <phoneticPr fontId="4"/>
  </si>
  <si>
    <t>（有）オクダイ産業</t>
    <rPh sb="1" eb="2">
      <t>ユウ</t>
    </rPh>
    <rPh sb="7" eb="9">
      <t>サンギョウ</t>
    </rPh>
    <phoneticPr fontId="4"/>
  </si>
  <si>
    <t>　　　　　　奥田　様</t>
    <rPh sb="6" eb="8">
      <t>オクダ</t>
    </rPh>
    <rPh sb="9" eb="10">
      <t>サマ</t>
    </rPh>
    <phoneticPr fontId="4"/>
  </si>
  <si>
    <t>TEL:03(3783)7771 FAX:03(3785)7771</t>
    <phoneticPr fontId="4"/>
  </si>
  <si>
    <t>下記の通りご注文致します</t>
    <rPh sb="0" eb="2">
      <t>カキ</t>
    </rPh>
    <rPh sb="3" eb="4">
      <t>トオ</t>
    </rPh>
    <rPh sb="6" eb="8">
      <t>チュウモン</t>
    </rPh>
    <rPh sb="8" eb="9">
      <t>イタ</t>
    </rPh>
    <phoneticPr fontId="4"/>
  </si>
  <si>
    <t>注文番号</t>
    <rPh sb="0" eb="2">
      <t>チュウモン</t>
    </rPh>
    <rPh sb="2" eb="4">
      <t>バンゴウ</t>
    </rPh>
    <phoneticPr fontId="4"/>
  </si>
  <si>
    <t>注文年月日</t>
    <rPh sb="0" eb="2">
      <t>チュウモン</t>
    </rPh>
    <rPh sb="2" eb="4">
      <t>ネンゲツ</t>
    </rPh>
    <rPh sb="4" eb="5">
      <t>ヒ</t>
    </rPh>
    <phoneticPr fontId="4"/>
  </si>
  <si>
    <t>納入場所</t>
    <rPh sb="0" eb="2">
      <t>ノウニュウ</t>
    </rPh>
    <rPh sb="2" eb="4">
      <t>バショ</t>
    </rPh>
    <phoneticPr fontId="4"/>
  </si>
  <si>
    <t>支払条件</t>
    <phoneticPr fontId="4"/>
  </si>
  <si>
    <t>当社規定による</t>
    <rPh sb="0" eb="2">
      <t>トウシャ</t>
    </rPh>
    <rPh sb="2" eb="4">
      <t>キテイ</t>
    </rPh>
    <phoneticPr fontId="4"/>
  </si>
  <si>
    <t>担当</t>
    <rPh sb="0" eb="2">
      <t>タントウ</t>
    </rPh>
    <phoneticPr fontId="4"/>
  </si>
  <si>
    <t>谷田部</t>
    <rPh sb="0" eb="3">
      <t>ヤタベ</t>
    </rPh>
    <phoneticPr fontId="4"/>
  </si>
  <si>
    <t>数量</t>
    <rPh sb="0" eb="2">
      <t>スウリョウ</t>
    </rPh>
    <phoneticPr fontId="4"/>
  </si>
  <si>
    <t xml:space="preserve">   株式会社サンエイテック　機材管理センター</t>
    <rPh sb="3" eb="5">
      <t>カブシキ</t>
    </rPh>
    <rPh sb="5" eb="7">
      <t>カイシャ</t>
    </rPh>
    <rPh sb="15" eb="17">
      <t>キザイ</t>
    </rPh>
    <rPh sb="17" eb="19">
      <t>カンリ</t>
    </rPh>
    <phoneticPr fontId="4"/>
  </si>
  <si>
    <t>小  計</t>
    <rPh sb="0" eb="1">
      <t>ショウ</t>
    </rPh>
    <rPh sb="3" eb="4">
      <t>ケイ</t>
    </rPh>
    <phoneticPr fontId="4"/>
  </si>
  <si>
    <t xml:space="preserve">   〒277-0882　千葉県柏市柏の葉5-3</t>
    <rPh sb="13" eb="16">
      <t>チバケン</t>
    </rPh>
    <rPh sb="16" eb="18">
      <t>カシワシ</t>
    </rPh>
    <rPh sb="18" eb="19">
      <t>カシワ</t>
    </rPh>
    <rPh sb="20" eb="21">
      <t>ハ</t>
    </rPh>
    <phoneticPr fontId="4"/>
  </si>
  <si>
    <t xml:space="preserve">                      TEL  04-7135-7100</t>
    <phoneticPr fontId="4"/>
  </si>
  <si>
    <t>合  計</t>
    <rPh sb="0" eb="1">
      <t>ゴウ</t>
    </rPh>
    <rPh sb="3" eb="4">
      <t>ケイ</t>
    </rPh>
    <phoneticPr fontId="4"/>
  </si>
  <si>
    <t>①　納期は必ずお守り下さい。　納期変更は事前にご通知下さい。</t>
    <rPh sb="2" eb="4">
      <t>ノウキ</t>
    </rPh>
    <rPh sb="5" eb="6">
      <t>カナラ</t>
    </rPh>
    <rPh sb="8" eb="9">
      <t>マモ</t>
    </rPh>
    <rPh sb="10" eb="11">
      <t>クダ</t>
    </rPh>
    <rPh sb="15" eb="17">
      <t>ノウキ</t>
    </rPh>
    <rPh sb="17" eb="19">
      <t>ヘンコウ</t>
    </rPh>
    <rPh sb="20" eb="22">
      <t>ジゼン</t>
    </rPh>
    <rPh sb="24" eb="26">
      <t>ツウチ</t>
    </rPh>
    <rPh sb="26" eb="27">
      <t>クダ</t>
    </rPh>
    <phoneticPr fontId="4"/>
  </si>
  <si>
    <t>②　お支払い条件は当社規定によります。</t>
    <rPh sb="3" eb="5">
      <t>シハラ</t>
    </rPh>
    <rPh sb="6" eb="8">
      <t>ジョウケン</t>
    </rPh>
    <rPh sb="9" eb="11">
      <t>トウシャ</t>
    </rPh>
    <rPh sb="11" eb="13">
      <t>キテイ</t>
    </rPh>
    <phoneticPr fontId="4"/>
  </si>
  <si>
    <t>③　その他不明な点等がございましたら担当者迄ご連絡願います。</t>
    <rPh sb="4" eb="5">
      <t>タ</t>
    </rPh>
    <rPh sb="5" eb="7">
      <t>フメイ</t>
    </rPh>
    <rPh sb="8" eb="10">
      <t>テンナド</t>
    </rPh>
    <rPh sb="18" eb="20">
      <t>タントウ</t>
    </rPh>
    <rPh sb="20" eb="21">
      <t>シャ</t>
    </rPh>
    <rPh sb="21" eb="22">
      <t>マデ</t>
    </rPh>
    <rPh sb="23" eb="25">
      <t>レンラク</t>
    </rPh>
    <rPh sb="25" eb="26">
      <t>ネガ</t>
    </rPh>
    <phoneticPr fontId="4"/>
  </si>
  <si>
    <t>〒277-0005 千葉県柏市柏7丁目1番15号  TEL..04-7166-7411  FAX.04-7166-7276</t>
    <rPh sb="10" eb="13">
      <t>チバケン</t>
    </rPh>
    <rPh sb="13" eb="15">
      <t>カシワシ</t>
    </rPh>
    <rPh sb="15" eb="16">
      <t>カシワ</t>
    </rPh>
    <rPh sb="17" eb="19">
      <t>チョウメ</t>
    </rPh>
    <rPh sb="20" eb="21">
      <t>バン</t>
    </rPh>
    <rPh sb="23" eb="24">
      <t>ゴウ</t>
    </rPh>
    <phoneticPr fontId="4"/>
  </si>
  <si>
    <t xml:space="preserve">   http://www.san-ei-tech.co.jp</t>
    <phoneticPr fontId="4"/>
  </si>
  <si>
    <t>購入依頼書</t>
    <rPh sb="0" eb="2">
      <t>コウニュウ</t>
    </rPh>
    <rPh sb="2" eb="5">
      <t>イライショ</t>
    </rPh>
    <phoneticPr fontId="4"/>
  </si>
  <si>
    <t>出庫請求票</t>
    <rPh sb="0" eb="2">
      <t>シュッコ</t>
    </rPh>
    <rPh sb="2" eb="4">
      <t>セイキュウ</t>
    </rPh>
    <rPh sb="4" eb="5">
      <t>ヒョウ</t>
    </rPh>
    <phoneticPr fontId="4"/>
  </si>
  <si>
    <t>営業担当者名</t>
    <rPh sb="0" eb="2">
      <t>エイギョウ</t>
    </rPh>
    <rPh sb="2" eb="4">
      <t>タントウ</t>
    </rPh>
    <rPh sb="4" eb="5">
      <t>シャ</t>
    </rPh>
    <rPh sb="5" eb="6">
      <t>メイ</t>
    </rPh>
    <phoneticPr fontId="4"/>
  </si>
  <si>
    <t>真保　印</t>
    <rPh sb="0" eb="1">
      <t>シン</t>
    </rPh>
    <rPh sb="1" eb="2">
      <t>ホ</t>
    </rPh>
    <rPh sb="3" eb="4">
      <t>イン</t>
    </rPh>
    <phoneticPr fontId="4"/>
  </si>
  <si>
    <t>担当者名</t>
    <rPh sb="0" eb="2">
      <t>タントウ</t>
    </rPh>
    <rPh sb="2" eb="3">
      <t>シャ</t>
    </rPh>
    <rPh sb="3" eb="4">
      <t>メイ</t>
    </rPh>
    <phoneticPr fontId="4"/>
  </si>
  <si>
    <t>斉藤　印</t>
    <rPh sb="0" eb="2">
      <t>サイトウ</t>
    </rPh>
    <rPh sb="3" eb="4">
      <t>イン</t>
    </rPh>
    <phoneticPr fontId="4"/>
  </si>
  <si>
    <t>　　　テスト用　　　　その他　（）</t>
    <rPh sb="6" eb="7">
      <t>ヨウ</t>
    </rPh>
    <rPh sb="13" eb="14">
      <t>タ</t>
    </rPh>
    <phoneticPr fontId="4"/>
  </si>
  <si>
    <t>用　　途</t>
    <rPh sb="0" eb="1">
      <t>ヨウ</t>
    </rPh>
    <rPh sb="3" eb="4">
      <t>ト</t>
    </rPh>
    <phoneticPr fontId="4"/>
  </si>
  <si>
    <t>デンソー向カートリッジクレーム対応の為、テスト実施⇒その後、置換え予定。</t>
    <rPh sb="4" eb="5">
      <t>ム</t>
    </rPh>
    <rPh sb="15" eb="17">
      <t>タイオウ</t>
    </rPh>
    <rPh sb="18" eb="19">
      <t>タメ</t>
    </rPh>
    <rPh sb="23" eb="25">
      <t>ジッシ</t>
    </rPh>
    <rPh sb="28" eb="29">
      <t>ゴ</t>
    </rPh>
    <rPh sb="30" eb="32">
      <t>オキカ</t>
    </rPh>
    <rPh sb="33" eb="35">
      <t>ヨテイ</t>
    </rPh>
    <phoneticPr fontId="4"/>
  </si>
  <si>
    <t>発注先名</t>
    <rPh sb="0" eb="2">
      <t>ハッチュウ</t>
    </rPh>
    <rPh sb="2" eb="3">
      <t>サキ</t>
    </rPh>
    <rPh sb="3" eb="4">
      <t>メイ</t>
    </rPh>
    <phoneticPr fontId="4"/>
  </si>
  <si>
    <t>村井電材株式会社</t>
    <rPh sb="0" eb="2">
      <t>ムライ</t>
    </rPh>
    <rPh sb="2" eb="3">
      <t>デン</t>
    </rPh>
    <rPh sb="3" eb="4">
      <t>ザイ</t>
    </rPh>
    <rPh sb="4" eb="6">
      <t>カブシキ</t>
    </rPh>
    <rPh sb="6" eb="8">
      <t>カイシャ</t>
    </rPh>
    <phoneticPr fontId="4"/>
  </si>
  <si>
    <t>希望納期</t>
    <rPh sb="0" eb="2">
      <t>キボウ</t>
    </rPh>
    <rPh sb="2" eb="4">
      <t>ノウキ</t>
    </rPh>
    <phoneticPr fontId="4"/>
  </si>
  <si>
    <t>既存</t>
    <rPh sb="0" eb="2">
      <t>キゾン</t>
    </rPh>
    <phoneticPr fontId="4"/>
  </si>
  <si>
    <t>発注先担当者名</t>
    <rPh sb="0" eb="2">
      <t>ハッチュウ</t>
    </rPh>
    <rPh sb="2" eb="3">
      <t>サキ</t>
    </rPh>
    <rPh sb="3" eb="5">
      <t>タントウ</t>
    </rPh>
    <rPh sb="5" eb="6">
      <t>シャ</t>
    </rPh>
    <rPh sb="6" eb="7">
      <t>メイ</t>
    </rPh>
    <phoneticPr fontId="4"/>
  </si>
  <si>
    <r>
      <t>営業部 若松</t>
    </r>
    <r>
      <rPr>
        <sz val="11"/>
        <color theme="1"/>
        <rFont val="游ゴシック"/>
        <family val="2"/>
        <charset val="128"/>
        <scheme val="minor"/>
      </rPr>
      <t xml:space="preserve"> 正晴 様</t>
    </r>
    <rPh sb="0" eb="2">
      <t>エイギョウ</t>
    </rPh>
    <rPh sb="2" eb="3">
      <t>ブ</t>
    </rPh>
    <rPh sb="4" eb="6">
      <t>ワカマツ</t>
    </rPh>
    <rPh sb="7" eb="9">
      <t>マサハル</t>
    </rPh>
    <rPh sb="10" eb="11">
      <t>サマ</t>
    </rPh>
    <phoneticPr fontId="4"/>
  </si>
  <si>
    <r>
      <t>TEL</t>
    </r>
    <r>
      <rPr>
        <sz val="11"/>
        <color theme="1"/>
        <rFont val="游ゴシック"/>
        <family val="2"/>
        <charset val="128"/>
        <scheme val="minor"/>
      </rPr>
      <t>:04(7132)4960 FAX:04(7133)4656</t>
    </r>
    <phoneticPr fontId="4"/>
  </si>
  <si>
    <t>　　メーカ－名/商品名</t>
    <rPh sb="6" eb="7">
      <t>メイ</t>
    </rPh>
    <rPh sb="8" eb="9">
      <t>ショウ</t>
    </rPh>
    <rPh sb="9" eb="10">
      <t>シナ</t>
    </rPh>
    <rPh sb="10" eb="11">
      <t>メイ</t>
    </rPh>
    <phoneticPr fontId="4"/>
  </si>
  <si>
    <t>備考/社内商品番号</t>
    <rPh sb="0" eb="2">
      <t>ビコウ</t>
    </rPh>
    <rPh sb="3" eb="5">
      <t>シャナイ</t>
    </rPh>
    <rPh sb="5" eb="7">
      <t>ショウヒン</t>
    </rPh>
    <rPh sb="7" eb="9">
      <t>バンゴウ</t>
    </rPh>
    <phoneticPr fontId="4"/>
  </si>
  <si>
    <t>注文書の発行をお願い致します。＊見積書添付致します。</t>
    <rPh sb="0" eb="3">
      <t>チュウモンショ</t>
    </rPh>
    <rPh sb="4" eb="6">
      <t>ハッコウ</t>
    </rPh>
    <rPh sb="8" eb="9">
      <t>ネガ</t>
    </rPh>
    <rPh sb="10" eb="11">
      <t>イタ</t>
    </rPh>
    <rPh sb="16" eb="18">
      <t>ミツモリ</t>
    </rPh>
    <rPh sb="18" eb="19">
      <t>ショ</t>
    </rPh>
    <rPh sb="19" eb="21">
      <t>テンプ</t>
    </rPh>
    <rPh sb="21" eb="22">
      <t>イタ</t>
    </rPh>
    <phoneticPr fontId="4"/>
  </si>
  <si>
    <t>*発注依頼、出庫請求のチェックボックス□にチェックを入れてください。</t>
    <rPh sb="1" eb="3">
      <t>ハッチュウ</t>
    </rPh>
    <rPh sb="3" eb="5">
      <t>イライ</t>
    </rPh>
    <rPh sb="6" eb="8">
      <t>シュッコ</t>
    </rPh>
    <rPh sb="8" eb="10">
      <t>セイキュウ</t>
    </rPh>
    <rPh sb="26" eb="27">
      <t>イ</t>
    </rPh>
    <phoneticPr fontId="4"/>
  </si>
  <si>
    <t>出庫希望日</t>
    <rPh sb="0" eb="2">
      <t>シュッコ</t>
    </rPh>
    <rPh sb="2" eb="5">
      <t>キボウビ</t>
    </rPh>
    <phoneticPr fontId="4"/>
  </si>
  <si>
    <t>出庫処理担当</t>
    <rPh sb="0" eb="2">
      <t>シュッコ</t>
    </rPh>
    <rPh sb="2" eb="4">
      <t>ショリ</t>
    </rPh>
    <rPh sb="4" eb="6">
      <t>タントウ</t>
    </rPh>
    <phoneticPr fontId="4"/>
  </si>
  <si>
    <t>印</t>
    <rPh sb="0" eb="1">
      <t>イン</t>
    </rPh>
    <phoneticPr fontId="4"/>
  </si>
  <si>
    <t>株式会社　サンエイテック宛</t>
    <rPh sb="0" eb="4">
      <t>カブシキガイシャ</t>
    </rPh>
    <rPh sb="12" eb="13">
      <t>アテ</t>
    </rPh>
    <phoneticPr fontId="4"/>
  </si>
  <si>
    <t>FAX　04-7135-7260</t>
    <phoneticPr fontId="4"/>
  </si>
  <si>
    <t>〒277-0005</t>
    <phoneticPr fontId="4"/>
  </si>
  <si>
    <t>千葉県柏市柏7-1-15</t>
    <rPh sb="0" eb="3">
      <t>チバケン</t>
    </rPh>
    <rPh sb="3" eb="5">
      <t>カシワシ</t>
    </rPh>
    <rPh sb="5" eb="6">
      <t>カシワ</t>
    </rPh>
    <phoneticPr fontId="4"/>
  </si>
  <si>
    <t>株式会社　サンエイテック</t>
    <rPh sb="0" eb="4">
      <t>カブシキガイシャ</t>
    </rPh>
    <phoneticPr fontId="4"/>
  </si>
  <si>
    <t>TEL　04-7166-7411</t>
    <phoneticPr fontId="4"/>
  </si>
  <si>
    <t>新規購入先登録資料</t>
    <rPh sb="0" eb="2">
      <t>シンキ</t>
    </rPh>
    <rPh sb="2" eb="4">
      <t>コウニュウ</t>
    </rPh>
    <rPh sb="4" eb="5">
      <t>サキ</t>
    </rPh>
    <rPh sb="5" eb="7">
      <t>トウロク</t>
    </rPh>
    <rPh sb="7" eb="9">
      <t>シリョウ</t>
    </rPh>
    <phoneticPr fontId="4"/>
  </si>
  <si>
    <t>商　号</t>
    <rPh sb="0" eb="1">
      <t>ショウ</t>
    </rPh>
    <rPh sb="2" eb="3">
      <t>ゴウ</t>
    </rPh>
    <phoneticPr fontId="4"/>
  </si>
  <si>
    <t>所在地</t>
    <rPh sb="0" eb="3">
      <t>ショザイチ</t>
    </rPh>
    <phoneticPr fontId="4"/>
  </si>
  <si>
    <t>　〒</t>
    <phoneticPr fontId="4"/>
  </si>
  <si>
    <t>本社所在地</t>
    <rPh sb="0" eb="2">
      <t>ホンシャ</t>
    </rPh>
    <rPh sb="2" eb="5">
      <t>ショザイチ</t>
    </rPh>
    <phoneticPr fontId="4"/>
  </si>
  <si>
    <t>TEL</t>
    <phoneticPr fontId="4"/>
  </si>
  <si>
    <t>－</t>
    <phoneticPr fontId="4"/>
  </si>
  <si>
    <t>FAX</t>
    <phoneticPr fontId="4"/>
  </si>
  <si>
    <t>代表者名</t>
    <rPh sb="0" eb="3">
      <t>ダイヒョウシャ</t>
    </rPh>
    <rPh sb="3" eb="4">
      <t>メイ</t>
    </rPh>
    <phoneticPr fontId="4"/>
  </si>
  <si>
    <t>設立</t>
    <rPh sb="0" eb="2">
      <t>セツリツ</t>
    </rPh>
    <phoneticPr fontId="4"/>
  </si>
  <si>
    <t>年</t>
    <rPh sb="0" eb="1">
      <t>ネン</t>
    </rPh>
    <phoneticPr fontId="4"/>
  </si>
  <si>
    <t>月</t>
    <rPh sb="0" eb="1">
      <t>ツキ</t>
    </rPh>
    <phoneticPr fontId="4"/>
  </si>
  <si>
    <t>資本金</t>
    <rPh sb="0" eb="3">
      <t>シホンキン</t>
    </rPh>
    <phoneticPr fontId="4"/>
  </si>
  <si>
    <t>万円</t>
    <rPh sb="0" eb="1">
      <t>マン</t>
    </rPh>
    <rPh sb="1" eb="2">
      <t>エン</t>
    </rPh>
    <phoneticPr fontId="4"/>
  </si>
  <si>
    <t>ご担当者名</t>
    <rPh sb="1" eb="4">
      <t>タントウシャ</t>
    </rPh>
    <rPh sb="4" eb="5">
      <t>メイ</t>
    </rPh>
    <phoneticPr fontId="4"/>
  </si>
  <si>
    <t>　　　経理ご担当者名</t>
    <rPh sb="3" eb="5">
      <t>ケイリ</t>
    </rPh>
    <rPh sb="6" eb="9">
      <t>タントウシャ</t>
    </rPh>
    <rPh sb="9" eb="10">
      <t>メイ</t>
    </rPh>
    <phoneticPr fontId="4"/>
  </si>
  <si>
    <t>振込先銀行名</t>
    <rPh sb="0" eb="2">
      <t>フリコミ</t>
    </rPh>
    <rPh sb="2" eb="3">
      <t>サキ</t>
    </rPh>
    <rPh sb="3" eb="6">
      <t>ギンコウメイ</t>
    </rPh>
    <phoneticPr fontId="4"/>
  </si>
  <si>
    <t>支店名</t>
    <rPh sb="0" eb="3">
      <t>シテンメイ</t>
    </rPh>
    <phoneticPr fontId="4"/>
  </si>
  <si>
    <t>口座種類</t>
    <rPh sb="0" eb="2">
      <t>コウザ</t>
    </rPh>
    <rPh sb="2" eb="4">
      <t>シュルイ</t>
    </rPh>
    <phoneticPr fontId="4"/>
  </si>
  <si>
    <t>当座・普通</t>
    <rPh sb="0" eb="2">
      <t>トウザ</t>
    </rPh>
    <rPh sb="3" eb="5">
      <t>フツウ</t>
    </rPh>
    <phoneticPr fontId="4"/>
  </si>
  <si>
    <t>口座番号</t>
    <rPh sb="0" eb="2">
      <t>コウザ</t>
    </rPh>
    <rPh sb="2" eb="4">
      <t>バンゴウ</t>
    </rPh>
    <phoneticPr fontId="4"/>
  </si>
  <si>
    <t>口座名義</t>
    <rPh sb="0" eb="2">
      <t>コウザ</t>
    </rPh>
    <rPh sb="2" eb="4">
      <t>メイギ</t>
    </rPh>
    <phoneticPr fontId="4"/>
  </si>
  <si>
    <t>手形送付先</t>
    <rPh sb="0" eb="2">
      <t>テガタ</t>
    </rPh>
    <rPh sb="2" eb="4">
      <t>ソウフ</t>
    </rPh>
    <rPh sb="4" eb="5">
      <t>サキ</t>
    </rPh>
    <phoneticPr fontId="4"/>
  </si>
  <si>
    <t>〒</t>
    <phoneticPr fontId="4"/>
  </si>
  <si>
    <t>手形送付先名</t>
    <rPh sb="0" eb="2">
      <t>テガタ</t>
    </rPh>
    <rPh sb="2" eb="4">
      <t>ソウフ</t>
    </rPh>
    <rPh sb="4" eb="5">
      <t>サキ</t>
    </rPh>
    <rPh sb="5" eb="6">
      <t>メイ</t>
    </rPh>
    <phoneticPr fontId="4"/>
  </si>
  <si>
    <t>(備　　考）</t>
    <rPh sb="1" eb="2">
      <t>ソナエ</t>
    </rPh>
    <rPh sb="4" eb="5">
      <t>コウ</t>
    </rPh>
    <phoneticPr fontId="4"/>
  </si>
  <si>
    <t>*</t>
    <phoneticPr fontId="4"/>
  </si>
  <si>
    <t>弊社締日　</t>
    <rPh sb="0" eb="2">
      <t>ヘイシャ</t>
    </rPh>
    <rPh sb="2" eb="3">
      <t>シ</t>
    </rPh>
    <rPh sb="3" eb="4">
      <t>ヒ</t>
    </rPh>
    <phoneticPr fontId="4"/>
  </si>
  <si>
    <t>：　末日締　翌月末日払い</t>
    <rPh sb="2" eb="3">
      <t>マツ</t>
    </rPh>
    <rPh sb="3" eb="4">
      <t>ヒ</t>
    </rPh>
    <rPh sb="4" eb="5">
      <t>シ</t>
    </rPh>
    <rPh sb="6" eb="7">
      <t>ヨク</t>
    </rPh>
    <rPh sb="7" eb="8">
      <t>ツキ</t>
    </rPh>
    <rPh sb="8" eb="10">
      <t>マツジツ</t>
    </rPh>
    <rPh sb="10" eb="11">
      <t>ハラ</t>
    </rPh>
    <phoneticPr fontId="4"/>
  </si>
  <si>
    <t>弊社支払方法　</t>
    <rPh sb="0" eb="2">
      <t>ヘイシャ</t>
    </rPh>
    <rPh sb="2" eb="4">
      <t>シハライ</t>
    </rPh>
    <rPh sb="4" eb="6">
      <t>ホウホウ</t>
    </rPh>
    <phoneticPr fontId="4"/>
  </si>
  <si>
    <t>：　30万円未満　　　銀行振込</t>
    <rPh sb="4" eb="6">
      <t>マンエン</t>
    </rPh>
    <rPh sb="6" eb="8">
      <t>ミマン</t>
    </rPh>
    <rPh sb="11" eb="13">
      <t>ギンコウ</t>
    </rPh>
    <rPh sb="13" eb="15">
      <t>フリコミ</t>
    </rPh>
    <phoneticPr fontId="4"/>
  </si>
  <si>
    <t>：　30万円以上　　　手形　サイト130日</t>
    <rPh sb="4" eb="6">
      <t>マンエン</t>
    </rPh>
    <rPh sb="6" eb="8">
      <t>イジョウ</t>
    </rPh>
    <rPh sb="11" eb="13">
      <t>テガタ</t>
    </rPh>
    <rPh sb="20" eb="21">
      <t>ヒ</t>
    </rPh>
    <phoneticPr fontId="4"/>
  </si>
  <si>
    <t>オクダイTEL:03(3783)7771 FAX:03(3785)7771</t>
    <phoneticPr fontId="4"/>
  </si>
  <si>
    <t>サンエイテック</t>
    <phoneticPr fontId="4"/>
  </si>
  <si>
    <t>㈱ミスミ</t>
    <phoneticPr fontId="4"/>
  </si>
  <si>
    <t>ミスミQCTセンター</t>
    <phoneticPr fontId="4"/>
  </si>
  <si>
    <r>
      <t>ミスミTEL:</t>
    </r>
    <r>
      <rPr>
        <sz val="11"/>
        <color theme="1"/>
        <rFont val="游ゴシック"/>
        <family val="2"/>
        <charset val="128"/>
        <scheme val="minor"/>
      </rPr>
      <t>0120</t>
    </r>
    <r>
      <rPr>
        <sz val="11"/>
        <rFont val="ＭＳ Ｐゴシック"/>
        <family val="3"/>
        <charset val="128"/>
      </rPr>
      <t>(</t>
    </r>
    <r>
      <rPr>
        <sz val="11"/>
        <color theme="1"/>
        <rFont val="游ゴシック"/>
        <family val="2"/>
        <charset val="128"/>
        <scheme val="minor"/>
      </rPr>
      <t>343</t>
    </r>
    <r>
      <rPr>
        <sz val="11"/>
        <rFont val="ＭＳ Ｐゴシック"/>
        <family val="3"/>
        <charset val="128"/>
      </rPr>
      <t>)</t>
    </r>
    <r>
      <rPr>
        <sz val="11"/>
        <color theme="1"/>
        <rFont val="游ゴシック"/>
        <family val="2"/>
        <charset val="128"/>
        <scheme val="minor"/>
      </rPr>
      <t>066</t>
    </r>
    <r>
      <rPr>
        <sz val="11"/>
        <rFont val="ＭＳ Ｐゴシック"/>
        <family val="3"/>
        <charset val="128"/>
      </rPr>
      <t xml:space="preserve"> FAX:</t>
    </r>
    <r>
      <rPr>
        <sz val="11"/>
        <color theme="1"/>
        <rFont val="游ゴシック"/>
        <family val="2"/>
        <charset val="128"/>
        <scheme val="minor"/>
      </rPr>
      <t>0570</t>
    </r>
    <r>
      <rPr>
        <sz val="11"/>
        <rFont val="ＭＳ Ｐゴシック"/>
        <family val="3"/>
        <charset val="128"/>
      </rPr>
      <t>(</t>
    </r>
    <r>
      <rPr>
        <sz val="11"/>
        <color theme="1"/>
        <rFont val="游ゴシック"/>
        <family val="2"/>
        <charset val="128"/>
        <scheme val="minor"/>
      </rPr>
      <t>034</t>
    </r>
    <r>
      <rPr>
        <sz val="11"/>
        <rFont val="ＭＳ Ｐゴシック"/>
        <family val="3"/>
        <charset val="128"/>
      </rPr>
      <t>)</t>
    </r>
    <r>
      <rPr>
        <sz val="11"/>
        <color theme="1"/>
        <rFont val="游ゴシック"/>
        <family val="2"/>
        <charset val="128"/>
        <scheme val="minor"/>
      </rPr>
      <t>355</t>
    </r>
    <phoneticPr fontId="4"/>
  </si>
  <si>
    <t>サンエイテック　　機材管理センター</t>
    <rPh sb="9" eb="11">
      <t>キザイ</t>
    </rPh>
    <rPh sb="11" eb="13">
      <t>カンリ</t>
    </rPh>
    <phoneticPr fontId="4"/>
  </si>
  <si>
    <t>都機工株式会社</t>
    <rPh sb="0" eb="1">
      <t>ミヤコ</t>
    </rPh>
    <rPh sb="1" eb="3">
      <t>キコウ</t>
    </rPh>
    <rPh sb="3" eb="5">
      <t>カブシキ</t>
    </rPh>
    <rPh sb="5" eb="7">
      <t>カイシャ</t>
    </rPh>
    <phoneticPr fontId="4"/>
  </si>
  <si>
    <t>営業　　　柏崎　様</t>
    <rPh sb="0" eb="2">
      <t>エイギョウ</t>
    </rPh>
    <rPh sb="5" eb="6">
      <t>カシワ</t>
    </rPh>
    <rPh sb="6" eb="7">
      <t>ザキ</t>
    </rPh>
    <rPh sb="8" eb="9">
      <t>サマ</t>
    </rPh>
    <phoneticPr fontId="4"/>
  </si>
  <si>
    <t>都機工TEL:04（7132)8988 FAX:04（7133)1453</t>
    <phoneticPr fontId="4"/>
  </si>
  <si>
    <t>スズデン（株）　柏営業所</t>
    <rPh sb="5" eb="6">
      <t>カブ</t>
    </rPh>
    <rPh sb="8" eb="9">
      <t>カシワ</t>
    </rPh>
    <rPh sb="9" eb="12">
      <t>エイギョウショ</t>
    </rPh>
    <phoneticPr fontId="4"/>
  </si>
  <si>
    <t>竹田　様</t>
    <rPh sb="0" eb="2">
      <t>タケダ</t>
    </rPh>
    <rPh sb="3" eb="4">
      <t>サマ</t>
    </rPh>
    <phoneticPr fontId="4"/>
  </si>
  <si>
    <r>
      <t>スズデンTEL：</t>
    </r>
    <r>
      <rPr>
        <sz val="11"/>
        <color theme="1"/>
        <rFont val="游ゴシック"/>
        <family val="2"/>
        <charset val="128"/>
        <scheme val="minor"/>
      </rPr>
      <t>03（5689）8003　FAX：03（5689）8065</t>
    </r>
    <phoneticPr fontId="4"/>
  </si>
  <si>
    <t>蛇の目ミシン工業株式会社</t>
    <rPh sb="0" eb="1">
      <t>ジャ</t>
    </rPh>
    <rPh sb="2" eb="3">
      <t>メ</t>
    </rPh>
    <rPh sb="6" eb="8">
      <t>コウギョウ</t>
    </rPh>
    <rPh sb="8" eb="10">
      <t>カブシキ</t>
    </rPh>
    <rPh sb="10" eb="12">
      <t>カイシャ</t>
    </rPh>
    <phoneticPr fontId="4"/>
  </si>
  <si>
    <t>産業機器営業本部　営業第一部　営業第一G　天野　様</t>
    <rPh sb="0" eb="2">
      <t>サンギョウ</t>
    </rPh>
    <rPh sb="2" eb="4">
      <t>キキ</t>
    </rPh>
    <rPh sb="4" eb="6">
      <t>エイギョウ</t>
    </rPh>
    <rPh sb="6" eb="8">
      <t>ホンブ</t>
    </rPh>
    <rPh sb="9" eb="11">
      <t>エイギョウ</t>
    </rPh>
    <rPh sb="11" eb="12">
      <t>ダイ</t>
    </rPh>
    <rPh sb="12" eb="14">
      <t>イチブ</t>
    </rPh>
    <rPh sb="15" eb="17">
      <t>エイギョウ</t>
    </rPh>
    <rPh sb="17" eb="19">
      <t>ダイイチ</t>
    </rPh>
    <rPh sb="21" eb="23">
      <t>アマノ</t>
    </rPh>
    <rPh sb="24" eb="25">
      <t>サマ</t>
    </rPh>
    <phoneticPr fontId="4"/>
  </si>
  <si>
    <t>蛇の目TEL:0426(61)2123 FAX:0426(65)3354</t>
    <phoneticPr fontId="4"/>
  </si>
  <si>
    <t>ｿﾆｰﾏﾆｭﾌｧｸﾁｭｱﾘﾝｸﾞｼｽﾃﾑｽﾞ株式会社</t>
    <rPh sb="22" eb="24">
      <t>カブシキ</t>
    </rPh>
    <rPh sb="24" eb="26">
      <t>カイシャ</t>
    </rPh>
    <phoneticPr fontId="4"/>
  </si>
  <si>
    <t>営業　井上　様</t>
    <rPh sb="0" eb="2">
      <t>エイギョウ</t>
    </rPh>
    <rPh sb="3" eb="5">
      <t>イノウエ</t>
    </rPh>
    <rPh sb="6" eb="7">
      <t>サマ</t>
    </rPh>
    <phoneticPr fontId="4"/>
  </si>
  <si>
    <t>ｿﾆｰ（営業）TEL:0480(23)4896 FAX:0480(23)1425</t>
    <rPh sb="4" eb="6">
      <t>エイギョウ</t>
    </rPh>
    <phoneticPr fontId="4"/>
  </si>
  <si>
    <t>設備生産推進室　ﾘﾍﾟｱﾊﾟｰﾂ　古川　様</t>
    <rPh sb="0" eb="2">
      <t>セツビ</t>
    </rPh>
    <rPh sb="2" eb="4">
      <t>セイサン</t>
    </rPh>
    <rPh sb="4" eb="6">
      <t>スイシン</t>
    </rPh>
    <rPh sb="6" eb="7">
      <t>シツ</t>
    </rPh>
    <rPh sb="17" eb="18">
      <t>フル</t>
    </rPh>
    <rPh sb="18" eb="19">
      <t>カワ</t>
    </rPh>
    <rPh sb="20" eb="21">
      <t>サマ</t>
    </rPh>
    <phoneticPr fontId="4"/>
  </si>
  <si>
    <t>ｿﾆｰ（パーツ）TEL:0463(92)1722 FAX:0463(92)0151</t>
    <phoneticPr fontId="4"/>
  </si>
  <si>
    <t>生産推進室サービス課　田口　様</t>
    <rPh sb="0" eb="2">
      <t>セイサン</t>
    </rPh>
    <rPh sb="2" eb="4">
      <t>スイシン</t>
    </rPh>
    <rPh sb="4" eb="5">
      <t>シツ</t>
    </rPh>
    <rPh sb="9" eb="10">
      <t>カ</t>
    </rPh>
    <rPh sb="11" eb="13">
      <t>タグチ</t>
    </rPh>
    <rPh sb="14" eb="15">
      <t>サマ</t>
    </rPh>
    <phoneticPr fontId="4"/>
  </si>
  <si>
    <t>ｿﾆｰ（サービス）TEL:0463(92)1462 FAX:0463(92)6860</t>
    <phoneticPr fontId="4"/>
  </si>
  <si>
    <t>ユニコントローズ㈱</t>
    <phoneticPr fontId="4"/>
  </si>
  <si>
    <t>浅野　様</t>
    <rPh sb="0" eb="2">
      <t>アサノ</t>
    </rPh>
    <rPh sb="3" eb="4">
      <t>サマ</t>
    </rPh>
    <phoneticPr fontId="4"/>
  </si>
  <si>
    <t>ユニコンTEL:03(3878)4651 FAX:03(3878)4655</t>
    <phoneticPr fontId="4"/>
  </si>
  <si>
    <t>株式会社キーエンス</t>
    <rPh sb="0" eb="2">
      <t>カブシキ</t>
    </rPh>
    <rPh sb="2" eb="4">
      <t>カイシャ</t>
    </rPh>
    <phoneticPr fontId="4"/>
  </si>
  <si>
    <t>ファイン事業部　永田　様</t>
    <rPh sb="4" eb="6">
      <t>ジギョウ</t>
    </rPh>
    <rPh sb="6" eb="7">
      <t>ブ</t>
    </rPh>
    <rPh sb="8" eb="10">
      <t>ナガタ</t>
    </rPh>
    <rPh sb="11" eb="12">
      <t>サマ</t>
    </rPh>
    <phoneticPr fontId="4"/>
  </si>
  <si>
    <t>ｷｰｴﾝｽTEL:04(7165)7011 FAX:04(7165)7022</t>
    <phoneticPr fontId="4"/>
  </si>
  <si>
    <t>千代田機工株式会社</t>
    <rPh sb="0" eb="3">
      <t>チヨダ</t>
    </rPh>
    <rPh sb="3" eb="5">
      <t>キコウ</t>
    </rPh>
    <rPh sb="5" eb="7">
      <t>カブシキ</t>
    </rPh>
    <rPh sb="7" eb="9">
      <t>カイシャ</t>
    </rPh>
    <phoneticPr fontId="4"/>
  </si>
  <si>
    <t>(千代田）平野　様</t>
    <rPh sb="1" eb="4">
      <t>チヨダ</t>
    </rPh>
    <rPh sb="5" eb="7">
      <t>ヒラノ</t>
    </rPh>
    <rPh sb="8" eb="9">
      <t>サマ</t>
    </rPh>
    <phoneticPr fontId="4"/>
  </si>
  <si>
    <t>千代田TEL:0485(32)0685 FAX:0485(32)0680</t>
    <rPh sb="0" eb="3">
      <t>チヨダ</t>
    </rPh>
    <phoneticPr fontId="4"/>
  </si>
  <si>
    <t>シーマ電子株式会社</t>
    <rPh sb="3" eb="5">
      <t>デンシ</t>
    </rPh>
    <rPh sb="5" eb="7">
      <t>カブシキ</t>
    </rPh>
    <rPh sb="7" eb="9">
      <t>カイシャ</t>
    </rPh>
    <phoneticPr fontId="4"/>
  </si>
  <si>
    <t>（シーマ）前田　様</t>
    <rPh sb="5" eb="7">
      <t>マエダ</t>
    </rPh>
    <rPh sb="8" eb="9">
      <t>サマ</t>
    </rPh>
    <phoneticPr fontId="4"/>
  </si>
  <si>
    <t>ｼｰﾏTEL:047(438)6641 FAX:047(406)6842</t>
    <phoneticPr fontId="4"/>
  </si>
  <si>
    <t>丸信工業株式会社</t>
    <rPh sb="0" eb="1">
      <t>マル</t>
    </rPh>
    <rPh sb="1" eb="2">
      <t>シン</t>
    </rPh>
    <rPh sb="2" eb="4">
      <t>コウギョウ</t>
    </rPh>
    <rPh sb="4" eb="6">
      <t>カブシキ</t>
    </rPh>
    <rPh sb="6" eb="8">
      <t>カイシャ</t>
    </rPh>
    <phoneticPr fontId="4"/>
  </si>
  <si>
    <t>（丸信）山本　勝巳　様</t>
    <rPh sb="1" eb="2">
      <t>マル</t>
    </rPh>
    <rPh sb="2" eb="3">
      <t>シン</t>
    </rPh>
    <rPh sb="4" eb="6">
      <t>ヤマモト</t>
    </rPh>
    <rPh sb="7" eb="9">
      <t>カツミ</t>
    </rPh>
    <rPh sb="10" eb="11">
      <t>サマ</t>
    </rPh>
    <phoneticPr fontId="4"/>
  </si>
  <si>
    <t>丸信TEL:03(5425)2075 FAX:03(5452)2065</t>
    <rPh sb="0" eb="1">
      <t>マル</t>
    </rPh>
    <rPh sb="1" eb="2">
      <t>シン</t>
    </rPh>
    <phoneticPr fontId="4"/>
  </si>
  <si>
    <t>高津伝動精機株式会社</t>
    <rPh sb="0" eb="2">
      <t>タカツ</t>
    </rPh>
    <rPh sb="2" eb="4">
      <t>デンドウ</t>
    </rPh>
    <rPh sb="4" eb="6">
      <t>セイキ</t>
    </rPh>
    <rPh sb="6" eb="8">
      <t>カブシキ</t>
    </rPh>
    <rPh sb="8" eb="10">
      <t>カイシャ</t>
    </rPh>
    <phoneticPr fontId="4"/>
  </si>
  <si>
    <t>（高津）MMSグループ　小山内　様</t>
    <rPh sb="1" eb="3">
      <t>タカツ</t>
    </rPh>
    <rPh sb="12" eb="13">
      <t>ショウ</t>
    </rPh>
    <rPh sb="13" eb="14">
      <t>ヤマ</t>
    </rPh>
    <rPh sb="14" eb="15">
      <t>ウチ</t>
    </rPh>
    <rPh sb="16" eb="17">
      <t>サマ</t>
    </rPh>
    <phoneticPr fontId="4"/>
  </si>
  <si>
    <t>高津TEL:03(5703)0131 FAX:03(3737)6329</t>
    <rPh sb="0" eb="1">
      <t>タカ</t>
    </rPh>
    <rPh sb="1" eb="2">
      <t>ツ</t>
    </rPh>
    <phoneticPr fontId="4"/>
  </si>
  <si>
    <t>東京バルブ・フィッテイング株式会社</t>
    <rPh sb="0" eb="2">
      <t>トウキョウ</t>
    </rPh>
    <rPh sb="13" eb="15">
      <t>カブシキ</t>
    </rPh>
    <rPh sb="15" eb="17">
      <t>カイシャ</t>
    </rPh>
    <phoneticPr fontId="4"/>
  </si>
  <si>
    <t>（東京バルブ）安藤　様</t>
    <rPh sb="1" eb="3">
      <t>トウキョウ</t>
    </rPh>
    <rPh sb="7" eb="9">
      <t>アンドウ</t>
    </rPh>
    <rPh sb="10" eb="11">
      <t>サマ</t>
    </rPh>
    <phoneticPr fontId="4"/>
  </si>
  <si>
    <t>東京バルブTEL:043(298)3922 FAX:043(297)3280</t>
    <rPh sb="0" eb="2">
      <t>トウキョウ</t>
    </rPh>
    <phoneticPr fontId="4"/>
  </si>
  <si>
    <t>㈱榎本マイクロポンプ製作所</t>
    <rPh sb="1" eb="3">
      <t>エノモト</t>
    </rPh>
    <rPh sb="10" eb="12">
      <t>セイサク</t>
    </rPh>
    <rPh sb="12" eb="13">
      <t>ジョ</t>
    </rPh>
    <phoneticPr fontId="4"/>
  </si>
  <si>
    <t>（榎本）営業Ｇr　中村　昌子　様</t>
    <rPh sb="1" eb="3">
      <t>エノモト</t>
    </rPh>
    <rPh sb="4" eb="6">
      <t>エイギョウ</t>
    </rPh>
    <rPh sb="9" eb="11">
      <t>ナカムラ</t>
    </rPh>
    <rPh sb="12" eb="14">
      <t>マサコ</t>
    </rPh>
    <rPh sb="15" eb="16">
      <t>サマ</t>
    </rPh>
    <phoneticPr fontId="4"/>
  </si>
  <si>
    <t>榎本TEL:03(3463)5548 FAX:03(3477)7143</t>
    <rPh sb="0" eb="2">
      <t>エノモト</t>
    </rPh>
    <phoneticPr fontId="4"/>
  </si>
  <si>
    <t>緑屋電気株式会社</t>
    <rPh sb="0" eb="1">
      <t>ミドリ</t>
    </rPh>
    <rPh sb="1" eb="2">
      <t>ヤ</t>
    </rPh>
    <rPh sb="2" eb="4">
      <t>デンキ</t>
    </rPh>
    <rPh sb="4" eb="6">
      <t>カブシキ</t>
    </rPh>
    <rPh sb="6" eb="8">
      <t>カイシャ</t>
    </rPh>
    <phoneticPr fontId="4"/>
  </si>
  <si>
    <t>（緑屋）ＴＳＩ営業部第３課　柚木　様</t>
    <rPh sb="1" eb="2">
      <t>ミドリ</t>
    </rPh>
    <rPh sb="2" eb="3">
      <t>ヤ</t>
    </rPh>
    <rPh sb="7" eb="9">
      <t>エイギョウ</t>
    </rPh>
    <rPh sb="9" eb="10">
      <t>ブ</t>
    </rPh>
    <rPh sb="10" eb="11">
      <t>ダイ</t>
    </rPh>
    <rPh sb="12" eb="13">
      <t>カ</t>
    </rPh>
    <rPh sb="14" eb="16">
      <t>ユノキ</t>
    </rPh>
    <rPh sb="17" eb="18">
      <t>サマ</t>
    </rPh>
    <phoneticPr fontId="4"/>
  </si>
  <si>
    <t>緑屋TEL:03(3561)4556 FAX:03(3561)5794</t>
    <rPh sb="0" eb="1">
      <t>ミドリ</t>
    </rPh>
    <rPh sb="1" eb="2">
      <t>ヤ</t>
    </rPh>
    <phoneticPr fontId="4"/>
  </si>
  <si>
    <r>
      <t>（村井）営業部 若松</t>
    </r>
    <r>
      <rPr>
        <sz val="11"/>
        <color theme="1"/>
        <rFont val="游ゴシック"/>
        <family val="2"/>
        <charset val="128"/>
        <scheme val="minor"/>
      </rPr>
      <t xml:space="preserve"> 正晴 様</t>
    </r>
    <rPh sb="1" eb="3">
      <t>ムライ</t>
    </rPh>
    <rPh sb="4" eb="6">
      <t>エイギョウ</t>
    </rPh>
    <rPh sb="6" eb="7">
      <t>ブ</t>
    </rPh>
    <rPh sb="8" eb="10">
      <t>ワカマツ</t>
    </rPh>
    <rPh sb="11" eb="13">
      <t>マサハル</t>
    </rPh>
    <rPh sb="14" eb="15">
      <t>サマ</t>
    </rPh>
    <phoneticPr fontId="4"/>
  </si>
  <si>
    <r>
      <t>（村井）TEL</t>
    </r>
    <r>
      <rPr>
        <sz val="11"/>
        <color theme="1"/>
        <rFont val="游ゴシック"/>
        <family val="2"/>
        <charset val="128"/>
        <scheme val="minor"/>
      </rPr>
      <t>:04(7132)4960 FAX:04(7133)4656</t>
    </r>
    <rPh sb="1" eb="3">
      <t>ムライ</t>
    </rPh>
    <phoneticPr fontId="4"/>
  </si>
  <si>
    <t>株式会社三富製作所</t>
    <rPh sb="0" eb="2">
      <t>カブシキ</t>
    </rPh>
    <rPh sb="2" eb="4">
      <t>カイシャ</t>
    </rPh>
    <rPh sb="4" eb="6">
      <t>ミトミ</t>
    </rPh>
    <rPh sb="6" eb="9">
      <t>セイサクジョ</t>
    </rPh>
    <phoneticPr fontId="4"/>
  </si>
  <si>
    <t>（三富）千葉　様</t>
    <rPh sb="1" eb="3">
      <t>ミトミ</t>
    </rPh>
    <rPh sb="4" eb="6">
      <t>チバ</t>
    </rPh>
    <rPh sb="7" eb="8">
      <t>サマ</t>
    </rPh>
    <phoneticPr fontId="4"/>
  </si>
  <si>
    <r>
      <t>三富T</t>
    </r>
    <r>
      <rPr>
        <sz val="11"/>
        <color theme="1"/>
        <rFont val="游ゴシック"/>
        <family val="2"/>
        <charset val="128"/>
        <scheme val="minor"/>
      </rPr>
      <t>EL:03(3783)6791 FAX:03(3786)5626</t>
    </r>
    <rPh sb="0" eb="2">
      <t>ミトミ</t>
    </rPh>
    <phoneticPr fontId="4"/>
  </si>
  <si>
    <t>株式会社遠藤製作所</t>
    <rPh sb="0" eb="2">
      <t>カブシキ</t>
    </rPh>
    <rPh sb="2" eb="4">
      <t>カイシャ</t>
    </rPh>
    <rPh sb="4" eb="6">
      <t>エンドウ</t>
    </rPh>
    <rPh sb="6" eb="9">
      <t>セイサクジョ</t>
    </rPh>
    <phoneticPr fontId="4"/>
  </si>
  <si>
    <t>（遠藤）遠藤工場長　様</t>
    <rPh sb="1" eb="3">
      <t>エンドウ</t>
    </rPh>
    <rPh sb="4" eb="6">
      <t>エンドウ</t>
    </rPh>
    <rPh sb="6" eb="9">
      <t>コウジョウチョウ</t>
    </rPh>
    <rPh sb="10" eb="11">
      <t>サマ</t>
    </rPh>
    <phoneticPr fontId="4"/>
  </si>
  <si>
    <r>
      <t>遠藤T</t>
    </r>
    <r>
      <rPr>
        <sz val="11"/>
        <color theme="1"/>
        <rFont val="游ゴシック"/>
        <family val="2"/>
        <charset val="128"/>
        <scheme val="minor"/>
      </rPr>
      <t>EL:04(7144)8111 FAX:04(7144)0130</t>
    </r>
    <rPh sb="0" eb="2">
      <t>エンドウ</t>
    </rPh>
    <phoneticPr fontId="4"/>
  </si>
  <si>
    <t>株式会社久保製作所</t>
    <rPh sb="0" eb="2">
      <t>カブシキ</t>
    </rPh>
    <rPh sb="2" eb="4">
      <t>カイシャ</t>
    </rPh>
    <rPh sb="4" eb="6">
      <t>クボ</t>
    </rPh>
    <rPh sb="6" eb="9">
      <t>セイサクジョ</t>
    </rPh>
    <phoneticPr fontId="4"/>
  </si>
  <si>
    <t>（久保）営業部　松崎　孝史　様</t>
    <rPh sb="1" eb="3">
      <t>クボ</t>
    </rPh>
    <rPh sb="4" eb="6">
      <t>エイギョウ</t>
    </rPh>
    <rPh sb="6" eb="7">
      <t>ブ</t>
    </rPh>
    <rPh sb="8" eb="10">
      <t>マツザキ</t>
    </rPh>
    <rPh sb="11" eb="13">
      <t>タカシ</t>
    </rPh>
    <rPh sb="14" eb="15">
      <t>サマ</t>
    </rPh>
    <phoneticPr fontId="4"/>
  </si>
  <si>
    <r>
      <t>久保TEL:04(</t>
    </r>
    <r>
      <rPr>
        <sz val="11"/>
        <color theme="1"/>
        <rFont val="游ゴシック"/>
        <family val="2"/>
        <charset val="128"/>
        <scheme val="minor"/>
      </rPr>
      <t>2923</t>
    </r>
    <r>
      <rPr>
        <sz val="11"/>
        <rFont val="ＭＳ Ｐゴシック"/>
        <family val="3"/>
        <charset val="128"/>
      </rPr>
      <t>)</t>
    </r>
    <r>
      <rPr>
        <sz val="11"/>
        <color theme="1"/>
        <rFont val="游ゴシック"/>
        <family val="2"/>
        <charset val="128"/>
        <scheme val="minor"/>
      </rPr>
      <t>0202</t>
    </r>
    <r>
      <rPr>
        <sz val="11"/>
        <rFont val="ＭＳ Ｐゴシック"/>
        <family val="3"/>
        <charset val="128"/>
      </rPr>
      <t xml:space="preserve"> FAX:04(</t>
    </r>
    <r>
      <rPr>
        <sz val="11"/>
        <color theme="1"/>
        <rFont val="游ゴシック"/>
        <family val="2"/>
        <charset val="128"/>
        <scheme val="minor"/>
      </rPr>
      <t>2924</t>
    </r>
    <r>
      <rPr>
        <sz val="11"/>
        <rFont val="ＭＳ Ｐゴシック"/>
        <family val="3"/>
        <charset val="128"/>
      </rPr>
      <t>)</t>
    </r>
    <r>
      <rPr>
        <sz val="11"/>
        <color theme="1"/>
        <rFont val="游ゴシック"/>
        <family val="2"/>
        <charset val="128"/>
        <scheme val="minor"/>
      </rPr>
      <t>5147</t>
    </r>
    <rPh sb="0" eb="2">
      <t>クボ</t>
    </rPh>
    <phoneticPr fontId="4"/>
  </si>
  <si>
    <t>キャップ</t>
    <phoneticPr fontId="4"/>
  </si>
  <si>
    <t>φ38.5穴追加工</t>
    <rPh sb="5" eb="6">
      <t>アナ</t>
    </rPh>
    <rPh sb="6" eb="7">
      <t>ツイ</t>
    </rPh>
    <rPh sb="7" eb="9">
      <t>カコウ</t>
    </rPh>
    <phoneticPr fontId="4"/>
  </si>
  <si>
    <r>
      <t>見積No：</t>
    </r>
    <r>
      <rPr>
        <sz val="11"/>
        <color theme="1"/>
        <rFont val="游ゴシック"/>
        <family val="2"/>
        <charset val="128"/>
        <scheme val="minor"/>
      </rPr>
      <t>121017003</t>
    </r>
    <rPh sb="0" eb="2">
      <t>ミツモ</t>
    </rPh>
    <phoneticPr fontId="4"/>
  </si>
  <si>
    <r>
      <t>TEST-3033-Z0</t>
    </r>
    <r>
      <rPr>
        <sz val="11"/>
        <color theme="1"/>
        <rFont val="游ゴシック"/>
        <family val="2"/>
        <charset val="128"/>
        <scheme val="minor"/>
      </rPr>
      <t>3</t>
    </r>
    <phoneticPr fontId="4"/>
  </si>
  <si>
    <r>
      <t>見積りNo：</t>
    </r>
    <r>
      <rPr>
        <sz val="11"/>
        <color theme="1"/>
        <rFont val="游ゴシック"/>
        <family val="2"/>
        <charset val="128"/>
        <scheme val="minor"/>
      </rPr>
      <t>121101001</t>
    </r>
    <rPh sb="0" eb="2">
      <t>ミツモ</t>
    </rPh>
    <phoneticPr fontId="4"/>
  </si>
  <si>
    <t>アダプタナット（3033）</t>
    <phoneticPr fontId="4"/>
  </si>
  <si>
    <t>TEST-3033-Z02</t>
    <phoneticPr fontId="4"/>
  </si>
  <si>
    <t>　　　テスト用　　　　その他　（クレーム対応）</t>
    <rPh sb="6" eb="7">
      <t>ヨウ</t>
    </rPh>
    <rPh sb="13" eb="14">
      <t>タ</t>
    </rPh>
    <rPh sb="20" eb="22">
      <t>タイオウ</t>
    </rPh>
    <phoneticPr fontId="4"/>
  </si>
  <si>
    <t>デンソー向カートリッジクレーム対応の為、置換え予定品を作成。</t>
    <rPh sb="4" eb="5">
      <t>ム</t>
    </rPh>
    <rPh sb="15" eb="17">
      <t>タイオウ</t>
    </rPh>
    <rPh sb="18" eb="19">
      <t>タメ</t>
    </rPh>
    <rPh sb="20" eb="22">
      <t>オキカ</t>
    </rPh>
    <rPh sb="23" eb="25">
      <t>ヨテイ</t>
    </rPh>
    <rPh sb="25" eb="26">
      <t>ヒン</t>
    </rPh>
    <rPh sb="27" eb="29">
      <t>サクセイ</t>
    </rPh>
    <phoneticPr fontId="4"/>
  </si>
  <si>
    <t>注文書の発行をお願い致します。</t>
    <rPh sb="0" eb="3">
      <t>チュウモンショ</t>
    </rPh>
    <rPh sb="4" eb="6">
      <t>ハッコウ</t>
    </rPh>
    <rPh sb="8" eb="9">
      <t>ネガ</t>
    </rPh>
    <rPh sb="10" eb="11">
      <t>イタ</t>
    </rPh>
    <phoneticPr fontId="4"/>
  </si>
  <si>
    <t>TEST-3033-Z01</t>
  </si>
  <si>
    <t>TEST-3033-Z02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</si>
</sst>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quot;¥&quot;\-#,##0"/>
    <numFmt numFmtId="176" formatCode="#,##0_);[Red]\(#,##0\)"/>
    <numFmt numFmtId="177" formatCode="yyyy&quot;年&quot;m&quot;月&quot;d&quot;日&quot;;@"/>
    <numFmt numFmtId="178" formatCode="m/d;@"/>
    <numFmt numFmtId="179" formatCode="0_ "/>
    <numFmt numFmtId="180" formatCode="m&quot;月&quot;d&quot;日&quot;;@"/>
    <numFmt numFmtId="181" formatCode="#,##0_ ;[Red]\-#,##0\ "/>
    <numFmt numFmtId="182" formatCode="#,##0_ "/>
    <numFmt numFmtId="183" formatCode="0_);[Red]\(0\)"/>
    <numFmt numFmtId="184" formatCode="&quot;¥&quot;#,##0_);[Red]\(&quot;¥&quot;#,##0\)"/>
    <numFmt numFmtId="185" formatCode="yyyy/m/d;@"/>
  </numFmts>
  <fonts count="44">
    <font>
      <sz val="11"/>
      <color theme="1"/>
      <name val="游ゴシック"/>
      <family val="2"/>
      <charset val="128"/>
      <scheme val="minor"/>
    </font>
    <font>
      <sz val="11"/>
      <color theme="1"/>
      <name val="游ゴシック"/>
      <family val="3"/>
      <charset val="128"/>
      <scheme val="minor"/>
    </font>
    <font>
      <b/>
      <sz val="14"/>
      <color indexed="8"/>
      <name val="ＭＳ Ｐゴシック"/>
      <family val="3"/>
      <charset val="128"/>
    </font>
    <font>
      <sz val="6"/>
      <name val="游ゴシック"/>
      <family val="2"/>
      <charset val="128"/>
      <scheme val="minor"/>
    </font>
    <font>
      <sz val="6"/>
      <name val="ＭＳ Ｐゴシック"/>
      <family val="3"/>
      <charset val="128"/>
    </font>
    <font>
      <b/>
      <sz val="11"/>
      <color indexed="8"/>
      <name val="ＭＳ Ｐゴシック"/>
      <family val="3"/>
      <charset val="128"/>
    </font>
    <font>
      <sz val="11"/>
      <color theme="1"/>
      <name val="ＭＳ Ｐゴシック"/>
      <family val="3"/>
      <charset val="128"/>
    </font>
    <font>
      <sz val="11"/>
      <name val="ＭＳ Ｐゴシック"/>
      <family val="3"/>
      <charset val="128"/>
    </font>
    <font>
      <b/>
      <sz val="9"/>
      <color indexed="81"/>
      <name val="ＭＳ Ｐゴシック"/>
      <family val="3"/>
      <charset val="128"/>
    </font>
    <font>
      <sz val="9"/>
      <color indexed="81"/>
      <name val="ＭＳ Ｐゴシック"/>
      <family val="3"/>
      <charset val="128"/>
    </font>
    <font>
      <sz val="11"/>
      <color indexed="12"/>
      <name val="ＭＳ Ｐゴシック"/>
      <family val="3"/>
      <charset val="128"/>
    </font>
    <font>
      <sz val="11"/>
      <color indexed="10"/>
      <name val="ＭＳ Ｐゴシック"/>
      <family val="3"/>
      <charset val="128"/>
    </font>
    <font>
      <sz val="11"/>
      <color indexed="8"/>
      <name val="ＭＳ Ｐゴシック"/>
      <family val="3"/>
      <charset val="128"/>
    </font>
    <font>
      <b/>
      <sz val="10"/>
      <color indexed="8"/>
      <name val="ＭＳ Ｐゴシック"/>
      <family val="3"/>
      <charset val="128"/>
    </font>
    <font>
      <sz val="10"/>
      <color indexed="8"/>
      <name val="ＭＳ Ｐゴシック"/>
      <family val="3"/>
      <charset val="128"/>
    </font>
    <font>
      <b/>
      <sz val="10"/>
      <color indexed="10"/>
      <name val="ＭＳ Ｐゴシック"/>
      <family val="3"/>
      <charset val="128"/>
    </font>
    <font>
      <sz val="12"/>
      <color indexed="8"/>
      <name val="ＭＳ Ｐゴシック"/>
      <family val="3"/>
      <charset val="128"/>
    </font>
    <font>
      <sz val="12"/>
      <name val="ＭＳ Ｐゴシック"/>
      <family val="3"/>
      <charset val="128"/>
    </font>
    <font>
      <sz val="14"/>
      <color indexed="8"/>
      <name val="ＭＳ Ｐゴシック"/>
      <family val="3"/>
      <charset val="128"/>
    </font>
    <font>
      <b/>
      <sz val="11"/>
      <color indexed="10"/>
      <name val="ＭＳ Ｐゴシック"/>
      <family val="3"/>
      <charset val="128"/>
    </font>
    <font>
      <b/>
      <sz val="12"/>
      <color indexed="8"/>
      <name val="ＭＳ Ｐゴシック"/>
      <family val="3"/>
      <charset val="128"/>
    </font>
    <font>
      <sz val="10"/>
      <name val="ＭＳ Ｐゴシック"/>
      <family val="3"/>
      <charset val="128"/>
    </font>
    <font>
      <sz val="6"/>
      <color indexed="8"/>
      <name val="ＭＳ Ｐゴシック"/>
      <family val="3"/>
      <charset val="128"/>
    </font>
    <font>
      <b/>
      <sz val="12"/>
      <color indexed="10"/>
      <name val="ＭＳ Ｐゴシック"/>
      <family val="3"/>
      <charset val="128"/>
    </font>
    <font>
      <sz val="9"/>
      <name val="ＭＳ Ｐゴシック"/>
      <family val="3"/>
      <charset val="128"/>
    </font>
    <font>
      <sz val="9"/>
      <color indexed="8"/>
      <name val="ＭＳ Ｐゴシック"/>
      <family val="3"/>
      <charset val="128"/>
    </font>
    <font>
      <sz val="16"/>
      <color indexed="8"/>
      <name val="ＭＳ Ｐゴシック"/>
      <family val="3"/>
      <charset val="128"/>
    </font>
    <font>
      <sz val="12"/>
      <color indexed="8"/>
      <name val="MS UI Gothic"/>
      <family val="3"/>
      <charset val="128"/>
    </font>
    <font>
      <sz val="10"/>
      <color theme="1"/>
      <name val="游ゴシック"/>
      <family val="3"/>
      <charset val="128"/>
      <scheme val="minor"/>
    </font>
    <font>
      <sz val="10"/>
      <color indexed="10"/>
      <name val="ＭＳ Ｐゴシック"/>
      <family val="3"/>
      <charset val="128"/>
    </font>
    <font>
      <sz val="11"/>
      <color indexed="8"/>
      <name val="Lr o"/>
      <family val="2"/>
    </font>
    <font>
      <sz val="8"/>
      <name val="ＭＳ Ｐゴシック"/>
      <family val="3"/>
      <charset val="128"/>
    </font>
    <font>
      <sz val="9"/>
      <color theme="1"/>
      <name val="游ゴシック"/>
      <family val="3"/>
      <charset val="128"/>
      <scheme val="minor"/>
    </font>
    <font>
      <sz val="12"/>
      <name val="ＭＳ Ｐ明朝"/>
      <family val="1"/>
      <charset val="128"/>
    </font>
    <font>
      <b/>
      <sz val="9"/>
      <color indexed="10"/>
      <name val="ＭＳ Ｐゴシック"/>
      <family val="3"/>
      <charset val="128"/>
    </font>
    <font>
      <sz val="10"/>
      <color indexed="56"/>
      <name val="Arial"/>
      <family val="2"/>
    </font>
    <font>
      <sz val="10"/>
      <color indexed="56"/>
      <name val="ＭＳ ゴシック"/>
      <family val="3"/>
      <charset val="128"/>
    </font>
    <font>
      <sz val="10.5"/>
      <color indexed="56"/>
      <name val="ＭＳ Ｐゴシック"/>
      <family val="3"/>
      <charset val="128"/>
    </font>
    <font>
      <sz val="36"/>
      <name val="ＭＳ Ｐゴシック"/>
      <family val="3"/>
      <charset val="128"/>
    </font>
    <font>
      <sz val="14"/>
      <name val="ＭＳ Ｐゴシック"/>
      <family val="3"/>
      <charset val="128"/>
    </font>
    <font>
      <b/>
      <sz val="11"/>
      <name val="ＭＳ Ｐゴシック"/>
      <family val="3"/>
      <charset val="128"/>
    </font>
    <font>
      <sz val="9"/>
      <name val="MS UI Gothic"/>
      <family val="3"/>
      <charset val="128"/>
    </font>
    <font>
      <sz val="18"/>
      <name val="ＭＳ Ｐゴシック"/>
      <family val="3"/>
      <charset val="128"/>
    </font>
    <font>
      <sz val="16"/>
      <name val="ＭＳ Ｐゴシック"/>
      <family val="3"/>
      <charset val="128"/>
    </font>
  </fonts>
  <fills count="11">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6"/>
        <bgColor indexed="64"/>
      </patternFill>
    </fill>
    <fill>
      <patternFill patternType="solid">
        <fgColor indexed="9"/>
        <bgColor indexed="64"/>
      </patternFill>
    </fill>
    <fill>
      <patternFill patternType="solid">
        <fgColor indexed="50"/>
        <bgColor indexed="64"/>
      </patternFill>
    </fill>
    <fill>
      <patternFill patternType="solid">
        <fgColor indexed="27"/>
        <bgColor indexed="64"/>
      </patternFill>
    </fill>
    <fill>
      <patternFill patternType="solid">
        <fgColor rgb="FFFFFF00"/>
        <bgColor indexed="64"/>
      </patternFill>
    </fill>
    <fill>
      <patternFill patternType="solid">
        <fgColor indexed="10"/>
        <bgColor indexed="64"/>
      </patternFill>
    </fill>
    <fill>
      <patternFill patternType="solid">
        <fgColor indexed="4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s>
  <cellStyleXfs count="7">
    <xf numFmtId="0" fontId="0" fillId="0" borderId="0">
      <alignment vertical="center"/>
    </xf>
    <xf numFmtId="0" fontId="1" fillId="0" borderId="0">
      <alignment vertical="center"/>
    </xf>
    <xf numFmtId="0" fontId="6" fillId="0" borderId="0">
      <alignment vertical="center"/>
    </xf>
    <xf numFmtId="0" fontId="7" fillId="0" borderId="0"/>
    <xf numFmtId="0" fontId="7" fillId="0" borderId="0">
      <alignment vertical="center"/>
    </xf>
    <xf numFmtId="0" fontId="6" fillId="0" borderId="0">
      <alignment vertical="center"/>
    </xf>
    <xf numFmtId="38" fontId="12" fillId="0" borderId="0" applyFont="0" applyFill="0" applyBorder="0" applyAlignment="0" applyProtection="0">
      <alignment vertical="center"/>
    </xf>
  </cellStyleXfs>
  <cellXfs count="939">
    <xf numFmtId="0" fontId="0" fillId="0" borderId="0" xfId="0">
      <alignment vertical="center"/>
    </xf>
    <xf numFmtId="0" fontId="2" fillId="2" borderId="1" xfId="1" applyFont="1" applyFill="1" applyBorder="1" applyAlignment="1">
      <alignment horizontal="center" vertical="center"/>
    </xf>
    <xf numFmtId="0" fontId="2" fillId="0" borderId="1" xfId="1" applyFont="1" applyBorder="1" applyAlignment="1">
      <alignment horizontal="center" vertical="center"/>
    </xf>
    <xf numFmtId="0" fontId="1" fillId="0" borderId="0" xfId="1">
      <alignment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176" fontId="5" fillId="0" borderId="1" xfId="1" applyNumberFormat="1" applyFont="1" applyBorder="1">
      <alignment vertical="center"/>
    </xf>
    <xf numFmtId="0" fontId="1" fillId="0" borderId="0" xfId="1" applyAlignment="1">
      <alignment horizontal="center" vertical="center"/>
    </xf>
    <xf numFmtId="0" fontId="1" fillId="0" borderId="0" xfId="1" applyAlignment="1">
      <alignment horizontal="right" vertical="center"/>
    </xf>
    <xf numFmtId="177" fontId="1" fillId="0" borderId="0" xfId="1" applyNumberFormat="1">
      <alignment vertical="center"/>
    </xf>
    <xf numFmtId="177" fontId="2" fillId="0" borderId="1" xfId="1" applyNumberFormat="1" applyFont="1" applyBorder="1" applyAlignment="1">
      <alignment horizontal="center" vertical="center"/>
    </xf>
    <xf numFmtId="3" fontId="1" fillId="0" borderId="1" xfId="1" applyNumberFormat="1" applyBorder="1" applyAlignment="1">
      <alignment horizontal="center" vertical="center"/>
    </xf>
    <xf numFmtId="0" fontId="1" fillId="0" borderId="1" xfId="1" applyBorder="1" applyAlignment="1">
      <alignment horizontal="center" vertical="center"/>
    </xf>
    <xf numFmtId="0" fontId="1" fillId="0" borderId="2" xfId="1" applyBorder="1" applyAlignment="1">
      <alignment horizontal="center" vertical="center"/>
    </xf>
    <xf numFmtId="177" fontId="1" fillId="0" borderId="1" xfId="1" applyNumberFormat="1" applyBorder="1" applyAlignment="1">
      <alignment horizontal="center" vertical="center"/>
    </xf>
    <xf numFmtId="0" fontId="1" fillId="0" borderId="1" xfId="1" applyBorder="1" applyAlignment="1">
      <alignment horizontal="left" vertical="center"/>
    </xf>
    <xf numFmtId="176" fontId="1" fillId="0" borderId="1" xfId="1" applyNumberFormat="1" applyBorder="1">
      <alignment vertical="center"/>
    </xf>
    <xf numFmtId="176" fontId="1" fillId="0" borderId="1" xfId="1" applyNumberFormat="1" applyBorder="1" applyAlignment="1">
      <alignment horizontal="right" vertical="center"/>
    </xf>
    <xf numFmtId="0" fontId="1" fillId="0" borderId="1" xfId="1" applyBorder="1" applyAlignment="1">
      <alignment horizontal="center" vertical="center" shrinkToFit="1"/>
    </xf>
    <xf numFmtId="177" fontId="1" fillId="0" borderId="1" xfId="1" applyNumberFormat="1" applyBorder="1" applyAlignment="1">
      <alignment horizontal="right" vertical="center"/>
    </xf>
    <xf numFmtId="0" fontId="1" fillId="0" borderId="1" xfId="1" applyBorder="1" applyAlignment="1">
      <alignment vertical="center" shrinkToFit="1"/>
    </xf>
    <xf numFmtId="176" fontId="1" fillId="0" borderId="1" xfId="1" applyNumberFormat="1" applyBorder="1" applyAlignment="1"/>
    <xf numFmtId="178" fontId="1" fillId="0" borderId="1" xfId="1" applyNumberFormat="1" applyBorder="1" applyAlignment="1">
      <alignment horizontal="center" vertical="center"/>
    </xf>
    <xf numFmtId="177" fontId="1" fillId="0" borderId="1" xfId="1" applyNumberFormat="1" applyBorder="1">
      <alignment vertical="center"/>
    </xf>
    <xf numFmtId="177" fontId="1" fillId="0" borderId="0" xfId="1" applyNumberFormat="1" applyAlignment="1">
      <alignment horizontal="center" vertical="center"/>
    </xf>
    <xf numFmtId="0" fontId="2" fillId="2" borderId="1" xfId="2" applyFont="1" applyFill="1" applyBorder="1" applyAlignment="1">
      <alignment horizontal="center" vertical="center"/>
    </xf>
    <xf numFmtId="0" fontId="2" fillId="0" borderId="1" xfId="2" applyFont="1" applyBorder="1" applyAlignment="1">
      <alignment horizontal="center" vertical="center"/>
    </xf>
    <xf numFmtId="0" fontId="6" fillId="0" borderId="0" xfId="2">
      <alignment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5" fillId="2" borderId="4" xfId="2" applyFont="1" applyFill="1" applyBorder="1" applyAlignment="1">
      <alignment horizontal="center" vertical="center"/>
    </xf>
    <xf numFmtId="176" fontId="5" fillId="0" borderId="1" xfId="2" applyNumberFormat="1" applyFont="1" applyBorder="1">
      <alignment vertical="center"/>
    </xf>
    <xf numFmtId="0" fontId="6" fillId="0" borderId="0" xfId="2" applyAlignment="1">
      <alignment horizontal="center" vertical="center"/>
    </xf>
    <xf numFmtId="0" fontId="6" fillId="0" borderId="0" xfId="2" applyAlignment="1">
      <alignment horizontal="right" vertical="center"/>
    </xf>
    <xf numFmtId="177" fontId="6" fillId="0" borderId="0" xfId="2" applyNumberFormat="1">
      <alignment vertical="center"/>
    </xf>
    <xf numFmtId="177" fontId="2" fillId="0" borderId="1" xfId="2" applyNumberFormat="1" applyFont="1" applyBorder="1" applyAlignment="1">
      <alignment horizontal="center" vertical="center"/>
    </xf>
    <xf numFmtId="3" fontId="6" fillId="0" borderId="1" xfId="2" applyNumberFormat="1" applyBorder="1" applyAlignment="1">
      <alignment horizontal="center" vertical="center"/>
    </xf>
    <xf numFmtId="0" fontId="6" fillId="0" borderId="1" xfId="2" applyBorder="1" applyAlignment="1">
      <alignment horizontal="center" vertical="center"/>
    </xf>
    <xf numFmtId="0" fontId="6" fillId="0" borderId="2" xfId="2" applyBorder="1" applyAlignment="1">
      <alignment horizontal="center" vertical="center"/>
    </xf>
    <xf numFmtId="177" fontId="6" fillId="0" borderId="1" xfId="2" applyNumberFormat="1" applyBorder="1" applyAlignment="1">
      <alignment horizontal="center" vertical="center"/>
    </xf>
    <xf numFmtId="0" fontId="6" fillId="0" borderId="1" xfId="2" applyBorder="1" applyAlignment="1">
      <alignment horizontal="left" vertical="center"/>
    </xf>
    <xf numFmtId="176" fontId="6" fillId="0" borderId="1" xfId="2" applyNumberFormat="1" applyBorder="1">
      <alignment vertical="center"/>
    </xf>
    <xf numFmtId="176" fontId="6" fillId="0" borderId="1" xfId="2" applyNumberFormat="1" applyBorder="1" applyAlignment="1">
      <alignment horizontal="right" vertical="center"/>
    </xf>
    <xf numFmtId="0" fontId="6" fillId="0" borderId="1" xfId="2" applyBorder="1" applyAlignment="1">
      <alignment horizontal="center" vertical="center" shrinkToFit="1"/>
    </xf>
    <xf numFmtId="177" fontId="6" fillId="0" borderId="1" xfId="2" applyNumberFormat="1" applyBorder="1" applyAlignment="1">
      <alignment horizontal="right" vertical="center"/>
    </xf>
    <xf numFmtId="178" fontId="6" fillId="0" borderId="1" xfId="2" applyNumberFormat="1" applyBorder="1" applyAlignment="1">
      <alignment horizontal="center" vertical="center"/>
    </xf>
    <xf numFmtId="0" fontId="6" fillId="0" borderId="1" xfId="2" applyBorder="1" applyAlignment="1">
      <alignment vertical="center" shrinkToFit="1"/>
    </xf>
    <xf numFmtId="176" fontId="6" fillId="0" borderId="1" xfId="2" applyNumberFormat="1" applyBorder="1" applyAlignment="1"/>
    <xf numFmtId="179" fontId="7" fillId="0" borderId="1" xfId="3" applyNumberFormat="1" applyBorder="1" applyAlignment="1">
      <alignment vertical="center"/>
    </xf>
    <xf numFmtId="0" fontId="7" fillId="0" borderId="1" xfId="3" applyBorder="1" applyAlignment="1">
      <alignment vertical="center" shrinkToFit="1"/>
    </xf>
    <xf numFmtId="0" fontId="6" fillId="0" borderId="1" xfId="2" applyBorder="1">
      <alignment vertical="center"/>
    </xf>
    <xf numFmtId="3" fontId="6" fillId="0" borderId="1" xfId="2" applyNumberFormat="1" applyBorder="1">
      <alignment vertical="center"/>
    </xf>
    <xf numFmtId="0" fontId="6" fillId="0" borderId="1" xfId="2" applyBorder="1" applyAlignment="1">
      <alignment horizontal="right" vertical="center"/>
    </xf>
    <xf numFmtId="177" fontId="6" fillId="0" borderId="1" xfId="2" applyNumberFormat="1" applyBorder="1">
      <alignment vertical="center"/>
    </xf>
    <xf numFmtId="178" fontId="6" fillId="0" borderId="0" xfId="2" applyNumberFormat="1">
      <alignment vertical="center"/>
    </xf>
    <xf numFmtId="176" fontId="6" fillId="0" borderId="0" xfId="2" applyNumberFormat="1">
      <alignment vertical="center"/>
    </xf>
    <xf numFmtId="177" fontId="6" fillId="0" borderId="0" xfId="2" applyNumberFormat="1" applyAlignment="1">
      <alignment horizontal="center" vertical="center"/>
    </xf>
    <xf numFmtId="49" fontId="1" fillId="0" borderId="1" xfId="1" applyNumberFormat="1" applyBorder="1" applyAlignment="1">
      <alignment vertical="center" shrinkToFit="1"/>
    </xf>
    <xf numFmtId="0" fontId="10" fillId="0" borderId="1" xfId="1" applyFont="1" applyBorder="1" applyAlignment="1">
      <alignment horizontal="center" vertical="center"/>
    </xf>
    <xf numFmtId="180" fontId="1" fillId="0" borderId="1" xfId="1" applyNumberFormat="1" applyBorder="1" applyAlignment="1">
      <alignment horizontal="center" vertical="center"/>
    </xf>
    <xf numFmtId="0" fontId="1" fillId="0" borderId="1" xfId="1" applyBorder="1" applyAlignment="1">
      <alignment horizontal="left" vertical="center" shrinkToFit="1"/>
    </xf>
    <xf numFmtId="0" fontId="11" fillId="0" borderId="0" xfId="1" applyFont="1" applyAlignment="1">
      <alignment horizontal="left" vertical="center"/>
    </xf>
    <xf numFmtId="49" fontId="1" fillId="0" borderId="1" xfId="1" applyNumberFormat="1" applyBorder="1">
      <alignment vertical="center"/>
    </xf>
    <xf numFmtId="49" fontId="7" fillId="0" borderId="1" xfId="1" applyNumberFormat="1" applyFont="1" applyBorder="1">
      <alignment vertical="center"/>
    </xf>
    <xf numFmtId="49" fontId="1" fillId="0" borderId="1" xfId="1" applyNumberFormat="1" applyBorder="1" applyAlignment="1">
      <alignment horizontal="center" vertical="center" shrinkToFit="1"/>
    </xf>
    <xf numFmtId="49" fontId="12" fillId="0" borderId="1" xfId="1" applyNumberFormat="1" applyFont="1" applyBorder="1">
      <alignment vertical="center"/>
    </xf>
    <xf numFmtId="178" fontId="1" fillId="0" borderId="1" xfId="1" applyNumberFormat="1" applyBorder="1">
      <alignment vertical="center"/>
    </xf>
    <xf numFmtId="178" fontId="1" fillId="0" borderId="0" xfId="1" applyNumberFormat="1">
      <alignment vertical="center"/>
    </xf>
    <xf numFmtId="0" fontId="13" fillId="2" borderId="1" xfId="2" applyFont="1" applyFill="1" applyBorder="1" applyAlignment="1">
      <alignment horizontal="center" vertical="center"/>
    </xf>
    <xf numFmtId="0" fontId="13" fillId="0" borderId="1" xfId="2" applyFont="1" applyBorder="1" applyAlignment="1">
      <alignment horizontal="center" vertical="center"/>
    </xf>
    <xf numFmtId="0" fontId="14" fillId="0" borderId="0" xfId="2" applyFont="1">
      <alignment vertical="center"/>
    </xf>
    <xf numFmtId="0" fontId="13" fillId="2" borderId="2" xfId="2" applyFont="1" applyFill="1" applyBorder="1" applyAlignment="1">
      <alignment horizontal="center" vertical="center"/>
    </xf>
    <xf numFmtId="0" fontId="13" fillId="2" borderId="3" xfId="2" applyFont="1" applyFill="1" applyBorder="1" applyAlignment="1">
      <alignment horizontal="center" vertical="center"/>
    </xf>
    <xf numFmtId="0" fontId="13" fillId="2" borderId="4" xfId="2" applyFont="1" applyFill="1" applyBorder="1" applyAlignment="1">
      <alignment horizontal="center" vertical="center"/>
    </xf>
    <xf numFmtId="176" fontId="13" fillId="0" borderId="1" xfId="2" applyNumberFormat="1" applyFont="1" applyBorder="1" applyAlignment="1">
      <alignment horizontal="center" vertical="center"/>
    </xf>
    <xf numFmtId="0" fontId="14" fillId="0" borderId="0" xfId="2" applyFont="1" applyAlignment="1">
      <alignment horizontal="center" vertical="center"/>
    </xf>
    <xf numFmtId="0" fontId="14" fillId="0" borderId="0" xfId="2" applyFont="1" applyAlignment="1">
      <alignment horizontal="right" vertical="center"/>
    </xf>
    <xf numFmtId="177" fontId="14" fillId="0" borderId="0" xfId="2" applyNumberFormat="1" applyFont="1">
      <alignment vertical="center"/>
    </xf>
    <xf numFmtId="176" fontId="15" fillId="0" borderId="1" xfId="2" applyNumberFormat="1" applyFont="1" applyBorder="1" applyAlignment="1">
      <alignment horizontal="center" vertical="center" wrapText="1"/>
    </xf>
    <xf numFmtId="177" fontId="13" fillId="0" borderId="1" xfId="2" applyNumberFormat="1" applyFont="1" applyBorder="1" applyAlignment="1">
      <alignment horizontal="center" vertical="center"/>
    </xf>
    <xf numFmtId="3" fontId="14" fillId="0" borderId="1" xfId="2" applyNumberFormat="1" applyFont="1" applyBorder="1" applyAlignment="1">
      <alignment horizontal="center" vertical="center"/>
    </xf>
    <xf numFmtId="0" fontId="14" fillId="0" borderId="1" xfId="2" applyFont="1" applyBorder="1" applyAlignment="1">
      <alignment horizontal="center" vertical="center"/>
    </xf>
    <xf numFmtId="0" fontId="14" fillId="0" borderId="2" xfId="2" applyFont="1" applyBorder="1" applyAlignment="1">
      <alignment horizontal="center" vertical="center"/>
    </xf>
    <xf numFmtId="177" fontId="14" fillId="0" borderId="1" xfId="2" applyNumberFormat="1" applyFont="1" applyBorder="1" applyAlignment="1">
      <alignment horizontal="center" vertical="center"/>
    </xf>
    <xf numFmtId="0" fontId="16" fillId="0" borderId="1" xfId="2" applyFont="1" applyBorder="1" applyAlignment="1">
      <alignment horizontal="center" vertical="center" shrinkToFit="1"/>
    </xf>
    <xf numFmtId="176" fontId="16" fillId="0" borderId="1" xfId="2" applyNumberFormat="1" applyFont="1" applyBorder="1" applyAlignment="1">
      <alignment horizontal="right" vertical="center"/>
    </xf>
    <xf numFmtId="176" fontId="14" fillId="0" borderId="1" xfId="2" applyNumberFormat="1" applyFont="1" applyBorder="1">
      <alignment vertical="center"/>
    </xf>
    <xf numFmtId="176" fontId="14" fillId="0" borderId="1" xfId="2" applyNumberFormat="1" applyFont="1" applyBorder="1" applyAlignment="1">
      <alignment horizontal="right" vertical="center"/>
    </xf>
    <xf numFmtId="0" fontId="14" fillId="0" borderId="1" xfId="2" applyFont="1" applyBorder="1" applyAlignment="1">
      <alignment horizontal="center" vertical="center" shrinkToFit="1"/>
    </xf>
    <xf numFmtId="177" fontId="14" fillId="0" borderId="1" xfId="2" applyNumberFormat="1" applyFont="1" applyBorder="1" applyAlignment="1">
      <alignment horizontal="right" vertical="center"/>
    </xf>
    <xf numFmtId="178" fontId="14" fillId="0" borderId="1" xfId="2" applyNumberFormat="1" applyFont="1" applyBorder="1" applyAlignment="1">
      <alignment horizontal="center" vertical="center"/>
    </xf>
    <xf numFmtId="176" fontId="14" fillId="0" borderId="1" xfId="2" applyNumberFormat="1" applyFont="1" applyBorder="1" applyAlignment="1"/>
    <xf numFmtId="0" fontId="16" fillId="0" borderId="1" xfId="2" applyFont="1" applyBorder="1" applyAlignment="1">
      <alignment horizontal="center" vertical="center"/>
    </xf>
    <xf numFmtId="178" fontId="16" fillId="0" borderId="1" xfId="2" applyNumberFormat="1" applyFont="1" applyBorder="1" applyAlignment="1">
      <alignment horizontal="center" vertical="center"/>
    </xf>
    <xf numFmtId="0" fontId="16" fillId="0" borderId="0" xfId="2" applyFont="1" applyAlignment="1">
      <alignment horizontal="left" vertical="center"/>
    </xf>
    <xf numFmtId="0" fontId="17" fillId="0" borderId="1" xfId="2" applyFont="1" applyBorder="1" applyAlignment="1">
      <alignment horizontal="center" vertical="center" shrinkToFit="1"/>
    </xf>
    <xf numFmtId="177" fontId="14" fillId="0" borderId="1" xfId="2" applyNumberFormat="1" applyFont="1" applyBorder="1">
      <alignment vertical="center"/>
    </xf>
    <xf numFmtId="0" fontId="14" fillId="0" borderId="1" xfId="2" applyFont="1" applyBorder="1">
      <alignment vertical="center"/>
    </xf>
    <xf numFmtId="0" fontId="14" fillId="0" borderId="1" xfId="2" applyFont="1" applyBorder="1" applyAlignment="1">
      <alignment horizontal="right" vertical="center"/>
    </xf>
    <xf numFmtId="56" fontId="14" fillId="0" borderId="1" xfId="2" applyNumberFormat="1" applyFont="1" applyBorder="1" applyAlignment="1">
      <alignment horizontal="center" vertical="center"/>
    </xf>
    <xf numFmtId="0" fontId="14" fillId="3" borderId="1" xfId="2" applyFont="1" applyFill="1" applyBorder="1" applyAlignment="1">
      <alignment horizontal="center" vertical="center"/>
    </xf>
    <xf numFmtId="3" fontId="14" fillId="3" borderId="1" xfId="2" applyNumberFormat="1" applyFont="1" applyFill="1" applyBorder="1" applyAlignment="1">
      <alignment horizontal="center" vertical="center"/>
    </xf>
    <xf numFmtId="0" fontId="16" fillId="3" borderId="1" xfId="2" applyFont="1" applyFill="1" applyBorder="1" applyAlignment="1">
      <alignment horizontal="center" vertical="center"/>
    </xf>
    <xf numFmtId="176" fontId="16" fillId="3" borderId="1" xfId="2" applyNumberFormat="1" applyFont="1" applyFill="1" applyBorder="1" applyAlignment="1">
      <alignment horizontal="right" vertical="center"/>
    </xf>
    <xf numFmtId="0" fontId="14" fillId="3" borderId="1" xfId="2" applyFont="1" applyFill="1" applyBorder="1">
      <alignment vertical="center"/>
    </xf>
    <xf numFmtId="176" fontId="14" fillId="3" borderId="1" xfId="2" applyNumberFormat="1" applyFont="1" applyFill="1" applyBorder="1">
      <alignment vertical="center"/>
    </xf>
    <xf numFmtId="0" fontId="14" fillId="3" borderId="1" xfId="2" applyFont="1" applyFill="1" applyBorder="1" applyAlignment="1">
      <alignment horizontal="right" vertical="center"/>
    </xf>
    <xf numFmtId="0" fontId="15" fillId="3" borderId="1" xfId="2" applyFont="1" applyFill="1" applyBorder="1" applyAlignment="1">
      <alignment horizontal="center" vertical="center"/>
    </xf>
    <xf numFmtId="0" fontId="16" fillId="0" borderId="1" xfId="2" applyFont="1" applyBorder="1">
      <alignment vertical="center"/>
    </xf>
    <xf numFmtId="0" fontId="16" fillId="0" borderId="0" xfId="2" applyFont="1">
      <alignment vertical="center"/>
    </xf>
    <xf numFmtId="0" fontId="18" fillId="0" borderId="0" xfId="2" applyFont="1">
      <alignment vertical="center"/>
    </xf>
    <xf numFmtId="178" fontId="14" fillId="0" borderId="0" xfId="2" applyNumberFormat="1" applyFont="1">
      <alignment vertical="center"/>
    </xf>
    <xf numFmtId="176" fontId="14" fillId="0" borderId="5" xfId="2" applyNumberFormat="1" applyFont="1" applyBorder="1">
      <alignment vertical="center"/>
    </xf>
    <xf numFmtId="176" fontId="5" fillId="0" borderId="1" xfId="2" applyNumberFormat="1" applyFont="1" applyBorder="1" applyAlignment="1">
      <alignment horizontal="center" vertical="center"/>
    </xf>
    <xf numFmtId="0" fontId="5" fillId="2" borderId="1" xfId="2" applyFont="1" applyFill="1" applyBorder="1" applyAlignment="1">
      <alignment horizontal="center" vertical="center"/>
    </xf>
    <xf numFmtId="176" fontId="19" fillId="0" borderId="1" xfId="2" applyNumberFormat="1" applyFont="1" applyBorder="1" applyAlignment="1">
      <alignment horizontal="center" vertical="center" wrapText="1"/>
    </xf>
    <xf numFmtId="14" fontId="6" fillId="0" borderId="1" xfId="2" applyNumberFormat="1" applyBorder="1" applyAlignment="1">
      <alignment horizontal="center" vertical="center"/>
    </xf>
    <xf numFmtId="56" fontId="6" fillId="0" borderId="1" xfId="2" applyNumberFormat="1" applyBorder="1" applyAlignment="1">
      <alignment horizontal="center" vertical="center"/>
    </xf>
    <xf numFmtId="3" fontId="6" fillId="3" borderId="1" xfId="2" applyNumberFormat="1" applyFill="1" applyBorder="1" applyAlignment="1">
      <alignment horizontal="center" vertical="center"/>
    </xf>
    <xf numFmtId="0" fontId="6" fillId="3" borderId="1" xfId="2" applyFill="1" applyBorder="1">
      <alignment vertical="center"/>
    </xf>
    <xf numFmtId="176" fontId="6" fillId="3" borderId="1" xfId="2" applyNumberFormat="1" applyFill="1" applyBorder="1">
      <alignment vertical="center"/>
    </xf>
    <xf numFmtId="0" fontId="6" fillId="3" borderId="1" xfId="2" applyFill="1" applyBorder="1" applyAlignment="1">
      <alignment horizontal="right" vertical="center"/>
    </xf>
    <xf numFmtId="0" fontId="6" fillId="3" borderId="1" xfId="2" applyFill="1" applyBorder="1" applyAlignment="1">
      <alignment horizontal="center" vertical="center"/>
    </xf>
    <xf numFmtId="0" fontId="19" fillId="3" borderId="1" xfId="2" applyFont="1" applyFill="1" applyBorder="1" applyAlignment="1">
      <alignment horizontal="center" vertical="center"/>
    </xf>
    <xf numFmtId="178" fontId="18" fillId="0" borderId="1" xfId="2" applyNumberFormat="1" applyFont="1" applyBorder="1" applyAlignment="1">
      <alignment horizontal="center" vertical="center"/>
    </xf>
    <xf numFmtId="3" fontId="16" fillId="0" borderId="1" xfId="2" applyNumberFormat="1" applyFont="1" applyBorder="1" applyAlignment="1">
      <alignment horizontal="center" vertical="center"/>
    </xf>
    <xf numFmtId="0" fontId="16" fillId="0" borderId="1" xfId="2" applyFont="1" applyBorder="1" applyAlignment="1">
      <alignment horizontal="right" vertical="center"/>
    </xf>
    <xf numFmtId="0" fontId="12" fillId="0" borderId="1" xfId="2" applyFont="1" applyBorder="1">
      <alignment vertical="center"/>
    </xf>
    <xf numFmtId="176" fontId="6" fillId="0" borderId="5" xfId="2" applyNumberFormat="1" applyBorder="1">
      <alignment vertical="center"/>
    </xf>
    <xf numFmtId="0" fontId="20" fillId="0" borderId="1" xfId="1" applyFont="1" applyBorder="1" applyAlignment="1">
      <alignment horizontal="center" vertical="center" shrinkToFit="1"/>
    </xf>
    <xf numFmtId="3" fontId="1" fillId="0" borderId="1" xfId="1" applyNumberFormat="1" applyBorder="1" applyAlignment="1">
      <alignment horizontal="center" vertical="center" shrinkToFit="1"/>
    </xf>
    <xf numFmtId="0" fontId="1" fillId="0" borderId="2" xfId="1" applyBorder="1" applyAlignment="1">
      <alignment horizontal="center" vertical="center" shrinkToFit="1"/>
    </xf>
    <xf numFmtId="177" fontId="1" fillId="0" borderId="1" xfId="1" applyNumberFormat="1" applyBorder="1" applyAlignment="1">
      <alignment horizontal="center" vertical="center" shrinkToFit="1"/>
    </xf>
    <xf numFmtId="49" fontId="1" fillId="0" borderId="1" xfId="1" applyNumberFormat="1" applyBorder="1" applyAlignment="1">
      <alignment horizontal="right" vertical="center"/>
    </xf>
    <xf numFmtId="56" fontId="1" fillId="0" borderId="1" xfId="1" applyNumberFormat="1" applyBorder="1" applyAlignment="1">
      <alignment horizontal="center" vertical="center"/>
    </xf>
    <xf numFmtId="180" fontId="1" fillId="0" borderId="1" xfId="1" applyNumberFormat="1" applyBorder="1" applyAlignment="1">
      <alignment horizontal="right" vertical="center"/>
    </xf>
    <xf numFmtId="49" fontId="1" fillId="0" borderId="1" xfId="1" applyNumberFormat="1" applyBorder="1" applyAlignment="1">
      <alignment horizontal="center" vertical="center"/>
    </xf>
    <xf numFmtId="0" fontId="12" fillId="0" borderId="1" xfId="1" applyFont="1" applyBorder="1">
      <alignment vertical="center"/>
    </xf>
    <xf numFmtId="0" fontId="1" fillId="3" borderId="1" xfId="1" applyFill="1" applyBorder="1" applyAlignment="1">
      <alignment horizontal="center" vertical="center"/>
    </xf>
    <xf numFmtId="3" fontId="1" fillId="0" borderId="2" xfId="1" applyNumberFormat="1" applyBorder="1" applyAlignment="1">
      <alignment horizontal="center" vertical="center"/>
    </xf>
    <xf numFmtId="0" fontId="1" fillId="0" borderId="1" xfId="1" applyBorder="1">
      <alignment vertical="center"/>
    </xf>
    <xf numFmtId="0" fontId="1" fillId="0" borderId="0" xfId="1" applyAlignment="1">
      <alignment horizontal="left" vertical="center"/>
    </xf>
    <xf numFmtId="0" fontId="13" fillId="2" borderId="1" xfId="1" applyFont="1" applyFill="1" applyBorder="1" applyAlignment="1">
      <alignment horizontal="center" vertical="center"/>
    </xf>
    <xf numFmtId="0" fontId="13" fillId="0" borderId="1" xfId="1" applyFont="1" applyBorder="1" applyAlignment="1">
      <alignment horizontal="center" vertical="center"/>
    </xf>
    <xf numFmtId="0" fontId="14" fillId="0" borderId="0" xfId="1" applyFont="1">
      <alignment vertical="center"/>
    </xf>
    <xf numFmtId="0" fontId="13" fillId="2" borderId="2" xfId="1" applyFont="1" applyFill="1" applyBorder="1" applyAlignment="1">
      <alignment horizontal="center" vertical="center"/>
    </xf>
    <xf numFmtId="0" fontId="13" fillId="2" borderId="3" xfId="1" applyFont="1" applyFill="1" applyBorder="1" applyAlignment="1">
      <alignment horizontal="center" vertical="center"/>
    </xf>
    <xf numFmtId="0" fontId="13" fillId="2" borderId="4" xfId="1" applyFont="1" applyFill="1" applyBorder="1" applyAlignment="1">
      <alignment horizontal="center" vertical="center"/>
    </xf>
    <xf numFmtId="176" fontId="13" fillId="0" borderId="1" xfId="1" applyNumberFormat="1" applyFont="1" applyBorder="1" applyAlignment="1">
      <alignment horizontal="center" vertical="center"/>
    </xf>
    <xf numFmtId="0" fontId="14" fillId="0" borderId="0" xfId="1" applyFont="1" applyAlignment="1">
      <alignment horizontal="center" vertical="center"/>
    </xf>
    <xf numFmtId="0" fontId="14" fillId="0" borderId="0" xfId="1" applyFont="1" applyAlignment="1">
      <alignment horizontal="right" vertical="center"/>
    </xf>
    <xf numFmtId="177" fontId="14" fillId="0" borderId="0" xfId="1" applyNumberFormat="1" applyFont="1">
      <alignment vertical="center"/>
    </xf>
    <xf numFmtId="176" fontId="15" fillId="0" borderId="1" xfId="1" applyNumberFormat="1" applyFont="1" applyBorder="1" applyAlignment="1">
      <alignment horizontal="center" vertical="center" wrapText="1"/>
    </xf>
    <xf numFmtId="177" fontId="13" fillId="0" borderId="1" xfId="1" applyNumberFormat="1" applyFont="1" applyBorder="1" applyAlignment="1">
      <alignment horizontal="center" vertical="center"/>
    </xf>
    <xf numFmtId="3" fontId="12" fillId="0" borderId="1" xfId="1" applyNumberFormat="1" applyFont="1" applyBorder="1" applyAlignment="1">
      <alignment horizontal="center" vertical="center"/>
    </xf>
    <xf numFmtId="0" fontId="12" fillId="0" borderId="1" xfId="1" applyFont="1" applyBorder="1" applyAlignment="1">
      <alignment horizontal="center" vertical="center"/>
    </xf>
    <xf numFmtId="0" fontId="12" fillId="0" borderId="2" xfId="1" applyFont="1" applyBorder="1" applyAlignment="1">
      <alignment horizontal="center" vertical="center"/>
    </xf>
    <xf numFmtId="177" fontId="12" fillId="0" borderId="1" xfId="1" applyNumberFormat="1" applyFont="1" applyBorder="1" applyAlignment="1">
      <alignment horizontal="center" vertical="center"/>
    </xf>
    <xf numFmtId="0" fontId="12" fillId="0" borderId="1" xfId="1" applyFont="1" applyBorder="1" applyAlignment="1">
      <alignment horizontal="center" vertical="center" shrinkToFit="1"/>
    </xf>
    <xf numFmtId="176" fontId="12" fillId="0" borderId="1" xfId="1" applyNumberFormat="1" applyFont="1" applyBorder="1" applyAlignment="1">
      <alignment horizontal="right" vertical="center"/>
    </xf>
    <xf numFmtId="176" fontId="12" fillId="0" borderId="1" xfId="1" applyNumberFormat="1" applyFont="1" applyBorder="1">
      <alignment vertical="center"/>
    </xf>
    <xf numFmtId="177" fontId="12" fillId="0" borderId="1" xfId="1" applyNumberFormat="1" applyFont="1" applyBorder="1" applyAlignment="1">
      <alignment horizontal="right" vertical="center"/>
    </xf>
    <xf numFmtId="178" fontId="12" fillId="0" borderId="1" xfId="1" applyNumberFormat="1" applyFont="1" applyBorder="1" applyAlignment="1">
      <alignment horizontal="center" vertical="center"/>
    </xf>
    <xf numFmtId="176" fontId="12" fillId="0" borderId="1" xfId="1" applyNumberFormat="1" applyFont="1" applyBorder="1" applyAlignment="1"/>
    <xf numFmtId="0" fontId="7" fillId="0" borderId="1" xfId="1" applyFont="1" applyBorder="1" applyAlignment="1">
      <alignment horizontal="center" vertical="center" shrinkToFit="1"/>
    </xf>
    <xf numFmtId="3" fontId="14" fillId="0" borderId="1" xfId="1" applyNumberFormat="1" applyFont="1" applyBorder="1" applyAlignment="1">
      <alignment horizontal="center" vertical="center"/>
    </xf>
    <xf numFmtId="0" fontId="14" fillId="0" borderId="1" xfId="1" applyFont="1" applyBorder="1" applyAlignment="1">
      <alignment horizontal="center" vertical="center" shrinkToFit="1"/>
    </xf>
    <xf numFmtId="176" fontId="14" fillId="0" borderId="1" xfId="1" applyNumberFormat="1" applyFont="1" applyBorder="1" applyAlignment="1">
      <alignment horizontal="right" vertical="center"/>
    </xf>
    <xf numFmtId="176" fontId="14" fillId="0" borderId="1" xfId="1" applyNumberFormat="1" applyFont="1" applyBorder="1">
      <alignment vertical="center"/>
    </xf>
    <xf numFmtId="176" fontId="14" fillId="0" borderId="1" xfId="1" applyNumberFormat="1" applyFont="1" applyBorder="1" applyAlignment="1"/>
    <xf numFmtId="177" fontId="14" fillId="0" borderId="1" xfId="1" applyNumberFormat="1" applyFont="1" applyBorder="1" applyAlignment="1">
      <alignment horizontal="center" vertical="center"/>
    </xf>
    <xf numFmtId="3" fontId="14" fillId="0" borderId="0" xfId="1" applyNumberFormat="1" applyFont="1" applyAlignment="1">
      <alignment horizontal="center" vertical="center"/>
    </xf>
    <xf numFmtId="0" fontId="14" fillId="0" borderId="0" xfId="1" applyFont="1" applyAlignment="1">
      <alignment horizontal="center" vertical="center" shrinkToFit="1"/>
    </xf>
    <xf numFmtId="176" fontId="14" fillId="0" borderId="0" xfId="1" applyNumberFormat="1" applyFont="1" applyAlignment="1">
      <alignment horizontal="right" vertical="center"/>
    </xf>
    <xf numFmtId="176" fontId="14" fillId="0" borderId="0" xfId="1" applyNumberFormat="1" applyFont="1">
      <alignment vertical="center"/>
    </xf>
    <xf numFmtId="177" fontId="14" fillId="0" borderId="0" xfId="1" applyNumberFormat="1" applyFont="1" applyAlignment="1">
      <alignment horizontal="center" vertical="center"/>
    </xf>
    <xf numFmtId="177" fontId="14" fillId="0" borderId="0" xfId="1" applyNumberFormat="1" applyFont="1" applyAlignment="1">
      <alignment horizontal="right" vertical="center"/>
    </xf>
    <xf numFmtId="178" fontId="14" fillId="0" borderId="0" xfId="1" applyNumberFormat="1" applyFont="1" applyAlignment="1">
      <alignment horizontal="center" vertical="center"/>
    </xf>
    <xf numFmtId="56" fontId="14" fillId="0" borderId="0" xfId="1" applyNumberFormat="1" applyFont="1" applyAlignment="1">
      <alignment horizontal="center" vertical="center"/>
    </xf>
    <xf numFmtId="0" fontId="15" fillId="0" borderId="0" xfId="1" applyFont="1" applyAlignment="1">
      <alignment horizontal="center" vertical="center"/>
    </xf>
    <xf numFmtId="176" fontId="14" fillId="0" borderId="5" xfId="1" applyNumberFormat="1" applyFont="1" applyBorder="1">
      <alignment vertical="center"/>
    </xf>
    <xf numFmtId="0" fontId="12" fillId="0" borderId="0" xfId="1" applyFont="1" applyAlignment="1">
      <alignment horizontal="left" vertical="center"/>
    </xf>
    <xf numFmtId="3" fontId="7" fillId="0" borderId="1" xfId="3" applyNumberFormat="1" applyBorder="1" applyAlignment="1">
      <alignment vertical="center"/>
    </xf>
    <xf numFmtId="49" fontId="6" fillId="0" borderId="1" xfId="2" applyNumberFormat="1" applyBorder="1" applyAlignment="1">
      <alignment vertical="center" shrinkToFit="1"/>
    </xf>
    <xf numFmtId="0" fontId="10" fillId="0" borderId="1" xfId="2" applyFont="1" applyBorder="1" applyAlignment="1">
      <alignment horizontal="center" vertical="center"/>
    </xf>
    <xf numFmtId="180" fontId="6" fillId="0" borderId="1" xfId="2" applyNumberFormat="1" applyBorder="1" applyAlignment="1">
      <alignment horizontal="center" vertical="center"/>
    </xf>
    <xf numFmtId="0" fontId="6" fillId="0" borderId="1" xfId="2" applyBorder="1" applyAlignment="1">
      <alignment horizontal="left" vertical="center" shrinkToFit="1"/>
    </xf>
    <xf numFmtId="181" fontId="6" fillId="0" borderId="1" xfId="2" applyNumberFormat="1" applyBorder="1">
      <alignment vertical="center"/>
    </xf>
    <xf numFmtId="0" fontId="7" fillId="0" borderId="1" xfId="3" applyBorder="1" applyAlignment="1">
      <alignment vertical="center"/>
    </xf>
    <xf numFmtId="0" fontId="7" fillId="0" borderId="1" xfId="3" applyBorder="1" applyAlignment="1">
      <alignment horizontal="center" vertical="center"/>
    </xf>
    <xf numFmtId="0" fontId="11" fillId="0" borderId="0" xfId="2" applyFont="1" applyAlignment="1">
      <alignment horizontal="left" vertical="center"/>
    </xf>
    <xf numFmtId="49" fontId="7" fillId="0" borderId="1" xfId="2" applyNumberFormat="1" applyFont="1" applyBorder="1">
      <alignment vertical="center"/>
    </xf>
    <xf numFmtId="49" fontId="6" fillId="0" borderId="1" xfId="2" applyNumberFormat="1" applyBorder="1" applyAlignment="1">
      <alignment horizontal="center" vertical="center" shrinkToFit="1"/>
    </xf>
    <xf numFmtId="0" fontId="7" fillId="0" borderId="1" xfId="3" applyBorder="1" applyAlignment="1">
      <alignment horizontal="left" vertical="center"/>
    </xf>
    <xf numFmtId="49" fontId="12" fillId="0" borderId="1" xfId="2" applyNumberFormat="1" applyFont="1" applyBorder="1">
      <alignment vertical="center"/>
    </xf>
    <xf numFmtId="178" fontId="6" fillId="0" borderId="1" xfId="2" applyNumberFormat="1" applyBorder="1">
      <alignment vertical="center"/>
    </xf>
    <xf numFmtId="176" fontId="1" fillId="0" borderId="1" xfId="1" applyNumberFormat="1" applyBorder="1" applyAlignment="1">
      <alignment horizontal="center" vertical="center"/>
    </xf>
    <xf numFmtId="176" fontId="1" fillId="0" borderId="1" xfId="1" applyNumberFormat="1" applyBorder="1" applyAlignment="1">
      <alignment horizontal="center"/>
    </xf>
    <xf numFmtId="14" fontId="1" fillId="0" borderId="1" xfId="1" applyNumberFormat="1" applyBorder="1" applyAlignment="1">
      <alignment horizontal="center" vertical="center"/>
    </xf>
    <xf numFmtId="3" fontId="1" fillId="0" borderId="1" xfId="1" applyNumberFormat="1" applyBorder="1">
      <alignment vertical="center"/>
    </xf>
    <xf numFmtId="0" fontId="1" fillId="0" borderId="1" xfId="1" applyBorder="1" applyAlignment="1">
      <alignment horizontal="right" vertical="center"/>
    </xf>
    <xf numFmtId="3" fontId="1" fillId="0" borderId="0" xfId="1" applyNumberFormat="1" applyAlignment="1">
      <alignment horizontal="center" vertical="center"/>
    </xf>
    <xf numFmtId="179" fontId="7" fillId="0" borderId="1" xfId="3" applyNumberFormat="1" applyBorder="1" applyAlignment="1">
      <alignment horizontal="left" vertical="center"/>
    </xf>
    <xf numFmtId="0" fontId="2" fillId="0" borderId="1" xfId="2" applyFont="1" applyBorder="1" applyAlignment="1">
      <alignment horizontal="center" vertical="center" shrinkToFit="1"/>
    </xf>
    <xf numFmtId="176" fontId="6" fillId="0" borderId="1" xfId="2" applyNumberFormat="1" applyBorder="1" applyAlignment="1">
      <alignment horizontal="center" vertical="center"/>
    </xf>
    <xf numFmtId="0" fontId="6" fillId="0" borderId="0" xfId="2" applyAlignment="1">
      <alignment horizontal="left" vertical="center"/>
    </xf>
    <xf numFmtId="0" fontId="2" fillId="0" borderId="1" xfId="1" applyFont="1" applyBorder="1" applyAlignment="1">
      <alignment horizontal="center" vertical="center" shrinkToFit="1"/>
    </xf>
    <xf numFmtId="0" fontId="7" fillId="0" borderId="1" xfId="3" applyBorder="1" applyAlignment="1">
      <alignment horizontal="left" vertical="center" shrinkToFit="1"/>
    </xf>
    <xf numFmtId="49" fontId="6" fillId="0" borderId="1" xfId="2" applyNumberFormat="1" applyBorder="1">
      <alignment vertical="center"/>
    </xf>
    <xf numFmtId="0" fontId="14" fillId="0" borderId="1" xfId="1" applyFont="1" applyBorder="1" applyAlignment="1">
      <alignment horizontal="center" vertical="center"/>
    </xf>
    <xf numFmtId="0" fontId="14" fillId="0" borderId="2" xfId="1" applyFont="1" applyBorder="1" applyAlignment="1">
      <alignment horizontal="center" vertical="center"/>
    </xf>
    <xf numFmtId="0" fontId="12" fillId="0" borderId="1" xfId="1" applyFont="1" applyBorder="1" applyAlignment="1">
      <alignment horizontal="left" vertical="center" shrinkToFit="1"/>
    </xf>
    <xf numFmtId="176" fontId="14" fillId="0" borderId="1" xfId="1" applyNumberFormat="1" applyFont="1" applyBorder="1" applyAlignment="1">
      <alignment horizontal="center" vertical="center"/>
    </xf>
    <xf numFmtId="0" fontId="14" fillId="0" borderId="1" xfId="1" applyFont="1" applyBorder="1" applyAlignment="1">
      <alignment horizontal="left" vertical="center"/>
    </xf>
    <xf numFmtId="180" fontId="14" fillId="0" borderId="1" xfId="1" applyNumberFormat="1" applyFont="1" applyBorder="1" applyAlignment="1">
      <alignment horizontal="center" vertical="center"/>
    </xf>
    <xf numFmtId="177" fontId="14" fillId="0" borderId="1" xfId="1" applyNumberFormat="1" applyFont="1" applyBorder="1" applyAlignment="1">
      <alignment horizontal="right" vertical="center"/>
    </xf>
    <xf numFmtId="178" fontId="14" fillId="0" borderId="1" xfId="1" applyNumberFormat="1" applyFont="1" applyBorder="1" applyAlignment="1">
      <alignment horizontal="center" vertical="center"/>
    </xf>
    <xf numFmtId="0" fontId="21" fillId="0" borderId="1" xfId="3" applyFont="1" applyBorder="1" applyAlignment="1">
      <alignment vertical="center"/>
    </xf>
    <xf numFmtId="0" fontId="14" fillId="0" borderId="1" xfId="1" applyFont="1" applyBorder="1" applyAlignment="1">
      <alignment horizontal="right" vertical="center"/>
    </xf>
    <xf numFmtId="0" fontId="14" fillId="0" borderId="1" xfId="1" applyFont="1" applyBorder="1">
      <alignment vertical="center"/>
    </xf>
    <xf numFmtId="0" fontId="7" fillId="0" borderId="1" xfId="3" applyBorder="1" applyAlignment="1">
      <alignment horizontal="left"/>
    </xf>
    <xf numFmtId="0" fontId="7" fillId="0" borderId="1" xfId="3" applyBorder="1"/>
    <xf numFmtId="0" fontId="7" fillId="0" borderId="1" xfId="4" applyBorder="1">
      <alignment vertical="center"/>
    </xf>
    <xf numFmtId="49" fontId="7" fillId="0" borderId="1" xfId="4" applyNumberFormat="1" applyBorder="1">
      <alignment vertical="center"/>
    </xf>
    <xf numFmtId="3" fontId="21" fillId="0" borderId="1" xfId="4" applyNumberFormat="1" applyFont="1" applyBorder="1">
      <alignment vertical="center"/>
    </xf>
    <xf numFmtId="0" fontId="14" fillId="0" borderId="1" xfId="1" applyFont="1" applyBorder="1" applyAlignment="1">
      <alignment horizontal="left" vertical="center" shrinkToFit="1"/>
    </xf>
    <xf numFmtId="56" fontId="14" fillId="0" borderId="1" xfId="1" applyNumberFormat="1" applyFont="1" applyBorder="1" applyAlignment="1">
      <alignment horizontal="center" vertical="center"/>
    </xf>
    <xf numFmtId="0" fontId="16" fillId="0" borderId="1" xfId="1" applyFont="1" applyBorder="1" applyAlignment="1">
      <alignment horizontal="left" vertical="center" shrinkToFit="1"/>
    </xf>
    <xf numFmtId="180" fontId="14" fillId="0" borderId="1" xfId="1" applyNumberFormat="1" applyFont="1" applyBorder="1">
      <alignment vertical="center"/>
    </xf>
    <xf numFmtId="0" fontId="16" fillId="0" borderId="1" xfId="1" applyFont="1" applyBorder="1">
      <alignment vertical="center"/>
    </xf>
    <xf numFmtId="0" fontId="16" fillId="0" borderId="0" xfId="1" applyFont="1">
      <alignment vertical="center"/>
    </xf>
    <xf numFmtId="0" fontId="18" fillId="0" borderId="0" xfId="1" applyFont="1">
      <alignment vertical="center"/>
    </xf>
    <xf numFmtId="0" fontId="16" fillId="0" borderId="1" xfId="1" applyFont="1" applyBorder="1" applyAlignment="1">
      <alignment horizontal="center" vertical="center"/>
    </xf>
    <xf numFmtId="0" fontId="15" fillId="0" borderId="1" xfId="1" applyFont="1" applyBorder="1" applyAlignment="1">
      <alignment horizontal="center" vertical="center"/>
    </xf>
    <xf numFmtId="178" fontId="16" fillId="0" borderId="1" xfId="1" applyNumberFormat="1" applyFont="1" applyBorder="1" applyAlignment="1">
      <alignment horizontal="center" vertical="center"/>
    </xf>
    <xf numFmtId="177" fontId="14" fillId="0" borderId="1" xfId="1" applyNumberFormat="1" applyFont="1" applyBorder="1">
      <alignment vertical="center"/>
    </xf>
    <xf numFmtId="178" fontId="14" fillId="0" borderId="0" xfId="1" applyNumberFormat="1" applyFont="1">
      <alignment vertical="center"/>
    </xf>
    <xf numFmtId="49" fontId="6" fillId="0" borderId="1" xfId="2" applyNumberFormat="1" applyBorder="1" applyAlignment="1">
      <alignment horizontal="center" vertical="center"/>
    </xf>
    <xf numFmtId="0" fontId="1" fillId="0" borderId="2" xfId="1" applyBorder="1">
      <alignment vertical="center"/>
    </xf>
    <xf numFmtId="0" fontId="7" fillId="0" borderId="1" xfId="3" applyBorder="1" applyAlignment="1">
      <alignment vertical="center" wrapText="1"/>
    </xf>
    <xf numFmtId="0" fontId="1" fillId="0" borderId="1" xfId="1" applyBorder="1" applyAlignment="1">
      <alignment vertical="center" wrapText="1"/>
    </xf>
    <xf numFmtId="0" fontId="12" fillId="0" borderId="0" xfId="1" applyFont="1">
      <alignment vertical="center"/>
    </xf>
    <xf numFmtId="3" fontId="22" fillId="0" borderId="1" xfId="1" applyNumberFormat="1" applyFont="1" applyBorder="1" applyAlignment="1">
      <alignment horizontal="center" vertical="center"/>
    </xf>
    <xf numFmtId="182" fontId="1" fillId="0" borderId="1" xfId="1" applyNumberFormat="1" applyBorder="1">
      <alignment vertical="center"/>
    </xf>
    <xf numFmtId="176" fontId="1" fillId="0" borderId="2" xfId="1" applyNumberFormat="1" applyBorder="1">
      <alignment vertical="center"/>
    </xf>
    <xf numFmtId="0" fontId="7" fillId="0" borderId="1" xfId="1" applyFont="1" applyBorder="1">
      <alignment vertical="center"/>
    </xf>
    <xf numFmtId="49" fontId="1" fillId="0" borderId="1" xfId="1" applyNumberFormat="1" applyBorder="1" applyAlignment="1">
      <alignment vertical="center" wrapText="1"/>
    </xf>
    <xf numFmtId="180" fontId="6" fillId="0" borderId="1" xfId="2" applyNumberFormat="1" applyBorder="1">
      <alignment vertical="center"/>
    </xf>
    <xf numFmtId="180" fontId="6" fillId="0" borderId="0" xfId="2" applyNumberFormat="1">
      <alignment vertical="center"/>
    </xf>
    <xf numFmtId="178" fontId="6" fillId="0" borderId="0" xfId="2" applyNumberFormat="1" applyAlignment="1">
      <alignment horizontal="center" vertical="center"/>
    </xf>
    <xf numFmtId="0" fontId="23" fillId="0" borderId="0" xfId="1" applyFont="1">
      <alignment vertical="center"/>
    </xf>
    <xf numFmtId="0" fontId="24" fillId="0" borderId="1" xfId="3" applyFont="1" applyBorder="1"/>
    <xf numFmtId="0" fontId="25" fillId="0" borderId="1" xfId="1" applyFont="1" applyBorder="1">
      <alignment vertical="center"/>
    </xf>
    <xf numFmtId="0" fontId="12" fillId="0" borderId="1" xfId="1" applyFont="1" applyBorder="1" applyAlignment="1">
      <alignment horizontal="left" vertical="center"/>
    </xf>
    <xf numFmtId="0" fontId="25" fillId="0" borderId="1" xfId="1" applyFont="1" applyBorder="1" applyAlignment="1">
      <alignment horizontal="left" vertical="center"/>
    </xf>
    <xf numFmtId="0" fontId="12" fillId="0" borderId="6" xfId="1" applyFont="1" applyBorder="1" applyAlignment="1">
      <alignment horizontal="left" vertical="center"/>
    </xf>
    <xf numFmtId="3" fontId="11" fillId="0" borderId="1" xfId="1" applyNumberFormat="1" applyFont="1" applyBorder="1" applyAlignment="1">
      <alignment horizontal="center" vertical="center"/>
    </xf>
    <xf numFmtId="0" fontId="11" fillId="0" borderId="6" xfId="1" applyFont="1" applyBorder="1" applyAlignment="1">
      <alignment horizontal="left" vertical="center"/>
    </xf>
    <xf numFmtId="0" fontId="11" fillId="0" borderId="1" xfId="3" applyFont="1" applyBorder="1" applyAlignment="1">
      <alignment vertical="center"/>
    </xf>
    <xf numFmtId="176" fontId="11" fillId="0" borderId="1" xfId="1" applyNumberFormat="1" applyFont="1" applyBorder="1">
      <alignment vertical="center"/>
    </xf>
    <xf numFmtId="176" fontId="11" fillId="0" borderId="1" xfId="1" applyNumberFormat="1" applyFont="1" applyBorder="1" applyAlignment="1"/>
    <xf numFmtId="0" fontId="11" fillId="0" borderId="1" xfId="3" applyFont="1" applyBorder="1" applyAlignment="1">
      <alignment horizontal="left" vertical="center"/>
    </xf>
    <xf numFmtId="0" fontId="11" fillId="0" borderId="1" xfId="1" applyFont="1" applyBorder="1" applyAlignment="1">
      <alignment vertical="center" shrinkToFit="1"/>
    </xf>
    <xf numFmtId="0" fontId="7" fillId="0" borderId="1" xfId="3" applyBorder="1" applyAlignment="1">
      <alignment horizontal="right" vertical="center"/>
    </xf>
    <xf numFmtId="0" fontId="24" fillId="0" borderId="1" xfId="3" applyFont="1" applyBorder="1" applyAlignment="1">
      <alignment vertical="center"/>
    </xf>
    <xf numFmtId="0" fontId="12" fillId="0" borderId="1" xfId="1" applyFont="1" applyBorder="1" applyAlignment="1">
      <alignment horizontal="right" vertical="center"/>
    </xf>
    <xf numFmtId="0" fontId="12" fillId="0" borderId="1" xfId="1" applyFont="1" applyBorder="1" applyAlignment="1">
      <alignment vertical="center" shrinkToFit="1"/>
    </xf>
    <xf numFmtId="177" fontId="16" fillId="0" borderId="1" xfId="1" applyNumberFormat="1" applyFont="1" applyBorder="1" applyAlignment="1">
      <alignment horizontal="center" vertical="center"/>
    </xf>
    <xf numFmtId="180" fontId="12" fillId="0" borderId="1" xfId="1" applyNumberFormat="1" applyFont="1" applyBorder="1" applyAlignment="1">
      <alignment horizontal="center" vertical="center"/>
    </xf>
    <xf numFmtId="49" fontId="12" fillId="0" borderId="1" xfId="1" applyNumberFormat="1" applyFont="1" applyBorder="1" applyAlignment="1">
      <alignment vertical="center" shrinkToFit="1"/>
    </xf>
    <xf numFmtId="176" fontId="12" fillId="0" borderId="1" xfId="1" applyNumberFormat="1" applyFont="1" applyBorder="1" applyAlignment="1">
      <alignment horizontal="center"/>
    </xf>
    <xf numFmtId="176" fontId="12" fillId="0" borderId="1" xfId="1" applyNumberFormat="1" applyFont="1" applyBorder="1" applyAlignment="1">
      <alignment horizontal="center" vertical="center"/>
    </xf>
    <xf numFmtId="176" fontId="12" fillId="0" borderId="2" xfId="1" applyNumberFormat="1" applyFont="1" applyBorder="1" applyAlignment="1"/>
    <xf numFmtId="14" fontId="1" fillId="0" borderId="0" xfId="1" applyNumberFormat="1">
      <alignment vertical="center"/>
    </xf>
    <xf numFmtId="180" fontId="12" fillId="0" borderId="1" xfId="1" applyNumberFormat="1" applyFont="1" applyBorder="1">
      <alignment vertical="center"/>
    </xf>
    <xf numFmtId="56" fontId="14" fillId="0" borderId="0" xfId="1" applyNumberFormat="1" applyFont="1">
      <alignment vertical="center"/>
    </xf>
    <xf numFmtId="178" fontId="14" fillId="0" borderId="1" xfId="1" applyNumberFormat="1" applyFont="1" applyBorder="1" applyAlignment="1">
      <alignment horizontal="left" vertical="center"/>
    </xf>
    <xf numFmtId="56" fontId="12" fillId="0" borderId="1" xfId="1" applyNumberFormat="1" applyFont="1" applyBorder="1" applyAlignment="1">
      <alignment horizontal="center" vertical="center"/>
    </xf>
    <xf numFmtId="177" fontId="12" fillId="0" borderId="1" xfId="1" applyNumberFormat="1" applyFont="1" applyBorder="1">
      <alignment vertical="center"/>
    </xf>
    <xf numFmtId="0" fontId="16" fillId="0" borderId="0" xfId="1" applyFont="1" applyAlignment="1">
      <alignment horizontal="center" vertical="center"/>
    </xf>
    <xf numFmtId="0" fontId="12" fillId="0" borderId="0" xfId="1" applyFont="1" applyAlignment="1">
      <alignment horizontal="center" vertical="center"/>
    </xf>
    <xf numFmtId="0" fontId="12" fillId="0" borderId="0" xfId="1" applyFont="1" applyAlignment="1">
      <alignment horizontal="right" vertical="center"/>
    </xf>
    <xf numFmtId="56" fontId="12" fillId="0" borderId="0" xfId="1" applyNumberFormat="1" applyFont="1" applyAlignment="1">
      <alignment horizontal="center" vertical="center"/>
    </xf>
    <xf numFmtId="177" fontId="12" fillId="0" borderId="0" xfId="1" applyNumberFormat="1" applyFont="1">
      <alignment vertical="center"/>
    </xf>
    <xf numFmtId="178" fontId="16" fillId="0" borderId="0" xfId="1" applyNumberFormat="1" applyFont="1" applyAlignment="1">
      <alignment horizontal="center" vertical="center"/>
    </xf>
    <xf numFmtId="0" fontId="11" fillId="0" borderId="1" xfId="1" applyFont="1" applyBorder="1" applyAlignment="1">
      <alignment vertical="center" wrapText="1"/>
    </xf>
    <xf numFmtId="0" fontId="11" fillId="0" borderId="1" xfId="1" applyFont="1" applyBorder="1">
      <alignment vertical="center"/>
    </xf>
    <xf numFmtId="0" fontId="11" fillId="0" borderId="1" xfId="1" applyFont="1" applyBorder="1" applyAlignment="1">
      <alignment horizontal="center" vertical="center" shrinkToFit="1"/>
    </xf>
    <xf numFmtId="56" fontId="1" fillId="0" borderId="0" xfId="1" applyNumberFormat="1" applyAlignment="1">
      <alignment horizontal="center" vertical="center"/>
    </xf>
    <xf numFmtId="0" fontId="1" fillId="0" borderId="5" xfId="1" applyBorder="1" applyAlignment="1">
      <alignment vertical="center" wrapText="1"/>
    </xf>
    <xf numFmtId="180" fontId="11" fillId="0" borderId="1" xfId="1" applyNumberFormat="1" applyFont="1" applyBorder="1" applyAlignment="1">
      <alignment horizontal="center" vertical="center"/>
    </xf>
    <xf numFmtId="0" fontId="7" fillId="0" borderId="1" xfId="1" applyFont="1" applyBorder="1" applyAlignment="1">
      <alignment horizontal="center" vertical="center"/>
    </xf>
    <xf numFmtId="0" fontId="6" fillId="0" borderId="2" xfId="2" applyBorder="1">
      <alignment vertical="center"/>
    </xf>
    <xf numFmtId="176" fontId="6" fillId="0" borderId="2" xfId="2" applyNumberFormat="1" applyBorder="1">
      <alignment vertical="center"/>
    </xf>
    <xf numFmtId="0" fontId="7" fillId="0" borderId="1" xfId="2" applyFont="1" applyBorder="1">
      <alignment vertical="center"/>
    </xf>
    <xf numFmtId="49" fontId="6" fillId="0" borderId="1" xfId="2" applyNumberFormat="1" applyBorder="1" applyAlignment="1">
      <alignment vertical="center" wrapText="1"/>
    </xf>
    <xf numFmtId="0" fontId="6" fillId="0" borderId="1" xfId="2" applyBorder="1" applyAlignment="1">
      <alignment vertical="center" wrapText="1"/>
    </xf>
    <xf numFmtId="0" fontId="12" fillId="0" borderId="0" xfId="2" applyFont="1">
      <alignment vertical="center"/>
    </xf>
    <xf numFmtId="180" fontId="6" fillId="0" borderId="1" xfId="2" applyNumberFormat="1" applyBorder="1" applyAlignment="1">
      <alignment horizontal="right" vertical="center"/>
    </xf>
    <xf numFmtId="0" fontId="12" fillId="4" borderId="1" xfId="1" applyFont="1" applyFill="1" applyBorder="1" applyAlignment="1">
      <alignment horizontal="center" vertical="center"/>
    </xf>
    <xf numFmtId="3" fontId="12" fillId="4" borderId="1" xfId="1" applyNumberFormat="1" applyFont="1" applyFill="1" applyBorder="1" applyAlignment="1">
      <alignment horizontal="center" vertical="center"/>
    </xf>
    <xf numFmtId="0" fontId="12" fillId="4" borderId="1" xfId="1" applyFont="1" applyFill="1" applyBorder="1" applyAlignment="1">
      <alignment horizontal="center" vertical="center" shrinkToFit="1"/>
    </xf>
    <xf numFmtId="176" fontId="14" fillId="4" borderId="1" xfId="1" applyNumberFormat="1" applyFont="1" applyFill="1" applyBorder="1" applyAlignment="1">
      <alignment horizontal="center" vertical="center"/>
    </xf>
    <xf numFmtId="176" fontId="12" fillId="4" borderId="1" xfId="1" applyNumberFormat="1" applyFont="1" applyFill="1" applyBorder="1">
      <alignment vertical="center"/>
    </xf>
    <xf numFmtId="176" fontId="12" fillId="4" borderId="1" xfId="1" applyNumberFormat="1" applyFont="1" applyFill="1" applyBorder="1" applyAlignment="1"/>
    <xf numFmtId="0" fontId="12" fillId="5" borderId="1" xfId="1" applyFont="1" applyFill="1" applyBorder="1" applyAlignment="1">
      <alignment horizontal="center" vertical="center"/>
    </xf>
    <xf numFmtId="3" fontId="12" fillId="5" borderId="1" xfId="1" applyNumberFormat="1" applyFont="1" applyFill="1" applyBorder="1" applyAlignment="1">
      <alignment horizontal="center" vertical="center"/>
    </xf>
    <xf numFmtId="0" fontId="12" fillId="5" borderId="1" xfId="1" applyFont="1" applyFill="1" applyBorder="1" applyAlignment="1">
      <alignment horizontal="center" vertical="center" shrinkToFit="1"/>
    </xf>
    <xf numFmtId="176" fontId="14" fillId="5" borderId="1" xfId="1" applyNumberFormat="1" applyFont="1" applyFill="1" applyBorder="1" applyAlignment="1">
      <alignment horizontal="center" vertical="center"/>
    </xf>
    <xf numFmtId="176" fontId="12" fillId="5" borderId="1" xfId="1" applyNumberFormat="1" applyFont="1" applyFill="1" applyBorder="1">
      <alignment vertical="center"/>
    </xf>
    <xf numFmtId="176" fontId="12" fillId="5" borderId="1" xfId="1" applyNumberFormat="1" applyFont="1" applyFill="1" applyBorder="1" applyAlignment="1"/>
    <xf numFmtId="0" fontId="25" fillId="5" borderId="1" xfId="1" applyFont="1" applyFill="1" applyBorder="1" applyAlignment="1">
      <alignment horizontal="center" vertical="center" shrinkToFit="1"/>
    </xf>
    <xf numFmtId="0" fontId="12" fillId="6" borderId="1" xfId="1" applyFont="1" applyFill="1" applyBorder="1" applyAlignment="1">
      <alignment horizontal="center" vertical="center"/>
    </xf>
    <xf numFmtId="3" fontId="12" fillId="6" borderId="1" xfId="1" applyNumberFormat="1" applyFont="1" applyFill="1" applyBorder="1" applyAlignment="1">
      <alignment horizontal="center" vertical="center"/>
    </xf>
    <xf numFmtId="0" fontId="12" fillId="6" borderId="1" xfId="1" applyFont="1" applyFill="1" applyBorder="1" applyAlignment="1">
      <alignment horizontal="center" vertical="center" shrinkToFit="1"/>
    </xf>
    <xf numFmtId="176" fontId="14" fillId="6" borderId="1" xfId="1" applyNumberFormat="1" applyFont="1" applyFill="1" applyBorder="1" applyAlignment="1">
      <alignment horizontal="center" vertical="center"/>
    </xf>
    <xf numFmtId="176" fontId="12" fillId="6" borderId="1" xfId="1" applyNumberFormat="1" applyFont="1" applyFill="1" applyBorder="1">
      <alignment vertical="center"/>
    </xf>
    <xf numFmtId="176" fontId="12" fillId="6" borderId="1" xfId="1" applyNumberFormat="1" applyFont="1" applyFill="1" applyBorder="1" applyAlignment="1"/>
    <xf numFmtId="0" fontId="16" fillId="6" borderId="1" xfId="1" applyFont="1" applyFill="1" applyBorder="1" applyAlignment="1">
      <alignment horizontal="center" vertical="center" shrinkToFit="1"/>
    </xf>
    <xf numFmtId="0" fontId="12" fillId="0" borderId="0" xfId="1" applyFont="1" applyAlignment="1">
      <alignment horizontal="center" vertical="center" shrinkToFit="1"/>
    </xf>
    <xf numFmtId="176" fontId="12" fillId="0" borderId="0" xfId="1" applyNumberFormat="1" applyFont="1" applyAlignment="1">
      <alignment horizontal="right" vertical="center"/>
    </xf>
    <xf numFmtId="176" fontId="12" fillId="0" borderId="0" xfId="1" applyNumberFormat="1" applyFont="1">
      <alignment vertical="center"/>
    </xf>
    <xf numFmtId="176" fontId="12" fillId="0" borderId="0" xfId="1" applyNumberFormat="1" applyFont="1" applyAlignment="1"/>
    <xf numFmtId="177" fontId="12" fillId="0" borderId="0" xfId="1" applyNumberFormat="1" applyFont="1" applyAlignment="1">
      <alignment horizontal="center" vertical="center"/>
    </xf>
    <xf numFmtId="49" fontId="2" fillId="0" borderId="1" xfId="2" applyNumberFormat="1" applyFont="1" applyBorder="1" applyAlignment="1">
      <alignment horizontal="center" vertical="center"/>
    </xf>
    <xf numFmtId="182" fontId="6" fillId="0" borderId="1" xfId="2" applyNumberFormat="1" applyBorder="1">
      <alignment vertical="center"/>
    </xf>
    <xf numFmtId="5" fontId="6" fillId="0" borderId="1" xfId="2" applyNumberFormat="1" applyBorder="1">
      <alignment vertical="center"/>
    </xf>
    <xf numFmtId="180" fontId="1" fillId="0" borderId="1" xfId="1" applyNumberFormat="1" applyBorder="1">
      <alignment vertical="center"/>
    </xf>
    <xf numFmtId="178" fontId="16" fillId="0" borderId="1" xfId="1" applyNumberFormat="1" applyFont="1" applyBorder="1" applyAlignment="1">
      <alignment horizontal="left" vertical="center"/>
    </xf>
    <xf numFmtId="0" fontId="6" fillId="0" borderId="7" xfId="2" applyBorder="1">
      <alignment vertical="center"/>
    </xf>
    <xf numFmtId="0" fontId="26" fillId="0" borderId="1" xfId="1" applyFont="1" applyBorder="1" applyAlignment="1">
      <alignment horizontal="center" vertical="center" shrinkToFit="1"/>
    </xf>
    <xf numFmtId="0" fontId="27" fillId="0" borderId="0" xfId="1" applyFont="1">
      <alignment vertical="center"/>
    </xf>
    <xf numFmtId="178" fontId="28" fillId="0" borderId="1" xfId="1" applyNumberFormat="1" applyFont="1" applyBorder="1" applyAlignment="1">
      <alignment horizontal="center" vertical="center"/>
    </xf>
    <xf numFmtId="0" fontId="7" fillId="0" borderId="1" xfId="3" applyBorder="1" applyAlignment="1">
      <alignment horizontal="left" vertical="center" wrapText="1"/>
    </xf>
    <xf numFmtId="178" fontId="25" fillId="0" borderId="1" xfId="2" applyNumberFormat="1" applyFont="1" applyBorder="1" applyAlignment="1">
      <alignment horizontal="center" vertical="center"/>
    </xf>
    <xf numFmtId="0" fontId="7" fillId="0" borderId="1" xfId="2" applyFont="1" applyBorder="1" applyAlignment="1">
      <alignment horizontal="left" vertical="center"/>
    </xf>
    <xf numFmtId="3" fontId="6" fillId="7" borderId="1" xfId="2" applyNumberFormat="1" applyFill="1" applyBorder="1" applyAlignment="1">
      <alignment horizontal="center" vertical="center"/>
    </xf>
    <xf numFmtId="0" fontId="6" fillId="7" borderId="1" xfId="2" applyFill="1" applyBorder="1" applyAlignment="1">
      <alignment vertical="center" shrinkToFit="1"/>
    </xf>
    <xf numFmtId="176" fontId="6" fillId="7" borderId="1" xfId="2" applyNumberFormat="1" applyFill="1" applyBorder="1">
      <alignment vertical="center"/>
    </xf>
    <xf numFmtId="176" fontId="6" fillId="7" borderId="1" xfId="2" applyNumberFormat="1" applyFill="1" applyBorder="1" applyAlignment="1"/>
    <xf numFmtId="0" fontId="6" fillId="7" borderId="1" xfId="2" applyFill="1" applyBorder="1" applyAlignment="1">
      <alignment horizontal="left" vertical="center" shrinkToFit="1"/>
    </xf>
    <xf numFmtId="49" fontId="6" fillId="7" borderId="1" xfId="2" applyNumberFormat="1" applyFill="1" applyBorder="1" applyAlignment="1">
      <alignment horizontal="left" vertical="center" shrinkToFit="1"/>
    </xf>
    <xf numFmtId="0" fontId="6" fillId="5" borderId="1" xfId="2" applyFill="1" applyBorder="1" applyAlignment="1">
      <alignment horizontal="center" vertical="center"/>
    </xf>
    <xf numFmtId="3" fontId="6" fillId="5" borderId="1" xfId="2" applyNumberFormat="1" applyFill="1" applyBorder="1" applyAlignment="1">
      <alignment horizontal="center" vertical="center"/>
    </xf>
    <xf numFmtId="0" fontId="6" fillId="5" borderId="1" xfId="2" applyFill="1" applyBorder="1" applyAlignment="1">
      <alignment horizontal="left" vertical="center" shrinkToFit="1"/>
    </xf>
    <xf numFmtId="176" fontId="6" fillId="5" borderId="1" xfId="2" applyNumberFormat="1" applyFill="1" applyBorder="1">
      <alignment vertical="center"/>
    </xf>
    <xf numFmtId="176" fontId="6" fillId="5" borderId="1" xfId="2" applyNumberFormat="1" applyFill="1" applyBorder="1" applyAlignment="1"/>
    <xf numFmtId="0" fontId="6" fillId="5" borderId="1" xfId="2" applyFill="1" applyBorder="1" applyAlignment="1">
      <alignment vertical="center" shrinkToFit="1"/>
    </xf>
    <xf numFmtId="0" fontId="6" fillId="7" borderId="1" xfId="2" applyFill="1" applyBorder="1" applyAlignment="1">
      <alignment horizontal="center" vertical="center"/>
    </xf>
    <xf numFmtId="0" fontId="7" fillId="7" borderId="1" xfId="3" applyFill="1" applyBorder="1" applyAlignment="1">
      <alignment vertical="center"/>
    </xf>
    <xf numFmtId="0" fontId="7" fillId="7" borderId="1" xfId="3" applyFill="1" applyBorder="1" applyAlignment="1">
      <alignment horizontal="left"/>
    </xf>
    <xf numFmtId="180" fontId="6" fillId="0" borderId="0" xfId="2" applyNumberFormat="1" applyAlignment="1">
      <alignment horizontal="center" vertical="center"/>
    </xf>
    <xf numFmtId="3" fontId="6" fillId="0" borderId="0" xfId="2" applyNumberFormat="1" applyAlignment="1">
      <alignment horizontal="center" vertical="center"/>
    </xf>
    <xf numFmtId="0" fontId="6" fillId="0" borderId="0" xfId="2" applyAlignment="1">
      <alignment vertical="center" wrapText="1"/>
    </xf>
    <xf numFmtId="0" fontId="6" fillId="0" borderId="0" xfId="2" applyAlignment="1">
      <alignment vertical="center" shrinkToFit="1"/>
    </xf>
    <xf numFmtId="0" fontId="7" fillId="0" borderId="0" xfId="3" applyAlignment="1">
      <alignment vertical="center"/>
    </xf>
    <xf numFmtId="176" fontId="13" fillId="0" borderId="1" xfId="1" applyNumberFormat="1" applyFont="1" applyBorder="1">
      <alignment vertical="center"/>
    </xf>
    <xf numFmtId="0" fontId="21" fillId="0" borderId="1" xfId="3" applyFont="1" applyBorder="1" applyAlignment="1">
      <alignment horizontal="left"/>
    </xf>
    <xf numFmtId="0" fontId="14" fillId="0" borderId="1" xfId="1" applyFont="1" applyBorder="1" applyAlignment="1">
      <alignment vertical="center" shrinkToFit="1"/>
    </xf>
    <xf numFmtId="0" fontId="29" fillId="0" borderId="0" xfId="1" applyFont="1" applyAlignment="1">
      <alignment horizontal="left" vertical="center"/>
    </xf>
    <xf numFmtId="49" fontId="21" fillId="0" borderId="1" xfId="3" applyNumberFormat="1" applyFont="1" applyBorder="1" applyAlignment="1">
      <alignment horizontal="left"/>
    </xf>
    <xf numFmtId="0" fontId="21" fillId="0" borderId="1" xfId="3" applyFont="1" applyBorder="1" applyAlignment="1">
      <alignment horizontal="center" vertical="center"/>
    </xf>
    <xf numFmtId="0" fontId="21" fillId="0" borderId="1" xfId="3" applyFont="1" applyBorder="1" applyAlignment="1">
      <alignment horizontal="left" vertical="center"/>
    </xf>
    <xf numFmtId="180" fontId="14" fillId="0" borderId="1" xfId="1" applyNumberFormat="1" applyFont="1" applyBorder="1" applyAlignment="1">
      <alignment horizontal="left" vertical="center"/>
    </xf>
    <xf numFmtId="180" fontId="1" fillId="0" borderId="0" xfId="1" applyNumberFormat="1" applyAlignment="1">
      <alignment horizontal="center" vertical="center"/>
    </xf>
    <xf numFmtId="180" fontId="1" fillId="0" borderId="0" xfId="1" applyNumberFormat="1">
      <alignment vertical="center"/>
    </xf>
    <xf numFmtId="0" fontId="1" fillId="0" borderId="0" xfId="1" applyAlignment="1">
      <alignment vertical="center" wrapText="1"/>
    </xf>
    <xf numFmtId="176" fontId="1" fillId="0" borderId="0" xfId="1" applyNumberFormat="1">
      <alignment vertical="center"/>
    </xf>
    <xf numFmtId="0" fontId="1" fillId="0" borderId="0" xfId="1" applyAlignment="1">
      <alignment vertical="center" shrinkToFit="1"/>
    </xf>
    <xf numFmtId="0" fontId="12" fillId="5" borderId="1" xfId="1" applyFont="1" applyFill="1" applyBorder="1" applyAlignment="1">
      <alignment vertical="center" shrinkToFit="1"/>
    </xf>
    <xf numFmtId="176" fontId="12" fillId="5" borderId="1" xfId="1" applyNumberFormat="1" applyFont="1" applyFill="1" applyBorder="1" applyAlignment="1">
      <alignment horizontal="right" vertical="center"/>
    </xf>
    <xf numFmtId="0" fontId="7" fillId="5" borderId="1" xfId="3" applyFill="1" applyBorder="1" applyAlignment="1">
      <alignment horizontal="right" vertical="center"/>
    </xf>
    <xf numFmtId="176" fontId="1" fillId="5" borderId="1" xfId="1" applyNumberFormat="1" applyFill="1" applyBorder="1" applyAlignment="1"/>
    <xf numFmtId="0" fontId="1" fillId="5" borderId="1" xfId="1" applyFill="1" applyBorder="1" applyAlignment="1">
      <alignment horizontal="left" vertical="center" shrinkToFit="1"/>
    </xf>
    <xf numFmtId="49" fontId="12" fillId="5" borderId="1" xfId="1" applyNumberFormat="1" applyFont="1" applyFill="1" applyBorder="1" applyAlignment="1">
      <alignment vertical="center" shrinkToFit="1"/>
    </xf>
    <xf numFmtId="176" fontId="1" fillId="5" borderId="1" xfId="1" applyNumberFormat="1" applyFill="1" applyBorder="1" applyAlignment="1">
      <alignment horizontal="right" vertical="center"/>
    </xf>
    <xf numFmtId="0" fontId="7" fillId="5" borderId="1" xfId="3" applyFill="1" applyBorder="1" applyAlignment="1">
      <alignment horizontal="left"/>
    </xf>
    <xf numFmtId="176" fontId="12" fillId="5" borderId="1" xfId="1" applyNumberFormat="1" applyFont="1" applyFill="1" applyBorder="1" applyAlignment="1">
      <alignment horizontal="center"/>
    </xf>
    <xf numFmtId="0" fontId="12" fillId="5" borderId="1" xfId="1" applyFont="1" applyFill="1" applyBorder="1" applyAlignment="1">
      <alignment horizontal="left" vertical="center"/>
    </xf>
    <xf numFmtId="0" fontId="12" fillId="5" borderId="1" xfId="1" applyFont="1" applyFill="1" applyBorder="1" applyAlignment="1">
      <alignment horizontal="right" vertical="center"/>
    </xf>
    <xf numFmtId="0" fontId="1" fillId="5" borderId="2" xfId="1" applyFill="1" applyBorder="1" applyAlignment="1">
      <alignment horizontal="center" vertical="center"/>
    </xf>
    <xf numFmtId="0" fontId="12" fillId="5" borderId="1" xfId="1" applyFont="1" applyFill="1" applyBorder="1" applyAlignment="1">
      <alignment horizontal="left" vertical="center" shrinkToFit="1"/>
    </xf>
    <xf numFmtId="180" fontId="14" fillId="5" borderId="1" xfId="1" applyNumberFormat="1" applyFont="1" applyFill="1" applyBorder="1" applyAlignment="1">
      <alignment horizontal="center" vertical="center"/>
    </xf>
    <xf numFmtId="0" fontId="12" fillId="5" borderId="2" xfId="1" applyFont="1" applyFill="1" applyBorder="1" applyAlignment="1">
      <alignment horizontal="center" vertical="center"/>
    </xf>
    <xf numFmtId="0" fontId="7" fillId="5" borderId="1" xfId="3" applyFill="1" applyBorder="1" applyAlignment="1">
      <alignment vertical="center"/>
    </xf>
    <xf numFmtId="176" fontId="12" fillId="5" borderId="1" xfId="1" applyNumberFormat="1" applyFont="1" applyFill="1" applyBorder="1" applyAlignment="1">
      <alignment horizontal="center" vertical="center"/>
    </xf>
    <xf numFmtId="0" fontId="7" fillId="5" borderId="1" xfId="3" applyFill="1" applyBorder="1" applyAlignment="1">
      <alignment horizontal="left" vertical="center"/>
    </xf>
    <xf numFmtId="0" fontId="7" fillId="5" borderId="1" xfId="3" applyFill="1" applyBorder="1"/>
    <xf numFmtId="180" fontId="12" fillId="5" borderId="1" xfId="1" applyNumberFormat="1" applyFont="1" applyFill="1" applyBorder="1" applyAlignment="1">
      <alignment horizontal="center" vertical="center"/>
    </xf>
    <xf numFmtId="0" fontId="29" fillId="0" borderId="1" xfId="1" applyFont="1" applyBorder="1" applyAlignment="1">
      <alignment horizontal="center" vertical="center"/>
    </xf>
    <xf numFmtId="0" fontId="16" fillId="0" borderId="6" xfId="1" applyFont="1" applyBorder="1" applyAlignment="1">
      <alignment horizontal="center" vertical="center"/>
    </xf>
    <xf numFmtId="0" fontId="12" fillId="0" borderId="6" xfId="1" applyFont="1" applyBorder="1" applyAlignment="1">
      <alignment horizontal="right" vertical="center"/>
    </xf>
    <xf numFmtId="0" fontId="14" fillId="0" borderId="6" xfId="1" applyFont="1" applyBorder="1" applyAlignment="1">
      <alignment horizontal="center" vertical="center"/>
    </xf>
    <xf numFmtId="56" fontId="12" fillId="0" borderId="6" xfId="1" applyNumberFormat="1" applyFont="1" applyBorder="1" applyAlignment="1">
      <alignment horizontal="center" vertical="center"/>
    </xf>
    <xf numFmtId="0" fontId="14" fillId="0" borderId="6" xfId="1" applyFont="1" applyBorder="1">
      <alignment vertical="center"/>
    </xf>
    <xf numFmtId="0" fontId="14" fillId="0" borderId="6" xfId="1" applyFont="1" applyBorder="1" applyAlignment="1">
      <alignment horizontal="right" vertical="center"/>
    </xf>
    <xf numFmtId="178" fontId="16" fillId="0" borderId="6" xfId="1" applyNumberFormat="1" applyFont="1" applyBorder="1" applyAlignment="1">
      <alignment horizontal="center" vertical="center"/>
    </xf>
    <xf numFmtId="180" fontId="12" fillId="0" borderId="0" xfId="1" applyNumberFormat="1" applyFont="1" applyAlignment="1">
      <alignment horizontal="center" vertical="center"/>
    </xf>
    <xf numFmtId="183" fontId="1" fillId="0" borderId="1" xfId="1" applyNumberFormat="1" applyBorder="1" applyAlignment="1">
      <alignment horizontal="right" vertical="center"/>
    </xf>
    <xf numFmtId="0" fontId="30" fillId="0" borderId="0" xfId="1" applyFont="1">
      <alignment vertical="center"/>
    </xf>
    <xf numFmtId="183" fontId="7" fillId="0" borderId="1" xfId="1" applyNumberFormat="1" applyFont="1" applyBorder="1" applyAlignment="1">
      <alignment horizontal="right" vertical="center"/>
    </xf>
    <xf numFmtId="0" fontId="24" fillId="0" borderId="1" xfId="2" applyFont="1" applyBorder="1">
      <alignment vertical="center"/>
    </xf>
    <xf numFmtId="0" fontId="24" fillId="0" borderId="1" xfId="3" applyFont="1" applyBorder="1" applyAlignment="1">
      <alignment horizontal="left"/>
    </xf>
    <xf numFmtId="0" fontId="31" fillId="0" borderId="1" xfId="3" applyFont="1" applyBorder="1" applyAlignment="1">
      <alignment horizontal="left"/>
    </xf>
    <xf numFmtId="0" fontId="24" fillId="0" borderId="1" xfId="3" applyFont="1" applyBorder="1" applyAlignment="1">
      <alignment horizontal="left" vertical="center"/>
    </xf>
    <xf numFmtId="0" fontId="12" fillId="0" borderId="1" xfId="3" applyFont="1" applyBorder="1" applyAlignment="1">
      <alignment horizontal="left" vertical="center"/>
    </xf>
    <xf numFmtId="0" fontId="1" fillId="0" borderId="0" xfId="1" applyAlignment="1">
      <alignment horizontal="right"/>
    </xf>
    <xf numFmtId="0" fontId="1" fillId="0" borderId="2" xfId="1" applyBorder="1" applyAlignment="1">
      <alignment horizontal="right" vertical="center"/>
    </xf>
    <xf numFmtId="0" fontId="1" fillId="0" borderId="1" xfId="1" applyBorder="1" applyAlignment="1">
      <alignment horizontal="right"/>
    </xf>
    <xf numFmtId="49" fontId="2" fillId="0" borderId="1" xfId="1" applyNumberFormat="1" applyFont="1" applyBorder="1" applyAlignment="1">
      <alignment horizontal="center" vertical="center"/>
    </xf>
    <xf numFmtId="0" fontId="1" fillId="8" borderId="1" xfId="1" applyFill="1" applyBorder="1" applyAlignment="1">
      <alignment horizontal="center" vertical="center"/>
    </xf>
    <xf numFmtId="176" fontId="1" fillId="8" borderId="2" xfId="1" applyNumberFormat="1" applyFill="1" applyBorder="1">
      <alignment vertical="center"/>
    </xf>
    <xf numFmtId="176" fontId="1" fillId="8" borderId="1" xfId="1" applyNumberFormat="1" applyFill="1" applyBorder="1">
      <alignment vertical="center"/>
    </xf>
    <xf numFmtId="0" fontId="1" fillId="0" borderId="7" xfId="1" applyBorder="1">
      <alignment vertical="center"/>
    </xf>
    <xf numFmtId="0" fontId="6" fillId="0" borderId="0" xfId="2" applyAlignment="1">
      <alignment horizontal="right"/>
    </xf>
    <xf numFmtId="0" fontId="6" fillId="0" borderId="2" xfId="2" applyBorder="1" applyAlignment="1">
      <alignment horizontal="right" vertical="center"/>
    </xf>
    <xf numFmtId="0" fontId="6" fillId="0" borderId="1" xfId="2" applyBorder="1" applyAlignment="1">
      <alignment horizontal="right"/>
    </xf>
    <xf numFmtId="176" fontId="6" fillId="0" borderId="1" xfId="2" applyNumberFormat="1" applyBorder="1" applyAlignment="1">
      <alignment horizontal="right"/>
    </xf>
    <xf numFmtId="0" fontId="7" fillId="0" borderId="1" xfId="3" applyBorder="1" applyAlignment="1">
      <alignment horizontal="right" shrinkToFit="1"/>
    </xf>
    <xf numFmtId="0" fontId="13" fillId="0" borderId="1" xfId="1" applyFont="1" applyBorder="1" applyAlignment="1">
      <alignment horizontal="center" vertical="center" shrinkToFit="1"/>
    </xf>
    <xf numFmtId="0" fontId="14" fillId="0" borderId="1" xfId="1" applyFont="1" applyBorder="1" applyAlignment="1">
      <alignment vertical="center" wrapText="1"/>
    </xf>
    <xf numFmtId="0" fontId="21" fillId="0" borderId="1" xfId="3" applyFont="1" applyBorder="1" applyAlignment="1">
      <alignment vertical="center" shrinkToFit="1"/>
    </xf>
    <xf numFmtId="0" fontId="21" fillId="0" borderId="1" xfId="3" applyFont="1" applyBorder="1" applyAlignment="1">
      <alignment horizontal="left" vertical="center" shrinkToFit="1"/>
    </xf>
    <xf numFmtId="3" fontId="12" fillId="0" borderId="1" xfId="2" applyNumberFormat="1" applyFont="1" applyBorder="1" applyAlignment="1">
      <alignment horizontal="center" vertical="center"/>
    </xf>
    <xf numFmtId="0" fontId="12" fillId="0" borderId="1" xfId="2" applyFont="1" applyBorder="1" applyAlignment="1">
      <alignment horizontal="center" vertical="center"/>
    </xf>
    <xf numFmtId="0" fontId="12" fillId="0" borderId="2" xfId="2" applyFont="1" applyBorder="1" applyAlignment="1">
      <alignment horizontal="center" vertical="center"/>
    </xf>
    <xf numFmtId="177" fontId="12" fillId="0" borderId="1" xfId="2" applyNumberFormat="1" applyFont="1" applyBorder="1" applyAlignment="1">
      <alignment horizontal="center" vertical="center"/>
    </xf>
    <xf numFmtId="49" fontId="12" fillId="0" borderId="1" xfId="2" applyNumberFormat="1" applyFont="1" applyBorder="1" applyAlignment="1">
      <alignment horizontal="center" vertical="center"/>
    </xf>
    <xf numFmtId="0" fontId="12" fillId="0" borderId="1" xfId="2" applyFont="1" applyBorder="1" applyAlignment="1">
      <alignment horizontal="center" vertical="center" shrinkToFit="1"/>
    </xf>
    <xf numFmtId="176" fontId="14" fillId="0" borderId="1" xfId="2" applyNumberFormat="1" applyFont="1" applyBorder="1" applyAlignment="1">
      <alignment horizontal="center" vertical="center"/>
    </xf>
    <xf numFmtId="176" fontId="12" fillId="0" borderId="1" xfId="2" applyNumberFormat="1" applyFont="1" applyBorder="1">
      <alignment vertical="center"/>
    </xf>
    <xf numFmtId="176" fontId="12" fillId="0" borderId="1" xfId="2" applyNumberFormat="1" applyFont="1" applyBorder="1" applyAlignment="1">
      <alignment horizontal="right" vertical="center"/>
    </xf>
    <xf numFmtId="0" fontId="25" fillId="0" borderId="1" xfId="2" applyFont="1" applyBorder="1" applyAlignment="1">
      <alignment horizontal="center" vertical="center"/>
    </xf>
    <xf numFmtId="180" fontId="12" fillId="0" borderId="1" xfId="2" applyNumberFormat="1" applyFont="1" applyBorder="1" applyAlignment="1">
      <alignment horizontal="center" vertical="center"/>
    </xf>
    <xf numFmtId="177" fontId="12" fillId="0" borderId="1" xfId="2" applyNumberFormat="1" applyFont="1" applyBorder="1" applyAlignment="1">
      <alignment horizontal="right" vertical="center"/>
    </xf>
    <xf numFmtId="178" fontId="12" fillId="0" borderId="1" xfId="2" applyNumberFormat="1" applyFont="1" applyBorder="1" applyAlignment="1">
      <alignment horizontal="center" vertical="center"/>
    </xf>
    <xf numFmtId="176" fontId="12" fillId="0" borderId="1" xfId="2" applyNumberFormat="1" applyFont="1" applyBorder="1" applyAlignment="1"/>
    <xf numFmtId="176" fontId="12" fillId="0" borderId="1" xfId="2" applyNumberFormat="1" applyFont="1" applyBorder="1" applyAlignment="1">
      <alignment horizontal="center" vertical="center"/>
    </xf>
    <xf numFmtId="0" fontId="7" fillId="0" borderId="1" xfId="3" applyBorder="1" applyAlignment="1">
      <alignment horizontal="center" vertical="center" shrinkToFit="1"/>
    </xf>
    <xf numFmtId="0" fontId="12" fillId="0" borderId="1" xfId="3" applyFont="1" applyBorder="1" applyAlignment="1">
      <alignment horizontal="center" vertical="center" shrinkToFit="1"/>
    </xf>
    <xf numFmtId="0" fontId="12" fillId="0" borderId="1" xfId="3" applyFont="1" applyBorder="1" applyAlignment="1">
      <alignment vertical="center" shrinkToFit="1"/>
    </xf>
    <xf numFmtId="0" fontId="6" fillId="0" borderId="1" xfId="2" applyBorder="1" applyAlignment="1">
      <alignment horizontal="center" vertical="center" wrapText="1"/>
    </xf>
    <xf numFmtId="0" fontId="7" fillId="0" borderId="1" xfId="2" applyFont="1" applyBorder="1" applyAlignment="1">
      <alignment horizontal="center" vertical="center" shrinkToFit="1"/>
    </xf>
    <xf numFmtId="3" fontId="14" fillId="0" borderId="0" xfId="2" applyNumberFormat="1" applyFont="1" applyAlignment="1">
      <alignment horizontal="center" vertical="center"/>
    </xf>
    <xf numFmtId="0" fontId="14" fillId="0" borderId="0" xfId="2" applyFont="1" applyAlignment="1">
      <alignment horizontal="center" vertical="center" shrinkToFit="1"/>
    </xf>
    <xf numFmtId="177" fontId="14" fillId="0" borderId="0" xfId="2" applyNumberFormat="1" applyFont="1" applyAlignment="1">
      <alignment horizontal="center" vertical="center"/>
    </xf>
    <xf numFmtId="177" fontId="14" fillId="0" borderId="0" xfId="2" applyNumberFormat="1" applyFont="1" applyAlignment="1">
      <alignment horizontal="right" vertical="center"/>
    </xf>
    <xf numFmtId="178" fontId="14" fillId="0" borderId="0" xfId="2" applyNumberFormat="1" applyFont="1" applyAlignment="1">
      <alignment horizontal="center" vertical="center"/>
    </xf>
    <xf numFmtId="176" fontId="14" fillId="0" borderId="0" xfId="2" applyNumberFormat="1" applyFont="1" applyAlignment="1">
      <alignment horizontal="right" vertical="center"/>
    </xf>
    <xf numFmtId="176" fontId="14" fillId="0" borderId="0" xfId="2" applyNumberFormat="1" applyFont="1">
      <alignment vertical="center"/>
    </xf>
    <xf numFmtId="56" fontId="14" fillId="0" borderId="0" xfId="2" applyNumberFormat="1" applyFont="1" applyAlignment="1">
      <alignment horizontal="center" vertical="center"/>
    </xf>
    <xf numFmtId="0" fontId="12" fillId="0" borderId="0" xfId="2" applyFont="1" applyAlignment="1">
      <alignment horizontal="center" vertical="center" shrinkToFit="1"/>
    </xf>
    <xf numFmtId="177" fontId="12" fillId="0" borderId="0" xfId="2" applyNumberFormat="1" applyFont="1" applyAlignment="1">
      <alignment horizontal="center" vertical="center"/>
    </xf>
    <xf numFmtId="176" fontId="12" fillId="0" borderId="0" xfId="2" applyNumberFormat="1" applyFont="1" applyAlignment="1">
      <alignment horizontal="right" vertical="center"/>
    </xf>
    <xf numFmtId="176" fontId="12" fillId="0" borderId="0" xfId="2" applyNumberFormat="1" applyFont="1">
      <alignment vertical="center"/>
    </xf>
    <xf numFmtId="176" fontId="12" fillId="0" borderId="0" xfId="2" applyNumberFormat="1" applyFont="1" applyAlignment="1"/>
    <xf numFmtId="0" fontId="15" fillId="0" borderId="0" xfId="2" applyFont="1" applyAlignment="1">
      <alignment horizontal="center" vertical="center"/>
    </xf>
    <xf numFmtId="0" fontId="25" fillId="0" borderId="1" xfId="1" applyFont="1" applyBorder="1" applyAlignment="1">
      <alignment horizontal="center" vertical="center"/>
    </xf>
    <xf numFmtId="0" fontId="23" fillId="0" borderId="0" xfId="2" applyFont="1">
      <alignment vertical="center"/>
    </xf>
    <xf numFmtId="3" fontId="11" fillId="0" borderId="1" xfId="2" applyNumberFormat="1" applyFont="1" applyBorder="1" applyAlignment="1">
      <alignment horizontal="center" vertical="center"/>
    </xf>
    <xf numFmtId="0" fontId="11" fillId="0" borderId="6" xfId="2" applyFont="1" applyBorder="1" applyAlignment="1">
      <alignment horizontal="left" vertical="center"/>
    </xf>
    <xf numFmtId="176" fontId="11" fillId="0" borderId="1" xfId="2" applyNumberFormat="1" applyFont="1" applyBorder="1">
      <alignment vertical="center"/>
    </xf>
    <xf numFmtId="176" fontId="11" fillId="0" borderId="1" xfId="2" applyNumberFormat="1" applyFont="1" applyBorder="1" applyAlignment="1"/>
    <xf numFmtId="0" fontId="11" fillId="0" borderId="1" xfId="2" applyFont="1" applyBorder="1" applyAlignment="1">
      <alignment vertical="center" shrinkToFit="1"/>
    </xf>
    <xf numFmtId="0" fontId="12" fillId="0" borderId="1" xfId="2" applyFont="1" applyBorder="1" applyAlignment="1">
      <alignment horizontal="left" vertical="center"/>
    </xf>
    <xf numFmtId="0" fontId="25" fillId="0" borderId="1" xfId="2" applyFont="1" applyBorder="1">
      <alignment vertical="center"/>
    </xf>
    <xf numFmtId="0" fontId="25" fillId="0" borderId="1" xfId="2" applyFont="1" applyBorder="1" applyAlignment="1">
      <alignment horizontal="left" vertical="center"/>
    </xf>
    <xf numFmtId="0" fontId="12" fillId="0" borderId="1" xfId="2" applyFont="1" applyBorder="1" applyAlignment="1">
      <alignment horizontal="right" vertical="center"/>
    </xf>
    <xf numFmtId="0" fontId="7" fillId="0" borderId="1" xfId="3" applyBorder="1" applyAlignment="1">
      <alignment horizontal="center" vertical="center" wrapText="1"/>
    </xf>
    <xf numFmtId="3" fontId="25" fillId="0" borderId="1" xfId="1" applyNumberFormat="1" applyFont="1" applyBorder="1" applyAlignment="1">
      <alignment horizontal="center" vertical="center"/>
    </xf>
    <xf numFmtId="0" fontId="1" fillId="5" borderId="1" xfId="1" applyFill="1" applyBorder="1" applyAlignment="1">
      <alignment horizontal="center" vertical="center"/>
    </xf>
    <xf numFmtId="3" fontId="1" fillId="5" borderId="1" xfId="1" applyNumberFormat="1" applyFill="1" applyBorder="1" applyAlignment="1">
      <alignment horizontal="center" vertical="center"/>
    </xf>
    <xf numFmtId="0" fontId="1" fillId="5" borderId="1" xfId="1" applyFill="1" applyBorder="1" applyAlignment="1">
      <alignment vertical="center" wrapText="1"/>
    </xf>
    <xf numFmtId="0" fontId="1" fillId="5" borderId="1" xfId="1" applyFill="1" applyBorder="1">
      <alignment vertical="center"/>
    </xf>
    <xf numFmtId="176" fontId="1" fillId="5" borderId="1" xfId="1" applyNumberFormat="1" applyFill="1" applyBorder="1">
      <alignment vertical="center"/>
    </xf>
    <xf numFmtId="0" fontId="1" fillId="5" borderId="1" xfId="1" applyFill="1" applyBorder="1" applyAlignment="1">
      <alignment vertical="center" shrinkToFit="1"/>
    </xf>
    <xf numFmtId="0" fontId="1" fillId="5" borderId="1" xfId="1" applyFill="1" applyBorder="1" applyAlignment="1">
      <alignment horizontal="center" vertical="center" shrinkToFit="1"/>
    </xf>
    <xf numFmtId="180" fontId="1" fillId="5" borderId="1" xfId="1" applyNumberFormat="1" applyFill="1" applyBorder="1" applyAlignment="1">
      <alignment horizontal="center" vertical="center"/>
    </xf>
    <xf numFmtId="177" fontId="1" fillId="5" borderId="1" xfId="1" applyNumberFormat="1" applyFill="1" applyBorder="1" applyAlignment="1">
      <alignment horizontal="center" vertical="center"/>
    </xf>
    <xf numFmtId="177" fontId="1" fillId="5" borderId="1" xfId="1" applyNumberFormat="1" applyFill="1" applyBorder="1" applyAlignment="1">
      <alignment horizontal="right" vertical="center"/>
    </xf>
    <xf numFmtId="178" fontId="1" fillId="5" borderId="1" xfId="1" applyNumberFormat="1" applyFill="1" applyBorder="1" applyAlignment="1">
      <alignment horizontal="center" vertical="center"/>
    </xf>
    <xf numFmtId="0" fontId="1" fillId="5" borderId="0" xfId="1" applyFill="1" applyAlignment="1">
      <alignment horizontal="center" vertical="center"/>
    </xf>
    <xf numFmtId="0" fontId="7" fillId="5" borderId="1" xfId="3" applyFill="1" applyBorder="1" applyAlignment="1">
      <alignment vertical="center" shrinkToFit="1"/>
    </xf>
    <xf numFmtId="0" fontId="7" fillId="5" borderId="1" xfId="3" applyFill="1" applyBorder="1" applyAlignment="1">
      <alignment horizontal="center" vertical="center"/>
    </xf>
    <xf numFmtId="3" fontId="25" fillId="0" borderId="1" xfId="2" applyNumberFormat="1" applyFont="1" applyBorder="1" applyAlignment="1">
      <alignment horizontal="center" vertical="center"/>
    </xf>
    <xf numFmtId="0" fontId="7" fillId="0" borderId="1" xfId="2" applyFont="1" applyBorder="1" applyAlignment="1">
      <alignment horizontal="center" vertical="center"/>
    </xf>
    <xf numFmtId="178" fontId="32" fillId="0" borderId="1" xfId="1" applyNumberFormat="1" applyFont="1" applyBorder="1" applyAlignment="1">
      <alignment horizontal="center" vertical="center"/>
    </xf>
    <xf numFmtId="5" fontId="1" fillId="0" borderId="1" xfId="1" applyNumberFormat="1" applyBorder="1">
      <alignment vertical="center"/>
    </xf>
    <xf numFmtId="176" fontId="1" fillId="0" borderId="1" xfId="1" applyNumberFormat="1" applyBorder="1" applyAlignment="1">
      <alignment horizontal="right"/>
    </xf>
    <xf numFmtId="0" fontId="11" fillId="0" borderId="1" xfId="1" applyFont="1" applyBorder="1" applyAlignment="1">
      <alignment horizontal="center" vertical="center"/>
    </xf>
    <xf numFmtId="0" fontId="21" fillId="0" borderId="1" xfId="3" applyFont="1" applyBorder="1" applyAlignment="1">
      <alignment horizontal="center" vertical="center" shrinkToFit="1"/>
    </xf>
    <xf numFmtId="176" fontId="14" fillId="0" borderId="1" xfId="5" applyNumberFormat="1" applyFont="1" applyBorder="1" applyAlignment="1">
      <alignment horizontal="center" vertical="center"/>
    </xf>
    <xf numFmtId="176" fontId="12" fillId="0" borderId="1" xfId="5" applyNumberFormat="1" applyFont="1" applyBorder="1">
      <alignment vertical="center"/>
    </xf>
    <xf numFmtId="176" fontId="12" fillId="0" borderId="1" xfId="5" applyNumberFormat="1" applyFont="1" applyBorder="1" applyAlignment="1"/>
    <xf numFmtId="0" fontId="12" fillId="0" borderId="1" xfId="5" applyFont="1" applyBorder="1" applyAlignment="1">
      <alignment horizontal="left" vertical="center"/>
    </xf>
    <xf numFmtId="49" fontId="33" fillId="0" borderId="1" xfId="2" applyNumberFormat="1" applyFont="1" applyBorder="1" applyAlignment="1"/>
    <xf numFmtId="0" fontId="33" fillId="0" borderId="1" xfId="2" applyFont="1" applyBorder="1" applyAlignment="1"/>
    <xf numFmtId="49" fontId="33" fillId="0" borderId="1" xfId="2" applyNumberFormat="1" applyFont="1" applyBorder="1" applyAlignment="1">
      <alignment horizontal="left" vertical="center"/>
    </xf>
    <xf numFmtId="3" fontId="6" fillId="0" borderId="1" xfId="5" applyNumberFormat="1" applyBorder="1" applyAlignment="1">
      <alignment horizontal="center" vertical="center"/>
    </xf>
    <xf numFmtId="0" fontId="6" fillId="0" borderId="1" xfId="5" applyBorder="1" applyAlignment="1">
      <alignment horizontal="left" vertical="center" shrinkToFit="1"/>
    </xf>
    <xf numFmtId="176" fontId="14" fillId="0" borderId="1" xfId="5" applyNumberFormat="1" applyFont="1" applyBorder="1" applyAlignment="1">
      <alignment horizontal="right" vertical="center"/>
    </xf>
    <xf numFmtId="176" fontId="12" fillId="0" borderId="1" xfId="5" applyNumberFormat="1" applyFont="1" applyBorder="1" applyAlignment="1">
      <alignment horizontal="right" vertical="center"/>
    </xf>
    <xf numFmtId="3" fontId="12" fillId="0" borderId="1" xfId="5" applyNumberFormat="1" applyFont="1" applyBorder="1" applyAlignment="1">
      <alignment horizontal="center" vertical="center"/>
    </xf>
    <xf numFmtId="0" fontId="6" fillId="0" borderId="1" xfId="5" applyBorder="1" applyAlignment="1">
      <alignment horizontal="center" vertical="center"/>
    </xf>
    <xf numFmtId="0" fontId="6" fillId="0" borderId="1" xfId="5" applyBorder="1" applyAlignment="1">
      <alignment vertical="center" shrinkToFit="1"/>
    </xf>
    <xf numFmtId="176" fontId="6" fillId="0" borderId="1" xfId="5" applyNumberFormat="1" applyBorder="1">
      <alignment vertical="center"/>
    </xf>
    <xf numFmtId="176" fontId="6" fillId="0" borderId="1" xfId="5" applyNumberFormat="1" applyBorder="1" applyAlignment="1">
      <alignment horizontal="right" vertical="center"/>
    </xf>
    <xf numFmtId="0" fontId="12" fillId="0" borderId="1" xfId="5" applyFont="1" applyBorder="1" applyAlignment="1">
      <alignment vertical="center" shrinkToFit="1"/>
    </xf>
    <xf numFmtId="0" fontId="33" fillId="0" borderId="1" xfId="2" applyFont="1" applyBorder="1" applyAlignment="1">
      <alignment horizontal="left"/>
    </xf>
    <xf numFmtId="0" fontId="6" fillId="5" borderId="1" xfId="5" applyFill="1" applyBorder="1" applyAlignment="1">
      <alignment horizontal="center" vertical="center"/>
    </xf>
    <xf numFmtId="0" fontId="25" fillId="0" borderId="1" xfId="1" applyFont="1" applyBorder="1" applyAlignment="1">
      <alignment horizontal="center" vertical="center" shrinkToFit="1"/>
    </xf>
    <xf numFmtId="0" fontId="34" fillId="0" borderId="1" xfId="1" applyFont="1" applyBorder="1" applyAlignment="1">
      <alignment horizontal="center" vertical="center" shrinkToFit="1"/>
    </xf>
    <xf numFmtId="0" fontId="2" fillId="2" borderId="1" xfId="5" applyFont="1" applyFill="1" applyBorder="1" applyAlignment="1">
      <alignment horizontal="center" vertical="center"/>
    </xf>
    <xf numFmtId="0" fontId="2" fillId="0" borderId="1" xfId="5" applyFont="1" applyBorder="1" applyAlignment="1">
      <alignment horizontal="center" vertical="center" shrinkToFit="1"/>
    </xf>
    <xf numFmtId="0" fontId="6" fillId="0" borderId="0" xfId="5">
      <alignment vertical="center"/>
    </xf>
    <xf numFmtId="0" fontId="5" fillId="2" borderId="2" xfId="5" applyFont="1" applyFill="1" applyBorder="1" applyAlignment="1">
      <alignment horizontal="center" vertical="center"/>
    </xf>
    <xf numFmtId="0" fontId="5" fillId="2" borderId="3" xfId="5" applyFont="1" applyFill="1" applyBorder="1" applyAlignment="1">
      <alignment horizontal="center" vertical="center"/>
    </xf>
    <xf numFmtId="0" fontId="5" fillId="2" borderId="4" xfId="5" applyFont="1" applyFill="1" applyBorder="1" applyAlignment="1">
      <alignment horizontal="center" vertical="center"/>
    </xf>
    <xf numFmtId="176" fontId="5" fillId="0" borderId="1" xfId="5" applyNumberFormat="1" applyFont="1" applyBorder="1">
      <alignment vertical="center"/>
    </xf>
    <xf numFmtId="0" fontId="6" fillId="0" borderId="0" xfId="5" applyAlignment="1">
      <alignment horizontal="center" vertical="center"/>
    </xf>
    <xf numFmtId="0" fontId="6" fillId="0" borderId="0" xfId="5" applyAlignment="1">
      <alignment horizontal="right" vertical="center"/>
    </xf>
    <xf numFmtId="177" fontId="6" fillId="0" borderId="0" xfId="5" applyNumberFormat="1">
      <alignment vertical="center"/>
    </xf>
    <xf numFmtId="0" fontId="2" fillId="0" borderId="1" xfId="5" applyFont="1" applyBorder="1" applyAlignment="1">
      <alignment horizontal="center" vertical="center"/>
    </xf>
    <xf numFmtId="0" fontId="6" fillId="0" borderId="0" xfId="5" applyAlignment="1">
      <alignment horizontal="right"/>
    </xf>
    <xf numFmtId="177" fontId="2" fillId="0" borderId="1" xfId="5" applyNumberFormat="1" applyFont="1" applyBorder="1" applyAlignment="1">
      <alignment horizontal="center" vertical="center"/>
    </xf>
    <xf numFmtId="0" fontId="6" fillId="0" borderId="2" xfId="5" applyBorder="1" applyAlignment="1">
      <alignment horizontal="center" vertical="center"/>
    </xf>
    <xf numFmtId="177" fontId="6" fillId="0" borderId="1" xfId="5" applyNumberFormat="1" applyBorder="1" applyAlignment="1">
      <alignment horizontal="center" vertical="center"/>
    </xf>
    <xf numFmtId="0" fontId="6" fillId="0" borderId="1" xfId="5" applyBorder="1">
      <alignment vertical="center"/>
    </xf>
    <xf numFmtId="0" fontId="6" fillId="0" borderId="1" xfId="5" applyBorder="1" applyAlignment="1">
      <alignment horizontal="right" vertical="center"/>
    </xf>
    <xf numFmtId="0" fontId="6" fillId="0" borderId="2" xfId="5" applyBorder="1">
      <alignment vertical="center"/>
    </xf>
    <xf numFmtId="0" fontId="6" fillId="0" borderId="1" xfId="5" applyBorder="1" applyAlignment="1">
      <alignment horizontal="left" vertical="center"/>
    </xf>
    <xf numFmtId="180" fontId="6" fillId="0" borderId="1" xfId="5" applyNumberFormat="1" applyBorder="1" applyAlignment="1">
      <alignment horizontal="center" vertical="center"/>
    </xf>
    <xf numFmtId="178" fontId="6" fillId="0" borderId="1" xfId="5" applyNumberFormat="1" applyBorder="1" applyAlignment="1">
      <alignment horizontal="center" vertical="center"/>
    </xf>
    <xf numFmtId="49" fontId="6" fillId="0" borderId="1" xfId="5" applyNumberFormat="1" applyBorder="1">
      <alignment vertical="center"/>
    </xf>
    <xf numFmtId="176" fontId="6" fillId="0" borderId="2" xfId="5" applyNumberFormat="1" applyBorder="1">
      <alignment vertical="center"/>
    </xf>
    <xf numFmtId="0" fontId="6" fillId="0" borderId="1" xfId="5" applyBorder="1" applyAlignment="1">
      <alignment horizontal="center" vertical="center" shrinkToFit="1"/>
    </xf>
    <xf numFmtId="5" fontId="6" fillId="0" borderId="1" xfId="5" applyNumberFormat="1" applyBorder="1">
      <alignment vertical="center"/>
    </xf>
    <xf numFmtId="177" fontId="6" fillId="0" borderId="1" xfId="5" applyNumberFormat="1" applyBorder="1" applyAlignment="1">
      <alignment horizontal="right" vertical="center"/>
    </xf>
    <xf numFmtId="0" fontId="11" fillId="0" borderId="0" xfId="5" applyFont="1" applyAlignment="1">
      <alignment horizontal="left" vertical="center"/>
    </xf>
    <xf numFmtId="0" fontId="7" fillId="0" borderId="1" xfId="5" applyFont="1" applyBorder="1">
      <alignment vertical="center"/>
    </xf>
    <xf numFmtId="176" fontId="6" fillId="0" borderId="1" xfId="5" applyNumberFormat="1" applyBorder="1" applyAlignment="1">
      <alignment horizontal="right"/>
    </xf>
    <xf numFmtId="0" fontId="6" fillId="0" borderId="1" xfId="5" applyBorder="1" applyAlignment="1">
      <alignment vertical="center" wrapText="1"/>
    </xf>
    <xf numFmtId="0" fontId="12" fillId="0" borderId="0" xfId="5" applyFont="1">
      <alignment vertical="center"/>
    </xf>
    <xf numFmtId="180" fontId="6" fillId="0" borderId="1" xfId="5" applyNumberFormat="1" applyBorder="1" applyAlignment="1">
      <alignment horizontal="right" vertical="center"/>
    </xf>
    <xf numFmtId="177" fontId="6" fillId="0" borderId="1" xfId="5" applyNumberFormat="1" applyBorder="1">
      <alignment vertical="center"/>
    </xf>
    <xf numFmtId="178" fontId="6" fillId="0" borderId="1" xfId="5" applyNumberFormat="1" applyBorder="1">
      <alignment vertical="center"/>
    </xf>
    <xf numFmtId="178" fontId="6" fillId="0" borderId="0" xfId="5" applyNumberFormat="1">
      <alignment vertical="center"/>
    </xf>
    <xf numFmtId="177" fontId="6" fillId="0" borderId="0" xfId="5" applyNumberFormat="1" applyAlignment="1">
      <alignment horizontal="center" vertical="center"/>
    </xf>
    <xf numFmtId="3" fontId="7" fillId="0" borderId="1" xfId="5" applyNumberFormat="1" applyFont="1" applyBorder="1" applyAlignment="1">
      <alignment horizontal="center" vertical="center"/>
    </xf>
    <xf numFmtId="3" fontId="7" fillId="0" borderId="1" xfId="5" applyNumberFormat="1" applyFont="1" applyBorder="1">
      <alignment vertical="center"/>
    </xf>
    <xf numFmtId="176" fontId="7" fillId="0" borderId="1" xfId="5" applyNumberFormat="1" applyFont="1" applyBorder="1">
      <alignment vertical="center"/>
    </xf>
    <xf numFmtId="176" fontId="7" fillId="0" borderId="1" xfId="5" applyNumberFormat="1" applyFont="1" applyBorder="1" applyAlignment="1">
      <alignment horizontal="right" vertical="center"/>
    </xf>
    <xf numFmtId="0" fontId="1" fillId="0" borderId="1" xfId="3" applyFont="1" applyBorder="1" applyAlignment="1">
      <alignment horizontal="left" vertical="center"/>
    </xf>
    <xf numFmtId="184" fontId="1" fillId="0" borderId="0" xfId="1" applyNumberFormat="1">
      <alignment vertical="center"/>
    </xf>
    <xf numFmtId="56" fontId="6" fillId="0" borderId="1" xfId="5" applyNumberFormat="1" applyBorder="1" applyAlignment="1">
      <alignment horizontal="center" vertical="center"/>
    </xf>
    <xf numFmtId="178" fontId="12" fillId="0" borderId="1" xfId="5" applyNumberFormat="1" applyFont="1" applyBorder="1" applyAlignment="1">
      <alignment horizontal="center" vertical="center"/>
    </xf>
    <xf numFmtId="3" fontId="10" fillId="0" borderId="1" xfId="5" applyNumberFormat="1" applyFont="1" applyBorder="1" applyAlignment="1">
      <alignment horizontal="center" vertical="center"/>
    </xf>
    <xf numFmtId="0" fontId="10" fillId="0" borderId="1" xfId="5" applyFont="1" applyBorder="1" applyAlignment="1">
      <alignment horizontal="center" vertical="center" shrinkToFit="1"/>
    </xf>
    <xf numFmtId="0" fontId="25" fillId="0" borderId="1" xfId="5" applyFont="1" applyBorder="1" applyAlignment="1">
      <alignment vertical="center" shrinkToFit="1"/>
    </xf>
    <xf numFmtId="0" fontId="6" fillId="0" borderId="1" xfId="5" applyBorder="1" applyAlignment="1">
      <alignment horizontal="right"/>
    </xf>
    <xf numFmtId="180" fontId="12" fillId="0" borderId="1" xfId="1" applyNumberFormat="1" applyFont="1" applyBorder="1" applyAlignment="1">
      <alignment horizontal="right" vertical="center"/>
    </xf>
    <xf numFmtId="176" fontId="12" fillId="0" borderId="6" xfId="1" applyNumberFormat="1" applyFont="1" applyBorder="1" applyAlignment="1">
      <alignment horizontal="right"/>
    </xf>
    <xf numFmtId="176" fontId="12" fillId="0" borderId="5" xfId="1" applyNumberFormat="1" applyFont="1" applyBorder="1" applyAlignment="1">
      <alignment horizontal="right"/>
    </xf>
    <xf numFmtId="176" fontId="12" fillId="0" borderId="7" xfId="1" applyNumberFormat="1" applyFont="1" applyBorder="1" applyAlignment="1">
      <alignment horizontal="right"/>
    </xf>
    <xf numFmtId="182" fontId="12" fillId="0" borderId="1" xfId="1" applyNumberFormat="1" applyFont="1" applyBorder="1">
      <alignment vertical="center"/>
    </xf>
    <xf numFmtId="0" fontId="13" fillId="2" borderId="1" xfId="5" applyFont="1" applyFill="1" applyBorder="1" applyAlignment="1">
      <alignment horizontal="center" vertical="center"/>
    </xf>
    <xf numFmtId="0" fontId="13" fillId="0" borderId="1" xfId="5" applyFont="1" applyBorder="1" applyAlignment="1">
      <alignment horizontal="center" vertical="center"/>
    </xf>
    <xf numFmtId="0" fontId="14" fillId="0" borderId="0" xfId="5" applyFont="1">
      <alignment vertical="center"/>
    </xf>
    <xf numFmtId="0" fontId="13" fillId="2" borderId="2" xfId="5" applyFont="1" applyFill="1" applyBorder="1" applyAlignment="1">
      <alignment horizontal="center" vertical="center"/>
    </xf>
    <xf numFmtId="0" fontId="13" fillId="2" borderId="3" xfId="5" applyFont="1" applyFill="1" applyBorder="1" applyAlignment="1">
      <alignment horizontal="center" vertical="center"/>
    </xf>
    <xf numFmtId="0" fontId="13" fillId="2" borderId="4" xfId="5" applyFont="1" applyFill="1" applyBorder="1" applyAlignment="1">
      <alignment horizontal="center" vertical="center"/>
    </xf>
    <xf numFmtId="176" fontId="13" fillId="0" borderId="1" xfId="5" applyNumberFormat="1" applyFont="1" applyBorder="1" applyAlignment="1">
      <alignment horizontal="center" vertical="center"/>
    </xf>
    <xf numFmtId="0" fontId="14" fillId="0" borderId="0" xfId="5" applyFont="1" applyAlignment="1">
      <alignment horizontal="center" vertical="center"/>
    </xf>
    <xf numFmtId="0" fontId="14" fillId="0" borderId="0" xfId="5" applyFont="1" applyAlignment="1">
      <alignment horizontal="right" vertical="center"/>
    </xf>
    <xf numFmtId="177" fontId="14" fillId="0" borderId="0" xfId="5" applyNumberFormat="1" applyFont="1">
      <alignment vertical="center"/>
    </xf>
    <xf numFmtId="176" fontId="15" fillId="0" borderId="1" xfId="5" applyNumberFormat="1" applyFont="1" applyBorder="1" applyAlignment="1">
      <alignment horizontal="center" vertical="center" wrapText="1"/>
    </xf>
    <xf numFmtId="177" fontId="13" fillId="0" borderId="1" xfId="5" applyNumberFormat="1" applyFont="1" applyBorder="1" applyAlignment="1">
      <alignment horizontal="center" vertical="center"/>
    </xf>
    <xf numFmtId="0" fontId="12" fillId="0" borderId="1" xfId="5" applyFont="1" applyBorder="1" applyAlignment="1">
      <alignment horizontal="center" vertical="center"/>
    </xf>
    <xf numFmtId="0" fontId="12" fillId="0" borderId="2" xfId="5" applyFont="1" applyBorder="1" applyAlignment="1">
      <alignment horizontal="center" vertical="center"/>
    </xf>
    <xf numFmtId="177" fontId="12" fillId="0" borderId="1" xfId="5" applyNumberFormat="1" applyFont="1" applyBorder="1" applyAlignment="1">
      <alignment horizontal="center" vertical="center"/>
    </xf>
    <xf numFmtId="3" fontId="11" fillId="0" borderId="1" xfId="5" applyNumberFormat="1" applyFont="1" applyBorder="1" applyAlignment="1">
      <alignment horizontal="center" vertical="center"/>
    </xf>
    <xf numFmtId="0" fontId="12" fillId="0" borderId="1" xfId="5" applyFont="1" applyBorder="1" applyAlignment="1">
      <alignment horizontal="center" vertical="center" shrinkToFit="1"/>
    </xf>
    <xf numFmtId="3" fontId="6" fillId="0" borderId="1" xfId="5" applyNumberFormat="1" applyBorder="1">
      <alignment vertical="center"/>
    </xf>
    <xf numFmtId="0" fontId="25" fillId="0" borderId="1" xfId="5" applyFont="1" applyBorder="1" applyAlignment="1">
      <alignment horizontal="center" vertical="center"/>
    </xf>
    <xf numFmtId="0" fontId="11" fillId="0" borderId="1" xfId="5" applyFont="1" applyBorder="1" applyAlignment="1">
      <alignment horizontal="center" vertical="center"/>
    </xf>
    <xf numFmtId="180" fontId="12" fillId="0" borderId="1" xfId="5" applyNumberFormat="1" applyFont="1" applyBorder="1" applyAlignment="1">
      <alignment horizontal="center" vertical="center"/>
    </xf>
    <xf numFmtId="177" fontId="12" fillId="0" borderId="1" xfId="5" applyNumberFormat="1" applyFont="1" applyBorder="1" applyAlignment="1">
      <alignment horizontal="right" vertical="center"/>
    </xf>
    <xf numFmtId="176" fontId="12" fillId="0" borderId="6" xfId="5" applyNumberFormat="1" applyFont="1" applyBorder="1" applyAlignment="1">
      <alignment horizontal="right"/>
    </xf>
    <xf numFmtId="176" fontId="12" fillId="0" borderId="5" xfId="5" applyNumberFormat="1" applyFont="1" applyBorder="1" applyAlignment="1">
      <alignment horizontal="right"/>
    </xf>
    <xf numFmtId="0" fontId="12" fillId="0" borderId="1" xfId="5" applyFont="1" applyBorder="1">
      <alignment vertical="center"/>
    </xf>
    <xf numFmtId="176" fontId="12" fillId="0" borderId="7" xfId="5" applyNumberFormat="1" applyFont="1" applyBorder="1" applyAlignment="1">
      <alignment horizontal="right"/>
    </xf>
    <xf numFmtId="0" fontId="7" fillId="0" borderId="1" xfId="5" applyFont="1" applyBorder="1" applyAlignment="1">
      <alignment horizontal="center" vertical="center" shrinkToFit="1"/>
    </xf>
    <xf numFmtId="3" fontId="14" fillId="0" borderId="1" xfId="5" applyNumberFormat="1" applyFont="1" applyBorder="1" applyAlignment="1">
      <alignment horizontal="center" vertical="center"/>
    </xf>
    <xf numFmtId="0" fontId="14" fillId="0" borderId="1" xfId="5" applyFont="1" applyBorder="1" applyAlignment="1">
      <alignment horizontal="center" vertical="center" shrinkToFit="1"/>
    </xf>
    <xf numFmtId="176" fontId="14" fillId="0" borderId="1" xfId="5" applyNumberFormat="1" applyFont="1" applyBorder="1">
      <alignment vertical="center"/>
    </xf>
    <xf numFmtId="176" fontId="14" fillId="0" borderId="1" xfId="5" applyNumberFormat="1" applyFont="1" applyBorder="1" applyAlignment="1"/>
    <xf numFmtId="177" fontId="14" fillId="0" borderId="1" xfId="5" applyNumberFormat="1" applyFont="1" applyBorder="1" applyAlignment="1">
      <alignment horizontal="center" vertical="center"/>
    </xf>
    <xf numFmtId="3" fontId="14" fillId="0" borderId="0" xfId="5" applyNumberFormat="1" applyFont="1" applyAlignment="1">
      <alignment horizontal="center" vertical="center"/>
    </xf>
    <xf numFmtId="0" fontId="14" fillId="0" borderId="0" xfId="5" applyFont="1" applyAlignment="1">
      <alignment horizontal="center" vertical="center" shrinkToFit="1"/>
    </xf>
    <xf numFmtId="176" fontId="14" fillId="0" borderId="0" xfId="5" applyNumberFormat="1" applyFont="1" applyAlignment="1">
      <alignment horizontal="right" vertical="center"/>
    </xf>
    <xf numFmtId="176" fontId="14" fillId="0" borderId="0" xfId="5" applyNumberFormat="1" applyFont="1">
      <alignment vertical="center"/>
    </xf>
    <xf numFmtId="177" fontId="14" fillId="0" borderId="0" xfId="5" applyNumberFormat="1" applyFont="1" applyAlignment="1">
      <alignment horizontal="center" vertical="center"/>
    </xf>
    <xf numFmtId="177" fontId="14" fillId="0" borderId="0" xfId="5" applyNumberFormat="1" applyFont="1" applyAlignment="1">
      <alignment horizontal="right" vertical="center"/>
    </xf>
    <xf numFmtId="178" fontId="14" fillId="0" borderId="0" xfId="5" applyNumberFormat="1" applyFont="1" applyAlignment="1">
      <alignment horizontal="center" vertical="center"/>
    </xf>
    <xf numFmtId="56" fontId="14" fillId="0" borderId="0" xfId="5" applyNumberFormat="1" applyFont="1" applyAlignment="1">
      <alignment horizontal="center" vertical="center"/>
    </xf>
    <xf numFmtId="0" fontId="12" fillId="0" borderId="0" xfId="5" applyFont="1" applyAlignment="1">
      <alignment horizontal="center" vertical="center" shrinkToFit="1"/>
    </xf>
    <xf numFmtId="176" fontId="12" fillId="0" borderId="0" xfId="5" applyNumberFormat="1" applyFont="1" applyAlignment="1">
      <alignment horizontal="right" vertical="center"/>
    </xf>
    <xf numFmtId="176" fontId="12" fillId="0" borderId="0" xfId="5" applyNumberFormat="1" applyFont="1">
      <alignment vertical="center"/>
    </xf>
    <xf numFmtId="176" fontId="12" fillId="0" borderId="0" xfId="5" applyNumberFormat="1" applyFont="1" applyAlignment="1"/>
    <xf numFmtId="177" fontId="12" fillId="0" borderId="0" xfId="5" applyNumberFormat="1" applyFont="1" applyAlignment="1">
      <alignment horizontal="center" vertical="center"/>
    </xf>
    <xf numFmtId="0" fontId="15" fillId="0" borderId="0" xfId="5" applyFont="1" applyAlignment="1">
      <alignment horizontal="center" vertical="center"/>
    </xf>
    <xf numFmtId="176" fontId="14" fillId="0" borderId="5" xfId="5" applyNumberFormat="1" applyFont="1" applyBorder="1">
      <alignment vertical="center"/>
    </xf>
    <xf numFmtId="0" fontId="10" fillId="0" borderId="1" xfId="1" applyFont="1" applyBorder="1" applyAlignment="1">
      <alignment horizontal="center" vertical="center" shrinkToFit="1"/>
    </xf>
    <xf numFmtId="0" fontId="10" fillId="0" borderId="1" xfId="1" applyFont="1" applyBorder="1" applyAlignment="1">
      <alignment vertical="center" shrinkToFit="1"/>
    </xf>
    <xf numFmtId="0" fontId="6" fillId="0" borderId="8" xfId="5" applyBorder="1" applyAlignment="1">
      <alignment horizontal="left" vertical="top" wrapText="1"/>
    </xf>
    <xf numFmtId="0" fontId="6" fillId="0" borderId="7" xfId="5" applyBorder="1" applyAlignment="1">
      <alignment horizontal="center" vertical="center"/>
    </xf>
    <xf numFmtId="182" fontId="6" fillId="0" borderId="2" xfId="5" applyNumberFormat="1" applyBorder="1" applyAlignment="1">
      <alignment horizontal="right" vertical="center"/>
    </xf>
    <xf numFmtId="0" fontId="6" fillId="0" borderId="8" xfId="5" applyBorder="1" applyAlignment="1">
      <alignment horizontal="left" vertical="center"/>
    </xf>
    <xf numFmtId="0" fontId="6" fillId="0" borderId="8" xfId="5" applyBorder="1" applyAlignment="1">
      <alignment horizontal="center" vertical="center"/>
    </xf>
    <xf numFmtId="0" fontId="6" fillId="0" borderId="8" xfId="5" applyBorder="1">
      <alignment vertical="center"/>
    </xf>
    <xf numFmtId="0" fontId="6" fillId="0" borderId="7" xfId="5" applyBorder="1">
      <alignment vertical="center"/>
    </xf>
    <xf numFmtId="0" fontId="7" fillId="0" borderId="1" xfId="5" applyFont="1" applyBorder="1" applyAlignment="1">
      <alignment vertical="center" shrinkToFit="1"/>
    </xf>
    <xf numFmtId="0" fontId="7" fillId="0" borderId="1" xfId="5" applyFont="1" applyBorder="1" applyAlignment="1">
      <alignment horizontal="center" vertical="center"/>
    </xf>
    <xf numFmtId="180" fontId="7" fillId="0" borderId="1" xfId="5" applyNumberFormat="1" applyFont="1" applyBorder="1" applyAlignment="1">
      <alignment horizontal="center" vertical="center"/>
    </xf>
    <xf numFmtId="178" fontId="7" fillId="0" borderId="1" xfId="5" applyNumberFormat="1" applyFont="1" applyBorder="1" applyAlignment="1">
      <alignment horizontal="center" vertical="center"/>
    </xf>
    <xf numFmtId="0" fontId="6" fillId="0" borderId="4" xfId="5" applyBorder="1">
      <alignment vertical="center"/>
    </xf>
    <xf numFmtId="0" fontId="7" fillId="0" borderId="2" xfId="5" applyFont="1" applyBorder="1">
      <alignment vertical="center"/>
    </xf>
    <xf numFmtId="176" fontId="7" fillId="0" borderId="2" xfId="5" applyNumberFormat="1" applyFont="1" applyBorder="1">
      <alignment vertical="center"/>
    </xf>
    <xf numFmtId="0" fontId="7" fillId="0" borderId="1" xfId="5" applyFont="1" applyBorder="1" applyAlignment="1">
      <alignment horizontal="left" vertical="center"/>
    </xf>
    <xf numFmtId="0" fontId="6" fillId="0" borderId="6" xfId="5" applyBorder="1" applyAlignment="1">
      <alignment horizontal="center" vertical="center"/>
    </xf>
    <xf numFmtId="177" fontId="7" fillId="0" borderId="1" xfId="5" applyNumberFormat="1" applyFont="1" applyBorder="1" applyAlignment="1">
      <alignment horizontal="center" vertical="center"/>
    </xf>
    <xf numFmtId="177" fontId="7" fillId="0" borderId="1" xfId="5" applyNumberFormat="1" applyFont="1" applyBorder="1" applyAlignment="1">
      <alignment horizontal="right" vertical="center"/>
    </xf>
    <xf numFmtId="0" fontId="6" fillId="0" borderId="5" xfId="5" applyBorder="1">
      <alignment vertical="center"/>
    </xf>
    <xf numFmtId="0" fontId="6" fillId="0" borderId="6" xfId="5" applyBorder="1">
      <alignment vertical="center"/>
    </xf>
    <xf numFmtId="0" fontId="7" fillId="0" borderId="1" xfId="5" applyFont="1" applyBorder="1" applyAlignment="1">
      <alignment horizontal="right" vertical="center"/>
    </xf>
    <xf numFmtId="0" fontId="21" fillId="0" borderId="1" xfId="5" applyFont="1" applyBorder="1">
      <alignment vertical="center"/>
    </xf>
    <xf numFmtId="0" fontId="6" fillId="0" borderId="9" xfId="5" applyBorder="1">
      <alignment vertical="center"/>
    </xf>
    <xf numFmtId="0" fontId="7" fillId="0" borderId="7" xfId="5" applyFont="1" applyBorder="1" applyAlignment="1">
      <alignment horizontal="left" vertical="center" wrapText="1"/>
    </xf>
    <xf numFmtId="0" fontId="7" fillId="0" borderId="7" xfId="5" applyFont="1" applyBorder="1">
      <alignment vertical="center"/>
    </xf>
    <xf numFmtId="3" fontId="7" fillId="0" borderId="1" xfId="5" applyNumberFormat="1" applyFont="1" applyBorder="1" applyAlignment="1">
      <alignment horizontal="right" vertical="center"/>
    </xf>
    <xf numFmtId="176" fontId="7" fillId="0" borderId="1" xfId="5" applyNumberFormat="1" applyFont="1" applyBorder="1" applyAlignment="1">
      <alignment horizontal="right"/>
    </xf>
    <xf numFmtId="0" fontId="7" fillId="0" borderId="1" xfId="5" applyFont="1" applyBorder="1" applyAlignment="1">
      <alignment vertical="center" wrapText="1"/>
    </xf>
    <xf numFmtId="180" fontId="7" fillId="0" borderId="1" xfId="5" applyNumberFormat="1" applyFont="1" applyBorder="1" applyAlignment="1">
      <alignment horizontal="right" vertical="center"/>
    </xf>
    <xf numFmtId="0" fontId="7" fillId="0" borderId="1" xfId="5" applyFont="1" applyBorder="1" applyAlignment="1">
      <alignment horizontal="left" vertical="center" shrinkToFit="1"/>
    </xf>
    <xf numFmtId="177" fontId="7" fillId="0" borderId="1" xfId="5" applyNumberFormat="1" applyFont="1" applyBorder="1">
      <alignment vertical="center"/>
    </xf>
    <xf numFmtId="178" fontId="7" fillId="0" borderId="1" xfId="5" applyNumberFormat="1" applyFont="1" applyBorder="1">
      <alignment vertical="center"/>
    </xf>
    <xf numFmtId="0" fontId="7" fillId="0" borderId="8" xfId="5" applyFont="1" applyBorder="1" applyAlignment="1">
      <alignment horizontal="left" vertical="top" wrapText="1"/>
    </xf>
    <xf numFmtId="0" fontId="7" fillId="0" borderId="7" xfId="5" applyFont="1" applyBorder="1" applyAlignment="1">
      <alignment horizontal="center" vertical="center"/>
    </xf>
    <xf numFmtId="3" fontId="6" fillId="0" borderId="2" xfId="5" applyNumberFormat="1" applyBorder="1" applyAlignment="1">
      <alignment horizontal="right" vertical="center"/>
    </xf>
    <xf numFmtId="0" fontId="21" fillId="0" borderId="7" xfId="5" applyFont="1" applyBorder="1">
      <alignment vertical="center"/>
    </xf>
    <xf numFmtId="0" fontId="7" fillId="0" borderId="7" xfId="5" applyFont="1" applyBorder="1" applyAlignment="1">
      <alignment horizontal="left" vertical="center"/>
    </xf>
    <xf numFmtId="176" fontId="1" fillId="0" borderId="2" xfId="1" applyNumberFormat="1" applyBorder="1" applyAlignment="1"/>
    <xf numFmtId="0" fontId="1" fillId="5" borderId="2" xfId="1" applyFill="1" applyBorder="1">
      <alignment vertical="center"/>
    </xf>
    <xf numFmtId="176" fontId="1" fillId="5" borderId="2" xfId="1" applyNumberFormat="1" applyFill="1" applyBorder="1">
      <alignment vertical="center"/>
    </xf>
    <xf numFmtId="176" fontId="1" fillId="5" borderId="2" xfId="1" applyNumberFormat="1" applyFill="1" applyBorder="1" applyAlignment="1"/>
    <xf numFmtId="0" fontId="1" fillId="5" borderId="2" xfId="1" applyFill="1" applyBorder="1" applyAlignment="1">
      <alignment horizontal="left" vertical="center" shrinkToFit="1"/>
    </xf>
    <xf numFmtId="0" fontId="1" fillId="5" borderId="4" xfId="1" applyFill="1" applyBorder="1" applyAlignment="1">
      <alignment horizontal="left" vertical="center" shrinkToFit="1"/>
    </xf>
    <xf numFmtId="176" fontId="12" fillId="0" borderId="2" xfId="1" applyNumberFormat="1" applyFont="1" applyBorder="1" applyAlignment="1">
      <alignment horizontal="right" vertical="center"/>
    </xf>
    <xf numFmtId="176" fontId="7" fillId="0" borderId="1" xfId="3" applyNumberFormat="1" applyBorder="1" applyAlignment="1">
      <alignment vertical="center"/>
    </xf>
    <xf numFmtId="176" fontId="21" fillId="0" borderId="1" xfId="3" applyNumberFormat="1" applyFont="1" applyBorder="1" applyAlignment="1">
      <alignment vertical="center"/>
    </xf>
    <xf numFmtId="0" fontId="1" fillId="0" borderId="5" xfId="1" applyBorder="1">
      <alignment vertical="center"/>
    </xf>
    <xf numFmtId="5" fontId="7" fillId="0" borderId="1" xfId="3" applyNumberFormat="1" applyBorder="1" applyAlignment="1">
      <alignment vertical="center"/>
    </xf>
    <xf numFmtId="0" fontId="7" fillId="0" borderId="4" xfId="3" applyBorder="1" applyAlignment="1">
      <alignment vertical="center"/>
    </xf>
    <xf numFmtId="0" fontId="7" fillId="3" borderId="1" xfId="3" applyFill="1" applyBorder="1" applyAlignment="1">
      <alignment horizontal="left"/>
    </xf>
    <xf numFmtId="0" fontId="7" fillId="3" borderId="1" xfId="3" applyFill="1" applyBorder="1" applyAlignment="1">
      <alignment vertical="center"/>
    </xf>
    <xf numFmtId="5" fontId="7" fillId="3" borderId="1" xfId="3" applyNumberFormat="1" applyFill="1" applyBorder="1" applyAlignment="1">
      <alignment vertical="center"/>
    </xf>
    <xf numFmtId="3" fontId="1" fillId="3" borderId="1" xfId="1" applyNumberFormat="1" applyFill="1" applyBorder="1" applyAlignment="1">
      <alignment horizontal="center" vertical="center"/>
    </xf>
    <xf numFmtId="0" fontId="1" fillId="3" borderId="1" xfId="1" applyFill="1" applyBorder="1" applyAlignment="1">
      <alignment vertical="center" shrinkToFit="1"/>
    </xf>
    <xf numFmtId="176" fontId="1" fillId="3" borderId="1" xfId="1" applyNumberFormat="1" applyFill="1" applyBorder="1">
      <alignment vertical="center"/>
    </xf>
    <xf numFmtId="176" fontId="1" fillId="3" borderId="1" xfId="1" applyNumberFormat="1" applyFill="1" applyBorder="1" applyAlignment="1"/>
    <xf numFmtId="0" fontId="1" fillId="3" borderId="1" xfId="1" applyFill="1" applyBorder="1" applyAlignment="1">
      <alignment horizontal="center" vertical="center" shrinkToFit="1"/>
    </xf>
    <xf numFmtId="0" fontId="1" fillId="3" borderId="0" xfId="1" applyFill="1" applyAlignment="1">
      <alignment horizontal="center" vertical="center"/>
    </xf>
    <xf numFmtId="0" fontId="1" fillId="3" borderId="0" xfId="1" applyFill="1">
      <alignment vertical="center"/>
    </xf>
    <xf numFmtId="0" fontId="1" fillId="3" borderId="0" xfId="1" applyFill="1" applyAlignment="1">
      <alignment horizontal="right" vertical="center"/>
    </xf>
    <xf numFmtId="177" fontId="1" fillId="3" borderId="0" xfId="1" applyNumberFormat="1" applyFill="1">
      <alignment vertical="center"/>
    </xf>
    <xf numFmtId="176" fontId="1" fillId="9" borderId="1" xfId="1" applyNumberFormat="1" applyFill="1" applyBorder="1">
      <alignment vertical="center"/>
    </xf>
    <xf numFmtId="0" fontId="1" fillId="0" borderId="10" xfId="1" applyBorder="1" applyAlignment="1">
      <alignment horizontal="center" vertical="center"/>
    </xf>
    <xf numFmtId="3" fontId="1" fillId="0" borderId="10" xfId="1" applyNumberFormat="1" applyBorder="1" applyAlignment="1">
      <alignment horizontal="center" vertical="center"/>
    </xf>
    <xf numFmtId="0" fontId="1" fillId="0" borderId="10" xfId="1" applyBorder="1" applyAlignment="1">
      <alignment vertical="center" shrinkToFit="1"/>
    </xf>
    <xf numFmtId="176" fontId="1" fillId="0" borderId="10" xfId="1" applyNumberFormat="1" applyBorder="1">
      <alignment vertical="center"/>
    </xf>
    <xf numFmtId="176" fontId="1" fillId="0" borderId="10" xfId="1" applyNumberFormat="1" applyBorder="1" applyAlignment="1"/>
    <xf numFmtId="0" fontId="1" fillId="0" borderId="10" xfId="1" applyBorder="1" applyAlignment="1">
      <alignment horizontal="center" vertical="center" shrinkToFit="1"/>
    </xf>
    <xf numFmtId="176" fontId="1" fillId="0" borderId="0" xfId="1" applyNumberFormat="1" applyAlignment="1"/>
    <xf numFmtId="0" fontId="1" fillId="0" borderId="0" xfId="1" applyAlignment="1">
      <alignment horizontal="center" vertical="center" shrinkToFit="1"/>
    </xf>
    <xf numFmtId="0" fontId="1" fillId="0" borderId="11" xfId="1" applyBorder="1" applyAlignment="1">
      <alignment horizontal="center" vertical="center"/>
    </xf>
    <xf numFmtId="3" fontId="1" fillId="0" borderId="11" xfId="1" applyNumberFormat="1" applyBorder="1" applyAlignment="1">
      <alignment horizontal="center" vertical="center"/>
    </xf>
    <xf numFmtId="0" fontId="1" fillId="0" borderId="11" xfId="1" applyBorder="1" applyAlignment="1">
      <alignment vertical="center" shrinkToFit="1"/>
    </xf>
    <xf numFmtId="176" fontId="1" fillId="0" borderId="11" xfId="1" applyNumberFormat="1" applyBorder="1">
      <alignment vertical="center"/>
    </xf>
    <xf numFmtId="176" fontId="1" fillId="0" borderId="11" xfId="1" applyNumberFormat="1" applyBorder="1" applyAlignment="1"/>
    <xf numFmtId="0" fontId="1" fillId="0" borderId="11" xfId="1" applyBorder="1" applyAlignment="1">
      <alignment horizontal="center" vertical="center" shrinkToFit="1"/>
    </xf>
    <xf numFmtId="0" fontId="1" fillId="0" borderId="11" xfId="1" applyBorder="1">
      <alignment vertical="center"/>
    </xf>
    <xf numFmtId="0" fontId="1" fillId="0" borderId="11" xfId="1" applyBorder="1" applyAlignment="1">
      <alignment horizontal="right" vertical="center"/>
    </xf>
    <xf numFmtId="177" fontId="1" fillId="0" borderId="11" xfId="1" applyNumberFormat="1" applyBorder="1">
      <alignment vertical="center"/>
    </xf>
    <xf numFmtId="0" fontId="1" fillId="0" borderId="7" xfId="1" applyBorder="1" applyAlignment="1">
      <alignment horizontal="center" vertical="center"/>
    </xf>
    <xf numFmtId="3" fontId="1" fillId="0" borderId="7" xfId="1" applyNumberFormat="1" applyBorder="1" applyAlignment="1">
      <alignment horizontal="center" vertical="center"/>
    </xf>
    <xf numFmtId="0" fontId="1" fillId="0" borderId="7" xfId="1" applyBorder="1" applyAlignment="1">
      <alignment vertical="center" shrinkToFit="1"/>
    </xf>
    <xf numFmtId="176" fontId="1" fillId="0" borderId="7" xfId="1" applyNumberFormat="1" applyBorder="1">
      <alignment vertical="center"/>
    </xf>
    <xf numFmtId="176" fontId="1" fillId="0" borderId="7" xfId="1" applyNumberFormat="1" applyBorder="1" applyAlignment="1"/>
    <xf numFmtId="0" fontId="1" fillId="0" borderId="7" xfId="1" applyBorder="1" applyAlignment="1">
      <alignment horizontal="center" vertical="center" shrinkToFit="1"/>
    </xf>
    <xf numFmtId="176" fontId="6" fillId="0" borderId="1" xfId="5" applyNumberFormat="1" applyBorder="1" applyAlignment="1"/>
    <xf numFmtId="0" fontId="12" fillId="0" borderId="1" xfId="3" applyFont="1" applyBorder="1" applyAlignment="1">
      <alignment horizontal="left"/>
    </xf>
    <xf numFmtId="180" fontId="6" fillId="0" borderId="0" xfId="5" applyNumberFormat="1" applyAlignment="1">
      <alignment horizontal="center" vertical="center"/>
    </xf>
    <xf numFmtId="180" fontId="6" fillId="0" borderId="0" xfId="5" applyNumberFormat="1">
      <alignment vertical="center"/>
    </xf>
    <xf numFmtId="3" fontId="6" fillId="0" borderId="0" xfId="5" applyNumberFormat="1" applyAlignment="1">
      <alignment horizontal="center" vertical="center"/>
    </xf>
    <xf numFmtId="0" fontId="6" fillId="0" borderId="0" xfId="5" applyAlignment="1">
      <alignment vertical="center" wrapText="1"/>
    </xf>
    <xf numFmtId="176" fontId="6" fillId="0" borderId="0" xfId="5" applyNumberFormat="1">
      <alignment vertical="center"/>
    </xf>
    <xf numFmtId="0" fontId="6" fillId="0" borderId="0" xfId="5" applyAlignment="1">
      <alignment vertical="center" shrinkToFit="1"/>
    </xf>
    <xf numFmtId="49" fontId="6" fillId="0" borderId="1" xfId="5" applyNumberFormat="1" applyBorder="1" applyAlignment="1">
      <alignment horizontal="center" vertical="center"/>
    </xf>
    <xf numFmtId="0" fontId="25" fillId="0" borderId="1" xfId="5" applyFont="1" applyBorder="1" applyAlignment="1">
      <alignment horizontal="left" vertical="center"/>
    </xf>
    <xf numFmtId="3" fontId="25" fillId="0" borderId="1" xfId="5" applyNumberFormat="1" applyFont="1" applyBorder="1" applyAlignment="1">
      <alignment horizontal="center" vertical="center"/>
    </xf>
    <xf numFmtId="49" fontId="6" fillId="0" borderId="1" xfId="5" applyNumberFormat="1" applyBorder="1" applyAlignment="1">
      <alignment vertical="center" wrapText="1"/>
    </xf>
    <xf numFmtId="185" fontId="6" fillId="0" borderId="1" xfId="5" applyNumberFormat="1" applyBorder="1" applyAlignment="1">
      <alignment horizontal="center" vertical="center"/>
    </xf>
    <xf numFmtId="0" fontId="16" fillId="0" borderId="0" xfId="5" applyFont="1">
      <alignment vertical="center"/>
    </xf>
    <xf numFmtId="49" fontId="16" fillId="0" borderId="1" xfId="5" applyNumberFormat="1" applyFont="1" applyBorder="1" applyAlignment="1">
      <alignment horizontal="left" vertical="center"/>
    </xf>
    <xf numFmtId="49" fontId="7" fillId="0" borderId="1" xfId="3" applyNumberFormat="1" applyBorder="1" applyAlignment="1">
      <alignment vertical="center" shrinkToFit="1"/>
    </xf>
    <xf numFmtId="0" fontId="1" fillId="0" borderId="8" xfId="1" applyBorder="1" applyAlignment="1">
      <alignment horizontal="left" vertical="top" wrapText="1"/>
    </xf>
    <xf numFmtId="182" fontId="1" fillId="0" borderId="2" xfId="1" applyNumberFormat="1" applyBorder="1" applyAlignment="1">
      <alignment horizontal="right" vertical="center"/>
    </xf>
    <xf numFmtId="0" fontId="1" fillId="0" borderId="8" xfId="1" applyBorder="1" applyAlignment="1">
      <alignment horizontal="left" vertical="center"/>
    </xf>
    <xf numFmtId="0" fontId="1" fillId="0" borderId="8" xfId="1" applyBorder="1" applyAlignment="1">
      <alignment horizontal="center" vertical="center"/>
    </xf>
    <xf numFmtId="3" fontId="7" fillId="0" borderId="1" xfId="1" applyNumberFormat="1" applyFont="1" applyBorder="1" applyAlignment="1">
      <alignment horizontal="center" vertical="center"/>
    </xf>
    <xf numFmtId="0" fontId="1" fillId="0" borderId="8" xfId="1" applyBorder="1">
      <alignment vertical="center"/>
    </xf>
    <xf numFmtId="176" fontId="7" fillId="0" borderId="1" xfId="1" applyNumberFormat="1" applyFont="1" applyBorder="1">
      <alignment vertical="center"/>
    </xf>
    <xf numFmtId="0" fontId="7" fillId="0" borderId="1" xfId="1" applyFont="1" applyBorder="1" applyAlignment="1">
      <alignment vertical="center" shrinkToFit="1"/>
    </xf>
    <xf numFmtId="180" fontId="7" fillId="0" borderId="1" xfId="1" applyNumberFormat="1" applyFont="1" applyBorder="1" applyAlignment="1">
      <alignment horizontal="center" vertical="center"/>
    </xf>
    <xf numFmtId="178" fontId="7" fillId="0" borderId="1" xfId="1" applyNumberFormat="1" applyFont="1" applyBorder="1" applyAlignment="1">
      <alignment horizontal="center" vertical="center"/>
    </xf>
    <xf numFmtId="0" fontId="1" fillId="0" borderId="4" xfId="1" applyBorder="1">
      <alignment vertical="center"/>
    </xf>
    <xf numFmtId="0" fontId="7" fillId="0" borderId="2" xfId="1" applyFont="1" applyBorder="1">
      <alignment vertical="center"/>
    </xf>
    <xf numFmtId="176" fontId="7" fillId="0" borderId="2" xfId="1" applyNumberFormat="1" applyFont="1" applyBorder="1">
      <alignment vertical="center"/>
    </xf>
    <xf numFmtId="0" fontId="7" fillId="0" borderId="1" xfId="1" applyFont="1" applyBorder="1" applyAlignment="1">
      <alignment horizontal="left" vertical="center"/>
    </xf>
    <xf numFmtId="0" fontId="1" fillId="0" borderId="6" xfId="1" applyBorder="1" applyAlignment="1">
      <alignment horizontal="center" vertical="center"/>
    </xf>
    <xf numFmtId="177" fontId="7" fillId="0" borderId="1" xfId="1" applyNumberFormat="1" applyFont="1" applyBorder="1" applyAlignment="1">
      <alignment horizontal="center" vertical="center"/>
    </xf>
    <xf numFmtId="177" fontId="7" fillId="0" borderId="1" xfId="1" applyNumberFormat="1" applyFont="1" applyBorder="1" applyAlignment="1">
      <alignment horizontal="right" vertical="center"/>
    </xf>
    <xf numFmtId="0" fontId="1" fillId="0" borderId="6" xfId="1" applyBorder="1">
      <alignment vertical="center"/>
    </xf>
    <xf numFmtId="0" fontId="7" fillId="0" borderId="1" xfId="1" applyFont="1" applyBorder="1" applyAlignment="1">
      <alignment horizontal="right" vertical="center"/>
    </xf>
    <xf numFmtId="176" fontId="7" fillId="0" borderId="1" xfId="1" applyNumberFormat="1" applyFont="1" applyBorder="1" applyAlignment="1">
      <alignment horizontal="right" vertical="center"/>
    </xf>
    <xf numFmtId="0" fontId="21" fillId="0" borderId="1" xfId="1" applyFont="1" applyBorder="1">
      <alignment vertical="center"/>
    </xf>
    <xf numFmtId="0" fontId="1" fillId="0" borderId="9" xfId="1" applyBorder="1">
      <alignment vertical="center"/>
    </xf>
    <xf numFmtId="0" fontId="7" fillId="0" borderId="7" xfId="1" applyFont="1" applyBorder="1" applyAlignment="1">
      <alignment horizontal="left" vertical="center" wrapText="1"/>
    </xf>
    <xf numFmtId="0" fontId="7" fillId="0" borderId="7" xfId="1" applyFont="1" applyBorder="1">
      <alignment vertical="center"/>
    </xf>
    <xf numFmtId="3" fontId="7" fillId="0" borderId="1" xfId="1" applyNumberFormat="1" applyFont="1" applyBorder="1" applyAlignment="1">
      <alignment horizontal="right" vertical="center"/>
    </xf>
    <xf numFmtId="176" fontId="7" fillId="0" borderId="1" xfId="1" applyNumberFormat="1" applyFont="1" applyBorder="1" applyAlignment="1">
      <alignment horizontal="right"/>
    </xf>
    <xf numFmtId="0" fontId="7" fillId="0" borderId="1" xfId="1" applyFont="1" applyBorder="1" applyAlignment="1">
      <alignment vertical="center" wrapText="1"/>
    </xf>
    <xf numFmtId="180" fontId="7" fillId="0" borderId="1" xfId="1" applyNumberFormat="1" applyFont="1" applyBorder="1" applyAlignment="1">
      <alignment horizontal="right" vertical="center"/>
    </xf>
    <xf numFmtId="0" fontId="7" fillId="0" borderId="1" xfId="1" applyFont="1" applyBorder="1" applyAlignment="1">
      <alignment horizontal="left" vertical="center" shrinkToFit="1"/>
    </xf>
    <xf numFmtId="177" fontId="7" fillId="0" borderId="1" xfId="1" applyNumberFormat="1" applyFont="1" applyBorder="1">
      <alignment vertical="center"/>
    </xf>
    <xf numFmtId="178" fontId="7" fillId="0" borderId="1" xfId="1" applyNumberFormat="1" applyFont="1" applyBorder="1">
      <alignment vertical="center"/>
    </xf>
    <xf numFmtId="185" fontId="1" fillId="0" borderId="1" xfId="1" applyNumberFormat="1" applyBorder="1" applyAlignment="1">
      <alignment horizontal="center" vertical="center"/>
    </xf>
    <xf numFmtId="49" fontId="1" fillId="0" borderId="0" xfId="1" applyNumberFormat="1">
      <alignment vertical="center"/>
    </xf>
    <xf numFmtId="5" fontId="1" fillId="0" borderId="0" xfId="1" applyNumberFormat="1">
      <alignment vertical="center"/>
    </xf>
    <xf numFmtId="3" fontId="1" fillId="5" borderId="1" xfId="1" applyNumberFormat="1" applyFill="1" applyBorder="1">
      <alignment vertical="center"/>
    </xf>
    <xf numFmtId="0" fontId="14" fillId="0" borderId="2" xfId="1" applyFont="1" applyBorder="1" applyAlignment="1">
      <alignment horizontal="right" vertical="center"/>
    </xf>
    <xf numFmtId="0" fontId="11" fillId="0" borderId="1" xfId="1" applyFont="1" applyBorder="1" applyAlignment="1">
      <alignment horizontal="left" vertical="center"/>
    </xf>
    <xf numFmtId="0" fontId="7" fillId="0" borderId="0" xfId="3" applyAlignment="1">
      <alignment horizontal="left"/>
    </xf>
    <xf numFmtId="5" fontId="7" fillId="0" borderId="0" xfId="3" applyNumberFormat="1" applyAlignment="1">
      <alignment vertical="center"/>
    </xf>
    <xf numFmtId="0" fontId="7" fillId="0" borderId="0" xfId="3" applyAlignment="1">
      <alignment horizontal="left" vertical="center"/>
    </xf>
    <xf numFmtId="49" fontId="1" fillId="0" borderId="1" xfId="1" applyNumberFormat="1" applyBorder="1" applyAlignment="1">
      <alignment horizontal="left" vertical="center" shrinkToFit="1"/>
    </xf>
    <xf numFmtId="0" fontId="35" fillId="0" borderId="0" xfId="1" applyFont="1">
      <alignment vertical="center"/>
    </xf>
    <xf numFmtId="0" fontId="36" fillId="0" borderId="0" xfId="1" applyFont="1">
      <alignment vertical="center"/>
    </xf>
    <xf numFmtId="3" fontId="1" fillId="9" borderId="1" xfId="1" applyNumberFormat="1" applyFill="1" applyBorder="1" applyAlignment="1">
      <alignment horizontal="center" vertical="center"/>
    </xf>
    <xf numFmtId="0" fontId="7" fillId="0" borderId="8" xfId="1" applyFont="1" applyBorder="1" applyAlignment="1">
      <alignment horizontal="left" vertical="top" wrapText="1"/>
    </xf>
    <xf numFmtId="0" fontId="7" fillId="0" borderId="7" xfId="1" applyFont="1" applyBorder="1" applyAlignment="1">
      <alignment horizontal="center" vertical="center"/>
    </xf>
    <xf numFmtId="0" fontId="19" fillId="0" borderId="7" xfId="1" applyFont="1" applyBorder="1" applyAlignment="1">
      <alignment horizontal="center" vertical="center"/>
    </xf>
    <xf numFmtId="49" fontId="1" fillId="0" borderId="1" xfId="1" applyNumberFormat="1" applyBorder="1" applyAlignment="1">
      <alignment horizontal="left" vertical="center"/>
    </xf>
    <xf numFmtId="49" fontId="1" fillId="0" borderId="7" xfId="1" applyNumberFormat="1" applyBorder="1" applyAlignment="1">
      <alignment horizontal="left" vertical="center"/>
    </xf>
    <xf numFmtId="0" fontId="12" fillId="9" borderId="1" xfId="1" applyFont="1" applyFill="1" applyBorder="1" applyAlignment="1">
      <alignment horizontal="center" vertical="center"/>
    </xf>
    <xf numFmtId="0" fontId="12" fillId="0" borderId="7" xfId="1" applyFont="1" applyBorder="1" applyAlignment="1">
      <alignment horizontal="left" vertical="center" wrapText="1"/>
    </xf>
    <xf numFmtId="0" fontId="12" fillId="0" borderId="7" xfId="1" applyFont="1" applyBorder="1" applyAlignment="1">
      <alignment horizontal="center" vertical="center"/>
    </xf>
    <xf numFmtId="0" fontId="19" fillId="0" borderId="1" xfId="1" applyFont="1" applyBorder="1" applyAlignment="1">
      <alignment horizontal="center" vertical="center"/>
    </xf>
    <xf numFmtId="3" fontId="1" fillId="0" borderId="1" xfId="1" applyNumberFormat="1" applyBorder="1" applyAlignment="1">
      <alignment horizontal="left" vertical="center"/>
    </xf>
    <xf numFmtId="0" fontId="1" fillId="0" borderId="1" xfId="1" applyBorder="1" applyAlignment="1">
      <alignment horizontal="left" vertical="center" wrapText="1"/>
    </xf>
    <xf numFmtId="3" fontId="1" fillId="5" borderId="1" xfId="1" applyNumberFormat="1" applyFill="1" applyBorder="1" applyAlignment="1">
      <alignment horizontal="center" vertical="center" shrinkToFit="1"/>
    </xf>
    <xf numFmtId="49" fontId="1" fillId="0" borderId="1" xfId="1" applyNumberFormat="1" applyBorder="1" applyAlignment="1">
      <alignment horizontal="left" vertical="top" shrinkToFit="1"/>
    </xf>
    <xf numFmtId="0" fontId="7" fillId="0" borderId="1" xfId="1" applyFont="1" applyBorder="1" applyAlignment="1">
      <alignment horizontal="left" vertical="top"/>
    </xf>
    <xf numFmtId="0" fontId="7" fillId="5" borderId="1" xfId="1" applyFont="1" applyFill="1" applyBorder="1" applyAlignment="1">
      <alignment horizontal="left" vertical="top"/>
    </xf>
    <xf numFmtId="0" fontId="7" fillId="5" borderId="1" xfId="1" applyFont="1" applyFill="1" applyBorder="1" applyAlignment="1">
      <alignment horizontal="center" vertical="center"/>
    </xf>
    <xf numFmtId="0" fontId="1" fillId="5" borderId="1" xfId="1" applyFill="1" applyBorder="1" applyAlignment="1">
      <alignment horizontal="left" vertical="center"/>
    </xf>
    <xf numFmtId="56" fontId="1" fillId="5" borderId="1" xfId="1" applyNumberFormat="1" applyFill="1" applyBorder="1" applyAlignment="1">
      <alignment horizontal="center" vertical="center"/>
    </xf>
    <xf numFmtId="49" fontId="1" fillId="5" borderId="1" xfId="1" applyNumberFormat="1" applyFill="1" applyBorder="1" applyAlignment="1">
      <alignment horizontal="left" vertical="center" shrinkToFit="1"/>
    </xf>
    <xf numFmtId="0" fontId="7" fillId="5" borderId="1" xfId="1" applyFont="1" applyFill="1" applyBorder="1" applyAlignment="1">
      <alignment horizontal="left" vertical="center"/>
    </xf>
    <xf numFmtId="49" fontId="1" fillId="5" borderId="1" xfId="1" applyNumberFormat="1" applyFill="1" applyBorder="1" applyAlignment="1">
      <alignment horizontal="left" vertical="top" shrinkToFit="1"/>
    </xf>
    <xf numFmtId="0" fontId="7" fillId="5" borderId="1" xfId="1" applyFont="1" applyFill="1" applyBorder="1">
      <alignment vertical="center"/>
    </xf>
    <xf numFmtId="0" fontId="21" fillId="5" borderId="1" xfId="3" applyFont="1" applyFill="1" applyBorder="1" applyAlignment="1">
      <alignment vertical="center"/>
    </xf>
    <xf numFmtId="176" fontId="14" fillId="5" borderId="1" xfId="1" applyNumberFormat="1" applyFont="1" applyFill="1" applyBorder="1">
      <alignment vertical="center"/>
    </xf>
    <xf numFmtId="0" fontId="37" fillId="0" borderId="0" xfId="1" applyFont="1">
      <alignment vertical="center"/>
    </xf>
    <xf numFmtId="38" fontId="12" fillId="5" borderId="0" xfId="6" applyFont="1" applyFill="1" applyAlignment="1">
      <alignment horizontal="center" vertical="center"/>
    </xf>
    <xf numFmtId="38" fontId="12" fillId="5" borderId="1" xfId="6" applyFont="1" applyFill="1" applyBorder="1" applyAlignment="1">
      <alignment horizontal="center" vertical="center"/>
    </xf>
    <xf numFmtId="38" fontId="7" fillId="5" borderId="1" xfId="6" applyFont="1" applyFill="1" applyBorder="1" applyAlignment="1">
      <alignment horizontal="left" vertical="top"/>
    </xf>
    <xf numFmtId="38" fontId="7" fillId="5" borderId="1" xfId="6" applyFont="1" applyFill="1" applyBorder="1" applyAlignment="1">
      <alignment horizontal="center" vertical="center"/>
    </xf>
    <xf numFmtId="38" fontId="12" fillId="5" borderId="1" xfId="6" applyFont="1" applyFill="1" applyBorder="1" applyAlignment="1">
      <alignment vertical="center"/>
    </xf>
    <xf numFmtId="38" fontId="12" fillId="5" borderId="1" xfId="6" applyFont="1" applyFill="1" applyBorder="1" applyAlignment="1">
      <alignment horizontal="left" vertical="center"/>
    </xf>
    <xf numFmtId="38" fontId="12" fillId="5" borderId="1" xfId="6" applyFont="1" applyFill="1" applyBorder="1" applyAlignment="1">
      <alignment horizontal="center" vertical="center" shrinkToFit="1"/>
    </xf>
    <xf numFmtId="0" fontId="7" fillId="2" borderId="1" xfId="3" applyFill="1" applyBorder="1" applyAlignment="1">
      <alignment horizontal="center" vertical="center"/>
    </xf>
    <xf numFmtId="5" fontId="7" fillId="2" borderId="1" xfId="3" applyNumberFormat="1" applyFill="1" applyBorder="1" applyAlignment="1">
      <alignment horizontal="center" vertical="center"/>
    </xf>
    <xf numFmtId="0" fontId="7" fillId="0" borderId="0" xfId="3"/>
    <xf numFmtId="0" fontId="7" fillId="10" borderId="1" xfId="3" applyFill="1" applyBorder="1" applyAlignment="1">
      <alignment vertical="center"/>
    </xf>
    <xf numFmtId="56" fontId="7" fillId="0" borderId="1" xfId="3" applyNumberFormat="1" applyBorder="1" applyAlignment="1">
      <alignment vertical="center"/>
    </xf>
    <xf numFmtId="0" fontId="7" fillId="0" borderId="10" xfId="3" applyBorder="1" applyAlignment="1">
      <alignment vertical="center"/>
    </xf>
    <xf numFmtId="5" fontId="7" fillId="0" borderId="0" xfId="3" applyNumberFormat="1"/>
    <xf numFmtId="0" fontId="38" fillId="0" borderId="0" xfId="3" applyFont="1"/>
    <xf numFmtId="0" fontId="39" fillId="0" borderId="11" xfId="3" applyFont="1" applyBorder="1" applyAlignment="1">
      <alignment shrinkToFit="1"/>
    </xf>
    <xf numFmtId="0" fontId="39" fillId="0" borderId="0" xfId="3" applyFont="1"/>
    <xf numFmtId="0" fontId="39" fillId="0" borderId="3" xfId="3" applyFont="1" applyBorder="1" applyAlignment="1">
      <alignment shrinkToFit="1"/>
    </xf>
    <xf numFmtId="0" fontId="39" fillId="0" borderId="6" xfId="3" applyFont="1" applyBorder="1"/>
    <xf numFmtId="0" fontId="17" fillId="0" borderId="11" xfId="3" applyFont="1" applyBorder="1" applyAlignment="1">
      <alignment shrinkToFit="1"/>
    </xf>
    <xf numFmtId="0" fontId="7" fillId="0" borderId="11" xfId="3" applyBorder="1" applyAlignment="1">
      <alignment shrinkToFit="1"/>
    </xf>
    <xf numFmtId="0" fontId="7" fillId="0" borderId="5" xfId="3" applyBorder="1"/>
    <xf numFmtId="0" fontId="7" fillId="0" borderId="7" xfId="3" applyBorder="1"/>
    <xf numFmtId="0" fontId="17" fillId="0" borderId="0" xfId="3" applyFont="1" applyAlignment="1">
      <alignment horizontal="left" vertical="center"/>
    </xf>
    <xf numFmtId="0" fontId="17" fillId="0" borderId="1" xfId="3" applyFont="1" applyBorder="1" applyAlignment="1">
      <alignment horizontal="center" vertical="center" shrinkToFit="1"/>
    </xf>
    <xf numFmtId="0" fontId="17" fillId="0" borderId="2" xfId="3" applyFont="1" applyBorder="1" applyAlignment="1">
      <alignment horizontal="center" vertical="center"/>
    </xf>
    <xf numFmtId="0" fontId="17" fillId="0" borderId="3" xfId="3" applyFont="1" applyBorder="1" applyAlignment="1">
      <alignment horizontal="center" vertical="center"/>
    </xf>
    <xf numFmtId="0" fontId="7" fillId="0" borderId="4" xfId="3" applyBorder="1" applyAlignment="1">
      <alignment horizontal="center" vertical="center"/>
    </xf>
    <xf numFmtId="0" fontId="17" fillId="0" borderId="4" xfId="3" applyFont="1" applyBorder="1" applyAlignment="1">
      <alignment horizontal="center" vertical="center"/>
    </xf>
    <xf numFmtId="58" fontId="17" fillId="0" borderId="2" xfId="3" applyNumberFormat="1" applyFont="1" applyBorder="1" applyAlignment="1">
      <alignment horizontal="center" vertical="center"/>
    </xf>
    <xf numFmtId="58" fontId="17" fillId="0" borderId="3" xfId="3" applyNumberFormat="1" applyFont="1" applyBorder="1" applyAlignment="1">
      <alignment horizontal="center" vertical="center"/>
    </xf>
    <xf numFmtId="58" fontId="17" fillId="0" borderId="4" xfId="3" applyNumberFormat="1" applyFont="1" applyBorder="1" applyAlignment="1">
      <alignment horizontal="center" vertical="center"/>
    </xf>
    <xf numFmtId="0" fontId="17" fillId="0" borderId="1" xfId="3" applyFont="1" applyBorder="1" applyAlignment="1">
      <alignment horizontal="center" vertical="center"/>
    </xf>
    <xf numFmtId="56" fontId="17" fillId="0" borderId="2" xfId="3" applyNumberFormat="1" applyFont="1" applyBorder="1" applyAlignment="1">
      <alignment horizontal="center" vertical="center"/>
    </xf>
    <xf numFmtId="56" fontId="17" fillId="0" borderId="4" xfId="3" applyNumberFormat="1" applyFont="1" applyBorder="1" applyAlignment="1">
      <alignment horizontal="center" vertical="center"/>
    </xf>
    <xf numFmtId="0" fontId="17" fillId="0" borderId="0" xfId="3" applyFont="1" applyAlignment="1">
      <alignment horizontal="center" vertical="center"/>
    </xf>
    <xf numFmtId="0" fontId="7" fillId="0" borderId="3" xfId="3" applyBorder="1" applyAlignment="1">
      <alignment horizontal="center" vertical="center"/>
    </xf>
    <xf numFmtId="0" fontId="17" fillId="0" borderId="1" xfId="3" applyFont="1" applyBorder="1" applyAlignment="1">
      <alignment horizontal="center" vertical="center"/>
    </xf>
    <xf numFmtId="0" fontId="17" fillId="0" borderId="0" xfId="3" applyFont="1" applyAlignment="1">
      <alignment horizontal="center" vertical="center" shrinkToFit="1"/>
    </xf>
    <xf numFmtId="0" fontId="7" fillId="0" borderId="0" xfId="3" applyAlignment="1">
      <alignment horizontal="center" vertical="center"/>
    </xf>
    <xf numFmtId="0" fontId="17" fillId="0" borderId="0" xfId="3" applyFont="1"/>
    <xf numFmtId="0" fontId="17" fillId="0" borderId="1" xfId="3" applyFont="1" applyBorder="1" applyAlignment="1">
      <alignment horizontal="left" vertical="center"/>
    </xf>
    <xf numFmtId="0" fontId="17" fillId="0" borderId="1" xfId="3" applyFont="1" applyBorder="1" applyAlignment="1">
      <alignment horizontal="left" vertical="center" shrinkToFit="1"/>
    </xf>
    <xf numFmtId="0" fontId="17" fillId="0" borderId="1" xfId="3" applyFont="1" applyBorder="1" applyAlignment="1">
      <alignment horizontal="right" vertical="center"/>
    </xf>
    <xf numFmtId="0" fontId="17" fillId="0" borderId="1" xfId="3" applyFont="1" applyBorder="1" applyAlignment="1">
      <alignment horizontal="right" vertical="center"/>
    </xf>
    <xf numFmtId="5" fontId="17" fillId="0" borderId="1" xfId="3" applyNumberFormat="1" applyFont="1" applyBorder="1" applyAlignment="1">
      <alignment horizontal="right" vertical="center"/>
    </xf>
    <xf numFmtId="0" fontId="17" fillId="0" borderId="12" xfId="3" applyFont="1" applyBorder="1" applyAlignment="1">
      <alignment vertical="center"/>
    </xf>
    <xf numFmtId="0" fontId="17" fillId="0" borderId="0" xfId="3" applyFont="1" applyAlignment="1">
      <alignment vertical="center"/>
    </xf>
    <xf numFmtId="0" fontId="17" fillId="0" borderId="1" xfId="3" applyFont="1" applyBorder="1" applyAlignment="1">
      <alignment vertical="center"/>
    </xf>
    <xf numFmtId="0" fontId="17" fillId="0" borderId="13" xfId="3" applyFont="1" applyBorder="1" applyAlignment="1">
      <alignment vertical="center"/>
    </xf>
    <xf numFmtId="0" fontId="17" fillId="0" borderId="11" xfId="3" applyFont="1" applyBorder="1" applyAlignment="1">
      <alignment vertical="center"/>
    </xf>
    <xf numFmtId="0" fontId="7" fillId="0" borderId="11" xfId="3" applyBorder="1" applyAlignment="1">
      <alignment vertical="center"/>
    </xf>
    <xf numFmtId="0" fontId="17" fillId="0" borderId="11" xfId="3" applyFont="1" applyBorder="1" applyAlignment="1">
      <alignment vertical="center"/>
    </xf>
    <xf numFmtId="0" fontId="24" fillId="0" borderId="0" xfId="3" applyFont="1" applyAlignment="1">
      <alignment shrinkToFit="1"/>
    </xf>
    <xf numFmtId="0" fontId="40" fillId="0" borderId="0" xfId="3" applyFont="1"/>
    <xf numFmtId="0" fontId="7" fillId="0" borderId="0" xfId="4">
      <alignment vertical="center"/>
    </xf>
    <xf numFmtId="0" fontId="42" fillId="0" borderId="0" xfId="4" applyFont="1">
      <alignment vertical="center"/>
    </xf>
    <xf numFmtId="177" fontId="7" fillId="0" borderId="0" xfId="4" applyNumberFormat="1">
      <alignment vertical="center"/>
    </xf>
    <xf numFmtId="0" fontId="24" fillId="0" borderId="11" xfId="4" applyFont="1" applyBorder="1">
      <alignment vertical="center"/>
    </xf>
    <xf numFmtId="0" fontId="24" fillId="0" borderId="11" xfId="4" applyFont="1" applyBorder="1" applyAlignment="1">
      <alignment horizontal="right" vertical="center"/>
    </xf>
    <xf numFmtId="0" fontId="7" fillId="0" borderId="0" xfId="4" applyAlignment="1"/>
    <xf numFmtId="0" fontId="7" fillId="0" borderId="13" xfId="4" applyBorder="1">
      <alignment vertical="center"/>
    </xf>
    <xf numFmtId="0" fontId="7" fillId="0" borderId="11" xfId="4" applyBorder="1">
      <alignment vertical="center"/>
    </xf>
    <xf numFmtId="0" fontId="7" fillId="0" borderId="6" xfId="4" applyBorder="1" applyAlignment="1">
      <alignment horizontal="center" vertical="center"/>
    </xf>
    <xf numFmtId="0" fontId="7" fillId="0" borderId="2" xfId="4" applyBorder="1">
      <alignment vertical="center"/>
    </xf>
    <xf numFmtId="0" fontId="7" fillId="0" borderId="3" xfId="4" applyBorder="1">
      <alignment vertical="center"/>
    </xf>
    <xf numFmtId="0" fontId="7" fillId="0" borderId="4" xfId="4" applyBorder="1">
      <alignment vertical="center"/>
    </xf>
    <xf numFmtId="0" fontId="7" fillId="0" borderId="5" xfId="4" applyBorder="1" applyAlignment="1">
      <alignment horizontal="center" vertical="center"/>
    </xf>
    <xf numFmtId="0" fontId="7" fillId="0" borderId="14" xfId="4" applyBorder="1" applyAlignment="1">
      <alignment vertical="center" wrapText="1"/>
    </xf>
    <xf numFmtId="0" fontId="7" fillId="0" borderId="10" xfId="4" applyBorder="1" applyAlignment="1">
      <alignment vertical="center" wrapText="1"/>
    </xf>
    <xf numFmtId="0" fontId="7" fillId="0" borderId="9" xfId="4" applyBorder="1" applyAlignment="1">
      <alignment vertical="center" wrapText="1"/>
    </xf>
    <xf numFmtId="0" fontId="7" fillId="0" borderId="5" xfId="4" applyBorder="1">
      <alignment vertical="center"/>
    </xf>
    <xf numFmtId="0" fontId="7" fillId="0" borderId="12" xfId="4" applyBorder="1" applyAlignment="1">
      <alignment vertical="center" wrapText="1"/>
    </xf>
    <xf numFmtId="0" fontId="7" fillId="0" borderId="0" xfId="4" applyAlignment="1">
      <alignment vertical="center" wrapText="1"/>
    </xf>
    <xf numFmtId="0" fontId="7" fillId="0" borderId="15" xfId="4" applyBorder="1" applyAlignment="1">
      <alignment vertical="center" wrapText="1"/>
    </xf>
    <xf numFmtId="0" fontId="7" fillId="0" borderId="7" xfId="4" applyBorder="1">
      <alignment vertical="center"/>
    </xf>
    <xf numFmtId="0" fontId="7" fillId="0" borderId="13" xfId="4" applyBorder="1" applyAlignment="1">
      <alignment vertical="center" wrapText="1"/>
    </xf>
    <xf numFmtId="0" fontId="7" fillId="0" borderId="11" xfId="4" applyBorder="1" applyAlignment="1">
      <alignment vertical="center" wrapText="1"/>
    </xf>
    <xf numFmtId="0" fontId="7" fillId="0" borderId="8" xfId="4" applyBorder="1" applyAlignment="1">
      <alignment vertical="center" wrapText="1"/>
    </xf>
    <xf numFmtId="0" fontId="7" fillId="0" borderId="1" xfId="4" applyBorder="1" applyAlignment="1">
      <alignment horizontal="center" vertical="center"/>
    </xf>
    <xf numFmtId="0" fontId="7" fillId="0" borderId="2" xfId="4" applyBorder="1" applyAlignment="1">
      <alignment vertical="center" shrinkToFit="1"/>
    </xf>
    <xf numFmtId="0" fontId="7" fillId="0" borderId="3" xfId="4" applyBorder="1" applyAlignment="1">
      <alignment vertical="center" shrinkToFit="1"/>
    </xf>
    <xf numFmtId="0" fontId="7" fillId="0" borderId="4" xfId="4" applyBorder="1" applyAlignment="1">
      <alignment vertical="center" shrinkToFit="1"/>
    </xf>
    <xf numFmtId="56" fontId="7" fillId="0" borderId="1" xfId="4" applyNumberFormat="1" applyBorder="1">
      <alignment vertical="center"/>
    </xf>
    <xf numFmtId="0" fontId="7" fillId="0" borderId="2" xfId="4" applyBorder="1">
      <alignment vertical="center"/>
    </xf>
    <xf numFmtId="0" fontId="7" fillId="0" borderId="3" xfId="4" applyBorder="1">
      <alignment vertical="center"/>
    </xf>
    <xf numFmtId="0" fontId="7" fillId="0" borderId="4" xfId="4" applyBorder="1">
      <alignment vertical="center"/>
    </xf>
    <xf numFmtId="0" fontId="7" fillId="0" borderId="16" xfId="4" applyBorder="1" applyAlignment="1">
      <alignment horizontal="center" vertical="center"/>
    </xf>
    <xf numFmtId="0" fontId="7" fillId="0" borderId="17" xfId="4" applyBorder="1" applyAlignment="1">
      <alignment horizontal="left" vertical="center"/>
    </xf>
    <xf numFmtId="0" fontId="7" fillId="0" borderId="17" xfId="4" applyBorder="1">
      <alignment vertical="center"/>
    </xf>
    <xf numFmtId="0" fontId="7" fillId="0" borderId="18" xfId="4" applyBorder="1" applyAlignment="1">
      <alignment horizontal="center" vertical="center"/>
    </xf>
    <xf numFmtId="0" fontId="7" fillId="0" borderId="17" xfId="4" applyBorder="1" applyAlignment="1">
      <alignment horizontal="center" vertical="center"/>
    </xf>
    <xf numFmtId="0" fontId="24" fillId="0" borderId="19" xfId="4" applyFont="1" applyBorder="1" applyAlignment="1">
      <alignment horizontal="center" vertical="center"/>
    </xf>
    <xf numFmtId="0" fontId="7" fillId="0" borderId="20" xfId="4" applyBorder="1" applyAlignment="1">
      <alignment vertical="center" wrapText="1"/>
    </xf>
    <xf numFmtId="0" fontId="7" fillId="0" borderId="21" xfId="4" applyBorder="1" applyAlignment="1">
      <alignment vertical="center" wrapText="1"/>
    </xf>
    <xf numFmtId="0" fontId="7" fillId="0" borderId="6" xfId="4" applyBorder="1" applyAlignment="1">
      <alignment vertical="center" wrapText="1"/>
    </xf>
    <xf numFmtId="0" fontId="7" fillId="0" borderId="22" xfId="4" applyBorder="1" applyAlignment="1">
      <alignment vertical="center" wrapText="1"/>
    </xf>
    <xf numFmtId="0" fontId="7" fillId="0" borderId="23" xfId="4" applyBorder="1" applyAlignment="1">
      <alignment vertical="center" wrapText="1"/>
    </xf>
    <xf numFmtId="0" fontId="7" fillId="0" borderId="24" xfId="4" applyBorder="1" applyAlignment="1">
      <alignment vertical="center" wrapText="1"/>
    </xf>
    <xf numFmtId="0" fontId="7" fillId="0" borderId="25" xfId="4" applyBorder="1" applyAlignment="1">
      <alignment vertical="center" wrapText="1"/>
    </xf>
    <xf numFmtId="0" fontId="7" fillId="0" borderId="26" xfId="4" applyBorder="1" applyAlignment="1">
      <alignment vertical="center" wrapText="1"/>
    </xf>
    <xf numFmtId="0" fontId="7" fillId="0" borderId="27" xfId="4" applyBorder="1" applyAlignment="1">
      <alignment vertical="center" wrapText="1"/>
    </xf>
    <xf numFmtId="0" fontId="7" fillId="0" borderId="28" xfId="4" applyBorder="1" applyAlignment="1">
      <alignment vertical="center" wrapText="1"/>
    </xf>
    <xf numFmtId="0" fontId="7" fillId="0" borderId="29" xfId="4" applyBorder="1" applyAlignment="1">
      <alignment vertical="center" wrapText="1"/>
    </xf>
    <xf numFmtId="0" fontId="7" fillId="0" borderId="30" xfId="4" applyBorder="1" applyAlignment="1">
      <alignment vertical="center" wrapText="1"/>
    </xf>
    <xf numFmtId="0" fontId="7" fillId="0" borderId="31" xfId="4" applyBorder="1" applyAlignment="1">
      <alignment vertical="center" wrapText="1"/>
    </xf>
    <xf numFmtId="0" fontId="7" fillId="0" borderId="0" xfId="4" applyAlignment="1">
      <alignment vertical="center" wrapText="1"/>
    </xf>
    <xf numFmtId="0" fontId="7" fillId="0" borderId="32" xfId="4" applyBorder="1" applyAlignment="1">
      <alignment vertical="center" wrapText="1"/>
    </xf>
    <xf numFmtId="0" fontId="7" fillId="0" borderId="33" xfId="4" applyBorder="1" applyAlignment="1">
      <alignment vertical="center" wrapText="1"/>
    </xf>
    <xf numFmtId="0" fontId="7" fillId="0" borderId="34" xfId="4" applyBorder="1" applyAlignment="1">
      <alignment vertical="center" wrapText="1"/>
    </xf>
    <xf numFmtId="0" fontId="7" fillId="0" borderId="35" xfId="4" applyBorder="1" applyAlignment="1">
      <alignment vertical="center" wrapText="1"/>
    </xf>
    <xf numFmtId="0" fontId="7" fillId="0" borderId="36" xfId="4" applyBorder="1" applyAlignment="1">
      <alignment vertical="center" wrapText="1"/>
    </xf>
    <xf numFmtId="0" fontId="7" fillId="0" borderId="37" xfId="4" applyBorder="1" applyAlignment="1">
      <alignment vertical="center" wrapText="1"/>
    </xf>
    <xf numFmtId="0" fontId="7" fillId="0" borderId="38" xfId="4" applyBorder="1" applyAlignment="1">
      <alignment vertical="center" wrapText="1"/>
    </xf>
    <xf numFmtId="0" fontId="7" fillId="0" borderId="39" xfId="4" applyBorder="1" applyAlignment="1">
      <alignment vertical="center" wrapText="1"/>
    </xf>
    <xf numFmtId="0" fontId="7" fillId="0" borderId="40" xfId="4" applyBorder="1">
      <alignment vertical="center"/>
    </xf>
    <xf numFmtId="0" fontId="7" fillId="0" borderId="41" xfId="4" applyBorder="1">
      <alignment vertical="center"/>
    </xf>
    <xf numFmtId="0" fontId="7" fillId="0" borderId="42" xfId="4" applyBorder="1" applyAlignment="1">
      <alignment horizontal="left" vertical="center"/>
    </xf>
    <xf numFmtId="0" fontId="7" fillId="0" borderId="43" xfId="4" applyBorder="1" applyAlignment="1">
      <alignment horizontal="right" vertical="center"/>
    </xf>
    <xf numFmtId="0" fontId="39" fillId="0" borderId="0" xfId="4" applyFont="1">
      <alignment vertical="center"/>
    </xf>
    <xf numFmtId="177" fontId="7" fillId="0" borderId="0" xfId="4" applyNumberFormat="1" applyAlignment="1">
      <alignment horizontal="right" vertical="center"/>
    </xf>
    <xf numFmtId="0" fontId="39" fillId="0" borderId="0" xfId="4" applyFont="1" applyAlignment="1">
      <alignment horizontal="left" vertical="center"/>
    </xf>
    <xf numFmtId="0" fontId="7" fillId="0" borderId="0" xfId="4" applyAlignment="1">
      <alignment horizontal="center" vertical="center"/>
    </xf>
    <xf numFmtId="0" fontId="7" fillId="0" borderId="0" xfId="4" applyAlignment="1">
      <alignment horizontal="left" vertical="center"/>
    </xf>
    <xf numFmtId="0" fontId="43" fillId="0" borderId="0" xfId="4" applyFont="1">
      <alignment vertical="center"/>
    </xf>
    <xf numFmtId="0" fontId="7" fillId="0" borderId="11" xfId="4" applyBorder="1" applyAlignment="1"/>
    <xf numFmtId="0" fontId="7" fillId="0" borderId="44" xfId="4" applyBorder="1">
      <alignment vertical="center"/>
    </xf>
    <xf numFmtId="0" fontId="7" fillId="0" borderId="45" xfId="4" applyBorder="1" applyAlignment="1">
      <alignment horizontal="center" vertical="center"/>
    </xf>
    <xf numFmtId="0" fontId="7" fillId="0" borderId="46" xfId="4" applyBorder="1">
      <alignment vertical="center"/>
    </xf>
    <xf numFmtId="0" fontId="7" fillId="0" borderId="3" xfId="4" applyBorder="1" applyAlignment="1">
      <alignment horizontal="center" vertical="center"/>
    </xf>
    <xf numFmtId="0" fontId="7" fillId="0" borderId="3" xfId="4" applyBorder="1" applyAlignment="1">
      <alignment horizontal="right" vertical="center"/>
    </xf>
    <xf numFmtId="0" fontId="7" fillId="0" borderId="46" xfId="4" applyBorder="1" applyAlignment="1">
      <alignment horizontal="right" vertical="center"/>
    </xf>
    <xf numFmtId="0" fontId="7" fillId="0" borderId="47" xfId="4" applyBorder="1" applyAlignment="1">
      <alignment horizontal="center" vertical="center"/>
    </xf>
    <xf numFmtId="0" fontId="7" fillId="0" borderId="10" xfId="4" applyBorder="1">
      <alignment vertical="center"/>
    </xf>
    <xf numFmtId="0" fontId="7" fillId="0" borderId="2" xfId="4" applyBorder="1" applyAlignment="1">
      <alignment horizontal="left" vertical="center"/>
    </xf>
    <xf numFmtId="0" fontId="7" fillId="0" borderId="48" xfId="4" applyBorder="1" applyAlignment="1">
      <alignment horizontal="center" vertical="center"/>
    </xf>
    <xf numFmtId="0" fontId="7" fillId="0" borderId="20" xfId="4" applyBorder="1" applyAlignment="1">
      <alignment horizontal="center" vertical="center"/>
    </xf>
    <xf numFmtId="0" fontId="7" fillId="0" borderId="49" xfId="4" applyBorder="1">
      <alignment vertical="center"/>
    </xf>
    <xf numFmtId="0" fontId="7" fillId="0" borderId="21" xfId="4" applyBorder="1">
      <alignment vertical="center"/>
    </xf>
    <xf numFmtId="0" fontId="7" fillId="0" borderId="50" xfId="4" applyBorder="1">
      <alignment vertical="center"/>
    </xf>
    <xf numFmtId="0" fontId="21" fillId="0" borderId="51" xfId="4" applyFont="1" applyBorder="1" applyAlignment="1">
      <alignment horizontal="center" vertical="center"/>
    </xf>
    <xf numFmtId="0" fontId="7" fillId="0" borderId="52" xfId="4" applyBorder="1">
      <alignment vertical="center"/>
    </xf>
    <xf numFmtId="0" fontId="7" fillId="0" borderId="53" xfId="4" applyBorder="1" applyAlignment="1">
      <alignment horizontal="center" vertical="center"/>
    </xf>
    <xf numFmtId="0" fontId="7" fillId="0" borderId="54" xfId="4" applyBorder="1">
      <alignment vertical="center"/>
    </xf>
    <xf numFmtId="0" fontId="7" fillId="0" borderId="35" xfId="4" applyBorder="1" applyAlignment="1">
      <alignment horizontal="center" vertical="center"/>
    </xf>
    <xf numFmtId="0" fontId="7" fillId="0" borderId="36" xfId="4" applyBorder="1">
      <alignment vertical="center"/>
    </xf>
    <xf numFmtId="0" fontId="7" fillId="0" borderId="37" xfId="4" applyBorder="1" applyAlignment="1">
      <alignment horizontal="center" vertical="center"/>
    </xf>
    <xf numFmtId="0" fontId="7" fillId="0" borderId="38" xfId="4" applyBorder="1">
      <alignment vertical="center"/>
    </xf>
    <xf numFmtId="0" fontId="7" fillId="0" borderId="39" xfId="4" applyBorder="1">
      <alignment vertical="center"/>
    </xf>
    <xf numFmtId="0" fontId="7" fillId="0" borderId="12" xfId="4" applyBorder="1" applyAlignment="1">
      <alignment horizontal="center" vertical="center"/>
    </xf>
    <xf numFmtId="0" fontId="39" fillId="0" borderId="0" xfId="4" applyFont="1" applyAlignment="1">
      <alignment horizontal="right" vertical="center"/>
    </xf>
    <xf numFmtId="0" fontId="39" fillId="0" borderId="12" xfId="4" applyFont="1" applyBorder="1" applyAlignment="1">
      <alignment horizontal="center" vertical="center"/>
    </xf>
    <xf numFmtId="0" fontId="39" fillId="0" borderId="12" xfId="4" applyFont="1" applyBorder="1" applyAlignment="1">
      <alignment horizontal="right" vertical="center"/>
    </xf>
    <xf numFmtId="0" fontId="7" fillId="0" borderId="55" xfId="4" applyBorder="1" applyAlignment="1">
      <alignment vertical="center" wrapText="1"/>
    </xf>
  </cellXfs>
  <cellStyles count="7">
    <cellStyle name="桁区切り 2" xfId="6" xr:uid="{F9492989-8180-400F-A394-F9225B5C87FC}"/>
    <cellStyle name="標準" xfId="0" builtinId="0"/>
    <cellStyle name="標準 2" xfId="1" xr:uid="{A7646AE8-AA52-4F2F-B259-82049E3DADB5}"/>
    <cellStyle name="標準 2 2" xfId="4" xr:uid="{EBE51BBB-CB20-4070-9ECB-55E169603971}"/>
    <cellStyle name="標準 2 3" xfId="5" xr:uid="{283984C3-1C4E-47A9-B6DA-67A579060C5E}"/>
    <cellStyle name="標準 3" xfId="2" xr:uid="{869D57EE-0E0D-4B70-ADDC-FB33319385B8}"/>
    <cellStyle name="標準_発注管理表" xfId="3" xr:uid="{9382BF4B-632E-4892-A657-8626F60BDA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externalLink" Target="externalLinks/externalLink2.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externalLink" Target="externalLinks/externalLink3.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323850</xdr:colOff>
      <xdr:row>34</xdr:row>
      <xdr:rowOff>47625</xdr:rowOff>
    </xdr:from>
    <xdr:to>
      <xdr:col>12</xdr:col>
      <xdr:colOff>38100</xdr:colOff>
      <xdr:row>35</xdr:row>
      <xdr:rowOff>152400</xdr:rowOff>
    </xdr:to>
    <xdr:pic>
      <xdr:nvPicPr>
        <xdr:cNvPr id="2" name="Picture 1">
          <a:extLst>
            <a:ext uri="{FF2B5EF4-FFF2-40B4-BE49-F238E27FC236}">
              <a16:creationId xmlns:a16="http://schemas.microsoft.com/office/drawing/2014/main" id="{75487816-5C39-4C08-A810-F1CB67B84DDF}"/>
            </a:ext>
          </a:extLst>
        </xdr:cNvPr>
        <xdr:cNvPicPr>
          <a:picLocks noChangeAspect="1" noChangeArrowheads="1"/>
        </xdr:cNvPicPr>
      </xdr:nvPicPr>
      <xdr:blipFill>
        <a:blip xmlns:r="http://schemas.openxmlformats.org/officeDocument/2006/relationships" r:embed="rId1" cstate="print">
          <a:lum contrast="100000"/>
          <a:extLst>
            <a:ext uri="{28A0092B-C50C-407E-A947-70E740481C1C}">
              <a14:useLocalDpi xmlns:a14="http://schemas.microsoft.com/office/drawing/2010/main" val="0"/>
            </a:ext>
          </a:extLst>
        </a:blip>
        <a:srcRect/>
        <a:stretch>
          <a:fillRect/>
        </a:stretch>
      </xdr:blipFill>
      <xdr:spPr bwMode="auto">
        <a:xfrm>
          <a:off x="4162425" y="9448800"/>
          <a:ext cx="2390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552450</xdr:colOff>
      <xdr:row>0</xdr:row>
      <xdr:rowOff>28575</xdr:rowOff>
    </xdr:from>
    <xdr:to>
      <xdr:col>11</xdr:col>
      <xdr:colOff>552450</xdr:colOff>
      <xdr:row>1</xdr:row>
      <xdr:rowOff>457200</xdr:rowOff>
    </xdr:to>
    <xdr:pic>
      <xdr:nvPicPr>
        <xdr:cNvPr id="3" name="Picture 2">
          <a:extLst>
            <a:ext uri="{FF2B5EF4-FFF2-40B4-BE49-F238E27FC236}">
              <a16:creationId xmlns:a16="http://schemas.microsoft.com/office/drawing/2014/main" id="{BBEF6361-841F-41C9-ABEC-CBE78D343A58}"/>
            </a:ext>
          </a:extLst>
        </xdr:cNvPr>
        <xdr:cNvPicPr>
          <a:picLocks noChangeAspect="1" noChangeArrowheads="1"/>
        </xdr:cNvPicPr>
      </xdr:nvPicPr>
      <xdr:blipFill>
        <a:blip xmlns:r="http://schemas.openxmlformats.org/officeDocument/2006/relationships" r:embed="rId2" cstate="print">
          <a:lum contrast="100000"/>
          <a:extLst>
            <a:ext uri="{28A0092B-C50C-407E-A947-70E740481C1C}">
              <a14:useLocalDpi xmlns:a14="http://schemas.microsoft.com/office/drawing/2010/main" val="0"/>
            </a:ext>
          </a:extLst>
        </a:blip>
        <a:srcRect/>
        <a:stretch>
          <a:fillRect/>
        </a:stretch>
      </xdr:blipFill>
      <xdr:spPr bwMode="auto">
        <a:xfrm>
          <a:off x="3590925" y="28575"/>
          <a:ext cx="28956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628650</xdr:colOff>
      <xdr:row>1</xdr:row>
      <xdr:rowOff>0</xdr:rowOff>
    </xdr:from>
    <xdr:to>
      <xdr:col>6</xdr:col>
      <xdr:colOff>1123950</xdr:colOff>
      <xdr:row>3</xdr:row>
      <xdr:rowOff>123825</xdr:rowOff>
    </xdr:to>
    <xdr:sp macro="" textlink="">
      <xdr:nvSpPr>
        <xdr:cNvPr id="2" name="Rectangle 1">
          <a:extLst>
            <a:ext uri="{FF2B5EF4-FFF2-40B4-BE49-F238E27FC236}">
              <a16:creationId xmlns:a16="http://schemas.microsoft.com/office/drawing/2014/main" id="{4A875397-5E34-4520-B814-E1C1188B06A3}"/>
            </a:ext>
          </a:extLst>
        </xdr:cNvPr>
        <xdr:cNvSpPr>
          <a:spLocks noChangeArrowheads="1"/>
        </xdr:cNvSpPr>
      </xdr:nvSpPr>
      <xdr:spPr bwMode="auto">
        <a:xfrm>
          <a:off x="68580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114300</xdr:colOff>
      <xdr:row>1</xdr:row>
      <xdr:rowOff>0</xdr:rowOff>
    </xdr:from>
    <xdr:to>
      <xdr:col>6</xdr:col>
      <xdr:colOff>609600</xdr:colOff>
      <xdr:row>3</xdr:row>
      <xdr:rowOff>123825</xdr:rowOff>
    </xdr:to>
    <xdr:sp macro="" textlink="">
      <xdr:nvSpPr>
        <xdr:cNvPr id="3" name="Rectangle 2">
          <a:extLst>
            <a:ext uri="{FF2B5EF4-FFF2-40B4-BE49-F238E27FC236}">
              <a16:creationId xmlns:a16="http://schemas.microsoft.com/office/drawing/2014/main" id="{483F5D7A-0611-4CB8-9237-4A53681064E8}"/>
            </a:ext>
          </a:extLst>
        </xdr:cNvPr>
        <xdr:cNvSpPr>
          <a:spLocks noChangeArrowheads="1"/>
        </xdr:cNvSpPr>
      </xdr:nvSpPr>
      <xdr:spPr bwMode="auto">
        <a:xfrm>
          <a:off x="634365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552450</xdr:colOff>
      <xdr:row>1</xdr:row>
      <xdr:rowOff>0</xdr:rowOff>
    </xdr:from>
    <xdr:to>
      <xdr:col>6</xdr:col>
      <xdr:colOff>95250</xdr:colOff>
      <xdr:row>3</xdr:row>
      <xdr:rowOff>123825</xdr:rowOff>
    </xdr:to>
    <xdr:sp macro="" textlink="">
      <xdr:nvSpPr>
        <xdr:cNvPr id="4" name="Rectangle 3">
          <a:extLst>
            <a:ext uri="{FF2B5EF4-FFF2-40B4-BE49-F238E27FC236}">
              <a16:creationId xmlns:a16="http://schemas.microsoft.com/office/drawing/2014/main" id="{FA800771-8006-4D5F-975B-E4A139D753D4}"/>
            </a:ext>
          </a:extLst>
        </xdr:cNvPr>
        <xdr:cNvSpPr>
          <a:spLocks noChangeArrowheads="1"/>
        </xdr:cNvSpPr>
      </xdr:nvSpPr>
      <xdr:spPr bwMode="auto">
        <a:xfrm>
          <a:off x="58293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28575</xdr:colOff>
      <xdr:row>1</xdr:row>
      <xdr:rowOff>0</xdr:rowOff>
    </xdr:from>
    <xdr:to>
      <xdr:col>5</xdr:col>
      <xdr:colOff>523875</xdr:colOff>
      <xdr:row>3</xdr:row>
      <xdr:rowOff>114300</xdr:rowOff>
    </xdr:to>
    <xdr:sp macro="" textlink="">
      <xdr:nvSpPr>
        <xdr:cNvPr id="5" name="Rectangle 4">
          <a:extLst>
            <a:ext uri="{FF2B5EF4-FFF2-40B4-BE49-F238E27FC236}">
              <a16:creationId xmlns:a16="http://schemas.microsoft.com/office/drawing/2014/main" id="{A043601D-EB86-4CB9-8F08-E064F19812CD}"/>
            </a:ext>
          </a:extLst>
        </xdr:cNvPr>
        <xdr:cNvSpPr>
          <a:spLocks noChangeArrowheads="1"/>
        </xdr:cNvSpPr>
      </xdr:nvSpPr>
      <xdr:spPr bwMode="auto">
        <a:xfrm>
          <a:off x="5305425" y="266700"/>
          <a:ext cx="495300" cy="6381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1200150</xdr:colOff>
          <xdr:row>0</xdr:row>
          <xdr:rowOff>38100</xdr:rowOff>
        </xdr:from>
        <xdr:to>
          <xdr:col>3</xdr:col>
          <xdr:colOff>657225</xdr:colOff>
          <xdr:row>1</xdr:row>
          <xdr:rowOff>19050</xdr:rowOff>
        </xdr:to>
        <xdr:sp macro="" textlink="">
          <xdr:nvSpPr>
            <xdr:cNvPr id="60417" name="Check Box 1" hidden="1">
              <a:extLst>
                <a:ext uri="{63B3BB69-23CF-44E3-9099-C40C66FF867C}">
                  <a14:compatExt spid="_x0000_s60417"/>
                </a:ext>
                <a:ext uri="{FF2B5EF4-FFF2-40B4-BE49-F238E27FC236}">
                  <a16:creationId xmlns:a16="http://schemas.microsoft.com/office/drawing/2014/main" id="{57FC45A1-C1F1-4887-AAF8-A31F667B6A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1209675</xdr:colOff>
          <xdr:row>1</xdr:row>
          <xdr:rowOff>38100</xdr:rowOff>
        </xdr:from>
        <xdr:to>
          <xdr:col>3</xdr:col>
          <xdr:colOff>666750</xdr:colOff>
          <xdr:row>1</xdr:row>
          <xdr:rowOff>247650</xdr:rowOff>
        </xdr:to>
        <xdr:sp macro="" textlink="">
          <xdr:nvSpPr>
            <xdr:cNvPr id="60418" name="Check Box 2" hidden="1">
              <a:extLst>
                <a:ext uri="{63B3BB69-23CF-44E3-9099-C40C66FF867C}">
                  <a14:compatExt spid="_x0000_s60418"/>
                </a:ext>
                <a:ext uri="{FF2B5EF4-FFF2-40B4-BE49-F238E27FC236}">
                  <a16:creationId xmlns:a16="http://schemas.microsoft.com/office/drawing/2014/main" id="{40A0FF83-9936-4E7B-806F-1CD8FC7892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7</xdr:row>
          <xdr:rowOff>76200</xdr:rowOff>
        </xdr:from>
        <xdr:to>
          <xdr:col>1</xdr:col>
          <xdr:colOff>1266825</xdr:colOff>
          <xdr:row>7</xdr:row>
          <xdr:rowOff>285750</xdr:rowOff>
        </xdr:to>
        <xdr:sp macro="" textlink="">
          <xdr:nvSpPr>
            <xdr:cNvPr id="60419" name="Check Box 3" hidden="1">
              <a:extLst>
                <a:ext uri="{63B3BB69-23CF-44E3-9099-C40C66FF867C}">
                  <a14:compatExt spid="_x0000_s60419"/>
                </a:ext>
                <a:ext uri="{FF2B5EF4-FFF2-40B4-BE49-F238E27FC236}">
                  <a16:creationId xmlns:a16="http://schemas.microsoft.com/office/drawing/2014/main" id="{DDC865B5-8577-4DB4-89CE-BE1EB94EDAF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981075</xdr:colOff>
          <xdr:row>6</xdr:row>
          <xdr:rowOff>19050</xdr:rowOff>
        </xdr:from>
        <xdr:to>
          <xdr:col>2</xdr:col>
          <xdr:colOff>28575</xdr:colOff>
          <xdr:row>8</xdr:row>
          <xdr:rowOff>19050</xdr:rowOff>
        </xdr:to>
        <xdr:sp macro="" textlink="">
          <xdr:nvSpPr>
            <xdr:cNvPr id="60420" name="Check Box 4" hidden="1">
              <a:extLst>
                <a:ext uri="{63B3BB69-23CF-44E3-9099-C40C66FF867C}">
                  <a14:compatExt spid="_x0000_s60420"/>
                </a:ext>
                <a:ext uri="{FF2B5EF4-FFF2-40B4-BE49-F238E27FC236}">
                  <a16:creationId xmlns:a16="http://schemas.microsoft.com/office/drawing/2014/main" id="{F705D04C-D8BE-4488-9E1B-8A70042718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7</xdr:col>
      <xdr:colOff>323850</xdr:colOff>
      <xdr:row>34</xdr:row>
      <xdr:rowOff>47625</xdr:rowOff>
    </xdr:from>
    <xdr:to>
      <xdr:col>12</xdr:col>
      <xdr:colOff>38100</xdr:colOff>
      <xdr:row>35</xdr:row>
      <xdr:rowOff>152400</xdr:rowOff>
    </xdr:to>
    <xdr:pic>
      <xdr:nvPicPr>
        <xdr:cNvPr id="2" name="Picture 1">
          <a:extLst>
            <a:ext uri="{FF2B5EF4-FFF2-40B4-BE49-F238E27FC236}">
              <a16:creationId xmlns:a16="http://schemas.microsoft.com/office/drawing/2014/main" id="{05744842-E781-41FD-80C2-9B2C5DC09732}"/>
            </a:ext>
          </a:extLst>
        </xdr:cNvPr>
        <xdr:cNvPicPr>
          <a:picLocks noChangeAspect="1" noChangeArrowheads="1"/>
        </xdr:cNvPicPr>
      </xdr:nvPicPr>
      <xdr:blipFill>
        <a:blip xmlns:r="http://schemas.openxmlformats.org/officeDocument/2006/relationships" r:embed="rId1" cstate="print">
          <a:lum contrast="100000"/>
          <a:extLst>
            <a:ext uri="{28A0092B-C50C-407E-A947-70E740481C1C}">
              <a14:useLocalDpi xmlns:a14="http://schemas.microsoft.com/office/drawing/2010/main" val="0"/>
            </a:ext>
          </a:extLst>
        </a:blip>
        <a:srcRect/>
        <a:stretch>
          <a:fillRect/>
        </a:stretch>
      </xdr:blipFill>
      <xdr:spPr bwMode="auto">
        <a:xfrm>
          <a:off x="4162425" y="9448800"/>
          <a:ext cx="2390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552450</xdr:colOff>
      <xdr:row>0</xdr:row>
      <xdr:rowOff>28575</xdr:rowOff>
    </xdr:from>
    <xdr:to>
      <xdr:col>11</xdr:col>
      <xdr:colOff>552450</xdr:colOff>
      <xdr:row>1</xdr:row>
      <xdr:rowOff>457200</xdr:rowOff>
    </xdr:to>
    <xdr:pic>
      <xdr:nvPicPr>
        <xdr:cNvPr id="3" name="Picture 2">
          <a:extLst>
            <a:ext uri="{FF2B5EF4-FFF2-40B4-BE49-F238E27FC236}">
              <a16:creationId xmlns:a16="http://schemas.microsoft.com/office/drawing/2014/main" id="{15C30AB6-EB60-47CE-B610-A67ADA9F0237}"/>
            </a:ext>
          </a:extLst>
        </xdr:cNvPr>
        <xdr:cNvPicPr>
          <a:picLocks noChangeAspect="1" noChangeArrowheads="1"/>
        </xdr:cNvPicPr>
      </xdr:nvPicPr>
      <xdr:blipFill>
        <a:blip xmlns:r="http://schemas.openxmlformats.org/officeDocument/2006/relationships" r:embed="rId2" cstate="print">
          <a:lum contrast="100000"/>
          <a:extLst>
            <a:ext uri="{28A0092B-C50C-407E-A947-70E740481C1C}">
              <a14:useLocalDpi xmlns:a14="http://schemas.microsoft.com/office/drawing/2010/main" val="0"/>
            </a:ext>
          </a:extLst>
        </a:blip>
        <a:srcRect/>
        <a:stretch>
          <a:fillRect/>
        </a:stretch>
      </xdr:blipFill>
      <xdr:spPr bwMode="auto">
        <a:xfrm>
          <a:off x="3590925" y="28575"/>
          <a:ext cx="28956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628650</xdr:colOff>
      <xdr:row>1</xdr:row>
      <xdr:rowOff>0</xdr:rowOff>
    </xdr:from>
    <xdr:to>
      <xdr:col>6</xdr:col>
      <xdr:colOff>1123950</xdr:colOff>
      <xdr:row>3</xdr:row>
      <xdr:rowOff>123825</xdr:rowOff>
    </xdr:to>
    <xdr:sp macro="" textlink="">
      <xdr:nvSpPr>
        <xdr:cNvPr id="2" name="Rectangle 1">
          <a:extLst>
            <a:ext uri="{FF2B5EF4-FFF2-40B4-BE49-F238E27FC236}">
              <a16:creationId xmlns:a16="http://schemas.microsoft.com/office/drawing/2014/main" id="{F93758EA-823F-4DCF-A8AF-3BD47599709F}"/>
            </a:ext>
          </a:extLst>
        </xdr:cNvPr>
        <xdr:cNvSpPr>
          <a:spLocks noChangeArrowheads="1"/>
        </xdr:cNvSpPr>
      </xdr:nvSpPr>
      <xdr:spPr bwMode="auto">
        <a:xfrm>
          <a:off x="68580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114300</xdr:colOff>
      <xdr:row>1</xdr:row>
      <xdr:rowOff>0</xdr:rowOff>
    </xdr:from>
    <xdr:to>
      <xdr:col>6</xdr:col>
      <xdr:colOff>609600</xdr:colOff>
      <xdr:row>3</xdr:row>
      <xdr:rowOff>123825</xdr:rowOff>
    </xdr:to>
    <xdr:sp macro="" textlink="">
      <xdr:nvSpPr>
        <xdr:cNvPr id="3" name="Rectangle 2">
          <a:extLst>
            <a:ext uri="{FF2B5EF4-FFF2-40B4-BE49-F238E27FC236}">
              <a16:creationId xmlns:a16="http://schemas.microsoft.com/office/drawing/2014/main" id="{889C671D-114B-4302-B107-DEFB27223B15}"/>
            </a:ext>
          </a:extLst>
        </xdr:cNvPr>
        <xdr:cNvSpPr>
          <a:spLocks noChangeArrowheads="1"/>
        </xdr:cNvSpPr>
      </xdr:nvSpPr>
      <xdr:spPr bwMode="auto">
        <a:xfrm>
          <a:off x="634365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552450</xdr:colOff>
      <xdr:row>1</xdr:row>
      <xdr:rowOff>0</xdr:rowOff>
    </xdr:from>
    <xdr:to>
      <xdr:col>6</xdr:col>
      <xdr:colOff>95250</xdr:colOff>
      <xdr:row>3</xdr:row>
      <xdr:rowOff>123825</xdr:rowOff>
    </xdr:to>
    <xdr:sp macro="" textlink="">
      <xdr:nvSpPr>
        <xdr:cNvPr id="4" name="Rectangle 3">
          <a:extLst>
            <a:ext uri="{FF2B5EF4-FFF2-40B4-BE49-F238E27FC236}">
              <a16:creationId xmlns:a16="http://schemas.microsoft.com/office/drawing/2014/main" id="{FC7EA5D4-6A4F-434C-B770-176618AB8896}"/>
            </a:ext>
          </a:extLst>
        </xdr:cNvPr>
        <xdr:cNvSpPr>
          <a:spLocks noChangeArrowheads="1"/>
        </xdr:cNvSpPr>
      </xdr:nvSpPr>
      <xdr:spPr bwMode="auto">
        <a:xfrm>
          <a:off x="58293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28575</xdr:colOff>
      <xdr:row>1</xdr:row>
      <xdr:rowOff>0</xdr:rowOff>
    </xdr:from>
    <xdr:to>
      <xdr:col>5</xdr:col>
      <xdr:colOff>523875</xdr:colOff>
      <xdr:row>3</xdr:row>
      <xdr:rowOff>114300</xdr:rowOff>
    </xdr:to>
    <xdr:sp macro="" textlink="">
      <xdr:nvSpPr>
        <xdr:cNvPr id="5" name="Rectangle 4">
          <a:extLst>
            <a:ext uri="{FF2B5EF4-FFF2-40B4-BE49-F238E27FC236}">
              <a16:creationId xmlns:a16="http://schemas.microsoft.com/office/drawing/2014/main" id="{6B8F6F56-7625-4478-BF13-AB64C371746D}"/>
            </a:ext>
          </a:extLst>
        </xdr:cNvPr>
        <xdr:cNvSpPr>
          <a:spLocks noChangeArrowheads="1"/>
        </xdr:cNvSpPr>
      </xdr:nvSpPr>
      <xdr:spPr bwMode="auto">
        <a:xfrm>
          <a:off x="5305425" y="266700"/>
          <a:ext cx="495300" cy="6381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1200150</xdr:colOff>
          <xdr:row>0</xdr:row>
          <xdr:rowOff>38100</xdr:rowOff>
        </xdr:from>
        <xdr:to>
          <xdr:col>3</xdr:col>
          <xdr:colOff>657225</xdr:colOff>
          <xdr:row>1</xdr:row>
          <xdr:rowOff>19050</xdr:rowOff>
        </xdr:to>
        <xdr:sp macro="" textlink="">
          <xdr:nvSpPr>
            <xdr:cNvPr id="62465" name="Check Box 1" hidden="1">
              <a:extLst>
                <a:ext uri="{63B3BB69-23CF-44E3-9099-C40C66FF867C}">
                  <a14:compatExt spid="_x0000_s62465"/>
                </a:ext>
                <a:ext uri="{FF2B5EF4-FFF2-40B4-BE49-F238E27FC236}">
                  <a16:creationId xmlns:a16="http://schemas.microsoft.com/office/drawing/2014/main" id="{CF5474EA-79E9-4404-8D81-5FB1316605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1209675</xdr:colOff>
          <xdr:row>1</xdr:row>
          <xdr:rowOff>38100</xdr:rowOff>
        </xdr:from>
        <xdr:to>
          <xdr:col>3</xdr:col>
          <xdr:colOff>666750</xdr:colOff>
          <xdr:row>1</xdr:row>
          <xdr:rowOff>247650</xdr:rowOff>
        </xdr:to>
        <xdr:sp macro="" textlink="">
          <xdr:nvSpPr>
            <xdr:cNvPr id="62466" name="Check Box 2" hidden="1">
              <a:extLst>
                <a:ext uri="{63B3BB69-23CF-44E3-9099-C40C66FF867C}">
                  <a14:compatExt spid="_x0000_s62466"/>
                </a:ext>
                <a:ext uri="{FF2B5EF4-FFF2-40B4-BE49-F238E27FC236}">
                  <a16:creationId xmlns:a16="http://schemas.microsoft.com/office/drawing/2014/main" id="{CCD34615-2EF1-43C9-B403-607D47FAD3C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7</xdr:row>
          <xdr:rowOff>76200</xdr:rowOff>
        </xdr:from>
        <xdr:to>
          <xdr:col>1</xdr:col>
          <xdr:colOff>1266825</xdr:colOff>
          <xdr:row>7</xdr:row>
          <xdr:rowOff>285750</xdr:rowOff>
        </xdr:to>
        <xdr:sp macro="" textlink="">
          <xdr:nvSpPr>
            <xdr:cNvPr id="62467" name="Check Box 3" hidden="1">
              <a:extLst>
                <a:ext uri="{63B3BB69-23CF-44E3-9099-C40C66FF867C}">
                  <a14:compatExt spid="_x0000_s62467"/>
                </a:ext>
                <a:ext uri="{FF2B5EF4-FFF2-40B4-BE49-F238E27FC236}">
                  <a16:creationId xmlns:a16="http://schemas.microsoft.com/office/drawing/2014/main" id="{7EE2946E-1885-44CE-A1DF-CE4C6886E7E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981075</xdr:colOff>
          <xdr:row>6</xdr:row>
          <xdr:rowOff>19050</xdr:rowOff>
        </xdr:from>
        <xdr:to>
          <xdr:col>2</xdr:col>
          <xdr:colOff>28575</xdr:colOff>
          <xdr:row>8</xdr:row>
          <xdr:rowOff>19050</xdr:rowOff>
        </xdr:to>
        <xdr:sp macro="" textlink="">
          <xdr:nvSpPr>
            <xdr:cNvPr id="62468" name="Check Box 4" hidden="1">
              <a:extLst>
                <a:ext uri="{63B3BB69-23CF-44E3-9099-C40C66FF867C}">
                  <a14:compatExt spid="_x0000_s62468"/>
                </a:ext>
                <a:ext uri="{FF2B5EF4-FFF2-40B4-BE49-F238E27FC236}">
                  <a16:creationId xmlns:a16="http://schemas.microsoft.com/office/drawing/2014/main" id="{F025805B-C5CD-4E1B-959C-F13289A596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7</xdr:col>
      <xdr:colOff>323850</xdr:colOff>
      <xdr:row>34</xdr:row>
      <xdr:rowOff>47625</xdr:rowOff>
    </xdr:from>
    <xdr:to>
      <xdr:col>12</xdr:col>
      <xdr:colOff>38100</xdr:colOff>
      <xdr:row>35</xdr:row>
      <xdr:rowOff>152400</xdr:rowOff>
    </xdr:to>
    <xdr:pic>
      <xdr:nvPicPr>
        <xdr:cNvPr id="2" name="Picture 1">
          <a:extLst>
            <a:ext uri="{FF2B5EF4-FFF2-40B4-BE49-F238E27FC236}">
              <a16:creationId xmlns:a16="http://schemas.microsoft.com/office/drawing/2014/main" id="{60A0A336-040F-4E16-A75F-0B4952162C3C}"/>
            </a:ext>
          </a:extLst>
        </xdr:cNvPr>
        <xdr:cNvPicPr>
          <a:picLocks noChangeAspect="1" noChangeArrowheads="1"/>
        </xdr:cNvPicPr>
      </xdr:nvPicPr>
      <xdr:blipFill>
        <a:blip xmlns:r="http://schemas.openxmlformats.org/officeDocument/2006/relationships" r:embed="rId1" cstate="print">
          <a:lum contrast="100000"/>
          <a:extLst>
            <a:ext uri="{28A0092B-C50C-407E-A947-70E740481C1C}">
              <a14:useLocalDpi xmlns:a14="http://schemas.microsoft.com/office/drawing/2010/main" val="0"/>
            </a:ext>
          </a:extLst>
        </a:blip>
        <a:srcRect/>
        <a:stretch>
          <a:fillRect/>
        </a:stretch>
      </xdr:blipFill>
      <xdr:spPr bwMode="auto">
        <a:xfrm>
          <a:off x="4162425" y="9448800"/>
          <a:ext cx="2390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552450</xdr:colOff>
      <xdr:row>0</xdr:row>
      <xdr:rowOff>28575</xdr:rowOff>
    </xdr:from>
    <xdr:to>
      <xdr:col>11</xdr:col>
      <xdr:colOff>552450</xdr:colOff>
      <xdr:row>1</xdr:row>
      <xdr:rowOff>457200</xdr:rowOff>
    </xdr:to>
    <xdr:pic>
      <xdr:nvPicPr>
        <xdr:cNvPr id="3" name="Picture 2">
          <a:extLst>
            <a:ext uri="{FF2B5EF4-FFF2-40B4-BE49-F238E27FC236}">
              <a16:creationId xmlns:a16="http://schemas.microsoft.com/office/drawing/2014/main" id="{80962C29-D666-47DD-8F9E-7CF72D332F19}"/>
            </a:ext>
          </a:extLst>
        </xdr:cNvPr>
        <xdr:cNvPicPr>
          <a:picLocks noChangeAspect="1" noChangeArrowheads="1"/>
        </xdr:cNvPicPr>
      </xdr:nvPicPr>
      <xdr:blipFill>
        <a:blip xmlns:r="http://schemas.openxmlformats.org/officeDocument/2006/relationships" r:embed="rId2" cstate="print">
          <a:lum contrast="100000"/>
          <a:extLst>
            <a:ext uri="{28A0092B-C50C-407E-A947-70E740481C1C}">
              <a14:useLocalDpi xmlns:a14="http://schemas.microsoft.com/office/drawing/2010/main" val="0"/>
            </a:ext>
          </a:extLst>
        </a:blip>
        <a:srcRect/>
        <a:stretch>
          <a:fillRect/>
        </a:stretch>
      </xdr:blipFill>
      <xdr:spPr bwMode="auto">
        <a:xfrm>
          <a:off x="3590925" y="28575"/>
          <a:ext cx="28956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628650</xdr:colOff>
      <xdr:row>1</xdr:row>
      <xdr:rowOff>0</xdr:rowOff>
    </xdr:from>
    <xdr:to>
      <xdr:col>6</xdr:col>
      <xdr:colOff>1123950</xdr:colOff>
      <xdr:row>3</xdr:row>
      <xdr:rowOff>123825</xdr:rowOff>
    </xdr:to>
    <xdr:sp macro="" textlink="">
      <xdr:nvSpPr>
        <xdr:cNvPr id="2" name="Rectangle 1">
          <a:extLst>
            <a:ext uri="{FF2B5EF4-FFF2-40B4-BE49-F238E27FC236}">
              <a16:creationId xmlns:a16="http://schemas.microsoft.com/office/drawing/2014/main" id="{47F44F4A-33B9-48F9-85DE-67A7DF02BDBA}"/>
            </a:ext>
          </a:extLst>
        </xdr:cNvPr>
        <xdr:cNvSpPr>
          <a:spLocks noChangeArrowheads="1"/>
        </xdr:cNvSpPr>
      </xdr:nvSpPr>
      <xdr:spPr bwMode="auto">
        <a:xfrm>
          <a:off x="68580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114300</xdr:colOff>
      <xdr:row>1</xdr:row>
      <xdr:rowOff>0</xdr:rowOff>
    </xdr:from>
    <xdr:to>
      <xdr:col>6</xdr:col>
      <xdr:colOff>609600</xdr:colOff>
      <xdr:row>3</xdr:row>
      <xdr:rowOff>123825</xdr:rowOff>
    </xdr:to>
    <xdr:sp macro="" textlink="">
      <xdr:nvSpPr>
        <xdr:cNvPr id="3" name="Rectangle 2">
          <a:extLst>
            <a:ext uri="{FF2B5EF4-FFF2-40B4-BE49-F238E27FC236}">
              <a16:creationId xmlns:a16="http://schemas.microsoft.com/office/drawing/2014/main" id="{4AA5A467-0E16-4ACC-B505-6DBE5B8E556D}"/>
            </a:ext>
          </a:extLst>
        </xdr:cNvPr>
        <xdr:cNvSpPr>
          <a:spLocks noChangeArrowheads="1"/>
        </xdr:cNvSpPr>
      </xdr:nvSpPr>
      <xdr:spPr bwMode="auto">
        <a:xfrm>
          <a:off x="634365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552450</xdr:colOff>
      <xdr:row>1</xdr:row>
      <xdr:rowOff>0</xdr:rowOff>
    </xdr:from>
    <xdr:to>
      <xdr:col>6</xdr:col>
      <xdr:colOff>95250</xdr:colOff>
      <xdr:row>3</xdr:row>
      <xdr:rowOff>123825</xdr:rowOff>
    </xdr:to>
    <xdr:sp macro="" textlink="">
      <xdr:nvSpPr>
        <xdr:cNvPr id="4" name="Rectangle 3">
          <a:extLst>
            <a:ext uri="{FF2B5EF4-FFF2-40B4-BE49-F238E27FC236}">
              <a16:creationId xmlns:a16="http://schemas.microsoft.com/office/drawing/2014/main" id="{88C8268D-152D-49F6-98A8-D50D7F252503}"/>
            </a:ext>
          </a:extLst>
        </xdr:cNvPr>
        <xdr:cNvSpPr>
          <a:spLocks noChangeArrowheads="1"/>
        </xdr:cNvSpPr>
      </xdr:nvSpPr>
      <xdr:spPr bwMode="auto">
        <a:xfrm>
          <a:off x="58293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28575</xdr:colOff>
      <xdr:row>1</xdr:row>
      <xdr:rowOff>0</xdr:rowOff>
    </xdr:from>
    <xdr:to>
      <xdr:col>5</xdr:col>
      <xdr:colOff>523875</xdr:colOff>
      <xdr:row>3</xdr:row>
      <xdr:rowOff>114300</xdr:rowOff>
    </xdr:to>
    <xdr:sp macro="" textlink="">
      <xdr:nvSpPr>
        <xdr:cNvPr id="5" name="Rectangle 4">
          <a:extLst>
            <a:ext uri="{FF2B5EF4-FFF2-40B4-BE49-F238E27FC236}">
              <a16:creationId xmlns:a16="http://schemas.microsoft.com/office/drawing/2014/main" id="{1F378A42-081D-4892-825D-80EDC7D43845}"/>
            </a:ext>
          </a:extLst>
        </xdr:cNvPr>
        <xdr:cNvSpPr>
          <a:spLocks noChangeArrowheads="1"/>
        </xdr:cNvSpPr>
      </xdr:nvSpPr>
      <xdr:spPr bwMode="auto">
        <a:xfrm>
          <a:off x="5305425" y="266700"/>
          <a:ext cx="495300" cy="6381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1200150</xdr:colOff>
          <xdr:row>0</xdr:row>
          <xdr:rowOff>38100</xdr:rowOff>
        </xdr:from>
        <xdr:to>
          <xdr:col>3</xdr:col>
          <xdr:colOff>657225</xdr:colOff>
          <xdr:row>1</xdr:row>
          <xdr:rowOff>19050</xdr:rowOff>
        </xdr:to>
        <xdr:sp macro="" textlink="">
          <xdr:nvSpPr>
            <xdr:cNvPr id="64513" name="Check Box 1" hidden="1">
              <a:extLst>
                <a:ext uri="{63B3BB69-23CF-44E3-9099-C40C66FF867C}">
                  <a14:compatExt spid="_x0000_s64513"/>
                </a:ext>
                <a:ext uri="{FF2B5EF4-FFF2-40B4-BE49-F238E27FC236}">
                  <a16:creationId xmlns:a16="http://schemas.microsoft.com/office/drawing/2014/main" id="{8D870102-0B94-4FC8-AEDB-35379F2DC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1209675</xdr:colOff>
          <xdr:row>1</xdr:row>
          <xdr:rowOff>38100</xdr:rowOff>
        </xdr:from>
        <xdr:to>
          <xdr:col>3</xdr:col>
          <xdr:colOff>666750</xdr:colOff>
          <xdr:row>1</xdr:row>
          <xdr:rowOff>247650</xdr:rowOff>
        </xdr:to>
        <xdr:sp macro="" textlink="">
          <xdr:nvSpPr>
            <xdr:cNvPr id="64514" name="Check Box 2" hidden="1">
              <a:extLst>
                <a:ext uri="{63B3BB69-23CF-44E3-9099-C40C66FF867C}">
                  <a14:compatExt spid="_x0000_s64514"/>
                </a:ext>
                <a:ext uri="{FF2B5EF4-FFF2-40B4-BE49-F238E27FC236}">
                  <a16:creationId xmlns:a16="http://schemas.microsoft.com/office/drawing/2014/main" id="{FA55B653-81E8-457D-96C4-0140869C57C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7</xdr:row>
          <xdr:rowOff>76200</xdr:rowOff>
        </xdr:from>
        <xdr:to>
          <xdr:col>1</xdr:col>
          <xdr:colOff>1266825</xdr:colOff>
          <xdr:row>7</xdr:row>
          <xdr:rowOff>285750</xdr:rowOff>
        </xdr:to>
        <xdr:sp macro="" textlink="">
          <xdr:nvSpPr>
            <xdr:cNvPr id="64515" name="Check Box 3" hidden="1">
              <a:extLst>
                <a:ext uri="{63B3BB69-23CF-44E3-9099-C40C66FF867C}">
                  <a14:compatExt spid="_x0000_s64515"/>
                </a:ext>
                <a:ext uri="{FF2B5EF4-FFF2-40B4-BE49-F238E27FC236}">
                  <a16:creationId xmlns:a16="http://schemas.microsoft.com/office/drawing/2014/main" id="{1946580C-DA24-42C0-B78F-EE68450059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981075</xdr:colOff>
          <xdr:row>6</xdr:row>
          <xdr:rowOff>19050</xdr:rowOff>
        </xdr:from>
        <xdr:to>
          <xdr:col>2</xdr:col>
          <xdr:colOff>28575</xdr:colOff>
          <xdr:row>8</xdr:row>
          <xdr:rowOff>19050</xdr:rowOff>
        </xdr:to>
        <xdr:sp macro="" textlink="">
          <xdr:nvSpPr>
            <xdr:cNvPr id="64516" name="Check Box 4" hidden="1">
              <a:extLst>
                <a:ext uri="{63B3BB69-23CF-44E3-9099-C40C66FF867C}">
                  <a14:compatExt spid="_x0000_s64516"/>
                </a:ext>
                <a:ext uri="{FF2B5EF4-FFF2-40B4-BE49-F238E27FC236}">
                  <a16:creationId xmlns:a16="http://schemas.microsoft.com/office/drawing/2014/main" id="{64B8C4E5-CBED-443D-A72B-9FCFA700D5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7</xdr:col>
      <xdr:colOff>323850</xdr:colOff>
      <xdr:row>34</xdr:row>
      <xdr:rowOff>47625</xdr:rowOff>
    </xdr:from>
    <xdr:to>
      <xdr:col>12</xdr:col>
      <xdr:colOff>38100</xdr:colOff>
      <xdr:row>35</xdr:row>
      <xdr:rowOff>152400</xdr:rowOff>
    </xdr:to>
    <xdr:pic>
      <xdr:nvPicPr>
        <xdr:cNvPr id="2" name="Picture 1">
          <a:extLst>
            <a:ext uri="{FF2B5EF4-FFF2-40B4-BE49-F238E27FC236}">
              <a16:creationId xmlns:a16="http://schemas.microsoft.com/office/drawing/2014/main" id="{90BCF6CC-72F3-42B1-8FFA-F3EE6B46CA15}"/>
            </a:ext>
          </a:extLst>
        </xdr:cNvPr>
        <xdr:cNvPicPr>
          <a:picLocks noChangeAspect="1" noChangeArrowheads="1"/>
        </xdr:cNvPicPr>
      </xdr:nvPicPr>
      <xdr:blipFill>
        <a:blip xmlns:r="http://schemas.openxmlformats.org/officeDocument/2006/relationships" r:embed="rId1" cstate="print">
          <a:lum contrast="100000"/>
          <a:extLst>
            <a:ext uri="{28A0092B-C50C-407E-A947-70E740481C1C}">
              <a14:useLocalDpi xmlns:a14="http://schemas.microsoft.com/office/drawing/2010/main" val="0"/>
            </a:ext>
          </a:extLst>
        </a:blip>
        <a:srcRect/>
        <a:stretch>
          <a:fillRect/>
        </a:stretch>
      </xdr:blipFill>
      <xdr:spPr bwMode="auto">
        <a:xfrm>
          <a:off x="4162425" y="9448800"/>
          <a:ext cx="2390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552450</xdr:colOff>
      <xdr:row>0</xdr:row>
      <xdr:rowOff>28575</xdr:rowOff>
    </xdr:from>
    <xdr:to>
      <xdr:col>11</xdr:col>
      <xdr:colOff>552450</xdr:colOff>
      <xdr:row>1</xdr:row>
      <xdr:rowOff>457200</xdr:rowOff>
    </xdr:to>
    <xdr:pic>
      <xdr:nvPicPr>
        <xdr:cNvPr id="3" name="Picture 2">
          <a:extLst>
            <a:ext uri="{FF2B5EF4-FFF2-40B4-BE49-F238E27FC236}">
              <a16:creationId xmlns:a16="http://schemas.microsoft.com/office/drawing/2014/main" id="{368B9ED2-84F7-425F-A62C-B26558B9A122}"/>
            </a:ext>
          </a:extLst>
        </xdr:cNvPr>
        <xdr:cNvPicPr>
          <a:picLocks noChangeAspect="1" noChangeArrowheads="1"/>
        </xdr:cNvPicPr>
      </xdr:nvPicPr>
      <xdr:blipFill>
        <a:blip xmlns:r="http://schemas.openxmlformats.org/officeDocument/2006/relationships" r:embed="rId2" cstate="print">
          <a:lum contrast="100000"/>
          <a:extLst>
            <a:ext uri="{28A0092B-C50C-407E-A947-70E740481C1C}">
              <a14:useLocalDpi xmlns:a14="http://schemas.microsoft.com/office/drawing/2010/main" val="0"/>
            </a:ext>
          </a:extLst>
        </a:blip>
        <a:srcRect/>
        <a:stretch>
          <a:fillRect/>
        </a:stretch>
      </xdr:blipFill>
      <xdr:spPr bwMode="auto">
        <a:xfrm>
          <a:off x="3590925" y="28575"/>
          <a:ext cx="28956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628650</xdr:colOff>
      <xdr:row>1</xdr:row>
      <xdr:rowOff>0</xdr:rowOff>
    </xdr:from>
    <xdr:to>
      <xdr:col>6</xdr:col>
      <xdr:colOff>1123950</xdr:colOff>
      <xdr:row>3</xdr:row>
      <xdr:rowOff>123825</xdr:rowOff>
    </xdr:to>
    <xdr:sp macro="" textlink="">
      <xdr:nvSpPr>
        <xdr:cNvPr id="2" name="Rectangle 1">
          <a:extLst>
            <a:ext uri="{FF2B5EF4-FFF2-40B4-BE49-F238E27FC236}">
              <a16:creationId xmlns:a16="http://schemas.microsoft.com/office/drawing/2014/main" id="{AA4F14CE-F185-431A-BB2D-5B35C25BB9C0}"/>
            </a:ext>
          </a:extLst>
        </xdr:cNvPr>
        <xdr:cNvSpPr>
          <a:spLocks noChangeArrowheads="1"/>
        </xdr:cNvSpPr>
      </xdr:nvSpPr>
      <xdr:spPr bwMode="auto">
        <a:xfrm>
          <a:off x="68580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114300</xdr:colOff>
      <xdr:row>1</xdr:row>
      <xdr:rowOff>0</xdr:rowOff>
    </xdr:from>
    <xdr:to>
      <xdr:col>6</xdr:col>
      <xdr:colOff>609600</xdr:colOff>
      <xdr:row>3</xdr:row>
      <xdr:rowOff>123825</xdr:rowOff>
    </xdr:to>
    <xdr:sp macro="" textlink="">
      <xdr:nvSpPr>
        <xdr:cNvPr id="3" name="Rectangle 2">
          <a:extLst>
            <a:ext uri="{FF2B5EF4-FFF2-40B4-BE49-F238E27FC236}">
              <a16:creationId xmlns:a16="http://schemas.microsoft.com/office/drawing/2014/main" id="{F5CD577E-4C64-43FA-9D25-E3C678141B33}"/>
            </a:ext>
          </a:extLst>
        </xdr:cNvPr>
        <xdr:cNvSpPr>
          <a:spLocks noChangeArrowheads="1"/>
        </xdr:cNvSpPr>
      </xdr:nvSpPr>
      <xdr:spPr bwMode="auto">
        <a:xfrm>
          <a:off x="634365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552450</xdr:colOff>
      <xdr:row>1</xdr:row>
      <xdr:rowOff>0</xdr:rowOff>
    </xdr:from>
    <xdr:to>
      <xdr:col>6</xdr:col>
      <xdr:colOff>95250</xdr:colOff>
      <xdr:row>3</xdr:row>
      <xdr:rowOff>123825</xdr:rowOff>
    </xdr:to>
    <xdr:sp macro="" textlink="">
      <xdr:nvSpPr>
        <xdr:cNvPr id="4" name="Rectangle 3">
          <a:extLst>
            <a:ext uri="{FF2B5EF4-FFF2-40B4-BE49-F238E27FC236}">
              <a16:creationId xmlns:a16="http://schemas.microsoft.com/office/drawing/2014/main" id="{B87C8048-78DA-4535-A68D-343EDE3EA44D}"/>
            </a:ext>
          </a:extLst>
        </xdr:cNvPr>
        <xdr:cNvSpPr>
          <a:spLocks noChangeArrowheads="1"/>
        </xdr:cNvSpPr>
      </xdr:nvSpPr>
      <xdr:spPr bwMode="auto">
        <a:xfrm>
          <a:off x="5829300" y="266700"/>
          <a:ext cx="495300"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28575</xdr:colOff>
      <xdr:row>1</xdr:row>
      <xdr:rowOff>0</xdr:rowOff>
    </xdr:from>
    <xdr:to>
      <xdr:col>5</xdr:col>
      <xdr:colOff>523875</xdr:colOff>
      <xdr:row>3</xdr:row>
      <xdr:rowOff>114300</xdr:rowOff>
    </xdr:to>
    <xdr:sp macro="" textlink="">
      <xdr:nvSpPr>
        <xdr:cNvPr id="5" name="Rectangle 4">
          <a:extLst>
            <a:ext uri="{FF2B5EF4-FFF2-40B4-BE49-F238E27FC236}">
              <a16:creationId xmlns:a16="http://schemas.microsoft.com/office/drawing/2014/main" id="{54E2CEBB-F0EB-4864-8DCF-582BBD7C1BB6}"/>
            </a:ext>
          </a:extLst>
        </xdr:cNvPr>
        <xdr:cNvSpPr>
          <a:spLocks noChangeArrowheads="1"/>
        </xdr:cNvSpPr>
      </xdr:nvSpPr>
      <xdr:spPr bwMode="auto">
        <a:xfrm>
          <a:off x="5305425" y="266700"/>
          <a:ext cx="495300" cy="6381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1200150</xdr:colOff>
          <xdr:row>0</xdr:row>
          <xdr:rowOff>38100</xdr:rowOff>
        </xdr:from>
        <xdr:to>
          <xdr:col>3</xdr:col>
          <xdr:colOff>657225</xdr:colOff>
          <xdr:row>1</xdr:row>
          <xdr:rowOff>19050</xdr:rowOff>
        </xdr:to>
        <xdr:sp macro="" textlink="">
          <xdr:nvSpPr>
            <xdr:cNvPr id="66561" name="Check Box 1" hidden="1">
              <a:extLst>
                <a:ext uri="{63B3BB69-23CF-44E3-9099-C40C66FF867C}">
                  <a14:compatExt spid="_x0000_s66561"/>
                </a:ext>
                <a:ext uri="{FF2B5EF4-FFF2-40B4-BE49-F238E27FC236}">
                  <a16:creationId xmlns:a16="http://schemas.microsoft.com/office/drawing/2014/main" id="{328872A1-A5EA-4559-A869-7D2DDC774E4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1209675</xdr:colOff>
          <xdr:row>1</xdr:row>
          <xdr:rowOff>38100</xdr:rowOff>
        </xdr:from>
        <xdr:to>
          <xdr:col>3</xdr:col>
          <xdr:colOff>666750</xdr:colOff>
          <xdr:row>1</xdr:row>
          <xdr:rowOff>247650</xdr:rowOff>
        </xdr:to>
        <xdr:sp macro="" textlink="">
          <xdr:nvSpPr>
            <xdr:cNvPr id="66562" name="Check Box 2" hidden="1">
              <a:extLst>
                <a:ext uri="{63B3BB69-23CF-44E3-9099-C40C66FF867C}">
                  <a14:compatExt spid="_x0000_s66562"/>
                </a:ext>
                <a:ext uri="{FF2B5EF4-FFF2-40B4-BE49-F238E27FC236}">
                  <a16:creationId xmlns:a16="http://schemas.microsoft.com/office/drawing/2014/main" id="{A7B76F9E-BA6A-4F63-A26D-71D2666D65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7</xdr:row>
          <xdr:rowOff>76200</xdr:rowOff>
        </xdr:from>
        <xdr:to>
          <xdr:col>1</xdr:col>
          <xdr:colOff>1266825</xdr:colOff>
          <xdr:row>7</xdr:row>
          <xdr:rowOff>285750</xdr:rowOff>
        </xdr:to>
        <xdr:sp macro="" textlink="">
          <xdr:nvSpPr>
            <xdr:cNvPr id="66563" name="Check Box 3" hidden="1">
              <a:extLst>
                <a:ext uri="{63B3BB69-23CF-44E3-9099-C40C66FF867C}">
                  <a14:compatExt spid="_x0000_s66563"/>
                </a:ext>
                <a:ext uri="{FF2B5EF4-FFF2-40B4-BE49-F238E27FC236}">
                  <a16:creationId xmlns:a16="http://schemas.microsoft.com/office/drawing/2014/main" id="{5FBFE969-0B58-4BF3-9945-4CC98BEB15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981075</xdr:colOff>
          <xdr:row>6</xdr:row>
          <xdr:rowOff>19050</xdr:rowOff>
        </xdr:from>
        <xdr:to>
          <xdr:col>2</xdr:col>
          <xdr:colOff>28575</xdr:colOff>
          <xdr:row>8</xdr:row>
          <xdr:rowOff>19050</xdr:rowOff>
        </xdr:to>
        <xdr:sp macro="" textlink="">
          <xdr:nvSpPr>
            <xdr:cNvPr id="66564" name="Check Box 4" hidden="1">
              <a:extLst>
                <a:ext uri="{63B3BB69-23CF-44E3-9099-C40C66FF867C}">
                  <a14:compatExt spid="_x0000_s66564"/>
                </a:ext>
                <a:ext uri="{FF2B5EF4-FFF2-40B4-BE49-F238E27FC236}">
                  <a16:creationId xmlns:a16="http://schemas.microsoft.com/office/drawing/2014/main" id="{584FB49A-CACB-4B50-8301-13F714A15EC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24(2012)/H24-11&#26376;&#20986;&#33655;&#20998;/12.11.19%20&#12487;&#12531;&#12477;&#12540;&#23433;&#22478;%20330cc&#12459;&#12540;&#12488;&#12522;&#12483;&#12472;&#27531;&#26908;&#12463;&#12524;&#12540;&#12512;&#23550;&#24540;/&#36039;&#26009;/12.10.04%20&#12304;&#36861;&#21152;&#12305;&#36092;&#20837;&#20381;&#38972;&#26360;.xls" TargetMode="External"/><Relationship Id="rId2" Type="http://schemas.openxmlformats.org/officeDocument/2006/relationships/externalLinkPath" Target="file:///C:\Users\&#26666;&#24335;&#20250;&#31038;%20RIGEL\Documents\&#20445;&#31649;&#24235;\SET&#35373;&#20633;&#21407;&#20385;&#34920;\H24(2012)\H24-11&#26376;&#20986;&#33655;&#20998;\12.11.19%20&#12487;&#12531;&#12477;&#12540;&#23433;&#22478;%20330cc&#12459;&#12540;&#12488;&#12522;&#12483;&#12472;&#27531;&#26908;&#12463;&#12524;&#12540;&#12512;&#23550;&#24540;\&#36039;&#26009;\12.10.04%20&#12304;&#36861;&#21152;&#12305;&#36092;&#20837;&#20381;&#38972;&#26360;.xls" TargetMode="External"/><Relationship Id="rId1" Type="http://schemas.openxmlformats.org/officeDocument/2006/relationships/externalLinkPath" Target="/Users/&#26666;&#24335;&#20250;&#31038;%20RIGEL/Documents/&#20445;&#31649;&#24235;/SET&#35373;&#20633;&#21407;&#20385;&#34920;/H24(2012)/H24-11&#26376;&#20986;&#33655;&#20998;/12.11.19%20&#12487;&#12531;&#12477;&#12540;&#23433;&#22478;%20330cc&#12459;&#12540;&#12488;&#12522;&#12483;&#12472;&#27531;&#26908;&#12463;&#12524;&#12540;&#12512;&#23550;&#24540;/&#36039;&#26009;/12.10.04%20&#12304;&#36861;&#21152;&#12305;&#36092;&#20837;&#20381;&#38972;&#26360;.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24(2012)/H24-11&#26376;&#20986;&#33655;&#20998;/12.11.19%20&#12487;&#12531;&#12477;&#12540;&#23433;&#22478;%20330cc&#12459;&#12540;&#12488;&#12522;&#12483;&#12472;&#27531;&#26908;&#12463;&#12524;&#12540;&#12512;&#23550;&#24540;/&#36039;&#26009;/12.10.17%20&#12304;&#36861;&#21152;&#12305;&#36092;&#20837;&#20381;&#38972;&#26360;.xls" TargetMode="External"/><Relationship Id="rId2" Type="http://schemas.openxmlformats.org/officeDocument/2006/relationships/externalLinkPath" Target="file:///C:\Users\&#26666;&#24335;&#20250;&#31038;%20RIGEL\Documents\&#20445;&#31649;&#24235;\SET&#35373;&#20633;&#21407;&#20385;&#34920;\H24(2012)\H24-11&#26376;&#20986;&#33655;&#20998;\12.11.19%20&#12487;&#12531;&#12477;&#12540;&#23433;&#22478;%20330cc&#12459;&#12540;&#12488;&#12522;&#12483;&#12472;&#27531;&#26908;&#12463;&#12524;&#12540;&#12512;&#23550;&#24540;\&#36039;&#26009;\12.10.17%20&#12304;&#36861;&#21152;&#12305;&#36092;&#20837;&#20381;&#38972;&#26360;.xls" TargetMode="External"/><Relationship Id="rId1" Type="http://schemas.openxmlformats.org/officeDocument/2006/relationships/externalLinkPath" Target="/Users/&#26666;&#24335;&#20250;&#31038;%20RIGEL/Documents/&#20445;&#31649;&#24235;/SET&#35373;&#20633;&#21407;&#20385;&#34920;/H24(2012)/H24-11&#26376;&#20986;&#33655;&#20998;/12.11.19%20&#12487;&#12531;&#12477;&#12540;&#23433;&#22478;%20330cc&#12459;&#12540;&#12488;&#12522;&#12483;&#12472;&#27531;&#26908;&#12463;&#12524;&#12540;&#12512;&#23550;&#24540;/&#36039;&#26009;/12.10.17%20&#12304;&#36861;&#21152;&#12305;&#36092;&#20837;&#20381;&#38972;&#26360;.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24(2012)/H24-11&#26376;&#20986;&#33655;&#20998;/12.11.19%20&#12487;&#12531;&#12477;&#12540;&#23433;&#22478;%20330cc&#12459;&#12540;&#12488;&#12522;&#12483;&#12472;&#27531;&#26908;&#12463;&#12524;&#12540;&#12512;&#23550;&#24540;/&#36039;&#26009;/12.11.06%20&#12304;&#36861;&#21152;&#12305;&#36092;&#20837;&#20381;&#38972;&#26360;.xls" TargetMode="External"/><Relationship Id="rId2" Type="http://schemas.openxmlformats.org/officeDocument/2006/relationships/externalLinkPath" Target="file:///C:\Users\&#26666;&#24335;&#20250;&#31038;%20RIGEL\Documents\&#20445;&#31649;&#24235;\SET&#35373;&#20633;&#21407;&#20385;&#34920;\H24(2012)\H24-11&#26376;&#20986;&#33655;&#20998;\12.11.19%20&#12487;&#12531;&#12477;&#12540;&#23433;&#22478;%20330cc&#12459;&#12540;&#12488;&#12522;&#12483;&#12472;&#27531;&#26908;&#12463;&#12524;&#12540;&#12512;&#23550;&#24540;\&#36039;&#26009;\12.11.06%20&#12304;&#36861;&#21152;&#12305;&#36092;&#20837;&#20381;&#38972;&#26360;.xls" TargetMode="External"/><Relationship Id="rId1" Type="http://schemas.openxmlformats.org/officeDocument/2006/relationships/externalLinkPath" Target="/Users/&#26666;&#24335;&#20250;&#31038;%20RIGEL/Documents/&#20445;&#31649;&#24235;/SET&#35373;&#20633;&#21407;&#20385;&#34920;/H24(2012)/H24-11&#26376;&#20986;&#33655;&#20998;/12.11.19%20&#12487;&#12531;&#12477;&#12540;&#23433;&#22478;%20330cc&#12459;&#12540;&#12488;&#12522;&#12483;&#12472;&#27531;&#26908;&#12463;&#12524;&#12540;&#12512;&#23550;&#24540;/&#36039;&#26009;/12.11.06%20&#12304;&#36861;&#21152;&#12305;&#36092;&#20837;&#20381;&#38972;&#26360;.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24(2012)/H24-11&#26376;&#20986;&#33655;&#20998;/12.11.19%20&#12487;&#12531;&#12477;&#12540;&#23433;&#22478;%20330cc&#12459;&#12540;&#12488;&#12522;&#12483;&#12472;&#27531;&#26908;&#12463;&#12524;&#12540;&#12512;&#23550;&#24540;/&#36039;&#26009;/&#36092;&#20837;&#20381;&#38972;&#26360;.xls" TargetMode="External"/><Relationship Id="rId2" Type="http://schemas.openxmlformats.org/officeDocument/2006/relationships/externalLinkPath" Target="file:///C:\Users\&#26666;&#24335;&#20250;&#31038;%20RIGEL\Documents\&#20445;&#31649;&#24235;\SET&#35373;&#20633;&#21407;&#20385;&#34920;\H24(2012)\H24-11&#26376;&#20986;&#33655;&#20998;\12.11.19%20&#12487;&#12531;&#12477;&#12540;&#23433;&#22478;%20330cc&#12459;&#12540;&#12488;&#12522;&#12483;&#12472;&#27531;&#26908;&#12463;&#12524;&#12540;&#12512;&#23550;&#24540;\&#36039;&#26009;\&#36092;&#20837;&#20381;&#38972;&#26360;.xls" TargetMode="External"/><Relationship Id="rId1" Type="http://schemas.openxmlformats.org/officeDocument/2006/relationships/externalLinkPath" Target="/Users/&#26666;&#24335;&#20250;&#31038;%20RIGEL/Documents/&#20445;&#31649;&#24235;/SET&#35373;&#20633;&#21407;&#20385;&#34920;/H24(2012)/H24-11&#26376;&#20986;&#33655;&#20998;/12.11.19%20&#12487;&#12531;&#12477;&#12540;&#23433;&#22478;%20330cc&#12459;&#12540;&#12488;&#12522;&#12483;&#12472;&#27531;&#26908;&#12463;&#12524;&#12540;&#12512;&#23550;&#24540;/&#36039;&#26009;/&#36092;&#20837;&#20381;&#38972;&#2636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管理表"/>
      <sheetName val="注文書"/>
      <sheetName val="購入"/>
      <sheetName val="新規"/>
      <sheetName val="リスト"/>
    </sheetNames>
    <sheetDataSet>
      <sheetData sheetId="0">
        <row r="2">
          <cell r="C2" t="str">
            <v>ドロップインアダプタ（3033）</v>
          </cell>
          <cell r="D2" t="str">
            <v>TEST-3033-Z01(やや渋め）</v>
          </cell>
          <cell r="E2" t="str">
            <v>村井電材</v>
          </cell>
          <cell r="G2">
            <v>1</v>
          </cell>
          <cell r="H2">
            <v>7200</v>
          </cell>
          <cell r="I2">
            <v>7200</v>
          </cell>
          <cell r="J2">
            <v>41186</v>
          </cell>
          <cell r="K2" t="str">
            <v>別途相談</v>
          </cell>
        </row>
        <row r="3">
          <cell r="C3" t="str">
            <v>ドロップインアダプタ（3034）</v>
          </cell>
          <cell r="D3" t="str">
            <v>TEST-3033-Z01(渋め）</v>
          </cell>
          <cell r="E3" t="str">
            <v>村井電材</v>
          </cell>
          <cell r="G3">
            <v>1</v>
          </cell>
          <cell r="H3">
            <v>7200</v>
          </cell>
          <cell r="I3">
            <v>7200</v>
          </cell>
        </row>
        <row r="4">
          <cell r="C4" t="str">
            <v>消費税</v>
          </cell>
          <cell r="E4" t="str">
            <v>村井電材</v>
          </cell>
          <cell r="G4">
            <v>1</v>
          </cell>
          <cell r="H4">
            <v>742</v>
          </cell>
          <cell r="I4">
            <v>742</v>
          </cell>
        </row>
        <row r="5">
          <cell r="I5">
            <v>0</v>
          </cell>
        </row>
        <row r="6">
          <cell r="I6">
            <v>0</v>
          </cell>
        </row>
        <row r="7">
          <cell r="I7">
            <v>0</v>
          </cell>
        </row>
        <row r="8">
          <cell r="I8">
            <v>0</v>
          </cell>
        </row>
        <row r="9">
          <cell r="I9">
            <v>0</v>
          </cell>
        </row>
        <row r="10">
          <cell r="I10">
            <v>0</v>
          </cell>
        </row>
        <row r="11">
          <cell r="I11">
            <v>0</v>
          </cell>
        </row>
        <row r="12">
          <cell r="I12">
            <v>0</v>
          </cell>
        </row>
        <row r="13">
          <cell r="I13">
            <v>0</v>
          </cell>
        </row>
      </sheetData>
      <sheetData sheetId="1"/>
      <sheetData sheetId="2"/>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管理表"/>
      <sheetName val="注文書"/>
      <sheetName val="購入"/>
      <sheetName val="新規"/>
      <sheetName val="リスト"/>
    </sheetNames>
    <sheetDataSet>
      <sheetData sheetId="0">
        <row r="2">
          <cell r="C2" t="str">
            <v>キャップ</v>
          </cell>
          <cell r="D2" t="str">
            <v>φ38.5穴追加工</v>
          </cell>
          <cell r="E2" t="str">
            <v>村井電材</v>
          </cell>
          <cell r="G2">
            <v>1</v>
          </cell>
          <cell r="H2">
            <v>460</v>
          </cell>
          <cell r="I2">
            <v>460</v>
          </cell>
          <cell r="J2">
            <v>41199</v>
          </cell>
          <cell r="K2" t="str">
            <v>別途相談</v>
          </cell>
          <cell r="M2" t="str">
            <v>見積No：121017003</v>
          </cell>
        </row>
        <row r="3">
          <cell r="C3" t="str">
            <v>消費税</v>
          </cell>
          <cell r="E3" t="str">
            <v>村井電材</v>
          </cell>
          <cell r="G3">
            <v>1</v>
          </cell>
          <cell r="H3">
            <v>23</v>
          </cell>
          <cell r="I3">
            <v>23</v>
          </cell>
          <cell r="M3" t="str">
            <v>見積No：121017003</v>
          </cell>
        </row>
        <row r="4">
          <cell r="I4">
            <v>0</v>
          </cell>
        </row>
        <row r="5">
          <cell r="I5">
            <v>0</v>
          </cell>
        </row>
        <row r="6">
          <cell r="I6">
            <v>0</v>
          </cell>
        </row>
        <row r="7">
          <cell r="I7">
            <v>0</v>
          </cell>
        </row>
        <row r="8">
          <cell r="I8">
            <v>0</v>
          </cell>
        </row>
        <row r="9">
          <cell r="I9">
            <v>0</v>
          </cell>
        </row>
        <row r="10">
          <cell r="I10">
            <v>0</v>
          </cell>
        </row>
        <row r="11">
          <cell r="I11">
            <v>0</v>
          </cell>
        </row>
        <row r="12">
          <cell r="I12">
            <v>0</v>
          </cell>
        </row>
        <row r="13">
          <cell r="I13">
            <v>0</v>
          </cell>
        </row>
      </sheetData>
      <sheetData sheetId="1"/>
      <sheetData sheetId="2"/>
      <sheetData sheetId="3" refreshError="1"/>
      <sheetData sheetId="4">
        <row r="1">
          <cell r="A1" t="str">
            <v>（有）オクダイ産業</v>
          </cell>
          <cell r="B1" t="str">
            <v>　　　　　　奥田　様</v>
          </cell>
          <cell r="C1" t="str">
            <v>オクダイTEL:03(3783)7771 FAX:03(3785)7771</v>
          </cell>
          <cell r="D1" t="str">
            <v>サンエイテック</v>
          </cell>
        </row>
        <row r="2">
          <cell r="A2" t="str">
            <v>㈱ミスミ</v>
          </cell>
          <cell r="B2" t="str">
            <v>ミスミQCTセンター</v>
          </cell>
          <cell r="C2" t="str">
            <v>ミスミTEL:0120(343)066 FAX:0570(034)355</v>
          </cell>
          <cell r="D2" t="str">
            <v>サンエイテック　　機材管理センター</v>
          </cell>
        </row>
        <row r="3">
          <cell r="A3" t="str">
            <v>都機工株式会社</v>
          </cell>
          <cell r="B3" t="str">
            <v>営業　　　柏崎　様</v>
          </cell>
          <cell r="C3" t="str">
            <v>都機工TEL:04（7132)8988 FAX:04（7133)1453</v>
          </cell>
        </row>
        <row r="4">
          <cell r="A4" t="str">
            <v>スズデン（株）　柏営業所</v>
          </cell>
          <cell r="B4" t="str">
            <v>竹田　様</v>
          </cell>
          <cell r="C4" t="str">
            <v>スズデンTEL：03（5689）8003　FAX：03（5689）8065</v>
          </cell>
        </row>
        <row r="5">
          <cell r="A5" t="str">
            <v>蛇の目ミシン工業株式会社</v>
          </cell>
          <cell r="B5" t="str">
            <v>産業機器営業本部　営業第一部　営業第一G　天野　様</v>
          </cell>
          <cell r="C5" t="str">
            <v>蛇の目TEL:0426(61)2123 FAX:0426(65)3354</v>
          </cell>
        </row>
        <row r="6">
          <cell r="A6" t="str">
            <v>ｿﾆｰﾏﾆｭﾌｧｸﾁｭｱﾘﾝｸﾞｼｽﾃﾑｽﾞ株式会社</v>
          </cell>
          <cell r="B6" t="str">
            <v>営業　井上　様</v>
          </cell>
          <cell r="C6" t="str">
            <v>ｿﾆｰ（営業）TEL:0480(23)4896 FAX:0480(23)1425</v>
          </cell>
        </row>
        <row r="7">
          <cell r="A7" t="str">
            <v>ｿﾆｰﾏﾆｭﾌｧｸﾁｭｱﾘﾝｸﾞｼｽﾃﾑｽﾞ株式会社</v>
          </cell>
          <cell r="B7" t="str">
            <v>設備生産推進室　ﾘﾍﾟｱﾊﾟｰﾂ　古川　様</v>
          </cell>
          <cell r="C7" t="str">
            <v>ｿﾆｰ（パーツ）TEL:0463(92)1722 FAX:0463(92)0151</v>
          </cell>
        </row>
        <row r="8">
          <cell r="A8" t="str">
            <v>ｿﾆｰﾏﾆｭﾌｧｸﾁｭｱﾘﾝｸﾞｼｽﾃﾑｽﾞ株式会社</v>
          </cell>
          <cell r="B8" t="str">
            <v>生産推進室サービス課　田口　様</v>
          </cell>
          <cell r="C8" t="str">
            <v>ｿﾆｰ（サービス）TEL:0463(92)1462 FAX:0463(92)6860</v>
          </cell>
        </row>
        <row r="9">
          <cell r="A9" t="str">
            <v>ユニコントローズ㈱</v>
          </cell>
          <cell r="B9" t="str">
            <v>浅野　様</v>
          </cell>
          <cell r="C9" t="str">
            <v>ユニコンTEL:03(3878)4651 FAX:03(3878)4655</v>
          </cell>
        </row>
        <row r="10">
          <cell r="A10" t="str">
            <v>株式会社キーエンス</v>
          </cell>
          <cell r="B10" t="str">
            <v>ファイン事業部　永田　様</v>
          </cell>
          <cell r="C10" t="str">
            <v>ｷｰｴﾝｽTEL:04(7165)7011 FAX:04(7165)7022</v>
          </cell>
        </row>
        <row r="11">
          <cell r="A11" t="str">
            <v>千代田機工株式会社</v>
          </cell>
          <cell r="B11" t="str">
            <v>(千代田）平野　様</v>
          </cell>
          <cell r="C11" t="str">
            <v>千代田TEL:0485(32)0685 FAX:0485(32)0680</v>
          </cell>
        </row>
        <row r="12">
          <cell r="A12" t="str">
            <v>シーマ電子株式会社</v>
          </cell>
          <cell r="B12" t="str">
            <v>（シーマ）前田　様</v>
          </cell>
          <cell r="C12" t="str">
            <v>ｼｰﾏTEL:047(438)6641 FAX:047(406)6842</v>
          </cell>
        </row>
        <row r="13">
          <cell r="A13" t="str">
            <v>丸信工業株式会社</v>
          </cell>
          <cell r="B13" t="str">
            <v>（丸信）山本　勝巳　様</v>
          </cell>
          <cell r="C13" t="str">
            <v>丸信TEL:03(5425)2075 FAX:03(5452)2065</v>
          </cell>
        </row>
        <row r="14">
          <cell r="A14" t="str">
            <v>高津伝動精機株式会社</v>
          </cell>
          <cell r="B14" t="str">
            <v>（高津）MMSグループ　小山内　様</v>
          </cell>
          <cell r="C14" t="str">
            <v>高津TEL:03(5703)0131 FAX:03(3737)6329</v>
          </cell>
        </row>
        <row r="15">
          <cell r="A15" t="str">
            <v>東京バルブ・フィッテイング株式会社</v>
          </cell>
          <cell r="B15" t="str">
            <v>（東京バルブ）安藤　様</v>
          </cell>
          <cell r="C15" t="str">
            <v>東京バルブTEL:043(298)3922 FAX:043(297)3280</v>
          </cell>
        </row>
        <row r="16">
          <cell r="A16" t="str">
            <v>㈱榎本マイクロポンプ製作所</v>
          </cell>
          <cell r="B16" t="str">
            <v>（榎本）営業Ｇr　中村　昌子　様</v>
          </cell>
          <cell r="C16" t="str">
            <v>榎本TEL:03(3463)5548 FAX:03(3477)7143</v>
          </cell>
        </row>
        <row r="17">
          <cell r="A17" t="str">
            <v>緑屋電気株式会社</v>
          </cell>
          <cell r="B17" t="str">
            <v>（緑屋）ＴＳＩ営業部第３課　柚木　様</v>
          </cell>
          <cell r="C17" t="str">
            <v>緑屋TEL:03(3561)4556 FAX:03(3561)5794</v>
          </cell>
        </row>
        <row r="18">
          <cell r="A18" t="str">
            <v>村井電材株式会社</v>
          </cell>
          <cell r="B18" t="str">
            <v>（村井）営業部 若松 正晴 様</v>
          </cell>
          <cell r="C18" t="str">
            <v>（村井）TEL:04(7132)4960 FAX:04(7133)4656</v>
          </cell>
        </row>
        <row r="19">
          <cell r="A19" t="str">
            <v>株式会社三富製作所</v>
          </cell>
          <cell r="B19" t="str">
            <v>（三富）千葉　様</v>
          </cell>
          <cell r="C19" t="str">
            <v>三富TEL:03(3783)6791 FAX:03(3786)5626</v>
          </cell>
        </row>
        <row r="20">
          <cell r="A20" t="str">
            <v>株式会社遠藤製作所</v>
          </cell>
          <cell r="B20" t="str">
            <v>（遠藤）遠藤工場長　様</v>
          </cell>
          <cell r="C20" t="str">
            <v>遠藤TEL:04(7144)8111 FAX:04(7144)0130</v>
          </cell>
        </row>
        <row r="21">
          <cell r="A21" t="str">
            <v>株式会社久保製作所</v>
          </cell>
          <cell r="B21" t="str">
            <v>（久保）営業部　松崎　孝史　様</v>
          </cell>
          <cell r="C21" t="str">
            <v>久保TEL:04(2923)0202 FAX:04(2924)5147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管理表"/>
      <sheetName val="注文書"/>
      <sheetName val="購入"/>
      <sheetName val="新規"/>
      <sheetName val="リスト"/>
    </sheetNames>
    <sheetDataSet>
      <sheetData sheetId="0">
        <row r="2">
          <cell r="C2" t="str">
            <v>ドロップインアダプタ（3033）</v>
          </cell>
          <cell r="D2" t="str">
            <v>TEST-3033-Z03</v>
          </cell>
          <cell r="E2" t="str">
            <v>村井電材</v>
          </cell>
          <cell r="G2">
            <v>1</v>
          </cell>
          <cell r="H2">
            <v>13000</v>
          </cell>
          <cell r="I2">
            <v>13000</v>
          </cell>
          <cell r="K2" t="str">
            <v>別途相談</v>
          </cell>
          <cell r="M2" t="str">
            <v>見積りNo：121101001</v>
          </cell>
        </row>
        <row r="3">
          <cell r="C3" t="str">
            <v>アダプタナット（3033）</v>
          </cell>
          <cell r="D3" t="str">
            <v>TEST-3033-Z02</v>
          </cell>
          <cell r="E3" t="str">
            <v>村井電材</v>
          </cell>
          <cell r="G3">
            <v>1</v>
          </cell>
          <cell r="H3">
            <v>3800</v>
          </cell>
          <cell r="I3">
            <v>3800</v>
          </cell>
          <cell r="M3" t="str">
            <v>見積りNo：121101001</v>
          </cell>
        </row>
        <row r="4">
          <cell r="C4" t="str">
            <v>消費税</v>
          </cell>
          <cell r="E4" t="str">
            <v>村井電材</v>
          </cell>
          <cell r="G4">
            <v>1</v>
          </cell>
          <cell r="H4">
            <v>840</v>
          </cell>
          <cell r="I4">
            <v>840</v>
          </cell>
        </row>
        <row r="5">
          <cell r="I5">
            <v>0</v>
          </cell>
        </row>
        <row r="6">
          <cell r="I6">
            <v>0</v>
          </cell>
        </row>
        <row r="7">
          <cell r="I7">
            <v>0</v>
          </cell>
        </row>
        <row r="8">
          <cell r="I8">
            <v>0</v>
          </cell>
        </row>
        <row r="9">
          <cell r="I9">
            <v>0</v>
          </cell>
        </row>
        <row r="10">
          <cell r="I10">
            <v>0</v>
          </cell>
        </row>
        <row r="11">
          <cell r="I11">
            <v>0</v>
          </cell>
        </row>
        <row r="12">
          <cell r="I12">
            <v>0</v>
          </cell>
        </row>
        <row r="13">
          <cell r="I13">
            <v>0</v>
          </cell>
        </row>
      </sheetData>
      <sheetData sheetId="1"/>
      <sheetData sheetId="2"/>
      <sheetData sheetId="3" refreshError="1"/>
      <sheetData sheetId="4">
        <row r="1">
          <cell r="A1" t="str">
            <v>（有）オクダイ産業</v>
          </cell>
          <cell r="B1" t="str">
            <v>　　　　　　奥田　様</v>
          </cell>
          <cell r="C1" t="str">
            <v>オクダイTEL:03(3783)7771 FAX:03(3785)7771</v>
          </cell>
          <cell r="D1" t="str">
            <v>サンエイテック</v>
          </cell>
        </row>
        <row r="2">
          <cell r="A2" t="str">
            <v>㈱ミスミ</v>
          </cell>
          <cell r="B2" t="str">
            <v>ミスミQCTセンター</v>
          </cell>
          <cell r="C2" t="str">
            <v>ミスミTEL:0120(343)066 FAX:0570(034)355</v>
          </cell>
          <cell r="D2" t="str">
            <v>サンエイテック　　機材管理センター</v>
          </cell>
        </row>
        <row r="3">
          <cell r="A3" t="str">
            <v>都機工株式会社</v>
          </cell>
          <cell r="B3" t="str">
            <v>営業　　　柏崎　様</v>
          </cell>
          <cell r="C3" t="str">
            <v>都機工TEL:04（7132)8988 FAX:04（7133)1453</v>
          </cell>
        </row>
        <row r="4">
          <cell r="A4" t="str">
            <v>スズデン（株）　柏営業所</v>
          </cell>
          <cell r="B4" t="str">
            <v>竹田　様</v>
          </cell>
          <cell r="C4" t="str">
            <v>スズデンTEL：03（5689）8003　FAX：03（5689）8065</v>
          </cell>
        </row>
        <row r="5">
          <cell r="A5" t="str">
            <v>蛇の目ミシン工業株式会社</v>
          </cell>
          <cell r="B5" t="str">
            <v>産業機器営業本部　営業第一部　営業第一G　天野　様</v>
          </cell>
          <cell r="C5" t="str">
            <v>蛇の目TEL:0426(61)2123 FAX:0426(65)3354</v>
          </cell>
        </row>
        <row r="6">
          <cell r="A6" t="str">
            <v>ｿﾆｰﾏﾆｭﾌｧｸﾁｭｱﾘﾝｸﾞｼｽﾃﾑｽﾞ株式会社</v>
          </cell>
          <cell r="B6" t="str">
            <v>営業　井上　様</v>
          </cell>
          <cell r="C6" t="str">
            <v>ｿﾆｰ（営業）TEL:0480(23)4896 FAX:0480(23)1425</v>
          </cell>
        </row>
        <row r="7">
          <cell r="A7" t="str">
            <v>ｿﾆｰﾏﾆｭﾌｧｸﾁｭｱﾘﾝｸﾞｼｽﾃﾑｽﾞ株式会社</v>
          </cell>
          <cell r="B7" t="str">
            <v>設備生産推進室　ﾘﾍﾟｱﾊﾟｰﾂ　古川　様</v>
          </cell>
          <cell r="C7" t="str">
            <v>ｿﾆｰ（パーツ）TEL:0463(92)1722 FAX:0463(92)0151</v>
          </cell>
        </row>
        <row r="8">
          <cell r="A8" t="str">
            <v>ｿﾆｰﾏﾆｭﾌｧｸﾁｭｱﾘﾝｸﾞｼｽﾃﾑｽﾞ株式会社</v>
          </cell>
          <cell r="B8" t="str">
            <v>生産推進室サービス課　田口　様</v>
          </cell>
          <cell r="C8" t="str">
            <v>ｿﾆｰ（サービス）TEL:0463(92)1462 FAX:0463(92)6860</v>
          </cell>
        </row>
        <row r="9">
          <cell r="A9" t="str">
            <v>ユニコントローズ㈱</v>
          </cell>
          <cell r="B9" t="str">
            <v>浅野　様</v>
          </cell>
          <cell r="C9" t="str">
            <v>ユニコンTEL:03(3878)4651 FAX:03(3878)4655</v>
          </cell>
        </row>
        <row r="10">
          <cell r="A10" t="str">
            <v>株式会社キーエンス</v>
          </cell>
          <cell r="B10" t="str">
            <v>ファイン事業部　永田　様</v>
          </cell>
          <cell r="C10" t="str">
            <v>ｷｰｴﾝｽTEL:04(7165)7011 FAX:04(7165)7022</v>
          </cell>
        </row>
        <row r="11">
          <cell r="A11" t="str">
            <v>千代田機工株式会社</v>
          </cell>
          <cell r="B11" t="str">
            <v>(千代田）平野　様</v>
          </cell>
          <cell r="C11" t="str">
            <v>千代田TEL:0485(32)0685 FAX:0485(32)0680</v>
          </cell>
        </row>
        <row r="12">
          <cell r="A12" t="str">
            <v>シーマ電子株式会社</v>
          </cell>
          <cell r="B12" t="str">
            <v>（シーマ）前田　様</v>
          </cell>
          <cell r="C12" t="str">
            <v>ｼｰﾏTEL:047(438)6641 FAX:047(406)6842</v>
          </cell>
        </row>
        <row r="13">
          <cell r="A13" t="str">
            <v>丸信工業株式会社</v>
          </cell>
          <cell r="B13" t="str">
            <v>（丸信）山本　勝巳　様</v>
          </cell>
          <cell r="C13" t="str">
            <v>丸信TEL:03(5425)2075 FAX:03(5452)2065</v>
          </cell>
        </row>
        <row r="14">
          <cell r="A14" t="str">
            <v>高津伝動精機株式会社</v>
          </cell>
          <cell r="B14" t="str">
            <v>（高津）MMSグループ　小山内　様</v>
          </cell>
          <cell r="C14" t="str">
            <v>高津TEL:03(5703)0131 FAX:03(3737)6329</v>
          </cell>
        </row>
        <row r="15">
          <cell r="A15" t="str">
            <v>東京バルブ・フィッテイング株式会社</v>
          </cell>
          <cell r="B15" t="str">
            <v>（東京バルブ）安藤　様</v>
          </cell>
          <cell r="C15" t="str">
            <v>東京バルブTEL:043(298)3922 FAX:043(297)3280</v>
          </cell>
        </row>
        <row r="16">
          <cell r="A16" t="str">
            <v>㈱榎本マイクロポンプ製作所</v>
          </cell>
          <cell r="B16" t="str">
            <v>（榎本）営業Ｇr　中村　昌子　様</v>
          </cell>
          <cell r="C16" t="str">
            <v>榎本TEL:03(3463)5548 FAX:03(3477)7143</v>
          </cell>
        </row>
        <row r="17">
          <cell r="A17" t="str">
            <v>緑屋電気株式会社</v>
          </cell>
          <cell r="B17" t="str">
            <v>（緑屋）ＴＳＩ営業部第３課　柚木　様</v>
          </cell>
          <cell r="C17" t="str">
            <v>緑屋TEL:03(3561)4556 FAX:03(3561)5794</v>
          </cell>
        </row>
        <row r="18">
          <cell r="A18" t="str">
            <v>村井電材株式会社</v>
          </cell>
          <cell r="B18" t="str">
            <v>（村井）営業部 若松 正晴 様</v>
          </cell>
          <cell r="C18" t="str">
            <v>（村井）TEL:04(7132)4960 FAX:04(7133)4656</v>
          </cell>
        </row>
        <row r="19">
          <cell r="A19" t="str">
            <v>株式会社三富製作所</v>
          </cell>
          <cell r="B19" t="str">
            <v>（三富）千葉　様</v>
          </cell>
          <cell r="C19" t="str">
            <v>三富TEL:03(3783)6791 FAX:03(3786)5626</v>
          </cell>
        </row>
        <row r="20">
          <cell r="A20" t="str">
            <v>株式会社遠藤製作所</v>
          </cell>
          <cell r="B20" t="str">
            <v>（遠藤）遠藤工場長　様</v>
          </cell>
          <cell r="C20" t="str">
            <v>遠藤TEL:04(7144)8111 FAX:04(7144)0130</v>
          </cell>
        </row>
        <row r="21">
          <cell r="A21" t="str">
            <v>株式会社久保製作所</v>
          </cell>
          <cell r="B21" t="str">
            <v>（久保）営業部　松崎　孝史　様</v>
          </cell>
          <cell r="C21" t="str">
            <v>久保TEL:04(2923)0202 FAX:04(2924)5147</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管理表"/>
      <sheetName val="注文書"/>
      <sheetName val="購入"/>
      <sheetName val="新規"/>
      <sheetName val="リスト"/>
    </sheetNames>
    <sheetDataSet>
      <sheetData sheetId="0">
        <row r="2">
          <cell r="C2" t="str">
            <v>ドロップインアダプタ（3033）</v>
          </cell>
          <cell r="D2" t="str">
            <v>TEST-3033-Z01</v>
          </cell>
          <cell r="E2" t="str">
            <v>村井電材</v>
          </cell>
          <cell r="G2">
            <v>1</v>
          </cell>
          <cell r="H2">
            <v>7200</v>
          </cell>
          <cell r="I2">
            <v>7200</v>
          </cell>
          <cell r="J2">
            <v>41176</v>
          </cell>
          <cell r="K2" t="str">
            <v>別途相談</v>
          </cell>
          <cell r="M2" t="str">
            <v>見積No：120924002</v>
          </cell>
        </row>
        <row r="3">
          <cell r="C3" t="str">
            <v>アダプタナット（3033）</v>
          </cell>
          <cell r="D3" t="str">
            <v>TEST-3033-Z02</v>
          </cell>
          <cell r="E3" t="str">
            <v>村井電材</v>
          </cell>
          <cell r="G3">
            <v>1</v>
          </cell>
          <cell r="H3">
            <v>1500</v>
          </cell>
          <cell r="I3">
            <v>1500</v>
          </cell>
          <cell r="M3" t="str">
            <v>見積No：120924002</v>
          </cell>
        </row>
        <row r="4">
          <cell r="C4" t="str">
            <v>消費税</v>
          </cell>
          <cell r="E4" t="str">
            <v>村井電材</v>
          </cell>
          <cell r="G4">
            <v>1</v>
          </cell>
          <cell r="H4">
            <v>435</v>
          </cell>
          <cell r="I4">
            <v>435</v>
          </cell>
        </row>
        <row r="5">
          <cell r="I5">
            <v>0</v>
          </cell>
        </row>
        <row r="6">
          <cell r="I6">
            <v>0</v>
          </cell>
        </row>
        <row r="7">
          <cell r="I7">
            <v>0</v>
          </cell>
        </row>
        <row r="8">
          <cell r="I8">
            <v>0</v>
          </cell>
        </row>
        <row r="9">
          <cell r="I9">
            <v>0</v>
          </cell>
        </row>
        <row r="10">
          <cell r="I10">
            <v>0</v>
          </cell>
        </row>
        <row r="11">
          <cell r="I11">
            <v>0</v>
          </cell>
        </row>
        <row r="12">
          <cell r="I12">
            <v>0</v>
          </cell>
        </row>
        <row r="13">
          <cell r="I13">
            <v>0</v>
          </cell>
        </row>
      </sheetData>
      <sheetData sheetId="1"/>
      <sheetData sheetId="2"/>
      <sheetData sheetId="3" refreshError="1"/>
      <sheetData sheetId="4">
        <row r="1">
          <cell r="A1" t="str">
            <v>（有）オクダイ産業</v>
          </cell>
          <cell r="B1" t="str">
            <v>　　　　　　奥田　様</v>
          </cell>
          <cell r="C1" t="str">
            <v>オクダイTEL:03(3783)7771 FAX:03(3785)7771</v>
          </cell>
          <cell r="D1" t="str">
            <v>サンエイテック</v>
          </cell>
        </row>
        <row r="2">
          <cell r="A2" t="str">
            <v>㈱ミスミ</v>
          </cell>
          <cell r="B2" t="str">
            <v>ミスミQCTセンター</v>
          </cell>
          <cell r="C2" t="str">
            <v>ミスミTEL:0120(343)066 FAX:0570(034)355</v>
          </cell>
          <cell r="D2" t="str">
            <v>サンエイテック　　機材管理センター</v>
          </cell>
        </row>
        <row r="3">
          <cell r="A3" t="str">
            <v>都機工株式会社</v>
          </cell>
          <cell r="B3" t="str">
            <v>営業　　　柏崎　様</v>
          </cell>
          <cell r="C3" t="str">
            <v>都機工TEL:04（7132)8988 FAX:04（7133)1453</v>
          </cell>
        </row>
        <row r="4">
          <cell r="A4" t="str">
            <v>スズデン（株）　柏営業所</v>
          </cell>
          <cell r="B4" t="str">
            <v>竹田　様</v>
          </cell>
          <cell r="C4" t="str">
            <v>スズデンTEL：03（5689）8003　FAX：03（5689）8065</v>
          </cell>
        </row>
        <row r="5">
          <cell r="A5" t="str">
            <v>蛇の目ミシン工業株式会社</v>
          </cell>
          <cell r="B5" t="str">
            <v>産業機器営業本部　営業第一部　営業第一G　天野　様</v>
          </cell>
          <cell r="C5" t="str">
            <v>蛇の目TEL:0426(61)2123 FAX:0426(65)3354</v>
          </cell>
        </row>
        <row r="6">
          <cell r="A6" t="str">
            <v>ｿﾆｰﾏﾆｭﾌｧｸﾁｭｱﾘﾝｸﾞｼｽﾃﾑｽﾞ株式会社</v>
          </cell>
          <cell r="B6" t="str">
            <v>営業　井上　様</v>
          </cell>
          <cell r="C6" t="str">
            <v>ｿﾆｰ（営業）TEL:0480(23)4896 FAX:0480(23)1425</v>
          </cell>
        </row>
        <row r="7">
          <cell r="A7" t="str">
            <v>ｿﾆｰﾏﾆｭﾌｧｸﾁｭｱﾘﾝｸﾞｼｽﾃﾑｽﾞ株式会社</v>
          </cell>
          <cell r="B7" t="str">
            <v>設備生産推進室　ﾘﾍﾟｱﾊﾟｰﾂ　古川　様</v>
          </cell>
          <cell r="C7" t="str">
            <v>ｿﾆｰ（パーツ）TEL:0463(92)1722 FAX:0463(92)0151</v>
          </cell>
        </row>
        <row r="8">
          <cell r="A8" t="str">
            <v>ｿﾆｰﾏﾆｭﾌｧｸﾁｭｱﾘﾝｸﾞｼｽﾃﾑｽﾞ株式会社</v>
          </cell>
          <cell r="B8" t="str">
            <v>生産推進室サービス課　田口　様</v>
          </cell>
          <cell r="C8" t="str">
            <v>ｿﾆｰ（サービス）TEL:0463(92)1462 FAX:0463(92)6860</v>
          </cell>
        </row>
        <row r="9">
          <cell r="A9" t="str">
            <v>ユニコントローズ㈱</v>
          </cell>
          <cell r="B9" t="str">
            <v>浅野　様</v>
          </cell>
          <cell r="C9" t="str">
            <v>ユニコンTEL:03(3878)4651 FAX:03(3878)4655</v>
          </cell>
        </row>
        <row r="10">
          <cell r="A10" t="str">
            <v>株式会社キーエンス</v>
          </cell>
          <cell r="B10" t="str">
            <v>ファイン事業部　永田　様</v>
          </cell>
          <cell r="C10" t="str">
            <v>ｷｰｴﾝｽTEL:04(7165)7011 FAX:04(7165)7022</v>
          </cell>
        </row>
        <row r="11">
          <cell r="A11" t="str">
            <v>千代田機工株式会社</v>
          </cell>
          <cell r="B11" t="str">
            <v>(千代田）平野　様</v>
          </cell>
          <cell r="C11" t="str">
            <v>千代田TEL:0485(32)0685 FAX:0485(32)0680</v>
          </cell>
        </row>
        <row r="12">
          <cell r="A12" t="str">
            <v>シーマ電子株式会社</v>
          </cell>
          <cell r="B12" t="str">
            <v>（シーマ）前田　様</v>
          </cell>
          <cell r="C12" t="str">
            <v>ｼｰﾏTEL:047(438)6641 FAX:047(406)6842</v>
          </cell>
        </row>
        <row r="13">
          <cell r="A13" t="str">
            <v>丸信工業株式会社</v>
          </cell>
          <cell r="B13" t="str">
            <v>（丸信）山本　勝巳　様</v>
          </cell>
          <cell r="C13" t="str">
            <v>丸信TEL:03(5425)2075 FAX:03(5452)2065</v>
          </cell>
        </row>
        <row r="14">
          <cell r="A14" t="str">
            <v>高津伝動精機株式会社</v>
          </cell>
          <cell r="B14" t="str">
            <v>（高津）MMSグループ　小山内　様</v>
          </cell>
          <cell r="C14" t="str">
            <v>高津TEL:03(5703)0131 FAX:03(3737)6329</v>
          </cell>
        </row>
        <row r="15">
          <cell r="A15" t="str">
            <v>東京バルブ・フィッテイング株式会社</v>
          </cell>
          <cell r="B15" t="str">
            <v>（東京バルブ）安藤　様</v>
          </cell>
          <cell r="C15" t="str">
            <v>東京バルブTEL:043(298)3922 FAX:043(297)3280</v>
          </cell>
        </row>
        <row r="16">
          <cell r="A16" t="str">
            <v>㈱榎本マイクロポンプ製作所</v>
          </cell>
          <cell r="B16" t="str">
            <v>（榎本）営業Ｇr　中村　昌子　様</v>
          </cell>
          <cell r="C16" t="str">
            <v>榎本TEL:03(3463)5548 FAX:03(3477)7143</v>
          </cell>
        </row>
        <row r="17">
          <cell r="A17" t="str">
            <v>緑屋電気株式会社</v>
          </cell>
          <cell r="B17" t="str">
            <v>（緑屋）ＴＳＩ営業部第３課　柚木　様</v>
          </cell>
          <cell r="C17" t="str">
            <v>緑屋TEL:03(3561)4556 FAX:03(3561)5794</v>
          </cell>
        </row>
        <row r="18">
          <cell r="A18" t="str">
            <v>村井電材株式会社</v>
          </cell>
          <cell r="B18" t="str">
            <v>（村井）営業部 若松 正晴 様</v>
          </cell>
          <cell r="C18" t="str">
            <v>（村井）TEL:04(7132)4960 FAX:04(7133)4656</v>
          </cell>
        </row>
        <row r="19">
          <cell r="A19" t="str">
            <v>株式会社三富製作所</v>
          </cell>
          <cell r="B19" t="str">
            <v>（三富）千葉　様</v>
          </cell>
          <cell r="C19" t="str">
            <v>三富TEL:03(3783)6791 FAX:03(3786)5626</v>
          </cell>
        </row>
        <row r="20">
          <cell r="A20" t="str">
            <v>株式会社遠藤製作所</v>
          </cell>
          <cell r="B20" t="str">
            <v>（遠藤）遠藤工場長　様</v>
          </cell>
          <cell r="C20" t="str">
            <v>遠藤TEL:04(7144)8111 FAX:04(7144)0130</v>
          </cell>
        </row>
        <row r="21">
          <cell r="A21" t="str">
            <v>株式会社久保製作所</v>
          </cell>
          <cell r="B21" t="str">
            <v>（久保）営業部　松崎　孝史　様</v>
          </cell>
          <cell r="C21" t="str">
            <v>久保TEL:04(2923)0202 FAX:04(2924)5147</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3" Type="http://schemas.openxmlformats.org/officeDocument/2006/relationships/vmlDrawing" Target="../drawings/vmlDrawing58.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19.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3" Type="http://schemas.openxmlformats.org/officeDocument/2006/relationships/vmlDrawing" Target="../drawings/vmlDrawing59.vml"/><Relationship Id="rId7" Type="http://schemas.openxmlformats.org/officeDocument/2006/relationships/ctrlProp" Target="../ctrlProps/ctrlProp8.xml"/><Relationship Id="rId2" Type="http://schemas.openxmlformats.org/officeDocument/2006/relationships/drawing" Target="../drawings/drawing4.xml"/><Relationship Id="rId1" Type="http://schemas.openxmlformats.org/officeDocument/2006/relationships/printerSettings" Target="../printerSettings/printerSettings123.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6.bin"/></Relationships>
</file>

<file path=xl/worksheets/_rels/sheet129.xml.rels><?xml version="1.0" encoding="UTF-8" standalone="yes"?>
<Relationships xmlns="http://schemas.openxmlformats.org/package/2006/relationships"><Relationship Id="rId3" Type="http://schemas.openxmlformats.org/officeDocument/2006/relationships/vmlDrawing" Target="../drawings/vmlDrawing60.vml"/><Relationship Id="rId7" Type="http://schemas.openxmlformats.org/officeDocument/2006/relationships/ctrlProp" Target="../ctrlProps/ctrlProp12.xml"/><Relationship Id="rId2" Type="http://schemas.openxmlformats.org/officeDocument/2006/relationships/drawing" Target="../drawings/drawing6.xml"/><Relationship Id="rId1" Type="http://schemas.openxmlformats.org/officeDocument/2006/relationships/printerSettings" Target="../printerSettings/printerSettings127.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0.bin"/></Relationships>
</file>

<file path=xl/worksheets/_rels/sheet134.xml.rels><?xml version="1.0" encoding="UTF-8" standalone="yes"?>
<Relationships xmlns="http://schemas.openxmlformats.org/package/2006/relationships"><Relationship Id="rId3" Type="http://schemas.openxmlformats.org/officeDocument/2006/relationships/vmlDrawing" Target="../drawings/vmlDrawing61.vml"/><Relationship Id="rId7" Type="http://schemas.openxmlformats.org/officeDocument/2006/relationships/ctrlProp" Target="../ctrlProps/ctrlProp16.xml"/><Relationship Id="rId2" Type="http://schemas.openxmlformats.org/officeDocument/2006/relationships/drawing" Target="../drawings/drawing8.xml"/><Relationship Id="rId1" Type="http://schemas.openxmlformats.org/officeDocument/2006/relationships/printerSettings" Target="../printerSettings/printerSettings131.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EC403-C2A0-4256-9058-7ADEDFDE3DD2}">
  <sheetPr>
    <pageSetUpPr fitToPage="1"/>
  </sheetPr>
  <dimension ref="B2:Q38"/>
  <sheetViews>
    <sheetView zoomScale="85" zoomScaleNormal="85" workbookViewId="0">
      <pane xSplit="6" ySplit="8" topLeftCell="I9" activePane="bottomRight" state="frozen"/>
      <selection pane="topRight" activeCell="G1" sqref="G1"/>
      <selection pane="bottomLeft" activeCell="A9" sqref="A9"/>
      <selection pane="bottomRight" activeCell="K26" sqref="K26"/>
    </sheetView>
  </sheetViews>
  <sheetFormatPr defaultRowHeight="18.75"/>
  <cols>
    <col min="1" max="1" width="2.625" style="3" customWidth="1"/>
    <col min="2" max="2" width="5.125" style="8" customWidth="1"/>
    <col min="3" max="3" width="9" style="3"/>
    <col min="4" max="4" width="12.625" style="3" customWidth="1"/>
    <col min="5" max="5" width="19.25" style="3" customWidth="1"/>
    <col min="6" max="6" width="6.25" style="3" customWidth="1"/>
    <col min="7" max="8" width="9.875" style="3" bestFit="1" customWidth="1"/>
    <col min="9" max="9" width="5.75" style="9" customWidth="1"/>
    <col min="10" max="10" width="16" style="3" customWidth="1"/>
    <col min="11" max="11" width="13" style="3" customWidth="1"/>
    <col min="12" max="12" width="6.625" style="8" customWidth="1"/>
    <col min="13" max="13" width="13.75" style="8" customWidth="1"/>
    <col min="14" max="14" width="8.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19.25" style="3" customWidth="1"/>
    <col min="262" max="262" width="6.25" style="3" customWidth="1"/>
    <col min="263" max="264" width="9.875" style="3" bestFit="1" customWidth="1"/>
    <col min="265" max="265" width="5.75" style="3" customWidth="1"/>
    <col min="266" max="266" width="16" style="3" customWidth="1"/>
    <col min="267" max="267" width="13" style="3" customWidth="1"/>
    <col min="268" max="268" width="6.625" style="3" customWidth="1"/>
    <col min="269" max="269" width="13.75" style="3" customWidth="1"/>
    <col min="270" max="270" width="8.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19.25" style="3" customWidth="1"/>
    <col min="518" max="518" width="6.25" style="3" customWidth="1"/>
    <col min="519" max="520" width="9.875" style="3" bestFit="1" customWidth="1"/>
    <col min="521" max="521" width="5.75" style="3" customWidth="1"/>
    <col min="522" max="522" width="16" style="3" customWidth="1"/>
    <col min="523" max="523" width="13" style="3" customWidth="1"/>
    <col min="524" max="524" width="6.625" style="3" customWidth="1"/>
    <col min="525" max="525" width="13.75" style="3" customWidth="1"/>
    <col min="526" max="526" width="8.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19.25" style="3" customWidth="1"/>
    <col min="774" max="774" width="6.25" style="3" customWidth="1"/>
    <col min="775" max="776" width="9.875" style="3" bestFit="1" customWidth="1"/>
    <col min="777" max="777" width="5.75" style="3" customWidth="1"/>
    <col min="778" max="778" width="16" style="3" customWidth="1"/>
    <col min="779" max="779" width="13" style="3" customWidth="1"/>
    <col min="780" max="780" width="6.625" style="3" customWidth="1"/>
    <col min="781" max="781" width="13.75" style="3" customWidth="1"/>
    <col min="782" max="782" width="8.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16" style="3" customWidth="1"/>
    <col min="1035" max="1035" width="13" style="3" customWidth="1"/>
    <col min="1036" max="1036" width="6.625" style="3" customWidth="1"/>
    <col min="1037" max="1037" width="13.75" style="3" customWidth="1"/>
    <col min="1038" max="1038" width="8.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16" style="3" customWidth="1"/>
    <col min="1291" max="1291" width="13" style="3" customWidth="1"/>
    <col min="1292" max="1292" width="6.625" style="3" customWidth="1"/>
    <col min="1293" max="1293" width="13.75" style="3" customWidth="1"/>
    <col min="1294" max="1294" width="8.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16" style="3" customWidth="1"/>
    <col min="1547" max="1547" width="13" style="3" customWidth="1"/>
    <col min="1548" max="1548" width="6.625" style="3" customWidth="1"/>
    <col min="1549" max="1549" width="13.75" style="3" customWidth="1"/>
    <col min="1550" max="1550" width="8.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16" style="3" customWidth="1"/>
    <col min="1803" max="1803" width="13" style="3" customWidth="1"/>
    <col min="1804" max="1804" width="6.625" style="3" customWidth="1"/>
    <col min="1805" max="1805" width="13.75" style="3" customWidth="1"/>
    <col min="1806" max="1806" width="8.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16" style="3" customWidth="1"/>
    <col min="2059" max="2059" width="13" style="3" customWidth="1"/>
    <col min="2060" max="2060" width="6.625" style="3" customWidth="1"/>
    <col min="2061" max="2061" width="13.75" style="3" customWidth="1"/>
    <col min="2062" max="2062" width="8.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16" style="3" customWidth="1"/>
    <col min="2315" max="2315" width="13" style="3" customWidth="1"/>
    <col min="2316" max="2316" width="6.625" style="3" customWidth="1"/>
    <col min="2317" max="2317" width="13.75" style="3" customWidth="1"/>
    <col min="2318" max="2318" width="8.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16" style="3" customWidth="1"/>
    <col min="2571" max="2571" width="13" style="3" customWidth="1"/>
    <col min="2572" max="2572" width="6.625" style="3" customWidth="1"/>
    <col min="2573" max="2573" width="13.75" style="3" customWidth="1"/>
    <col min="2574" max="2574" width="8.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16" style="3" customWidth="1"/>
    <col min="2827" max="2827" width="13" style="3" customWidth="1"/>
    <col min="2828" max="2828" width="6.625" style="3" customWidth="1"/>
    <col min="2829" max="2829" width="13.75" style="3" customWidth="1"/>
    <col min="2830" max="2830" width="8.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16" style="3" customWidth="1"/>
    <col min="3083" max="3083" width="13" style="3" customWidth="1"/>
    <col min="3084" max="3084" width="6.625" style="3" customWidth="1"/>
    <col min="3085" max="3085" width="13.75" style="3" customWidth="1"/>
    <col min="3086" max="3086" width="8.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16" style="3" customWidth="1"/>
    <col min="3339" max="3339" width="13" style="3" customWidth="1"/>
    <col min="3340" max="3340" width="6.625" style="3" customWidth="1"/>
    <col min="3341" max="3341" width="13.75" style="3" customWidth="1"/>
    <col min="3342" max="3342" width="8.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16" style="3" customWidth="1"/>
    <col min="3595" max="3595" width="13" style="3" customWidth="1"/>
    <col min="3596" max="3596" width="6.625" style="3" customWidth="1"/>
    <col min="3597" max="3597" width="13.75" style="3" customWidth="1"/>
    <col min="3598" max="3598" width="8.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16" style="3" customWidth="1"/>
    <col min="3851" max="3851" width="13" style="3" customWidth="1"/>
    <col min="3852" max="3852" width="6.625" style="3" customWidth="1"/>
    <col min="3853" max="3853" width="13.75" style="3" customWidth="1"/>
    <col min="3854" max="3854" width="8.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16" style="3" customWidth="1"/>
    <col min="4107" max="4107" width="13" style="3" customWidth="1"/>
    <col min="4108" max="4108" width="6.625" style="3" customWidth="1"/>
    <col min="4109" max="4109" width="13.75" style="3" customWidth="1"/>
    <col min="4110" max="4110" width="8.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16" style="3" customWidth="1"/>
    <col min="4363" max="4363" width="13" style="3" customWidth="1"/>
    <col min="4364" max="4364" width="6.625" style="3" customWidth="1"/>
    <col min="4365" max="4365" width="13.75" style="3" customWidth="1"/>
    <col min="4366" max="4366" width="8.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16" style="3" customWidth="1"/>
    <col min="4619" max="4619" width="13" style="3" customWidth="1"/>
    <col min="4620" max="4620" width="6.625" style="3" customWidth="1"/>
    <col min="4621" max="4621" width="13.75" style="3" customWidth="1"/>
    <col min="4622" max="4622" width="8.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16" style="3" customWidth="1"/>
    <col min="4875" max="4875" width="13" style="3" customWidth="1"/>
    <col min="4876" max="4876" width="6.625" style="3" customWidth="1"/>
    <col min="4877" max="4877" width="13.75" style="3" customWidth="1"/>
    <col min="4878" max="4878" width="8.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16" style="3" customWidth="1"/>
    <col min="5131" max="5131" width="13" style="3" customWidth="1"/>
    <col min="5132" max="5132" width="6.625" style="3" customWidth="1"/>
    <col min="5133" max="5133" width="13.75" style="3" customWidth="1"/>
    <col min="5134" max="5134" width="8.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16" style="3" customWidth="1"/>
    <col min="5387" max="5387" width="13" style="3" customWidth="1"/>
    <col min="5388" max="5388" width="6.625" style="3" customWidth="1"/>
    <col min="5389" max="5389" width="13.75" style="3" customWidth="1"/>
    <col min="5390" max="5390" width="8.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16" style="3" customWidth="1"/>
    <col min="5643" max="5643" width="13" style="3" customWidth="1"/>
    <col min="5644" max="5644" width="6.625" style="3" customWidth="1"/>
    <col min="5645" max="5645" width="13.75" style="3" customWidth="1"/>
    <col min="5646" max="5646" width="8.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16" style="3" customWidth="1"/>
    <col min="5899" max="5899" width="13" style="3" customWidth="1"/>
    <col min="5900" max="5900" width="6.625" style="3" customWidth="1"/>
    <col min="5901" max="5901" width="13.75" style="3" customWidth="1"/>
    <col min="5902" max="5902" width="8.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16" style="3" customWidth="1"/>
    <col min="6155" max="6155" width="13" style="3" customWidth="1"/>
    <col min="6156" max="6156" width="6.625" style="3" customWidth="1"/>
    <col min="6157" max="6157" width="13.75" style="3" customWidth="1"/>
    <col min="6158" max="6158" width="8.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16" style="3" customWidth="1"/>
    <col min="6411" max="6411" width="13" style="3" customWidth="1"/>
    <col min="6412" max="6412" width="6.625" style="3" customWidth="1"/>
    <col min="6413" max="6413" width="13.75" style="3" customWidth="1"/>
    <col min="6414" max="6414" width="8.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16" style="3" customWidth="1"/>
    <col min="6667" max="6667" width="13" style="3" customWidth="1"/>
    <col min="6668" max="6668" width="6.625" style="3" customWidth="1"/>
    <col min="6669" max="6669" width="13.75" style="3" customWidth="1"/>
    <col min="6670" max="6670" width="8.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16" style="3" customWidth="1"/>
    <col min="6923" max="6923" width="13" style="3" customWidth="1"/>
    <col min="6924" max="6924" width="6.625" style="3" customWidth="1"/>
    <col min="6925" max="6925" width="13.75" style="3" customWidth="1"/>
    <col min="6926" max="6926" width="8.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16" style="3" customWidth="1"/>
    <col min="7179" max="7179" width="13" style="3" customWidth="1"/>
    <col min="7180" max="7180" width="6.625" style="3" customWidth="1"/>
    <col min="7181" max="7181" width="13.75" style="3" customWidth="1"/>
    <col min="7182" max="7182" width="8.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16" style="3" customWidth="1"/>
    <col min="7435" max="7435" width="13" style="3" customWidth="1"/>
    <col min="7436" max="7436" width="6.625" style="3" customWidth="1"/>
    <col min="7437" max="7437" width="13.75" style="3" customWidth="1"/>
    <col min="7438" max="7438" width="8.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16" style="3" customWidth="1"/>
    <col min="7691" max="7691" width="13" style="3" customWidth="1"/>
    <col min="7692" max="7692" width="6.625" style="3" customWidth="1"/>
    <col min="7693" max="7693" width="13.75" style="3" customWidth="1"/>
    <col min="7694" max="7694" width="8.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16" style="3" customWidth="1"/>
    <col min="7947" max="7947" width="13" style="3" customWidth="1"/>
    <col min="7948" max="7948" width="6.625" style="3" customWidth="1"/>
    <col min="7949" max="7949" width="13.75" style="3" customWidth="1"/>
    <col min="7950" max="7950" width="8.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16" style="3" customWidth="1"/>
    <col min="8203" max="8203" width="13" style="3" customWidth="1"/>
    <col min="8204" max="8204" width="6.625" style="3" customWidth="1"/>
    <col min="8205" max="8205" width="13.75" style="3" customWidth="1"/>
    <col min="8206" max="8206" width="8.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16" style="3" customWidth="1"/>
    <col min="8459" max="8459" width="13" style="3" customWidth="1"/>
    <col min="8460" max="8460" width="6.625" style="3" customWidth="1"/>
    <col min="8461" max="8461" width="13.75" style="3" customWidth="1"/>
    <col min="8462" max="8462" width="8.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16" style="3" customWidth="1"/>
    <col min="8715" max="8715" width="13" style="3" customWidth="1"/>
    <col min="8716" max="8716" width="6.625" style="3" customWidth="1"/>
    <col min="8717" max="8717" width="13.75" style="3" customWidth="1"/>
    <col min="8718" max="8718" width="8.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16" style="3" customWidth="1"/>
    <col min="8971" max="8971" width="13" style="3" customWidth="1"/>
    <col min="8972" max="8972" width="6.625" style="3" customWidth="1"/>
    <col min="8973" max="8973" width="13.75" style="3" customWidth="1"/>
    <col min="8974" max="8974" width="8.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16" style="3" customWidth="1"/>
    <col min="9227" max="9227" width="13" style="3" customWidth="1"/>
    <col min="9228" max="9228" width="6.625" style="3" customWidth="1"/>
    <col min="9229" max="9229" width="13.75" style="3" customWidth="1"/>
    <col min="9230" max="9230" width="8.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16" style="3" customWidth="1"/>
    <col min="9483" max="9483" width="13" style="3" customWidth="1"/>
    <col min="9484" max="9484" width="6.625" style="3" customWidth="1"/>
    <col min="9485" max="9485" width="13.75" style="3" customWidth="1"/>
    <col min="9486" max="9486" width="8.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16" style="3" customWidth="1"/>
    <col min="9739" max="9739" width="13" style="3" customWidth="1"/>
    <col min="9740" max="9740" width="6.625" style="3" customWidth="1"/>
    <col min="9741" max="9741" width="13.75" style="3" customWidth="1"/>
    <col min="9742" max="9742" width="8.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16" style="3" customWidth="1"/>
    <col min="9995" max="9995" width="13" style="3" customWidth="1"/>
    <col min="9996" max="9996" width="6.625" style="3" customWidth="1"/>
    <col min="9997" max="9997" width="13.75" style="3" customWidth="1"/>
    <col min="9998" max="9998" width="8.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16" style="3" customWidth="1"/>
    <col min="10251" max="10251" width="13" style="3" customWidth="1"/>
    <col min="10252" max="10252" width="6.625" style="3" customWidth="1"/>
    <col min="10253" max="10253" width="13.75" style="3" customWidth="1"/>
    <col min="10254" max="10254" width="8.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16" style="3" customWidth="1"/>
    <col min="10507" max="10507" width="13" style="3" customWidth="1"/>
    <col min="10508" max="10508" width="6.625" style="3" customWidth="1"/>
    <col min="10509" max="10509" width="13.75" style="3" customWidth="1"/>
    <col min="10510" max="10510" width="8.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16" style="3" customWidth="1"/>
    <col min="10763" max="10763" width="13" style="3" customWidth="1"/>
    <col min="10764" max="10764" width="6.625" style="3" customWidth="1"/>
    <col min="10765" max="10765" width="13.75" style="3" customWidth="1"/>
    <col min="10766" max="10766" width="8.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16" style="3" customWidth="1"/>
    <col min="11019" max="11019" width="13" style="3" customWidth="1"/>
    <col min="11020" max="11020" width="6.625" style="3" customWidth="1"/>
    <col min="11021" max="11021" width="13.75" style="3" customWidth="1"/>
    <col min="11022" max="11022" width="8.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16" style="3" customWidth="1"/>
    <col min="11275" max="11275" width="13" style="3" customWidth="1"/>
    <col min="11276" max="11276" width="6.625" style="3" customWidth="1"/>
    <col min="11277" max="11277" width="13.75" style="3" customWidth="1"/>
    <col min="11278" max="11278" width="8.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16" style="3" customWidth="1"/>
    <col min="11531" max="11531" width="13" style="3" customWidth="1"/>
    <col min="11532" max="11532" width="6.625" style="3" customWidth="1"/>
    <col min="11533" max="11533" width="13.75" style="3" customWidth="1"/>
    <col min="11534" max="11534" width="8.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16" style="3" customWidth="1"/>
    <col min="11787" max="11787" width="13" style="3" customWidth="1"/>
    <col min="11788" max="11788" width="6.625" style="3" customWidth="1"/>
    <col min="11789" max="11789" width="13.75" style="3" customWidth="1"/>
    <col min="11790" max="11790" width="8.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16" style="3" customWidth="1"/>
    <col min="12043" max="12043" width="13" style="3" customWidth="1"/>
    <col min="12044" max="12044" width="6.625" style="3" customWidth="1"/>
    <col min="12045" max="12045" width="13.75" style="3" customWidth="1"/>
    <col min="12046" max="12046" width="8.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16" style="3" customWidth="1"/>
    <col min="12299" max="12299" width="13" style="3" customWidth="1"/>
    <col min="12300" max="12300" width="6.625" style="3" customWidth="1"/>
    <col min="12301" max="12301" width="13.75" style="3" customWidth="1"/>
    <col min="12302" max="12302" width="8.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16" style="3" customWidth="1"/>
    <col min="12555" max="12555" width="13" style="3" customWidth="1"/>
    <col min="12556" max="12556" width="6.625" style="3" customWidth="1"/>
    <col min="12557" max="12557" width="13.75" style="3" customWidth="1"/>
    <col min="12558" max="12558" width="8.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16" style="3" customWidth="1"/>
    <col min="12811" max="12811" width="13" style="3" customWidth="1"/>
    <col min="12812" max="12812" width="6.625" style="3" customWidth="1"/>
    <col min="12813" max="12813" width="13.75" style="3" customWidth="1"/>
    <col min="12814" max="12814" width="8.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16" style="3" customWidth="1"/>
    <col min="13067" max="13067" width="13" style="3" customWidth="1"/>
    <col min="13068" max="13068" width="6.625" style="3" customWidth="1"/>
    <col min="13069" max="13069" width="13.75" style="3" customWidth="1"/>
    <col min="13070" max="13070" width="8.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16" style="3" customWidth="1"/>
    <col min="13323" max="13323" width="13" style="3" customWidth="1"/>
    <col min="13324" max="13324" width="6.625" style="3" customWidth="1"/>
    <col min="13325" max="13325" width="13.75" style="3" customWidth="1"/>
    <col min="13326" max="13326" width="8.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16" style="3" customWidth="1"/>
    <col min="13579" max="13579" width="13" style="3" customWidth="1"/>
    <col min="13580" max="13580" width="6.625" style="3" customWidth="1"/>
    <col min="13581" max="13581" width="13.75" style="3" customWidth="1"/>
    <col min="13582" max="13582" width="8.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16" style="3" customWidth="1"/>
    <col min="13835" max="13835" width="13" style="3" customWidth="1"/>
    <col min="13836" max="13836" width="6.625" style="3" customWidth="1"/>
    <col min="13837" max="13837" width="13.75" style="3" customWidth="1"/>
    <col min="13838" max="13838" width="8.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16" style="3" customWidth="1"/>
    <col min="14091" max="14091" width="13" style="3" customWidth="1"/>
    <col min="14092" max="14092" width="6.625" style="3" customWidth="1"/>
    <col min="14093" max="14093" width="13.75" style="3" customWidth="1"/>
    <col min="14094" max="14094" width="8.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16" style="3" customWidth="1"/>
    <col min="14347" max="14347" width="13" style="3" customWidth="1"/>
    <col min="14348" max="14348" width="6.625" style="3" customWidth="1"/>
    <col min="14349" max="14349" width="13.75" style="3" customWidth="1"/>
    <col min="14350" max="14350" width="8.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16" style="3" customWidth="1"/>
    <col min="14603" max="14603" width="13" style="3" customWidth="1"/>
    <col min="14604" max="14604" width="6.625" style="3" customWidth="1"/>
    <col min="14605" max="14605" width="13.75" style="3" customWidth="1"/>
    <col min="14606" max="14606" width="8.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16" style="3" customWidth="1"/>
    <col min="14859" max="14859" width="13" style="3" customWidth="1"/>
    <col min="14860" max="14860" width="6.625" style="3" customWidth="1"/>
    <col min="14861" max="14861" width="13.75" style="3" customWidth="1"/>
    <col min="14862" max="14862" width="8.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16" style="3" customWidth="1"/>
    <col min="15115" max="15115" width="13" style="3" customWidth="1"/>
    <col min="15116" max="15116" width="6.625" style="3" customWidth="1"/>
    <col min="15117" max="15117" width="13.75" style="3" customWidth="1"/>
    <col min="15118" max="15118" width="8.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16" style="3" customWidth="1"/>
    <col min="15371" max="15371" width="13" style="3" customWidth="1"/>
    <col min="15372" max="15372" width="6.625" style="3" customWidth="1"/>
    <col min="15373" max="15373" width="13.75" style="3" customWidth="1"/>
    <col min="15374" max="15374" width="8.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16" style="3" customWidth="1"/>
    <col min="15627" max="15627" width="13" style="3" customWidth="1"/>
    <col min="15628" max="15628" width="6.625" style="3" customWidth="1"/>
    <col min="15629" max="15629" width="13.75" style="3" customWidth="1"/>
    <col min="15630" max="15630" width="8.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16" style="3" customWidth="1"/>
    <col min="15883" max="15883" width="13" style="3" customWidth="1"/>
    <col min="15884" max="15884" width="6.625" style="3" customWidth="1"/>
    <col min="15885" max="15885" width="13.75" style="3" customWidth="1"/>
    <col min="15886" max="15886" width="8.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16" style="3" customWidth="1"/>
    <col min="16139" max="16139" width="13" style="3" customWidth="1"/>
    <col min="16140" max="16140" width="6.625" style="3" customWidth="1"/>
    <col min="16141" max="16141" width="13.75" style="3" customWidth="1"/>
    <col min="16142" max="16142" width="8.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v>
      </c>
      <c r="G2" s="4" t="s">
        <v>2</v>
      </c>
      <c r="H2" s="5"/>
      <c r="I2" s="6"/>
      <c r="J2" s="7">
        <f>SUM(H:H)</f>
        <v>5382920</v>
      </c>
    </row>
    <row r="3" spans="2:17" ht="20.100000000000001" customHeight="1">
      <c r="B3" s="1" t="s">
        <v>3</v>
      </c>
      <c r="C3" s="1"/>
      <c r="D3" s="1"/>
      <c r="E3" s="2" t="s">
        <v>4</v>
      </c>
    </row>
    <row r="4" spans="2:17" ht="20.100000000000001" customHeight="1">
      <c r="B4" s="1" t="s">
        <v>5</v>
      </c>
      <c r="C4" s="1"/>
      <c r="D4" s="1"/>
      <c r="E4" s="2">
        <v>94485</v>
      </c>
    </row>
    <row r="5" spans="2:17" ht="20.100000000000001" customHeight="1">
      <c r="B5" s="1" t="s">
        <v>6</v>
      </c>
      <c r="C5" s="1"/>
      <c r="D5" s="1"/>
      <c r="E5" s="11">
        <v>40922</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v>1</v>
      </c>
      <c r="C9" s="12" t="s">
        <v>24</v>
      </c>
      <c r="D9" s="12" t="s">
        <v>24</v>
      </c>
      <c r="E9" s="16" t="s">
        <v>25</v>
      </c>
      <c r="F9" s="17">
        <v>2</v>
      </c>
      <c r="G9" s="17"/>
      <c r="H9" s="17">
        <f>F9*G9</f>
        <v>0</v>
      </c>
      <c r="I9" s="18"/>
      <c r="J9" s="13"/>
      <c r="K9" s="13"/>
      <c r="L9" s="19"/>
      <c r="M9" s="15"/>
      <c r="N9" s="15"/>
      <c r="O9" s="20"/>
      <c r="P9" s="15"/>
      <c r="Q9" s="15"/>
    </row>
    <row r="10" spans="2:17" s="8" customFormat="1" ht="18" customHeight="1">
      <c r="B10" s="13">
        <v>2</v>
      </c>
      <c r="C10" s="12" t="s">
        <v>24</v>
      </c>
      <c r="D10" s="12" t="s">
        <v>24</v>
      </c>
      <c r="E10" s="21" t="s">
        <v>26</v>
      </c>
      <c r="F10" s="17">
        <v>2</v>
      </c>
      <c r="G10" s="17"/>
      <c r="H10" s="17">
        <f t="shared" ref="H10:H31" si="0">F10*G10</f>
        <v>0</v>
      </c>
      <c r="I10" s="22"/>
      <c r="J10" s="19"/>
      <c r="K10" s="21"/>
      <c r="L10" s="19"/>
      <c r="M10" s="15"/>
      <c r="N10" s="15"/>
      <c r="O10" s="20"/>
      <c r="P10" s="15"/>
      <c r="Q10" s="15"/>
    </row>
    <row r="11" spans="2:17" s="8" customFormat="1" ht="18" customHeight="1">
      <c r="B11" s="12">
        <v>3</v>
      </c>
      <c r="C11" s="12" t="s">
        <v>24</v>
      </c>
      <c r="D11" s="12" t="s">
        <v>24</v>
      </c>
      <c r="E11" s="21" t="s">
        <v>27</v>
      </c>
      <c r="F11" s="17">
        <v>2</v>
      </c>
      <c r="G11" s="17"/>
      <c r="H11" s="17">
        <f t="shared" si="0"/>
        <v>0</v>
      </c>
      <c r="I11" s="22"/>
      <c r="J11" s="19"/>
      <c r="K11" s="21"/>
      <c r="L11" s="19"/>
      <c r="M11" s="15"/>
      <c r="N11" s="15"/>
      <c r="O11" s="20"/>
      <c r="P11" s="15"/>
      <c r="Q11" s="15"/>
    </row>
    <row r="12" spans="2:17" s="8" customFormat="1" ht="18" customHeight="1">
      <c r="B12" s="13">
        <v>4</v>
      </c>
      <c r="C12" s="12" t="s">
        <v>24</v>
      </c>
      <c r="D12" s="12" t="s">
        <v>24</v>
      </c>
      <c r="E12" s="21" t="s">
        <v>28</v>
      </c>
      <c r="F12" s="17">
        <v>2</v>
      </c>
      <c r="G12" s="17"/>
      <c r="H12" s="17">
        <f t="shared" si="0"/>
        <v>0</v>
      </c>
      <c r="I12" s="22"/>
      <c r="J12" s="19"/>
      <c r="K12" s="21"/>
      <c r="L12" s="19"/>
      <c r="M12" s="15"/>
      <c r="N12" s="15"/>
      <c r="O12" s="20"/>
      <c r="P12" s="15"/>
      <c r="Q12" s="15"/>
    </row>
    <row r="13" spans="2:17" s="8" customFormat="1" ht="18" customHeight="1">
      <c r="B13" s="12">
        <v>5</v>
      </c>
      <c r="C13" s="12" t="s">
        <v>29</v>
      </c>
      <c r="D13" s="12" t="s">
        <v>29</v>
      </c>
      <c r="E13" s="21" t="s">
        <v>30</v>
      </c>
      <c r="F13" s="17">
        <v>2</v>
      </c>
      <c r="G13" s="17">
        <v>400000</v>
      </c>
      <c r="H13" s="17">
        <f t="shared" si="0"/>
        <v>800000</v>
      </c>
      <c r="I13" s="22"/>
      <c r="J13" s="19"/>
      <c r="K13" s="21">
        <v>14218</v>
      </c>
      <c r="L13" s="19"/>
      <c r="M13" s="15">
        <v>40879</v>
      </c>
      <c r="N13" s="15" t="s">
        <v>31</v>
      </c>
      <c r="O13" s="20"/>
      <c r="P13" s="15"/>
      <c r="Q13" s="15" t="s">
        <v>32</v>
      </c>
    </row>
    <row r="14" spans="2:17" s="8" customFormat="1" ht="18" customHeight="1">
      <c r="B14" s="12">
        <v>5</v>
      </c>
      <c r="C14" s="12" t="s">
        <v>29</v>
      </c>
      <c r="D14" s="12" t="s">
        <v>29</v>
      </c>
      <c r="E14" s="21" t="s">
        <v>33</v>
      </c>
      <c r="F14" s="17">
        <v>2</v>
      </c>
      <c r="G14" s="17">
        <v>10000</v>
      </c>
      <c r="H14" s="17">
        <f t="shared" si="0"/>
        <v>20000</v>
      </c>
      <c r="I14" s="22"/>
      <c r="J14" s="19"/>
      <c r="K14" s="21">
        <v>14218</v>
      </c>
      <c r="L14" s="19"/>
      <c r="M14" s="15">
        <v>40879</v>
      </c>
      <c r="N14" s="15" t="s">
        <v>31</v>
      </c>
      <c r="O14" s="20"/>
      <c r="P14" s="15"/>
      <c r="Q14" s="15" t="s">
        <v>32</v>
      </c>
    </row>
    <row r="15" spans="2:17" s="8" customFormat="1" ht="18" customHeight="1">
      <c r="B15" s="13">
        <v>6</v>
      </c>
      <c r="C15" s="12" t="s">
        <v>29</v>
      </c>
      <c r="D15" s="12" t="s">
        <v>29</v>
      </c>
      <c r="E15" s="21" t="s">
        <v>34</v>
      </c>
      <c r="F15" s="17">
        <v>2</v>
      </c>
      <c r="G15" s="17">
        <v>20000</v>
      </c>
      <c r="H15" s="17">
        <f t="shared" si="0"/>
        <v>40000</v>
      </c>
      <c r="I15" s="22"/>
      <c r="J15" s="19"/>
      <c r="K15" s="21">
        <v>14218</v>
      </c>
      <c r="L15" s="19"/>
      <c r="M15" s="15">
        <v>40879</v>
      </c>
      <c r="N15" s="15" t="s">
        <v>35</v>
      </c>
      <c r="O15" s="20"/>
      <c r="P15" s="15"/>
      <c r="Q15" s="15" t="s">
        <v>32</v>
      </c>
    </row>
    <row r="16" spans="2:17" s="8" customFormat="1" ht="18" customHeight="1">
      <c r="B16" s="12">
        <v>7</v>
      </c>
      <c r="C16" s="12" t="s">
        <v>29</v>
      </c>
      <c r="D16" s="12" t="s">
        <v>29</v>
      </c>
      <c r="E16" s="21" t="s">
        <v>36</v>
      </c>
      <c r="F16" s="17">
        <v>2</v>
      </c>
      <c r="G16" s="17">
        <v>38000</v>
      </c>
      <c r="H16" s="17">
        <f t="shared" si="0"/>
        <v>76000</v>
      </c>
      <c r="I16" s="22"/>
      <c r="J16" s="19"/>
      <c r="K16" s="21" t="s">
        <v>37</v>
      </c>
      <c r="L16" s="19"/>
      <c r="M16" s="15">
        <v>40879</v>
      </c>
      <c r="N16" s="15" t="s">
        <v>38</v>
      </c>
      <c r="O16" s="20"/>
      <c r="P16" s="15"/>
      <c r="Q16" s="15"/>
    </row>
    <row r="17" spans="2:17" s="8" customFormat="1" ht="18" customHeight="1">
      <c r="B17" s="13">
        <v>8</v>
      </c>
      <c r="C17" s="12" t="s">
        <v>39</v>
      </c>
      <c r="D17" s="12" t="s">
        <v>29</v>
      </c>
      <c r="E17" s="21" t="s">
        <v>40</v>
      </c>
      <c r="F17" s="17">
        <v>2</v>
      </c>
      <c r="G17" s="17">
        <v>155400</v>
      </c>
      <c r="H17" s="17">
        <f t="shared" si="0"/>
        <v>310800</v>
      </c>
      <c r="I17" s="22"/>
      <c r="J17" s="19" t="s">
        <v>41</v>
      </c>
      <c r="K17" s="21">
        <v>14217</v>
      </c>
      <c r="L17" s="19" t="s">
        <v>42</v>
      </c>
      <c r="M17" s="15">
        <v>40879</v>
      </c>
      <c r="N17" s="15" t="s">
        <v>35</v>
      </c>
      <c r="O17" s="20"/>
      <c r="P17" s="15"/>
      <c r="Q17" s="15" t="s">
        <v>43</v>
      </c>
    </row>
    <row r="18" spans="2:17" s="8" customFormat="1" ht="18" customHeight="1">
      <c r="B18" s="13">
        <v>8</v>
      </c>
      <c r="C18" s="12" t="s">
        <v>39</v>
      </c>
      <c r="D18" s="12" t="s">
        <v>29</v>
      </c>
      <c r="E18" s="21" t="s">
        <v>44</v>
      </c>
      <c r="F18" s="17">
        <v>2</v>
      </c>
      <c r="G18" s="17">
        <v>12000</v>
      </c>
      <c r="H18" s="17">
        <f t="shared" si="0"/>
        <v>24000</v>
      </c>
      <c r="I18" s="22"/>
      <c r="J18" s="19">
        <v>960536106</v>
      </c>
      <c r="K18" s="21">
        <v>14217</v>
      </c>
      <c r="L18" s="19" t="s">
        <v>42</v>
      </c>
      <c r="M18" s="15">
        <v>40879</v>
      </c>
      <c r="N18" s="15" t="s">
        <v>35</v>
      </c>
      <c r="O18" s="20"/>
      <c r="P18" s="15"/>
      <c r="Q18" s="15" t="s">
        <v>43</v>
      </c>
    </row>
    <row r="19" spans="2:17" s="8" customFormat="1" ht="18" customHeight="1">
      <c r="B19" s="13">
        <v>8</v>
      </c>
      <c r="C19" s="12" t="s">
        <v>39</v>
      </c>
      <c r="D19" s="12" t="s">
        <v>29</v>
      </c>
      <c r="E19" s="21" t="s">
        <v>45</v>
      </c>
      <c r="F19" s="17">
        <v>2</v>
      </c>
      <c r="G19" s="17">
        <v>1000</v>
      </c>
      <c r="H19" s="17">
        <f>F19*G19</f>
        <v>2000</v>
      </c>
      <c r="I19" s="22"/>
      <c r="J19" s="19" t="s">
        <v>46</v>
      </c>
      <c r="K19" s="21">
        <v>14217</v>
      </c>
      <c r="L19" s="19" t="s">
        <v>42</v>
      </c>
      <c r="M19" s="15">
        <v>40879</v>
      </c>
      <c r="N19" s="15" t="s">
        <v>35</v>
      </c>
      <c r="O19" s="20"/>
      <c r="P19" s="15"/>
      <c r="Q19" s="15" t="s">
        <v>43</v>
      </c>
    </row>
    <row r="20" spans="2:17" s="8" customFormat="1" ht="18" customHeight="1">
      <c r="B20" s="12">
        <v>9</v>
      </c>
      <c r="C20" s="12" t="s">
        <v>39</v>
      </c>
      <c r="D20" s="12" t="s">
        <v>29</v>
      </c>
      <c r="E20" s="21" t="s">
        <v>47</v>
      </c>
      <c r="F20" s="17">
        <v>2</v>
      </c>
      <c r="G20" s="17">
        <v>54600</v>
      </c>
      <c r="H20" s="17">
        <f t="shared" si="0"/>
        <v>109200</v>
      </c>
      <c r="I20" s="22"/>
      <c r="J20" s="19" t="s">
        <v>48</v>
      </c>
      <c r="K20" s="21">
        <v>14217</v>
      </c>
      <c r="L20" s="19" t="s">
        <v>42</v>
      </c>
      <c r="M20" s="15">
        <v>40879</v>
      </c>
      <c r="N20" s="15" t="s">
        <v>35</v>
      </c>
      <c r="O20" s="20"/>
      <c r="P20" s="15"/>
      <c r="Q20" s="15" t="s">
        <v>43</v>
      </c>
    </row>
    <row r="21" spans="2:17" s="8" customFormat="1" ht="18" customHeight="1">
      <c r="B21" s="13">
        <v>10</v>
      </c>
      <c r="C21" s="12" t="s">
        <v>39</v>
      </c>
      <c r="D21" s="12" t="s">
        <v>29</v>
      </c>
      <c r="E21" s="21" t="s">
        <v>49</v>
      </c>
      <c r="F21" s="17">
        <v>2</v>
      </c>
      <c r="G21" s="17">
        <v>7900</v>
      </c>
      <c r="H21" s="17">
        <f t="shared" si="0"/>
        <v>15800</v>
      </c>
      <c r="I21" s="22"/>
      <c r="J21" s="19" t="s">
        <v>50</v>
      </c>
      <c r="K21" s="21">
        <v>14217</v>
      </c>
      <c r="L21" s="19" t="s">
        <v>42</v>
      </c>
      <c r="M21" s="15">
        <v>40879</v>
      </c>
      <c r="N21" s="15" t="s">
        <v>35</v>
      </c>
      <c r="O21" s="20"/>
      <c r="P21" s="15"/>
      <c r="Q21" s="15" t="s">
        <v>43</v>
      </c>
    </row>
    <row r="22" spans="2:17" s="8" customFormat="1" ht="18" customHeight="1">
      <c r="B22" s="12">
        <v>11</v>
      </c>
      <c r="C22" s="12" t="s">
        <v>39</v>
      </c>
      <c r="D22" s="12" t="s">
        <v>51</v>
      </c>
      <c r="E22" s="21" t="s">
        <v>52</v>
      </c>
      <c r="F22" s="17">
        <v>2</v>
      </c>
      <c r="G22" s="17">
        <v>23000</v>
      </c>
      <c r="H22" s="17">
        <f>F22*G22</f>
        <v>46000</v>
      </c>
      <c r="I22" s="22"/>
      <c r="J22" s="19" t="s">
        <v>53</v>
      </c>
      <c r="K22" s="21">
        <v>14216</v>
      </c>
      <c r="L22" s="19" t="s">
        <v>42</v>
      </c>
      <c r="M22" s="15">
        <v>40879</v>
      </c>
      <c r="N22" s="15" t="s">
        <v>35</v>
      </c>
      <c r="O22" s="20"/>
      <c r="P22" s="15">
        <v>40893</v>
      </c>
      <c r="Q22" s="23">
        <v>40893</v>
      </c>
    </row>
    <row r="23" spans="2:17" s="8" customFormat="1" ht="18" customHeight="1">
      <c r="B23" s="13">
        <v>12</v>
      </c>
      <c r="C23" s="12" t="s">
        <v>54</v>
      </c>
      <c r="D23" s="12" t="s">
        <v>55</v>
      </c>
      <c r="E23" s="21" t="s">
        <v>56</v>
      </c>
      <c r="F23" s="17">
        <v>2</v>
      </c>
      <c r="G23" s="17">
        <v>10800</v>
      </c>
      <c r="H23" s="17">
        <f t="shared" si="0"/>
        <v>21600</v>
      </c>
      <c r="I23" s="22"/>
      <c r="J23" s="19" t="s">
        <v>57</v>
      </c>
      <c r="K23" s="21">
        <v>14215</v>
      </c>
      <c r="L23" s="19" t="s">
        <v>42</v>
      </c>
      <c r="M23" s="15">
        <v>40879</v>
      </c>
      <c r="N23" s="15" t="s">
        <v>35</v>
      </c>
      <c r="O23" s="20"/>
      <c r="P23" s="15"/>
      <c r="Q23" s="23" t="s">
        <v>58</v>
      </c>
    </row>
    <row r="24" spans="2:17" s="8" customFormat="1" ht="18" customHeight="1">
      <c r="B24" s="13">
        <v>12</v>
      </c>
      <c r="C24" s="12" t="s">
        <v>54</v>
      </c>
      <c r="D24" s="12" t="s">
        <v>55</v>
      </c>
      <c r="E24" s="21" t="s">
        <v>45</v>
      </c>
      <c r="F24" s="17">
        <v>2</v>
      </c>
      <c r="G24" s="17">
        <v>1000</v>
      </c>
      <c r="H24" s="17">
        <f t="shared" si="0"/>
        <v>2000</v>
      </c>
      <c r="I24" s="22"/>
      <c r="J24" s="19" t="s">
        <v>46</v>
      </c>
      <c r="K24" s="21">
        <v>14215</v>
      </c>
      <c r="L24" s="19" t="s">
        <v>42</v>
      </c>
      <c r="M24" s="15">
        <v>40879</v>
      </c>
      <c r="N24" s="15" t="s">
        <v>35</v>
      </c>
      <c r="O24" s="20"/>
      <c r="P24" s="15"/>
      <c r="Q24" s="23" t="s">
        <v>58</v>
      </c>
    </row>
    <row r="25" spans="2:17" s="8" customFormat="1" ht="18" customHeight="1">
      <c r="B25" s="13">
        <v>12</v>
      </c>
      <c r="C25" s="12" t="s">
        <v>59</v>
      </c>
      <c r="D25" s="12" t="s">
        <v>59</v>
      </c>
      <c r="E25" s="21" t="s">
        <v>60</v>
      </c>
      <c r="F25" s="17">
        <v>4</v>
      </c>
      <c r="G25" s="17">
        <v>1380</v>
      </c>
      <c r="H25" s="17">
        <f t="shared" si="0"/>
        <v>5520</v>
      </c>
      <c r="I25" s="22"/>
      <c r="J25" s="19" t="s">
        <v>61</v>
      </c>
      <c r="K25" s="21">
        <v>14215</v>
      </c>
      <c r="L25" s="19" t="s">
        <v>42</v>
      </c>
      <c r="M25" s="15">
        <v>40879</v>
      </c>
      <c r="N25" s="15" t="s">
        <v>35</v>
      </c>
      <c r="O25" s="20"/>
      <c r="P25" s="15">
        <v>40904</v>
      </c>
      <c r="Q25" s="23">
        <v>40904</v>
      </c>
    </row>
    <row r="26" spans="2:17" s="8" customFormat="1" ht="18" customHeight="1">
      <c r="B26" s="12">
        <v>13</v>
      </c>
      <c r="C26" s="12" t="s">
        <v>62</v>
      </c>
      <c r="D26" s="12" t="s">
        <v>62</v>
      </c>
      <c r="E26" s="21" t="s">
        <v>63</v>
      </c>
      <c r="F26" s="17">
        <v>2</v>
      </c>
      <c r="G26" s="17">
        <v>44000</v>
      </c>
      <c r="H26" s="17">
        <f t="shared" si="0"/>
        <v>88000</v>
      </c>
      <c r="I26" s="22"/>
      <c r="J26" s="19" t="s">
        <v>64</v>
      </c>
      <c r="K26" s="21">
        <v>14213</v>
      </c>
      <c r="L26" s="19" t="s">
        <v>42</v>
      </c>
      <c r="M26" s="15">
        <v>40879</v>
      </c>
      <c r="N26" s="15" t="s">
        <v>35</v>
      </c>
      <c r="O26" s="20"/>
      <c r="P26" s="15">
        <v>40904</v>
      </c>
      <c r="Q26" s="23">
        <v>40904</v>
      </c>
    </row>
    <row r="27" spans="2:17" s="8" customFormat="1" ht="18" customHeight="1">
      <c r="B27" s="12">
        <v>13</v>
      </c>
      <c r="C27" s="12" t="s">
        <v>62</v>
      </c>
      <c r="D27" s="12" t="s">
        <v>62</v>
      </c>
      <c r="E27" s="21" t="s">
        <v>65</v>
      </c>
      <c r="F27" s="17">
        <v>2</v>
      </c>
      <c r="G27" s="17">
        <v>13600</v>
      </c>
      <c r="H27" s="17">
        <f t="shared" si="0"/>
        <v>27200</v>
      </c>
      <c r="I27" s="22"/>
      <c r="J27" s="19" t="s">
        <v>66</v>
      </c>
      <c r="K27" s="21">
        <v>14213</v>
      </c>
      <c r="L27" s="19" t="s">
        <v>42</v>
      </c>
      <c r="M27" s="15">
        <v>40879</v>
      </c>
      <c r="N27" s="15" t="s">
        <v>35</v>
      </c>
      <c r="O27" s="20"/>
      <c r="P27" s="15">
        <v>40904</v>
      </c>
      <c r="Q27" s="23">
        <v>40904</v>
      </c>
    </row>
    <row r="28" spans="2:17" s="8" customFormat="1" ht="18" customHeight="1">
      <c r="B28" s="12">
        <v>13</v>
      </c>
      <c r="C28" s="12" t="s">
        <v>62</v>
      </c>
      <c r="D28" s="12" t="s">
        <v>62</v>
      </c>
      <c r="E28" s="21" t="s">
        <v>67</v>
      </c>
      <c r="F28" s="17">
        <v>2</v>
      </c>
      <c r="G28" s="17">
        <v>2400</v>
      </c>
      <c r="H28" s="17">
        <f t="shared" si="0"/>
        <v>4800</v>
      </c>
      <c r="I28" s="22"/>
      <c r="J28" s="19" t="s">
        <v>68</v>
      </c>
      <c r="K28" s="21">
        <v>14213</v>
      </c>
      <c r="L28" s="19" t="s">
        <v>42</v>
      </c>
      <c r="M28" s="15">
        <v>40879</v>
      </c>
      <c r="N28" s="15" t="s">
        <v>35</v>
      </c>
      <c r="O28" s="20"/>
      <c r="P28" s="15">
        <v>40904</v>
      </c>
      <c r="Q28" s="23">
        <v>40904</v>
      </c>
    </row>
    <row r="29" spans="2:17" s="8" customFormat="1" ht="18" customHeight="1">
      <c r="B29" s="13">
        <v>14</v>
      </c>
      <c r="C29" s="12" t="s">
        <v>69</v>
      </c>
      <c r="D29" s="12" t="s">
        <v>69</v>
      </c>
      <c r="E29" s="21" t="s">
        <v>70</v>
      </c>
      <c r="F29" s="17">
        <v>2</v>
      </c>
      <c r="G29" s="17">
        <v>1895000</v>
      </c>
      <c r="H29" s="17">
        <f t="shared" si="0"/>
        <v>3790000</v>
      </c>
      <c r="I29" s="18"/>
      <c r="J29" s="19" t="s">
        <v>71</v>
      </c>
      <c r="K29" s="21">
        <v>14264</v>
      </c>
      <c r="L29" s="19"/>
      <c r="M29" s="15">
        <v>40886</v>
      </c>
      <c r="N29" s="15" t="s">
        <v>35</v>
      </c>
      <c r="O29" s="20"/>
      <c r="P29" s="15">
        <v>40924</v>
      </c>
      <c r="Q29" s="23"/>
    </row>
    <row r="30" spans="2:17" s="8" customFormat="1" ht="18" customHeight="1">
      <c r="B30" s="12">
        <v>15</v>
      </c>
      <c r="C30" s="12"/>
      <c r="D30" s="12"/>
      <c r="E30" s="21" t="s">
        <v>72</v>
      </c>
      <c r="F30" s="17">
        <v>2</v>
      </c>
      <c r="G30" s="17"/>
      <c r="H30" s="17">
        <f t="shared" si="0"/>
        <v>0</v>
      </c>
      <c r="I30" s="18"/>
      <c r="J30" s="19"/>
      <c r="K30" s="21"/>
      <c r="L30" s="19"/>
      <c r="M30" s="15"/>
      <c r="N30" s="15"/>
      <c r="O30" s="20"/>
      <c r="P30" s="15"/>
      <c r="Q30" s="15"/>
    </row>
    <row r="31" spans="2:17" s="8" customFormat="1" ht="18" customHeight="1">
      <c r="B31" s="13">
        <v>16</v>
      </c>
      <c r="C31" s="12"/>
      <c r="D31" s="12"/>
      <c r="E31" s="21" t="s">
        <v>73</v>
      </c>
      <c r="F31" s="17">
        <v>2</v>
      </c>
      <c r="G31" s="17"/>
      <c r="H31" s="17">
        <f t="shared" si="0"/>
        <v>0</v>
      </c>
      <c r="I31" s="18"/>
      <c r="J31" s="19"/>
      <c r="K31" s="21"/>
      <c r="L31" s="19"/>
      <c r="M31" s="15"/>
      <c r="N31" s="15"/>
      <c r="O31" s="20"/>
      <c r="P31" s="15"/>
      <c r="Q31" s="15"/>
    </row>
    <row r="32" spans="2:17" ht="18" customHeight="1">
      <c r="B32" s="13">
        <v>17</v>
      </c>
      <c r="C32" s="12"/>
      <c r="D32" s="12"/>
      <c r="E32" s="21" t="s">
        <v>74</v>
      </c>
      <c r="F32" s="17"/>
      <c r="G32" s="17"/>
      <c r="H32" s="17"/>
      <c r="I32" s="18"/>
      <c r="J32" s="19"/>
      <c r="K32" s="21"/>
      <c r="L32" s="19"/>
      <c r="M32" s="15"/>
      <c r="N32" s="15"/>
      <c r="O32" s="20"/>
      <c r="P32" s="24"/>
      <c r="Q32" s="24"/>
    </row>
    <row r="36" spans="13:13">
      <c r="M36" s="25"/>
    </row>
    <row r="38" spans="13:13">
      <c r="M38" s="25"/>
    </row>
  </sheetData>
  <autoFilter ref="B8:O31" xr:uid="{E78DD4FB-9124-41D3-873D-B6B07E8C5ADD}"/>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2"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2136-D385-4E22-89F4-CFF0B2A32AA8}">
  <dimension ref="B2:Q59"/>
  <sheetViews>
    <sheetView zoomScale="85" zoomScaleNormal="85" workbookViewId="0">
      <pane xSplit="10" ySplit="8" topLeftCell="K9" activePane="bottomRight" state="frozen"/>
      <selection pane="topRight" activeCell="K1" sqref="K1"/>
      <selection pane="bottomLeft" activeCell="A9" sqref="A9"/>
      <selection pane="bottomRight" activeCell="B23" sqref="B23"/>
    </sheetView>
  </sheetViews>
  <sheetFormatPr defaultRowHeight="13.5"/>
  <cols>
    <col min="1" max="1" width="2.625" style="28" customWidth="1"/>
    <col min="2" max="2" width="5.125" style="33" customWidth="1"/>
    <col min="3" max="3" width="9" style="28"/>
    <col min="4" max="4" width="12.625" style="28" customWidth="1"/>
    <col min="5" max="5" width="19.25" style="28" customWidth="1"/>
    <col min="6" max="6" width="6.25" style="28" customWidth="1"/>
    <col min="7" max="8" width="9.875" style="28" bestFit="1" customWidth="1"/>
    <col min="9" max="9" width="5.75" style="34" customWidth="1"/>
    <col min="10" max="10" width="16"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9" style="28"/>
    <col min="260" max="260" width="12.625" style="28" customWidth="1"/>
    <col min="261" max="261" width="19.25" style="28" customWidth="1"/>
    <col min="262" max="262" width="6.25" style="28" customWidth="1"/>
    <col min="263" max="264" width="9.875" style="28" bestFit="1" customWidth="1"/>
    <col min="265" max="265" width="5.75" style="28" customWidth="1"/>
    <col min="266" max="266" width="16"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9" style="28"/>
    <col min="516" max="516" width="12.625" style="28" customWidth="1"/>
    <col min="517" max="517" width="19.25" style="28" customWidth="1"/>
    <col min="518" max="518" width="6.25" style="28" customWidth="1"/>
    <col min="519" max="520" width="9.875" style="28" bestFit="1" customWidth="1"/>
    <col min="521" max="521" width="5.75" style="28" customWidth="1"/>
    <col min="522" max="522" width="16"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9" style="28"/>
    <col min="772" max="772" width="12.625" style="28" customWidth="1"/>
    <col min="773" max="773" width="19.25" style="28" customWidth="1"/>
    <col min="774" max="774" width="6.25" style="28" customWidth="1"/>
    <col min="775" max="776" width="9.875" style="28" bestFit="1" customWidth="1"/>
    <col min="777" max="777" width="5.75" style="28" customWidth="1"/>
    <col min="778" max="778" width="16"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9" style="28"/>
    <col min="1028" max="1028" width="12.625" style="28" customWidth="1"/>
    <col min="1029" max="1029" width="19.25" style="28" customWidth="1"/>
    <col min="1030" max="1030" width="6.25" style="28" customWidth="1"/>
    <col min="1031" max="1032" width="9.875" style="28" bestFit="1" customWidth="1"/>
    <col min="1033" max="1033" width="5.75" style="28" customWidth="1"/>
    <col min="1034" max="1034" width="16"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9" style="28"/>
    <col min="1284" max="1284" width="12.625" style="28" customWidth="1"/>
    <col min="1285" max="1285" width="19.25" style="28" customWidth="1"/>
    <col min="1286" max="1286" width="6.25" style="28" customWidth="1"/>
    <col min="1287" max="1288" width="9.875" style="28" bestFit="1" customWidth="1"/>
    <col min="1289" max="1289" width="5.75" style="28" customWidth="1"/>
    <col min="1290" max="1290" width="16"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9" style="28"/>
    <col min="1540" max="1540" width="12.625" style="28" customWidth="1"/>
    <col min="1541" max="1541" width="19.25" style="28" customWidth="1"/>
    <col min="1542" max="1542" width="6.25" style="28" customWidth="1"/>
    <col min="1543" max="1544" width="9.875" style="28" bestFit="1" customWidth="1"/>
    <col min="1545" max="1545" width="5.75" style="28" customWidth="1"/>
    <col min="1546" max="1546" width="16"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9" style="28"/>
    <col min="1796" max="1796" width="12.625" style="28" customWidth="1"/>
    <col min="1797" max="1797" width="19.25" style="28" customWidth="1"/>
    <col min="1798" max="1798" width="6.25" style="28" customWidth="1"/>
    <col min="1799" max="1800" width="9.875" style="28" bestFit="1" customWidth="1"/>
    <col min="1801" max="1801" width="5.75" style="28" customWidth="1"/>
    <col min="1802" max="1802" width="16"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9" style="28"/>
    <col min="2052" max="2052" width="12.625" style="28" customWidth="1"/>
    <col min="2053" max="2053" width="19.25" style="28" customWidth="1"/>
    <col min="2054" max="2054" width="6.25" style="28" customWidth="1"/>
    <col min="2055" max="2056" width="9.875" style="28" bestFit="1" customWidth="1"/>
    <col min="2057" max="2057" width="5.75" style="28" customWidth="1"/>
    <col min="2058" max="2058" width="16"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9" style="28"/>
    <col min="2308" max="2308" width="12.625" style="28" customWidth="1"/>
    <col min="2309" max="2309" width="19.25" style="28" customWidth="1"/>
    <col min="2310" max="2310" width="6.25" style="28" customWidth="1"/>
    <col min="2311" max="2312" width="9.875" style="28" bestFit="1" customWidth="1"/>
    <col min="2313" max="2313" width="5.75" style="28" customWidth="1"/>
    <col min="2314" max="2314" width="16"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9" style="28"/>
    <col min="2564" max="2564" width="12.625" style="28" customWidth="1"/>
    <col min="2565" max="2565" width="19.25" style="28" customWidth="1"/>
    <col min="2566" max="2566" width="6.25" style="28" customWidth="1"/>
    <col min="2567" max="2568" width="9.875" style="28" bestFit="1" customWidth="1"/>
    <col min="2569" max="2569" width="5.75" style="28" customWidth="1"/>
    <col min="2570" max="2570" width="16"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9" style="28"/>
    <col min="2820" max="2820" width="12.625" style="28" customWidth="1"/>
    <col min="2821" max="2821" width="19.25" style="28" customWidth="1"/>
    <col min="2822" max="2822" width="6.25" style="28" customWidth="1"/>
    <col min="2823" max="2824" width="9.875" style="28" bestFit="1" customWidth="1"/>
    <col min="2825" max="2825" width="5.75" style="28" customWidth="1"/>
    <col min="2826" max="2826" width="16"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9" style="28"/>
    <col min="3076" max="3076" width="12.625" style="28" customWidth="1"/>
    <col min="3077" max="3077" width="19.25" style="28" customWidth="1"/>
    <col min="3078" max="3078" width="6.25" style="28" customWidth="1"/>
    <col min="3079" max="3080" width="9.875" style="28" bestFit="1" customWidth="1"/>
    <col min="3081" max="3081" width="5.75" style="28" customWidth="1"/>
    <col min="3082" max="3082" width="16"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9" style="28"/>
    <col min="3332" max="3332" width="12.625" style="28" customWidth="1"/>
    <col min="3333" max="3333" width="19.25" style="28" customWidth="1"/>
    <col min="3334" max="3334" width="6.25" style="28" customWidth="1"/>
    <col min="3335" max="3336" width="9.875" style="28" bestFit="1" customWidth="1"/>
    <col min="3337" max="3337" width="5.75" style="28" customWidth="1"/>
    <col min="3338" max="3338" width="16"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9" style="28"/>
    <col min="3588" max="3588" width="12.625" style="28" customWidth="1"/>
    <col min="3589" max="3589" width="19.25" style="28" customWidth="1"/>
    <col min="3590" max="3590" width="6.25" style="28" customWidth="1"/>
    <col min="3591" max="3592" width="9.875" style="28" bestFit="1" customWidth="1"/>
    <col min="3593" max="3593" width="5.75" style="28" customWidth="1"/>
    <col min="3594" max="3594" width="16"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9" style="28"/>
    <col min="3844" max="3844" width="12.625" style="28" customWidth="1"/>
    <col min="3845" max="3845" width="19.25" style="28" customWidth="1"/>
    <col min="3846" max="3846" width="6.25" style="28" customWidth="1"/>
    <col min="3847" max="3848" width="9.875" style="28" bestFit="1" customWidth="1"/>
    <col min="3849" max="3849" width="5.75" style="28" customWidth="1"/>
    <col min="3850" max="3850" width="16"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9" style="28"/>
    <col min="4100" max="4100" width="12.625" style="28" customWidth="1"/>
    <col min="4101" max="4101" width="19.25" style="28" customWidth="1"/>
    <col min="4102" max="4102" width="6.25" style="28" customWidth="1"/>
    <col min="4103" max="4104" width="9.875" style="28" bestFit="1" customWidth="1"/>
    <col min="4105" max="4105" width="5.75" style="28" customWidth="1"/>
    <col min="4106" max="4106" width="16"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9" style="28"/>
    <col min="4356" max="4356" width="12.625" style="28" customWidth="1"/>
    <col min="4357" max="4357" width="19.25" style="28" customWidth="1"/>
    <col min="4358" max="4358" width="6.25" style="28" customWidth="1"/>
    <col min="4359" max="4360" width="9.875" style="28" bestFit="1" customWidth="1"/>
    <col min="4361" max="4361" width="5.75" style="28" customWidth="1"/>
    <col min="4362" max="4362" width="16"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9" style="28"/>
    <col min="4612" max="4612" width="12.625" style="28" customWidth="1"/>
    <col min="4613" max="4613" width="19.25" style="28" customWidth="1"/>
    <col min="4614" max="4614" width="6.25" style="28" customWidth="1"/>
    <col min="4615" max="4616" width="9.875" style="28" bestFit="1" customWidth="1"/>
    <col min="4617" max="4617" width="5.75" style="28" customWidth="1"/>
    <col min="4618" max="4618" width="16"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9" style="28"/>
    <col min="4868" max="4868" width="12.625" style="28" customWidth="1"/>
    <col min="4869" max="4869" width="19.25" style="28" customWidth="1"/>
    <col min="4870" max="4870" width="6.25" style="28" customWidth="1"/>
    <col min="4871" max="4872" width="9.875" style="28" bestFit="1" customWidth="1"/>
    <col min="4873" max="4873" width="5.75" style="28" customWidth="1"/>
    <col min="4874" max="4874" width="16"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9" style="28"/>
    <col min="5124" max="5124" width="12.625" style="28" customWidth="1"/>
    <col min="5125" max="5125" width="19.25" style="28" customWidth="1"/>
    <col min="5126" max="5126" width="6.25" style="28" customWidth="1"/>
    <col min="5127" max="5128" width="9.875" style="28" bestFit="1" customWidth="1"/>
    <col min="5129" max="5129" width="5.75" style="28" customWidth="1"/>
    <col min="5130" max="5130" width="16"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9" style="28"/>
    <col min="5380" max="5380" width="12.625" style="28" customWidth="1"/>
    <col min="5381" max="5381" width="19.25" style="28" customWidth="1"/>
    <col min="5382" max="5382" width="6.25" style="28" customWidth="1"/>
    <col min="5383" max="5384" width="9.875" style="28" bestFit="1" customWidth="1"/>
    <col min="5385" max="5385" width="5.75" style="28" customWidth="1"/>
    <col min="5386" max="5386" width="16"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9" style="28"/>
    <col min="5636" max="5636" width="12.625" style="28" customWidth="1"/>
    <col min="5637" max="5637" width="19.25" style="28" customWidth="1"/>
    <col min="5638" max="5638" width="6.25" style="28" customWidth="1"/>
    <col min="5639" max="5640" width="9.875" style="28" bestFit="1" customWidth="1"/>
    <col min="5641" max="5641" width="5.75" style="28" customWidth="1"/>
    <col min="5642" max="5642" width="16"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9" style="28"/>
    <col min="5892" max="5892" width="12.625" style="28" customWidth="1"/>
    <col min="5893" max="5893" width="19.25" style="28" customWidth="1"/>
    <col min="5894" max="5894" width="6.25" style="28" customWidth="1"/>
    <col min="5895" max="5896" width="9.875" style="28" bestFit="1" customWidth="1"/>
    <col min="5897" max="5897" width="5.75" style="28" customWidth="1"/>
    <col min="5898" max="5898" width="16"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9" style="28"/>
    <col min="6148" max="6148" width="12.625" style="28" customWidth="1"/>
    <col min="6149" max="6149" width="19.25" style="28" customWidth="1"/>
    <col min="6150" max="6150" width="6.25" style="28" customWidth="1"/>
    <col min="6151" max="6152" width="9.875" style="28" bestFit="1" customWidth="1"/>
    <col min="6153" max="6153" width="5.75" style="28" customWidth="1"/>
    <col min="6154" max="6154" width="16"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9" style="28"/>
    <col min="6404" max="6404" width="12.625" style="28" customWidth="1"/>
    <col min="6405" max="6405" width="19.25" style="28" customWidth="1"/>
    <col min="6406" max="6406" width="6.25" style="28" customWidth="1"/>
    <col min="6407" max="6408" width="9.875" style="28" bestFit="1" customWidth="1"/>
    <col min="6409" max="6409" width="5.75" style="28" customWidth="1"/>
    <col min="6410" max="6410" width="16"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9" style="28"/>
    <col min="6660" max="6660" width="12.625" style="28" customWidth="1"/>
    <col min="6661" max="6661" width="19.25" style="28" customWidth="1"/>
    <col min="6662" max="6662" width="6.25" style="28" customWidth="1"/>
    <col min="6663" max="6664" width="9.875" style="28" bestFit="1" customWidth="1"/>
    <col min="6665" max="6665" width="5.75" style="28" customWidth="1"/>
    <col min="6666" max="6666" width="16"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9" style="28"/>
    <col min="6916" max="6916" width="12.625" style="28" customWidth="1"/>
    <col min="6917" max="6917" width="19.25" style="28" customWidth="1"/>
    <col min="6918" max="6918" width="6.25" style="28" customWidth="1"/>
    <col min="6919" max="6920" width="9.875" style="28" bestFit="1" customWidth="1"/>
    <col min="6921" max="6921" width="5.75" style="28" customWidth="1"/>
    <col min="6922" max="6922" width="16"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9" style="28"/>
    <col min="7172" max="7172" width="12.625" style="28" customWidth="1"/>
    <col min="7173" max="7173" width="19.25" style="28" customWidth="1"/>
    <col min="7174" max="7174" width="6.25" style="28" customWidth="1"/>
    <col min="7175" max="7176" width="9.875" style="28" bestFit="1" customWidth="1"/>
    <col min="7177" max="7177" width="5.75" style="28" customWidth="1"/>
    <col min="7178" max="7178" width="16"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9" style="28"/>
    <col min="7428" max="7428" width="12.625" style="28" customWidth="1"/>
    <col min="7429" max="7429" width="19.25" style="28" customWidth="1"/>
    <col min="7430" max="7430" width="6.25" style="28" customWidth="1"/>
    <col min="7431" max="7432" width="9.875" style="28" bestFit="1" customWidth="1"/>
    <col min="7433" max="7433" width="5.75" style="28" customWidth="1"/>
    <col min="7434" max="7434" width="16"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9" style="28"/>
    <col min="7684" max="7684" width="12.625" style="28" customWidth="1"/>
    <col min="7685" max="7685" width="19.25" style="28" customWidth="1"/>
    <col min="7686" max="7686" width="6.25" style="28" customWidth="1"/>
    <col min="7687" max="7688" width="9.875" style="28" bestFit="1" customWidth="1"/>
    <col min="7689" max="7689" width="5.75" style="28" customWidth="1"/>
    <col min="7690" max="7690" width="16"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9" style="28"/>
    <col min="7940" max="7940" width="12.625" style="28" customWidth="1"/>
    <col min="7941" max="7941" width="19.25" style="28" customWidth="1"/>
    <col min="7942" max="7942" width="6.25" style="28" customWidth="1"/>
    <col min="7943" max="7944" width="9.875" style="28" bestFit="1" customWidth="1"/>
    <col min="7945" max="7945" width="5.75" style="28" customWidth="1"/>
    <col min="7946" max="7946" width="16"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9" style="28"/>
    <col min="8196" max="8196" width="12.625" style="28" customWidth="1"/>
    <col min="8197" max="8197" width="19.25" style="28" customWidth="1"/>
    <col min="8198" max="8198" width="6.25" style="28" customWidth="1"/>
    <col min="8199" max="8200" width="9.875" style="28" bestFit="1" customWidth="1"/>
    <col min="8201" max="8201" width="5.75" style="28" customWidth="1"/>
    <col min="8202" max="8202" width="16"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9" style="28"/>
    <col min="8452" max="8452" width="12.625" style="28" customWidth="1"/>
    <col min="8453" max="8453" width="19.25" style="28" customWidth="1"/>
    <col min="8454" max="8454" width="6.25" style="28" customWidth="1"/>
    <col min="8455" max="8456" width="9.875" style="28" bestFit="1" customWidth="1"/>
    <col min="8457" max="8457" width="5.75" style="28" customWidth="1"/>
    <col min="8458" max="8458" width="16"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9" style="28"/>
    <col min="8708" max="8708" width="12.625" style="28" customWidth="1"/>
    <col min="8709" max="8709" width="19.25" style="28" customWidth="1"/>
    <col min="8710" max="8710" width="6.25" style="28" customWidth="1"/>
    <col min="8711" max="8712" width="9.875" style="28" bestFit="1" customWidth="1"/>
    <col min="8713" max="8713" width="5.75" style="28" customWidth="1"/>
    <col min="8714" max="8714" width="16"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9" style="28"/>
    <col min="8964" max="8964" width="12.625" style="28" customWidth="1"/>
    <col min="8965" max="8965" width="19.25" style="28" customWidth="1"/>
    <col min="8966" max="8966" width="6.25" style="28" customWidth="1"/>
    <col min="8967" max="8968" width="9.875" style="28" bestFit="1" customWidth="1"/>
    <col min="8969" max="8969" width="5.75" style="28" customWidth="1"/>
    <col min="8970" max="8970" width="16"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9" style="28"/>
    <col min="9220" max="9220" width="12.625" style="28" customWidth="1"/>
    <col min="9221" max="9221" width="19.25" style="28" customWidth="1"/>
    <col min="9222" max="9222" width="6.25" style="28" customWidth="1"/>
    <col min="9223" max="9224" width="9.875" style="28" bestFit="1" customWidth="1"/>
    <col min="9225" max="9225" width="5.75" style="28" customWidth="1"/>
    <col min="9226" max="9226" width="16"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9" style="28"/>
    <col min="9476" max="9476" width="12.625" style="28" customWidth="1"/>
    <col min="9477" max="9477" width="19.25" style="28" customWidth="1"/>
    <col min="9478" max="9478" width="6.25" style="28" customWidth="1"/>
    <col min="9479" max="9480" width="9.875" style="28" bestFit="1" customWidth="1"/>
    <col min="9481" max="9481" width="5.75" style="28" customWidth="1"/>
    <col min="9482" max="9482" width="16"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9" style="28"/>
    <col min="9732" max="9732" width="12.625" style="28" customWidth="1"/>
    <col min="9733" max="9733" width="19.25" style="28" customWidth="1"/>
    <col min="9734" max="9734" width="6.25" style="28" customWidth="1"/>
    <col min="9735" max="9736" width="9.875" style="28" bestFit="1" customWidth="1"/>
    <col min="9737" max="9737" width="5.75" style="28" customWidth="1"/>
    <col min="9738" max="9738" width="16"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9" style="28"/>
    <col min="9988" max="9988" width="12.625" style="28" customWidth="1"/>
    <col min="9989" max="9989" width="19.25" style="28" customWidth="1"/>
    <col min="9990" max="9990" width="6.25" style="28" customWidth="1"/>
    <col min="9991" max="9992" width="9.875" style="28" bestFit="1" customWidth="1"/>
    <col min="9993" max="9993" width="5.75" style="28" customWidth="1"/>
    <col min="9994" max="9994" width="16"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9" style="28"/>
    <col min="10244" max="10244" width="12.625" style="28" customWidth="1"/>
    <col min="10245" max="10245" width="19.25" style="28" customWidth="1"/>
    <col min="10246" max="10246" width="6.25" style="28" customWidth="1"/>
    <col min="10247" max="10248" width="9.875" style="28" bestFit="1" customWidth="1"/>
    <col min="10249" max="10249" width="5.75" style="28" customWidth="1"/>
    <col min="10250" max="10250" width="16"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9" style="28"/>
    <col min="10500" max="10500" width="12.625" style="28" customWidth="1"/>
    <col min="10501" max="10501" width="19.25" style="28" customWidth="1"/>
    <col min="10502" max="10502" width="6.25" style="28" customWidth="1"/>
    <col min="10503" max="10504" width="9.875" style="28" bestFit="1" customWidth="1"/>
    <col min="10505" max="10505" width="5.75" style="28" customWidth="1"/>
    <col min="10506" max="10506" width="16"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9" style="28"/>
    <col min="10756" max="10756" width="12.625" style="28" customWidth="1"/>
    <col min="10757" max="10757" width="19.25" style="28" customWidth="1"/>
    <col min="10758" max="10758" width="6.25" style="28" customWidth="1"/>
    <col min="10759" max="10760" width="9.875" style="28" bestFit="1" customWidth="1"/>
    <col min="10761" max="10761" width="5.75" style="28" customWidth="1"/>
    <col min="10762" max="10762" width="16"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9" style="28"/>
    <col min="11012" max="11012" width="12.625" style="28" customWidth="1"/>
    <col min="11013" max="11013" width="19.25" style="28" customWidth="1"/>
    <col min="11014" max="11014" width="6.25" style="28" customWidth="1"/>
    <col min="11015" max="11016" width="9.875" style="28" bestFit="1" customWidth="1"/>
    <col min="11017" max="11017" width="5.75" style="28" customWidth="1"/>
    <col min="11018" max="11018" width="16"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9" style="28"/>
    <col min="11268" max="11268" width="12.625" style="28" customWidth="1"/>
    <col min="11269" max="11269" width="19.25" style="28" customWidth="1"/>
    <col min="11270" max="11270" width="6.25" style="28" customWidth="1"/>
    <col min="11271" max="11272" width="9.875" style="28" bestFit="1" customWidth="1"/>
    <col min="11273" max="11273" width="5.75" style="28" customWidth="1"/>
    <col min="11274" max="11274" width="16"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9" style="28"/>
    <col min="11524" max="11524" width="12.625" style="28" customWidth="1"/>
    <col min="11525" max="11525" width="19.25" style="28" customWidth="1"/>
    <col min="11526" max="11526" width="6.25" style="28" customWidth="1"/>
    <col min="11527" max="11528" width="9.875" style="28" bestFit="1" customWidth="1"/>
    <col min="11529" max="11529" width="5.75" style="28" customWidth="1"/>
    <col min="11530" max="11530" width="16"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9" style="28"/>
    <col min="11780" max="11780" width="12.625" style="28" customWidth="1"/>
    <col min="11781" max="11781" width="19.25" style="28" customWidth="1"/>
    <col min="11782" max="11782" width="6.25" style="28" customWidth="1"/>
    <col min="11783" max="11784" width="9.875" style="28" bestFit="1" customWidth="1"/>
    <col min="11785" max="11785" width="5.75" style="28" customWidth="1"/>
    <col min="11786" max="11786" width="16"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9" style="28"/>
    <col min="12036" max="12036" width="12.625" style="28" customWidth="1"/>
    <col min="12037" max="12037" width="19.25" style="28" customWidth="1"/>
    <col min="12038" max="12038" width="6.25" style="28" customWidth="1"/>
    <col min="12039" max="12040" width="9.875" style="28" bestFit="1" customWidth="1"/>
    <col min="12041" max="12041" width="5.75" style="28" customWidth="1"/>
    <col min="12042" max="12042" width="16"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9" style="28"/>
    <col min="12292" max="12292" width="12.625" style="28" customWidth="1"/>
    <col min="12293" max="12293" width="19.25" style="28" customWidth="1"/>
    <col min="12294" max="12294" width="6.25" style="28" customWidth="1"/>
    <col min="12295" max="12296" width="9.875" style="28" bestFit="1" customWidth="1"/>
    <col min="12297" max="12297" width="5.75" style="28" customWidth="1"/>
    <col min="12298" max="12298" width="16"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9" style="28"/>
    <col min="12548" max="12548" width="12.625" style="28" customWidth="1"/>
    <col min="12549" max="12549" width="19.25" style="28" customWidth="1"/>
    <col min="12550" max="12550" width="6.25" style="28" customWidth="1"/>
    <col min="12551" max="12552" width="9.875" style="28" bestFit="1" customWidth="1"/>
    <col min="12553" max="12553" width="5.75" style="28" customWidth="1"/>
    <col min="12554" max="12554" width="16"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9" style="28"/>
    <col min="12804" max="12804" width="12.625" style="28" customWidth="1"/>
    <col min="12805" max="12805" width="19.25" style="28" customWidth="1"/>
    <col min="12806" max="12806" width="6.25" style="28" customWidth="1"/>
    <col min="12807" max="12808" width="9.875" style="28" bestFit="1" customWidth="1"/>
    <col min="12809" max="12809" width="5.75" style="28" customWidth="1"/>
    <col min="12810" max="12810" width="16"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9" style="28"/>
    <col min="13060" max="13060" width="12.625" style="28" customWidth="1"/>
    <col min="13061" max="13061" width="19.25" style="28" customWidth="1"/>
    <col min="13062" max="13062" width="6.25" style="28" customWidth="1"/>
    <col min="13063" max="13064" width="9.875" style="28" bestFit="1" customWidth="1"/>
    <col min="13065" max="13065" width="5.75" style="28" customWidth="1"/>
    <col min="13066" max="13066" width="16"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9" style="28"/>
    <col min="13316" max="13316" width="12.625" style="28" customWidth="1"/>
    <col min="13317" max="13317" width="19.25" style="28" customWidth="1"/>
    <col min="13318" max="13318" width="6.25" style="28" customWidth="1"/>
    <col min="13319" max="13320" width="9.875" style="28" bestFit="1" customWidth="1"/>
    <col min="13321" max="13321" width="5.75" style="28" customWidth="1"/>
    <col min="13322" max="13322" width="16"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9" style="28"/>
    <col min="13572" max="13572" width="12.625" style="28" customWidth="1"/>
    <col min="13573" max="13573" width="19.25" style="28" customWidth="1"/>
    <col min="13574" max="13574" width="6.25" style="28" customWidth="1"/>
    <col min="13575" max="13576" width="9.875" style="28" bestFit="1" customWidth="1"/>
    <col min="13577" max="13577" width="5.75" style="28" customWidth="1"/>
    <col min="13578" max="13578" width="16"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9" style="28"/>
    <col min="13828" max="13828" width="12.625" style="28" customWidth="1"/>
    <col min="13829" max="13829" width="19.25" style="28" customWidth="1"/>
    <col min="13830" max="13830" width="6.25" style="28" customWidth="1"/>
    <col min="13831" max="13832" width="9.875" style="28" bestFit="1" customWidth="1"/>
    <col min="13833" max="13833" width="5.75" style="28" customWidth="1"/>
    <col min="13834" max="13834" width="16"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9" style="28"/>
    <col min="14084" max="14084" width="12.625" style="28" customWidth="1"/>
    <col min="14085" max="14085" width="19.25" style="28" customWidth="1"/>
    <col min="14086" max="14086" width="6.25" style="28" customWidth="1"/>
    <col min="14087" max="14088" width="9.875" style="28" bestFit="1" customWidth="1"/>
    <col min="14089" max="14089" width="5.75" style="28" customWidth="1"/>
    <col min="14090" max="14090" width="16"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9" style="28"/>
    <col min="14340" max="14340" width="12.625" style="28" customWidth="1"/>
    <col min="14341" max="14341" width="19.25" style="28" customWidth="1"/>
    <col min="14342" max="14342" width="6.25" style="28" customWidth="1"/>
    <col min="14343" max="14344" width="9.875" style="28" bestFit="1" customWidth="1"/>
    <col min="14345" max="14345" width="5.75" style="28" customWidth="1"/>
    <col min="14346" max="14346" width="16"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9" style="28"/>
    <col min="14596" max="14596" width="12.625" style="28" customWidth="1"/>
    <col min="14597" max="14597" width="19.25" style="28" customWidth="1"/>
    <col min="14598" max="14598" width="6.25" style="28" customWidth="1"/>
    <col min="14599" max="14600" width="9.875" style="28" bestFit="1" customWidth="1"/>
    <col min="14601" max="14601" width="5.75" style="28" customWidth="1"/>
    <col min="14602" max="14602" width="16"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9" style="28"/>
    <col min="14852" max="14852" width="12.625" style="28" customWidth="1"/>
    <col min="14853" max="14853" width="19.25" style="28" customWidth="1"/>
    <col min="14854" max="14854" width="6.25" style="28" customWidth="1"/>
    <col min="14855" max="14856" width="9.875" style="28" bestFit="1" customWidth="1"/>
    <col min="14857" max="14857" width="5.75" style="28" customWidth="1"/>
    <col min="14858" max="14858" width="16"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9" style="28"/>
    <col min="15108" max="15108" width="12.625" style="28" customWidth="1"/>
    <col min="15109" max="15109" width="19.25" style="28" customWidth="1"/>
    <col min="15110" max="15110" width="6.25" style="28" customWidth="1"/>
    <col min="15111" max="15112" width="9.875" style="28" bestFit="1" customWidth="1"/>
    <col min="15113" max="15113" width="5.75" style="28" customWidth="1"/>
    <col min="15114" max="15114" width="16"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9" style="28"/>
    <col min="15364" max="15364" width="12.625" style="28" customWidth="1"/>
    <col min="15365" max="15365" width="19.25" style="28" customWidth="1"/>
    <col min="15366" max="15366" width="6.25" style="28" customWidth="1"/>
    <col min="15367" max="15368" width="9.875" style="28" bestFit="1" customWidth="1"/>
    <col min="15369" max="15369" width="5.75" style="28" customWidth="1"/>
    <col min="15370" max="15370" width="16"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9" style="28"/>
    <col min="15620" max="15620" width="12.625" style="28" customWidth="1"/>
    <col min="15621" max="15621" width="19.25" style="28" customWidth="1"/>
    <col min="15622" max="15622" width="6.25" style="28" customWidth="1"/>
    <col min="15623" max="15624" width="9.875" style="28" bestFit="1" customWidth="1"/>
    <col min="15625" max="15625" width="5.75" style="28" customWidth="1"/>
    <col min="15626" max="15626" width="16"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9" style="28"/>
    <col min="15876" max="15876" width="12.625" style="28" customWidth="1"/>
    <col min="15877" max="15877" width="19.25" style="28" customWidth="1"/>
    <col min="15878" max="15878" width="6.25" style="28" customWidth="1"/>
    <col min="15879" max="15880" width="9.875" style="28" bestFit="1" customWidth="1"/>
    <col min="15881" max="15881" width="5.75" style="28" customWidth="1"/>
    <col min="15882" max="15882" width="16"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9" style="28"/>
    <col min="16132" max="16132" width="12.625" style="28" customWidth="1"/>
    <col min="16133" max="16133" width="19.25" style="28" customWidth="1"/>
    <col min="16134" max="16134" width="6.25" style="28" customWidth="1"/>
    <col min="16135" max="16136" width="9.875" style="28" bestFit="1" customWidth="1"/>
    <col min="16137" max="16137" width="5.75" style="28" customWidth="1"/>
    <col min="16138" max="16138" width="16"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7" t="s">
        <v>75</v>
      </c>
      <c r="G2" s="29" t="s">
        <v>2</v>
      </c>
      <c r="H2" s="30"/>
      <c r="I2" s="31"/>
      <c r="J2" s="32">
        <f>SUM(H:H)</f>
        <v>923064</v>
      </c>
    </row>
    <row r="3" spans="2:17" ht="20.100000000000001" customHeight="1">
      <c r="B3" s="26" t="s">
        <v>3</v>
      </c>
      <c r="C3" s="26"/>
      <c r="D3" s="26"/>
      <c r="E3" s="27" t="s">
        <v>76</v>
      </c>
    </row>
    <row r="4" spans="2:17" ht="20.100000000000001" customHeight="1">
      <c r="B4" s="26" t="s">
        <v>5</v>
      </c>
      <c r="C4" s="26"/>
      <c r="D4" s="26"/>
      <c r="E4" s="27">
        <v>94652</v>
      </c>
    </row>
    <row r="5" spans="2:17" ht="20.100000000000001" customHeight="1">
      <c r="B5" s="26" t="s">
        <v>6</v>
      </c>
      <c r="C5" s="26"/>
      <c r="D5" s="26"/>
      <c r="E5" s="36">
        <v>40927</v>
      </c>
    </row>
    <row r="6" spans="2:17" ht="20.100000000000001" customHeight="1">
      <c r="B6" s="26" t="s">
        <v>7</v>
      </c>
      <c r="C6" s="26"/>
      <c r="D6" s="26"/>
      <c r="E6" s="36">
        <v>40940</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8" customHeight="1">
      <c r="B9" s="37">
        <v>34</v>
      </c>
      <c r="C9" s="37" t="s">
        <v>77</v>
      </c>
      <c r="D9" s="37" t="s">
        <v>77</v>
      </c>
      <c r="E9" s="41" t="s">
        <v>78</v>
      </c>
      <c r="F9" s="42">
        <v>1</v>
      </c>
      <c r="G9" s="42">
        <v>6800</v>
      </c>
      <c r="H9" s="42">
        <f>F9*G9</f>
        <v>6800</v>
      </c>
      <c r="I9" s="43"/>
      <c r="J9" s="38" t="s">
        <v>79</v>
      </c>
      <c r="K9" s="38"/>
      <c r="L9" s="44" t="s">
        <v>80</v>
      </c>
      <c r="M9" s="40">
        <v>40914</v>
      </c>
      <c r="N9" s="40"/>
      <c r="O9" s="45"/>
      <c r="P9" s="40"/>
      <c r="Q9" s="46">
        <v>40926</v>
      </c>
    </row>
    <row r="10" spans="2:17" s="33" customFormat="1" ht="18" customHeight="1">
      <c r="B10" s="38">
        <v>34</v>
      </c>
      <c r="C10" s="37" t="s">
        <v>77</v>
      </c>
      <c r="D10" s="37" t="s">
        <v>77</v>
      </c>
      <c r="E10" s="47" t="s">
        <v>81</v>
      </c>
      <c r="F10" s="42">
        <v>1</v>
      </c>
      <c r="G10" s="42">
        <v>13800</v>
      </c>
      <c r="H10" s="42">
        <f t="shared" ref="H10:H52" si="0">F10*G10</f>
        <v>13800</v>
      </c>
      <c r="I10" s="48"/>
      <c r="J10" s="44" t="s">
        <v>82</v>
      </c>
      <c r="K10" s="47"/>
      <c r="L10" s="44" t="s">
        <v>80</v>
      </c>
      <c r="M10" s="40">
        <v>40914</v>
      </c>
      <c r="N10" s="40"/>
      <c r="O10" s="45"/>
      <c r="P10" s="40"/>
      <c r="Q10" s="46">
        <v>40926</v>
      </c>
    </row>
    <row r="11" spans="2:17" s="33" customFormat="1" ht="18" customHeight="1">
      <c r="B11" s="37">
        <v>35</v>
      </c>
      <c r="C11" s="37" t="s">
        <v>77</v>
      </c>
      <c r="D11" s="37" t="s">
        <v>77</v>
      </c>
      <c r="E11" s="47" t="s">
        <v>83</v>
      </c>
      <c r="F11" s="42">
        <v>1</v>
      </c>
      <c r="G11" s="42">
        <v>7800</v>
      </c>
      <c r="H11" s="42">
        <f t="shared" si="0"/>
        <v>7800</v>
      </c>
      <c r="I11" s="48"/>
      <c r="J11" s="44" t="s">
        <v>84</v>
      </c>
      <c r="K11" s="47"/>
      <c r="L11" s="44" t="s">
        <v>80</v>
      </c>
      <c r="M11" s="40">
        <v>40914</v>
      </c>
      <c r="N11" s="40"/>
      <c r="O11" s="45"/>
      <c r="P11" s="40"/>
      <c r="Q11" s="46">
        <v>40926</v>
      </c>
    </row>
    <row r="12" spans="2:17" s="33" customFormat="1" ht="18" customHeight="1">
      <c r="B12" s="38">
        <v>35</v>
      </c>
      <c r="C12" s="37" t="s">
        <v>77</v>
      </c>
      <c r="D12" s="37" t="s">
        <v>77</v>
      </c>
      <c r="E12" s="47" t="s">
        <v>85</v>
      </c>
      <c r="F12" s="42">
        <v>1</v>
      </c>
      <c r="G12" s="42">
        <v>19500</v>
      </c>
      <c r="H12" s="42">
        <f t="shared" si="0"/>
        <v>19500</v>
      </c>
      <c r="I12" s="48"/>
      <c r="J12" s="44" t="s">
        <v>86</v>
      </c>
      <c r="K12" s="47"/>
      <c r="L12" s="44" t="s">
        <v>80</v>
      </c>
      <c r="M12" s="40">
        <v>40914</v>
      </c>
      <c r="N12" s="40"/>
      <c r="O12" s="45"/>
      <c r="P12" s="40"/>
      <c r="Q12" s="46">
        <v>40926</v>
      </c>
    </row>
    <row r="13" spans="2:17" s="33" customFormat="1" ht="18" customHeight="1">
      <c r="B13" s="37">
        <v>35</v>
      </c>
      <c r="C13" s="37" t="s">
        <v>77</v>
      </c>
      <c r="D13" s="37" t="s">
        <v>77</v>
      </c>
      <c r="E13" s="47" t="s">
        <v>87</v>
      </c>
      <c r="F13" s="42">
        <v>1</v>
      </c>
      <c r="G13" s="42">
        <v>10500</v>
      </c>
      <c r="H13" s="42">
        <f t="shared" si="0"/>
        <v>10500</v>
      </c>
      <c r="I13" s="48"/>
      <c r="J13" s="44" t="s">
        <v>88</v>
      </c>
      <c r="K13" s="47"/>
      <c r="L13" s="44" t="s">
        <v>42</v>
      </c>
      <c r="M13" s="40">
        <v>40914</v>
      </c>
      <c r="N13" s="40"/>
      <c r="O13" s="45"/>
      <c r="P13" s="40"/>
      <c r="Q13" s="46">
        <v>40926</v>
      </c>
    </row>
    <row r="14" spans="2:17" s="33" customFormat="1" ht="18" customHeight="1">
      <c r="B14" s="37">
        <v>3</v>
      </c>
      <c r="C14" s="37" t="s">
        <v>77</v>
      </c>
      <c r="D14" s="37" t="s">
        <v>77</v>
      </c>
      <c r="E14" s="47" t="s">
        <v>89</v>
      </c>
      <c r="F14" s="42">
        <v>1</v>
      </c>
      <c r="G14" s="42">
        <v>13000</v>
      </c>
      <c r="H14" s="42">
        <f t="shared" si="0"/>
        <v>13000</v>
      </c>
      <c r="I14" s="48"/>
      <c r="J14" s="44" t="s">
        <v>90</v>
      </c>
      <c r="K14" s="47"/>
      <c r="L14" s="44" t="s">
        <v>42</v>
      </c>
      <c r="M14" s="40">
        <v>40914</v>
      </c>
      <c r="N14" s="40"/>
      <c r="O14" s="45"/>
      <c r="P14" s="40"/>
      <c r="Q14" s="46">
        <v>40926</v>
      </c>
    </row>
    <row r="15" spans="2:17" s="33" customFormat="1" ht="18" customHeight="1">
      <c r="B15" s="38">
        <v>4</v>
      </c>
      <c r="C15" s="37" t="s">
        <v>77</v>
      </c>
      <c r="D15" s="37" t="s">
        <v>77</v>
      </c>
      <c r="E15" s="47" t="s">
        <v>91</v>
      </c>
      <c r="F15" s="42">
        <v>1</v>
      </c>
      <c r="G15" s="42">
        <v>8600</v>
      </c>
      <c r="H15" s="42">
        <f t="shared" si="0"/>
        <v>8600</v>
      </c>
      <c r="I15" s="48"/>
      <c r="J15" s="44" t="s">
        <v>92</v>
      </c>
      <c r="K15" s="47"/>
      <c r="L15" s="44" t="s">
        <v>42</v>
      </c>
      <c r="M15" s="40">
        <v>40914</v>
      </c>
      <c r="N15" s="40"/>
      <c r="O15" s="45"/>
      <c r="P15" s="40"/>
      <c r="Q15" s="46">
        <v>40926</v>
      </c>
    </row>
    <row r="16" spans="2:17" s="33" customFormat="1" ht="18" customHeight="1">
      <c r="B16" s="37">
        <v>5</v>
      </c>
      <c r="C16" s="37" t="s">
        <v>77</v>
      </c>
      <c r="D16" s="37" t="s">
        <v>77</v>
      </c>
      <c r="E16" s="47" t="s">
        <v>93</v>
      </c>
      <c r="F16" s="42">
        <v>1</v>
      </c>
      <c r="G16" s="42">
        <v>1500</v>
      </c>
      <c r="H16" s="42">
        <f t="shared" si="0"/>
        <v>1500</v>
      </c>
      <c r="I16" s="48"/>
      <c r="J16" s="44" t="s">
        <v>94</v>
      </c>
      <c r="K16" s="47"/>
      <c r="L16" s="44" t="s">
        <v>42</v>
      </c>
      <c r="M16" s="40">
        <v>40914</v>
      </c>
      <c r="N16" s="40"/>
      <c r="O16" s="45"/>
      <c r="P16" s="40"/>
      <c r="Q16" s="46">
        <v>40926</v>
      </c>
    </row>
    <row r="17" spans="2:17" s="33" customFormat="1" ht="18" customHeight="1">
      <c r="B17" s="38">
        <v>11</v>
      </c>
      <c r="C17" s="37" t="s">
        <v>77</v>
      </c>
      <c r="D17" s="37" t="s">
        <v>77</v>
      </c>
      <c r="E17" s="47" t="s">
        <v>95</v>
      </c>
      <c r="F17" s="42">
        <v>1</v>
      </c>
      <c r="G17" s="42">
        <v>2000</v>
      </c>
      <c r="H17" s="42">
        <f t="shared" si="0"/>
        <v>2000</v>
      </c>
      <c r="I17" s="48"/>
      <c r="J17" s="44" t="s">
        <v>96</v>
      </c>
      <c r="K17" s="47"/>
      <c r="L17" s="44" t="s">
        <v>42</v>
      </c>
      <c r="M17" s="40">
        <v>40914</v>
      </c>
      <c r="N17" s="40"/>
      <c r="O17" s="45"/>
      <c r="P17" s="40"/>
      <c r="Q17" s="46">
        <v>40926</v>
      </c>
    </row>
    <row r="18" spans="2:17" s="33" customFormat="1" ht="17.25" customHeight="1">
      <c r="B18" s="38">
        <v>14</v>
      </c>
      <c r="C18" s="37" t="s">
        <v>77</v>
      </c>
      <c r="D18" s="37" t="s">
        <v>77</v>
      </c>
      <c r="E18" s="47" t="s">
        <v>97</v>
      </c>
      <c r="F18" s="42">
        <v>1</v>
      </c>
      <c r="G18" s="42">
        <v>10500</v>
      </c>
      <c r="H18" s="42">
        <f t="shared" si="0"/>
        <v>10500</v>
      </c>
      <c r="I18" s="48"/>
      <c r="J18" s="44" t="s">
        <v>98</v>
      </c>
      <c r="K18" s="47"/>
      <c r="L18" s="44" t="s">
        <v>42</v>
      </c>
      <c r="M18" s="40">
        <v>40914</v>
      </c>
      <c r="N18" s="40"/>
      <c r="O18" s="45"/>
      <c r="P18" s="40"/>
      <c r="Q18" s="46">
        <v>40926</v>
      </c>
    </row>
    <row r="19" spans="2:17" s="33" customFormat="1" ht="18" customHeight="1">
      <c r="B19" s="38">
        <v>15</v>
      </c>
      <c r="C19" s="37" t="s">
        <v>77</v>
      </c>
      <c r="D19" s="37" t="s">
        <v>77</v>
      </c>
      <c r="E19" s="47" t="s">
        <v>99</v>
      </c>
      <c r="F19" s="42">
        <v>1</v>
      </c>
      <c r="G19" s="42">
        <v>3000</v>
      </c>
      <c r="H19" s="42">
        <f>F19*G19</f>
        <v>3000</v>
      </c>
      <c r="I19" s="48"/>
      <c r="J19" s="44" t="s">
        <v>100</v>
      </c>
      <c r="K19" s="47"/>
      <c r="L19" s="44" t="s">
        <v>42</v>
      </c>
      <c r="M19" s="40">
        <v>40914</v>
      </c>
      <c r="N19" s="40"/>
      <c r="O19" s="45"/>
      <c r="P19" s="40"/>
      <c r="Q19" s="46">
        <v>40926</v>
      </c>
    </row>
    <row r="20" spans="2:17" s="33" customFormat="1" ht="18" customHeight="1">
      <c r="B20" s="38">
        <v>34</v>
      </c>
      <c r="C20" s="38" t="s">
        <v>101</v>
      </c>
      <c r="D20" s="38" t="s">
        <v>101</v>
      </c>
      <c r="E20" s="47" t="s">
        <v>102</v>
      </c>
      <c r="F20" s="42">
        <v>1</v>
      </c>
      <c r="G20" s="42">
        <v>1760</v>
      </c>
      <c r="H20" s="42">
        <f t="shared" si="0"/>
        <v>1760</v>
      </c>
      <c r="I20" s="48"/>
      <c r="J20" s="44" t="s">
        <v>103</v>
      </c>
      <c r="K20" s="47"/>
      <c r="L20" s="44" t="s">
        <v>80</v>
      </c>
      <c r="M20" s="40">
        <v>40914</v>
      </c>
      <c r="N20" s="40"/>
      <c r="O20" s="45"/>
      <c r="P20" s="40">
        <v>40919</v>
      </c>
      <c r="Q20" s="46">
        <v>40919</v>
      </c>
    </row>
    <row r="21" spans="2:17" s="33" customFormat="1" ht="18" customHeight="1">
      <c r="B21" s="38">
        <v>34</v>
      </c>
      <c r="C21" s="38" t="s">
        <v>101</v>
      </c>
      <c r="D21" s="38" t="s">
        <v>101</v>
      </c>
      <c r="E21" s="47" t="s">
        <v>104</v>
      </c>
      <c r="F21" s="42">
        <v>2</v>
      </c>
      <c r="G21" s="42">
        <v>1150</v>
      </c>
      <c r="H21" s="42">
        <f t="shared" si="0"/>
        <v>2300</v>
      </c>
      <c r="I21" s="48"/>
      <c r="J21" s="44" t="s">
        <v>105</v>
      </c>
      <c r="K21" s="47"/>
      <c r="L21" s="44" t="s">
        <v>80</v>
      </c>
      <c r="M21" s="40">
        <v>40914</v>
      </c>
      <c r="N21" s="40"/>
      <c r="O21" s="45"/>
      <c r="P21" s="40">
        <v>40919</v>
      </c>
      <c r="Q21" s="46">
        <v>40919</v>
      </c>
    </row>
    <row r="22" spans="2:17" s="33" customFormat="1" ht="18" customHeight="1">
      <c r="B22" s="38">
        <v>34</v>
      </c>
      <c r="C22" s="38" t="s">
        <v>101</v>
      </c>
      <c r="D22" s="38" t="s">
        <v>101</v>
      </c>
      <c r="E22" s="47" t="s">
        <v>106</v>
      </c>
      <c r="F22" s="42">
        <v>2</v>
      </c>
      <c r="G22" s="42">
        <v>1210</v>
      </c>
      <c r="H22" s="42">
        <f>F22*G22</f>
        <v>2420</v>
      </c>
      <c r="I22" s="48"/>
      <c r="J22" s="44" t="s">
        <v>105</v>
      </c>
      <c r="K22" s="47"/>
      <c r="L22" s="44" t="s">
        <v>80</v>
      </c>
      <c r="M22" s="40">
        <v>40914</v>
      </c>
      <c r="N22" s="40"/>
      <c r="O22" s="45"/>
      <c r="P22" s="40">
        <v>40919</v>
      </c>
      <c r="Q22" s="46">
        <v>40919</v>
      </c>
    </row>
    <row r="23" spans="2:17" s="33" customFormat="1" ht="18" customHeight="1">
      <c r="B23" s="38">
        <v>35</v>
      </c>
      <c r="C23" s="38" t="s">
        <v>101</v>
      </c>
      <c r="D23" s="38" t="s">
        <v>101</v>
      </c>
      <c r="E23" s="47" t="s">
        <v>107</v>
      </c>
      <c r="F23" s="42">
        <v>1</v>
      </c>
      <c r="G23" s="42">
        <v>570</v>
      </c>
      <c r="H23" s="42">
        <f t="shared" si="0"/>
        <v>570</v>
      </c>
      <c r="I23" s="48"/>
      <c r="J23" s="44" t="s">
        <v>108</v>
      </c>
      <c r="K23" s="47"/>
      <c r="L23" s="44" t="s">
        <v>80</v>
      </c>
      <c r="M23" s="40">
        <v>40914</v>
      </c>
      <c r="N23" s="40"/>
      <c r="O23" s="45"/>
      <c r="P23" s="40">
        <v>40919</v>
      </c>
      <c r="Q23" s="46">
        <v>40919</v>
      </c>
    </row>
    <row r="24" spans="2:17" s="33" customFormat="1" ht="18" customHeight="1">
      <c r="B24" s="38">
        <v>35</v>
      </c>
      <c r="C24" s="38" t="s">
        <v>101</v>
      </c>
      <c r="D24" s="38" t="s">
        <v>101</v>
      </c>
      <c r="E24" s="47" t="s">
        <v>109</v>
      </c>
      <c r="F24" s="42">
        <v>1</v>
      </c>
      <c r="G24" s="42">
        <v>150</v>
      </c>
      <c r="H24" s="42">
        <f t="shared" si="0"/>
        <v>150</v>
      </c>
      <c r="I24" s="48"/>
      <c r="J24" s="44" t="s">
        <v>110</v>
      </c>
      <c r="K24" s="47"/>
      <c r="L24" s="44" t="s">
        <v>42</v>
      </c>
      <c r="M24" s="40">
        <v>40914</v>
      </c>
      <c r="N24" s="40"/>
      <c r="O24" s="45"/>
      <c r="P24" s="40">
        <v>40919</v>
      </c>
      <c r="Q24" s="46">
        <v>40919</v>
      </c>
    </row>
    <row r="25" spans="2:17" s="33" customFormat="1" ht="18" customHeight="1">
      <c r="B25" s="38">
        <v>10</v>
      </c>
      <c r="C25" s="38" t="s">
        <v>101</v>
      </c>
      <c r="D25" s="38" t="s">
        <v>101</v>
      </c>
      <c r="E25" s="47" t="s">
        <v>111</v>
      </c>
      <c r="F25" s="42">
        <v>1</v>
      </c>
      <c r="G25" s="42">
        <v>72</v>
      </c>
      <c r="H25" s="42">
        <f t="shared" si="0"/>
        <v>72</v>
      </c>
      <c r="I25" s="48"/>
      <c r="J25" s="44" t="s">
        <v>112</v>
      </c>
      <c r="K25" s="47"/>
      <c r="L25" s="44" t="s">
        <v>42</v>
      </c>
      <c r="M25" s="40">
        <v>40914</v>
      </c>
      <c r="N25" s="40"/>
      <c r="O25" s="45"/>
      <c r="P25" s="40">
        <v>40919</v>
      </c>
      <c r="Q25" s="46">
        <v>40919</v>
      </c>
    </row>
    <row r="26" spans="2:17" s="33" customFormat="1" ht="18" customHeight="1">
      <c r="B26" s="38">
        <v>12</v>
      </c>
      <c r="C26" s="38" t="s">
        <v>101</v>
      </c>
      <c r="D26" s="38" t="s">
        <v>101</v>
      </c>
      <c r="E26" s="47" t="s">
        <v>113</v>
      </c>
      <c r="F26" s="42">
        <v>1</v>
      </c>
      <c r="G26" s="42">
        <v>66</v>
      </c>
      <c r="H26" s="42">
        <f t="shared" si="0"/>
        <v>66</v>
      </c>
      <c r="I26" s="48"/>
      <c r="J26" s="44" t="s">
        <v>112</v>
      </c>
      <c r="K26" s="47"/>
      <c r="L26" s="44" t="s">
        <v>42</v>
      </c>
      <c r="M26" s="40">
        <v>40914</v>
      </c>
      <c r="N26" s="40"/>
      <c r="O26" s="45"/>
      <c r="P26" s="40">
        <v>40919</v>
      </c>
      <c r="Q26" s="46">
        <v>40919</v>
      </c>
    </row>
    <row r="27" spans="2:17" s="33" customFormat="1" ht="16.5" customHeight="1">
      <c r="B27" s="38">
        <v>9</v>
      </c>
      <c r="C27" s="38" t="s">
        <v>114</v>
      </c>
      <c r="D27" s="38" t="s">
        <v>101</v>
      </c>
      <c r="E27" s="47" t="s">
        <v>115</v>
      </c>
      <c r="F27" s="42">
        <v>1</v>
      </c>
      <c r="G27" s="42">
        <v>16</v>
      </c>
      <c r="H27" s="42">
        <f t="shared" si="0"/>
        <v>16</v>
      </c>
      <c r="I27" s="48"/>
      <c r="J27" s="44" t="s">
        <v>116</v>
      </c>
      <c r="K27" s="47"/>
      <c r="L27" s="44" t="s">
        <v>42</v>
      </c>
      <c r="M27" s="40">
        <v>40914</v>
      </c>
      <c r="N27" s="40"/>
      <c r="O27" s="45"/>
      <c r="P27" s="40">
        <v>40919</v>
      </c>
      <c r="Q27" s="46">
        <v>40919</v>
      </c>
    </row>
    <row r="28" spans="2:17" s="33" customFormat="1" ht="21" customHeight="1">
      <c r="B28" s="38">
        <v>35</v>
      </c>
      <c r="C28" s="38" t="s">
        <v>117</v>
      </c>
      <c r="D28" s="38" t="s">
        <v>101</v>
      </c>
      <c r="E28" s="47" t="s">
        <v>118</v>
      </c>
      <c r="F28" s="42">
        <v>1</v>
      </c>
      <c r="G28" s="42">
        <v>1000</v>
      </c>
      <c r="H28" s="42">
        <f t="shared" si="0"/>
        <v>1000</v>
      </c>
      <c r="I28" s="48"/>
      <c r="J28" s="44" t="s">
        <v>119</v>
      </c>
      <c r="K28" s="47"/>
      <c r="L28" s="44" t="s">
        <v>42</v>
      </c>
      <c r="M28" s="40">
        <v>40914</v>
      </c>
      <c r="N28" s="40"/>
      <c r="O28" s="45"/>
      <c r="P28" s="40">
        <v>40919</v>
      </c>
      <c r="Q28" s="46">
        <v>40919</v>
      </c>
    </row>
    <row r="29" spans="2:17" s="33" customFormat="1" ht="18" customHeight="1">
      <c r="B29" s="38">
        <v>33</v>
      </c>
      <c r="C29" s="38" t="s">
        <v>101</v>
      </c>
      <c r="D29" s="38" t="s">
        <v>101</v>
      </c>
      <c r="E29" s="49" t="s">
        <v>120</v>
      </c>
      <c r="F29" s="42">
        <v>1</v>
      </c>
      <c r="G29" s="42">
        <v>4854</v>
      </c>
      <c r="H29" s="42">
        <f t="shared" si="0"/>
        <v>4854</v>
      </c>
      <c r="I29" s="48"/>
      <c r="J29" s="50" t="s">
        <v>121</v>
      </c>
      <c r="K29" s="47"/>
      <c r="L29" s="44" t="s">
        <v>42</v>
      </c>
      <c r="M29" s="40">
        <v>40914</v>
      </c>
      <c r="N29" s="40"/>
      <c r="O29" s="45"/>
      <c r="P29" s="40">
        <v>40919</v>
      </c>
      <c r="Q29" s="46">
        <v>40919</v>
      </c>
    </row>
    <row r="30" spans="2:17" s="33" customFormat="1" ht="18" customHeight="1">
      <c r="B30" s="38">
        <v>33</v>
      </c>
      <c r="C30" s="38" t="s">
        <v>101</v>
      </c>
      <c r="D30" s="38" t="s">
        <v>101</v>
      </c>
      <c r="E30" s="49" t="s">
        <v>122</v>
      </c>
      <c r="F30" s="42">
        <v>1</v>
      </c>
      <c r="G30" s="42">
        <v>2037</v>
      </c>
      <c r="H30" s="42">
        <f t="shared" si="0"/>
        <v>2037</v>
      </c>
      <c r="I30" s="48"/>
      <c r="J30" s="50" t="s">
        <v>121</v>
      </c>
      <c r="K30" s="47"/>
      <c r="L30" s="44" t="s">
        <v>42</v>
      </c>
      <c r="M30" s="40">
        <v>40914</v>
      </c>
      <c r="N30" s="40"/>
      <c r="O30" s="45"/>
      <c r="P30" s="40">
        <v>40919</v>
      </c>
      <c r="Q30" s="46">
        <v>40919</v>
      </c>
    </row>
    <row r="31" spans="2:17" s="33" customFormat="1">
      <c r="B31" s="38">
        <v>33</v>
      </c>
      <c r="C31" s="38" t="s">
        <v>101</v>
      </c>
      <c r="D31" s="38" t="s">
        <v>101</v>
      </c>
      <c r="E31" s="47" t="s">
        <v>123</v>
      </c>
      <c r="F31" s="42">
        <v>1</v>
      </c>
      <c r="G31" s="42">
        <v>3022</v>
      </c>
      <c r="H31" s="42">
        <f t="shared" si="0"/>
        <v>3022</v>
      </c>
      <c r="I31" s="48"/>
      <c r="J31" s="44" t="s">
        <v>124</v>
      </c>
      <c r="K31" s="47"/>
      <c r="L31" s="44" t="s">
        <v>42</v>
      </c>
      <c r="M31" s="40">
        <v>40914</v>
      </c>
      <c r="N31" s="40"/>
      <c r="O31" s="45"/>
      <c r="P31" s="40">
        <v>40919</v>
      </c>
      <c r="Q31" s="46">
        <v>40919</v>
      </c>
    </row>
    <row r="32" spans="2:17" s="33" customFormat="1" ht="18" customHeight="1">
      <c r="B32" s="38">
        <v>20</v>
      </c>
      <c r="C32" s="38" t="s">
        <v>125</v>
      </c>
      <c r="D32" s="38" t="s">
        <v>55</v>
      </c>
      <c r="E32" s="47" t="s">
        <v>126</v>
      </c>
      <c r="F32" s="42">
        <v>2</v>
      </c>
      <c r="G32" s="42">
        <v>883</v>
      </c>
      <c r="H32" s="42">
        <f t="shared" si="0"/>
        <v>1766</v>
      </c>
      <c r="I32" s="48"/>
      <c r="J32" s="47" t="s">
        <v>127</v>
      </c>
      <c r="K32" s="47"/>
      <c r="L32" s="44" t="s">
        <v>42</v>
      </c>
      <c r="M32" s="40">
        <v>40914</v>
      </c>
      <c r="N32" s="40"/>
      <c r="O32" s="45"/>
      <c r="P32" s="40">
        <v>40919</v>
      </c>
      <c r="Q32" s="46">
        <v>40919</v>
      </c>
    </row>
    <row r="33" spans="2:17" s="33" customFormat="1" ht="18" customHeight="1">
      <c r="B33" s="38">
        <v>17</v>
      </c>
      <c r="C33" s="38" t="s">
        <v>125</v>
      </c>
      <c r="D33" s="38" t="s">
        <v>55</v>
      </c>
      <c r="E33" s="47" t="s">
        <v>128</v>
      </c>
      <c r="F33" s="42">
        <v>2</v>
      </c>
      <c r="G33" s="42">
        <v>3650</v>
      </c>
      <c r="H33" s="42">
        <f t="shared" si="0"/>
        <v>7300</v>
      </c>
      <c r="I33" s="43"/>
      <c r="J33" s="47" t="s">
        <v>129</v>
      </c>
      <c r="K33" s="47"/>
      <c r="L33" s="44" t="s">
        <v>42</v>
      </c>
      <c r="M33" s="40">
        <v>40914</v>
      </c>
      <c r="N33" s="40"/>
      <c r="O33" s="45"/>
      <c r="P33" s="40">
        <v>40921</v>
      </c>
      <c r="Q33" s="46">
        <v>40921</v>
      </c>
    </row>
    <row r="34" spans="2:17" s="33" customFormat="1" ht="18" customHeight="1">
      <c r="B34" s="38">
        <v>6</v>
      </c>
      <c r="C34" s="38" t="s">
        <v>125</v>
      </c>
      <c r="D34" s="38" t="s">
        <v>55</v>
      </c>
      <c r="E34" s="47" t="s">
        <v>130</v>
      </c>
      <c r="F34" s="42">
        <v>1</v>
      </c>
      <c r="G34" s="42">
        <v>4520</v>
      </c>
      <c r="H34" s="42">
        <f t="shared" si="0"/>
        <v>4520</v>
      </c>
      <c r="I34" s="43"/>
      <c r="J34" s="44" t="s">
        <v>131</v>
      </c>
      <c r="K34" s="47"/>
      <c r="L34" s="44" t="s">
        <v>42</v>
      </c>
      <c r="M34" s="40">
        <v>40914</v>
      </c>
      <c r="N34" s="40"/>
      <c r="O34" s="45"/>
      <c r="P34" s="40">
        <v>40919</v>
      </c>
      <c r="Q34" s="46">
        <v>40919</v>
      </c>
    </row>
    <row r="35" spans="2:17" s="33" customFormat="1" ht="18" customHeight="1">
      <c r="B35" s="38">
        <v>5</v>
      </c>
      <c r="C35" s="38" t="s">
        <v>125</v>
      </c>
      <c r="D35" s="38" t="s">
        <v>55</v>
      </c>
      <c r="E35" s="47" t="s">
        <v>132</v>
      </c>
      <c r="F35" s="42">
        <v>2</v>
      </c>
      <c r="G35" s="42">
        <v>180</v>
      </c>
      <c r="H35" s="42">
        <f t="shared" si="0"/>
        <v>360</v>
      </c>
      <c r="I35" s="43"/>
      <c r="J35" s="44" t="s">
        <v>133</v>
      </c>
      <c r="K35" s="47"/>
      <c r="L35" s="44" t="s">
        <v>42</v>
      </c>
      <c r="M35" s="40">
        <v>40914</v>
      </c>
      <c r="N35" s="40"/>
      <c r="O35" s="45"/>
      <c r="P35" s="40">
        <v>40919</v>
      </c>
      <c r="Q35" s="46">
        <v>40919</v>
      </c>
    </row>
    <row r="36" spans="2:17" s="33" customFormat="1" ht="18" customHeight="1">
      <c r="B36" s="38">
        <v>8</v>
      </c>
      <c r="C36" s="38" t="s">
        <v>125</v>
      </c>
      <c r="D36" s="38" t="s">
        <v>55</v>
      </c>
      <c r="E36" s="47" t="s">
        <v>134</v>
      </c>
      <c r="F36" s="42">
        <v>1</v>
      </c>
      <c r="G36" s="42">
        <v>30</v>
      </c>
      <c r="H36" s="42">
        <f t="shared" si="0"/>
        <v>30</v>
      </c>
      <c r="I36" s="43"/>
      <c r="J36" s="44" t="s">
        <v>135</v>
      </c>
      <c r="K36" s="47"/>
      <c r="L36" s="44" t="s">
        <v>42</v>
      </c>
      <c r="M36" s="40">
        <v>40914</v>
      </c>
      <c r="N36" s="40"/>
      <c r="O36" s="45"/>
      <c r="P36" s="40">
        <v>40919</v>
      </c>
      <c r="Q36" s="46">
        <v>40919</v>
      </c>
    </row>
    <row r="37" spans="2:17" s="33" customFormat="1" ht="18" customHeight="1">
      <c r="B37" s="38">
        <v>19</v>
      </c>
      <c r="C37" s="38" t="s">
        <v>125</v>
      </c>
      <c r="D37" s="38" t="s">
        <v>55</v>
      </c>
      <c r="E37" s="47" t="s">
        <v>136</v>
      </c>
      <c r="F37" s="42">
        <v>10</v>
      </c>
      <c r="G37" s="42">
        <v>310</v>
      </c>
      <c r="H37" s="42">
        <f t="shared" si="0"/>
        <v>3100</v>
      </c>
      <c r="I37" s="43"/>
      <c r="J37" s="44" t="s">
        <v>133</v>
      </c>
      <c r="K37" s="47"/>
      <c r="L37" s="44" t="s">
        <v>42</v>
      </c>
      <c r="M37" s="40">
        <v>40914</v>
      </c>
      <c r="N37" s="40"/>
      <c r="O37" s="45"/>
      <c r="P37" s="40">
        <v>40919</v>
      </c>
      <c r="Q37" s="46">
        <v>40919</v>
      </c>
    </row>
    <row r="38" spans="2:17" s="33" customFormat="1" ht="18" customHeight="1">
      <c r="B38" s="38">
        <v>16</v>
      </c>
      <c r="C38" s="38" t="s">
        <v>137</v>
      </c>
      <c r="D38" s="38" t="s">
        <v>137</v>
      </c>
      <c r="E38" s="47" t="s">
        <v>138</v>
      </c>
      <c r="F38" s="42">
        <v>1</v>
      </c>
      <c r="G38" s="42"/>
      <c r="H38" s="42">
        <f t="shared" si="0"/>
        <v>0</v>
      </c>
      <c r="I38" s="43"/>
      <c r="J38" s="44" t="s">
        <v>139</v>
      </c>
      <c r="K38" s="47"/>
      <c r="L38" s="44" t="s">
        <v>42</v>
      </c>
      <c r="M38" s="40" t="s">
        <v>140</v>
      </c>
      <c r="N38" s="40"/>
      <c r="O38" s="45"/>
      <c r="P38" s="40"/>
      <c r="Q38" s="46"/>
    </row>
    <row r="39" spans="2:17" s="33" customFormat="1" ht="18" customHeight="1">
      <c r="B39" s="38">
        <v>18</v>
      </c>
      <c r="C39" s="38" t="s">
        <v>125</v>
      </c>
      <c r="D39" s="38" t="s">
        <v>55</v>
      </c>
      <c r="E39" s="47" t="s">
        <v>141</v>
      </c>
      <c r="F39" s="42">
        <v>2</v>
      </c>
      <c r="G39" s="42">
        <v>154</v>
      </c>
      <c r="H39" s="42">
        <f t="shared" si="0"/>
        <v>308</v>
      </c>
      <c r="I39" s="43"/>
      <c r="J39" s="44" t="s">
        <v>133</v>
      </c>
      <c r="K39" s="47"/>
      <c r="L39" s="44" t="s">
        <v>42</v>
      </c>
      <c r="M39" s="40">
        <v>40914</v>
      </c>
      <c r="N39" s="40"/>
      <c r="O39" s="45"/>
      <c r="P39" s="40">
        <v>40919</v>
      </c>
      <c r="Q39" s="46">
        <v>40919</v>
      </c>
    </row>
    <row r="40" spans="2:17" s="33" customFormat="1" ht="18" customHeight="1">
      <c r="B40" s="38">
        <v>19</v>
      </c>
      <c r="C40" s="38" t="s">
        <v>125</v>
      </c>
      <c r="D40" s="38" t="s">
        <v>55</v>
      </c>
      <c r="E40" s="47" t="s">
        <v>142</v>
      </c>
      <c r="F40" s="42">
        <v>10</v>
      </c>
      <c r="G40" s="42">
        <v>450</v>
      </c>
      <c r="H40" s="42">
        <f t="shared" si="0"/>
        <v>4500</v>
      </c>
      <c r="I40" s="43"/>
      <c r="J40" s="44" t="s">
        <v>133</v>
      </c>
      <c r="K40" s="47"/>
      <c r="L40" s="44" t="s">
        <v>42</v>
      </c>
      <c r="M40" s="40">
        <v>40914</v>
      </c>
      <c r="N40" s="40"/>
      <c r="O40" s="45"/>
      <c r="P40" s="40">
        <v>40919</v>
      </c>
      <c r="Q40" s="46">
        <v>40919</v>
      </c>
    </row>
    <row r="41" spans="2:17" s="33" customFormat="1" ht="18" customHeight="1">
      <c r="B41" s="38">
        <v>21</v>
      </c>
      <c r="C41" s="38" t="s">
        <v>137</v>
      </c>
      <c r="D41" s="38" t="s">
        <v>137</v>
      </c>
      <c r="E41" s="47" t="s">
        <v>143</v>
      </c>
      <c r="F41" s="42">
        <v>1</v>
      </c>
      <c r="G41" s="42"/>
      <c r="H41" s="42">
        <f t="shared" si="0"/>
        <v>0</v>
      </c>
      <c r="I41" s="43"/>
      <c r="J41" s="44" t="s">
        <v>144</v>
      </c>
      <c r="K41" s="47"/>
      <c r="L41" s="44" t="s">
        <v>42</v>
      </c>
      <c r="M41" s="40" t="s">
        <v>140</v>
      </c>
      <c r="N41" s="40"/>
      <c r="O41" s="45"/>
      <c r="P41" s="40"/>
      <c r="Q41" s="46"/>
    </row>
    <row r="42" spans="2:17" s="33" customFormat="1" ht="18" customHeight="1">
      <c r="B42" s="38">
        <v>22</v>
      </c>
      <c r="C42" s="38" t="s">
        <v>137</v>
      </c>
      <c r="D42" s="38" t="s">
        <v>137</v>
      </c>
      <c r="E42" s="47" t="s">
        <v>145</v>
      </c>
      <c r="F42" s="42">
        <v>1</v>
      </c>
      <c r="G42" s="42"/>
      <c r="H42" s="42">
        <f t="shared" si="0"/>
        <v>0</v>
      </c>
      <c r="I42" s="43"/>
      <c r="J42" s="44" t="s">
        <v>146</v>
      </c>
      <c r="K42" s="47"/>
      <c r="L42" s="44" t="s">
        <v>42</v>
      </c>
      <c r="M42" s="40" t="s">
        <v>140</v>
      </c>
      <c r="N42" s="40"/>
      <c r="O42" s="45"/>
      <c r="P42" s="40"/>
      <c r="Q42" s="46"/>
    </row>
    <row r="43" spans="2:17" s="33" customFormat="1" ht="18" customHeight="1">
      <c r="B43" s="38">
        <v>23</v>
      </c>
      <c r="C43" s="38" t="s">
        <v>147</v>
      </c>
      <c r="D43" s="38" t="s">
        <v>147</v>
      </c>
      <c r="E43" s="47" t="s">
        <v>148</v>
      </c>
      <c r="F43" s="42">
        <v>1</v>
      </c>
      <c r="G43" s="42"/>
      <c r="H43" s="42">
        <f t="shared" si="0"/>
        <v>0</v>
      </c>
      <c r="I43" s="43"/>
      <c r="J43" s="44" t="s">
        <v>149</v>
      </c>
      <c r="K43" s="47"/>
      <c r="L43" s="44"/>
      <c r="M43" s="40"/>
      <c r="N43" s="40"/>
      <c r="O43" s="45"/>
      <c r="P43" s="40"/>
      <c r="Q43" s="46"/>
    </row>
    <row r="44" spans="2:17" s="33" customFormat="1" ht="18" customHeight="1">
      <c r="B44" s="38">
        <v>24</v>
      </c>
      <c r="C44" s="38" t="s">
        <v>147</v>
      </c>
      <c r="D44" s="38" t="s">
        <v>147</v>
      </c>
      <c r="E44" s="47" t="s">
        <v>150</v>
      </c>
      <c r="F44" s="42">
        <v>1</v>
      </c>
      <c r="G44" s="42"/>
      <c r="H44" s="42">
        <f t="shared" si="0"/>
        <v>0</v>
      </c>
      <c r="I44" s="43"/>
      <c r="J44" s="44" t="s">
        <v>151</v>
      </c>
      <c r="K44" s="47"/>
      <c r="L44" s="44"/>
      <c r="M44" s="40"/>
      <c r="N44" s="40"/>
      <c r="O44" s="45"/>
      <c r="P44" s="40"/>
      <c r="Q44" s="46"/>
    </row>
    <row r="45" spans="2:17" s="33" customFormat="1" ht="18" customHeight="1">
      <c r="B45" s="38">
        <v>25</v>
      </c>
      <c r="C45" s="38" t="s">
        <v>137</v>
      </c>
      <c r="D45" s="38" t="s">
        <v>137</v>
      </c>
      <c r="E45" s="47" t="s">
        <v>152</v>
      </c>
      <c r="F45" s="42">
        <v>1</v>
      </c>
      <c r="G45" s="42"/>
      <c r="H45" s="42">
        <f t="shared" si="0"/>
        <v>0</v>
      </c>
      <c r="I45" s="43"/>
      <c r="J45" s="44" t="s">
        <v>153</v>
      </c>
      <c r="K45" s="47"/>
      <c r="L45" s="44"/>
      <c r="M45" s="40" t="s">
        <v>140</v>
      </c>
      <c r="N45" s="40"/>
      <c r="O45" s="45"/>
      <c r="P45" s="40"/>
      <c r="Q45" s="46"/>
    </row>
    <row r="46" spans="2:17" s="33" customFormat="1" ht="18" customHeight="1">
      <c r="B46" s="38">
        <v>26</v>
      </c>
      <c r="C46" s="38" t="s">
        <v>137</v>
      </c>
      <c r="D46" s="38" t="s">
        <v>137</v>
      </c>
      <c r="E46" s="47" t="s">
        <v>154</v>
      </c>
      <c r="F46" s="42">
        <v>1</v>
      </c>
      <c r="G46" s="42"/>
      <c r="H46" s="42">
        <f t="shared" si="0"/>
        <v>0</v>
      </c>
      <c r="I46" s="43"/>
      <c r="J46" s="44" t="s">
        <v>153</v>
      </c>
      <c r="K46" s="47"/>
      <c r="L46" s="44"/>
      <c r="M46" s="40" t="s">
        <v>140</v>
      </c>
      <c r="N46" s="40"/>
      <c r="O46" s="45"/>
      <c r="P46" s="40"/>
      <c r="Q46" s="46"/>
    </row>
    <row r="47" spans="2:17" s="33" customFormat="1" ht="18" customHeight="1">
      <c r="B47" s="38">
        <v>27</v>
      </c>
      <c r="C47" s="38" t="s">
        <v>137</v>
      </c>
      <c r="D47" s="38" t="s">
        <v>137</v>
      </c>
      <c r="E47" s="47" t="s">
        <v>155</v>
      </c>
      <c r="F47" s="42">
        <v>1</v>
      </c>
      <c r="G47" s="42"/>
      <c r="H47" s="42">
        <f t="shared" si="0"/>
        <v>0</v>
      </c>
      <c r="I47" s="43"/>
      <c r="J47" s="44" t="s">
        <v>156</v>
      </c>
      <c r="K47" s="47"/>
      <c r="L47" s="44"/>
      <c r="M47" s="40" t="s">
        <v>140</v>
      </c>
      <c r="N47" s="40"/>
      <c r="O47" s="45"/>
      <c r="P47" s="40"/>
      <c r="Q47" s="46"/>
    </row>
    <row r="48" spans="2:17" s="33" customFormat="1" ht="18" customHeight="1">
      <c r="B48" s="38">
        <v>28</v>
      </c>
      <c r="C48" s="38" t="s">
        <v>147</v>
      </c>
      <c r="D48" s="38" t="s">
        <v>147</v>
      </c>
      <c r="E48" s="47" t="s">
        <v>157</v>
      </c>
      <c r="F48" s="42">
        <v>1</v>
      </c>
      <c r="G48" s="42"/>
      <c r="H48" s="42">
        <f t="shared" si="0"/>
        <v>0</v>
      </c>
      <c r="I48" s="43"/>
      <c r="J48" s="44" t="s">
        <v>158</v>
      </c>
      <c r="K48" s="47"/>
      <c r="L48" s="44"/>
      <c r="M48" s="40"/>
      <c r="N48" s="40"/>
      <c r="O48" s="45"/>
      <c r="P48" s="40"/>
      <c r="Q48" s="46"/>
    </row>
    <row r="49" spans="2:17" s="33" customFormat="1" ht="18" customHeight="1">
      <c r="B49" s="38">
        <v>29</v>
      </c>
      <c r="C49" s="38" t="s">
        <v>137</v>
      </c>
      <c r="D49" s="38" t="s">
        <v>137</v>
      </c>
      <c r="E49" s="47" t="s">
        <v>155</v>
      </c>
      <c r="F49" s="42">
        <v>1</v>
      </c>
      <c r="G49" s="42"/>
      <c r="H49" s="42">
        <f>F49*G49</f>
        <v>0</v>
      </c>
      <c r="I49" s="43"/>
      <c r="J49" s="44" t="s">
        <v>159</v>
      </c>
      <c r="K49" s="47"/>
      <c r="L49" s="44"/>
      <c r="M49" s="40" t="s">
        <v>140</v>
      </c>
      <c r="N49" s="40"/>
      <c r="O49" s="45"/>
      <c r="P49" s="40"/>
      <c r="Q49" s="46"/>
    </row>
    <row r="50" spans="2:17" s="33" customFormat="1" ht="18" customHeight="1">
      <c r="B50" s="38">
        <v>30</v>
      </c>
      <c r="C50" s="38" t="s">
        <v>147</v>
      </c>
      <c r="D50" s="38" t="s">
        <v>147</v>
      </c>
      <c r="E50" s="47" t="s">
        <v>160</v>
      </c>
      <c r="F50" s="42">
        <v>1</v>
      </c>
      <c r="G50" s="42"/>
      <c r="H50" s="42">
        <f t="shared" si="0"/>
        <v>0</v>
      </c>
      <c r="I50" s="43"/>
      <c r="J50" s="44" t="s">
        <v>161</v>
      </c>
      <c r="K50" s="47"/>
      <c r="L50" s="44"/>
      <c r="M50" s="40"/>
      <c r="N50" s="40"/>
      <c r="O50" s="45"/>
      <c r="P50" s="40"/>
      <c r="Q50" s="46"/>
    </row>
    <row r="51" spans="2:17" s="33" customFormat="1" ht="18" customHeight="1">
      <c r="B51" s="38">
        <v>31</v>
      </c>
      <c r="C51" s="38" t="s">
        <v>29</v>
      </c>
      <c r="D51" s="38" t="s">
        <v>29</v>
      </c>
      <c r="E51" s="47" t="s">
        <v>162</v>
      </c>
      <c r="F51" s="42">
        <v>1</v>
      </c>
      <c r="G51" s="42">
        <v>754000</v>
      </c>
      <c r="H51" s="42">
        <f t="shared" si="0"/>
        <v>754000</v>
      </c>
      <c r="I51" s="43"/>
      <c r="J51" s="44" t="s">
        <v>163</v>
      </c>
      <c r="K51" s="47"/>
      <c r="L51" s="44"/>
      <c r="M51" s="40">
        <v>40914</v>
      </c>
      <c r="N51" s="40"/>
      <c r="O51" s="45"/>
      <c r="P51" s="40">
        <v>40932</v>
      </c>
      <c r="Q51" s="46">
        <v>40932</v>
      </c>
    </row>
    <row r="52" spans="2:17" s="33" customFormat="1" ht="18" customHeight="1">
      <c r="B52" s="38">
        <v>31</v>
      </c>
      <c r="C52" s="38" t="s">
        <v>29</v>
      </c>
      <c r="D52" s="38" t="s">
        <v>29</v>
      </c>
      <c r="E52" s="47" t="s">
        <v>164</v>
      </c>
      <c r="F52" s="42">
        <v>1</v>
      </c>
      <c r="G52" s="42">
        <v>10000</v>
      </c>
      <c r="H52" s="42">
        <f t="shared" si="0"/>
        <v>10000</v>
      </c>
      <c r="I52" s="43"/>
      <c r="J52" s="47" t="s">
        <v>164</v>
      </c>
      <c r="K52" s="47"/>
      <c r="L52" s="44"/>
      <c r="M52" s="40">
        <v>40914</v>
      </c>
      <c r="N52" s="40"/>
      <c r="O52" s="45"/>
      <c r="P52" s="40">
        <v>40932</v>
      </c>
      <c r="Q52" s="46"/>
    </row>
    <row r="53" spans="2:17" ht="18" customHeight="1">
      <c r="B53" s="38">
        <v>35</v>
      </c>
      <c r="C53" s="51" t="s">
        <v>165</v>
      </c>
      <c r="D53" s="51" t="s">
        <v>165</v>
      </c>
      <c r="E53" s="51" t="s">
        <v>166</v>
      </c>
      <c r="F53" s="51">
        <v>1</v>
      </c>
      <c r="G53" s="52">
        <v>12000</v>
      </c>
      <c r="H53" s="52">
        <v>12000</v>
      </c>
      <c r="I53" s="53"/>
      <c r="J53" s="51"/>
      <c r="K53" s="38" t="s">
        <v>167</v>
      </c>
      <c r="L53" s="38"/>
      <c r="M53" s="40">
        <v>40933</v>
      </c>
      <c r="N53" s="51"/>
      <c r="O53" s="53"/>
      <c r="P53" s="54"/>
      <c r="Q53" s="46">
        <v>40932</v>
      </c>
    </row>
    <row r="54" spans="2:17">
      <c r="Q54" s="55"/>
    </row>
    <row r="55" spans="2:17">
      <c r="H55" s="56">
        <f>SUM(H29:H31)</f>
        <v>9913</v>
      </c>
      <c r="Q55" s="55"/>
    </row>
    <row r="56" spans="2:17">
      <c r="M56" s="57"/>
      <c r="Q56" s="55"/>
    </row>
    <row r="57" spans="2:17">
      <c r="Q57" s="55"/>
    </row>
    <row r="58" spans="2:17">
      <c r="M58" s="57"/>
      <c r="Q58" s="55"/>
    </row>
    <row r="59" spans="2:17">
      <c r="Q59" s="55"/>
    </row>
  </sheetData>
  <autoFilter ref="B8:O53" xr:uid="{5908D8C0-5598-4C42-A6FB-6A27DCC8D91A}"/>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4320C-46E8-44FA-8D06-895008404145}">
  <dimension ref="B2:R63"/>
  <sheetViews>
    <sheetView zoomScale="85" zoomScaleNormal="85" workbookViewId="0">
      <pane xSplit="10" ySplit="8" topLeftCell="O9" activePane="bottomRight" state="frozen"/>
      <selection pane="topRight" activeCell="K1" sqref="K1"/>
      <selection pane="bottomLeft" activeCell="A9" sqref="A9"/>
      <selection pane="bottomRight" activeCell="Q17" sqref="Q17"/>
    </sheetView>
  </sheetViews>
  <sheetFormatPr defaultRowHeight="18.75"/>
  <cols>
    <col min="1" max="1" width="2.625" style="3" customWidth="1"/>
    <col min="2" max="2" width="5.125" style="8" customWidth="1"/>
    <col min="3" max="3" width="9" style="3"/>
    <col min="4" max="4" width="12.625" style="3" customWidth="1"/>
    <col min="5" max="5" width="35.625" style="3" customWidth="1"/>
    <col min="6" max="6" width="8.75" style="3" customWidth="1"/>
    <col min="7" max="8" width="9.875" style="3" bestFit="1" customWidth="1"/>
    <col min="9" max="9" width="5.75" style="9" customWidth="1"/>
    <col min="10" max="10" width="22.37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35.625" style="3" customWidth="1"/>
    <col min="262" max="262" width="8.75" style="3" customWidth="1"/>
    <col min="263" max="264" width="9.875" style="3" bestFit="1" customWidth="1"/>
    <col min="265" max="265" width="5.75" style="3" customWidth="1"/>
    <col min="266" max="266" width="22.37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35.625" style="3" customWidth="1"/>
    <col min="518" max="518" width="8.75" style="3" customWidth="1"/>
    <col min="519" max="520" width="9.875" style="3" bestFit="1" customWidth="1"/>
    <col min="521" max="521" width="5.75" style="3" customWidth="1"/>
    <col min="522" max="522" width="22.37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35.625" style="3" customWidth="1"/>
    <col min="774" max="774" width="8.75" style="3" customWidth="1"/>
    <col min="775" max="776" width="9.875" style="3" bestFit="1" customWidth="1"/>
    <col min="777" max="777" width="5.75" style="3" customWidth="1"/>
    <col min="778" max="778" width="22.37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22.37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22.37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22.37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22.37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22.37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22.37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22.37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22.37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22.37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22.37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22.37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22.37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22.37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22.37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22.37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22.37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22.37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22.37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22.37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22.37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22.37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22.37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22.37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22.37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22.37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22.37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22.37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22.37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22.37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22.37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22.37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22.37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22.37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22.37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22.37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22.37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22.37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22.37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22.37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22.37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22.37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22.37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22.37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22.37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22.37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22.37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22.37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22.37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22.37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22.37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22.37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22.37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22.37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22.37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22.37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22.37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22.37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22.37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22.37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22.37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168</v>
      </c>
      <c r="G2" s="4" t="s">
        <v>2</v>
      </c>
      <c r="H2" s="5"/>
      <c r="I2" s="6"/>
      <c r="J2" s="7">
        <f>SUM(H:H)</f>
        <v>572984</v>
      </c>
    </row>
    <row r="3" spans="2:17" ht="20.100000000000001" customHeight="1">
      <c r="B3" s="1" t="s">
        <v>3</v>
      </c>
      <c r="C3" s="1"/>
      <c r="D3" s="1"/>
      <c r="E3" s="2" t="s">
        <v>169</v>
      </c>
    </row>
    <row r="4" spans="2:17" ht="20.100000000000001" customHeight="1">
      <c r="B4" s="1" t="s">
        <v>5</v>
      </c>
      <c r="C4" s="1"/>
      <c r="D4" s="1"/>
      <c r="E4" s="2">
        <v>94732</v>
      </c>
    </row>
    <row r="5" spans="2:17" ht="20.100000000000001" customHeight="1">
      <c r="B5" s="1" t="s">
        <v>6</v>
      </c>
      <c r="C5" s="1"/>
      <c r="D5" s="1"/>
      <c r="E5" s="11">
        <v>40931</v>
      </c>
    </row>
    <row r="6" spans="2:17" ht="20.100000000000001" customHeight="1">
      <c r="B6" s="1" t="s">
        <v>7</v>
      </c>
      <c r="C6" s="1"/>
      <c r="D6" s="1"/>
      <c r="E6" s="11">
        <v>40939</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v>1</v>
      </c>
      <c r="C9" s="12" t="s">
        <v>29</v>
      </c>
      <c r="D9" s="12" t="s">
        <v>29</v>
      </c>
      <c r="E9" s="58" t="s">
        <v>170</v>
      </c>
      <c r="F9" s="17">
        <v>1</v>
      </c>
      <c r="G9" s="17">
        <v>465000</v>
      </c>
      <c r="H9" s="17">
        <f>F9*G9</f>
        <v>465000</v>
      </c>
      <c r="I9" s="18"/>
      <c r="J9" s="59"/>
      <c r="K9" s="19"/>
      <c r="L9" s="19"/>
      <c r="M9" s="60">
        <v>40925</v>
      </c>
      <c r="N9" s="15"/>
      <c r="O9" s="20"/>
      <c r="P9" s="60">
        <v>40931</v>
      </c>
      <c r="Q9" s="23">
        <v>40931</v>
      </c>
    </row>
    <row r="10" spans="2:17" s="8" customFormat="1" ht="18" customHeight="1">
      <c r="B10" s="12">
        <v>1</v>
      </c>
      <c r="C10" s="12" t="s">
        <v>29</v>
      </c>
      <c r="D10" s="12" t="s">
        <v>29</v>
      </c>
      <c r="E10" s="58" t="s">
        <v>33</v>
      </c>
      <c r="F10" s="17">
        <v>1</v>
      </c>
      <c r="G10" s="17">
        <v>10000</v>
      </c>
      <c r="H10" s="17">
        <f t="shared" ref="H10:H46" si="0">F10*G10</f>
        <v>10000</v>
      </c>
      <c r="I10" s="22"/>
      <c r="J10" s="19"/>
      <c r="K10" s="21"/>
      <c r="L10" s="19"/>
      <c r="M10" s="60">
        <v>40925</v>
      </c>
      <c r="N10" s="15"/>
      <c r="O10" s="20"/>
      <c r="P10" s="15"/>
      <c r="Q10" s="23"/>
    </row>
    <row r="11" spans="2:17" s="8" customFormat="1" ht="18" customHeight="1">
      <c r="B11" s="12"/>
      <c r="C11" s="12"/>
      <c r="D11" s="12"/>
      <c r="E11" s="58"/>
      <c r="F11" s="17"/>
      <c r="G11" s="17"/>
      <c r="H11" s="17">
        <f t="shared" si="0"/>
        <v>0</v>
      </c>
      <c r="I11" s="22"/>
      <c r="J11" s="19"/>
      <c r="K11" s="21"/>
      <c r="L11" s="19"/>
      <c r="M11" s="15"/>
      <c r="N11" s="15"/>
      <c r="O11" s="20"/>
      <c r="P11" s="15"/>
      <c r="Q11" s="23"/>
    </row>
    <row r="12" spans="2:17" s="8" customFormat="1" ht="18" customHeight="1">
      <c r="B12" s="12"/>
      <c r="C12" s="12"/>
      <c r="D12" s="12"/>
      <c r="E12" s="58"/>
      <c r="F12" s="17"/>
      <c r="G12" s="17"/>
      <c r="H12" s="17">
        <f t="shared" si="0"/>
        <v>0</v>
      </c>
      <c r="I12" s="22"/>
      <c r="J12" s="19"/>
      <c r="K12" s="21"/>
      <c r="L12" s="19"/>
      <c r="M12" s="15"/>
      <c r="N12" s="15"/>
      <c r="O12" s="20"/>
      <c r="P12" s="15"/>
      <c r="Q12" s="23"/>
    </row>
    <row r="13" spans="2:17" s="8" customFormat="1" ht="18" customHeight="1">
      <c r="B13" s="12">
        <v>3</v>
      </c>
      <c r="C13" s="12" t="s">
        <v>24</v>
      </c>
      <c r="D13" s="12" t="s">
        <v>24</v>
      </c>
      <c r="E13" s="61" t="s">
        <v>171</v>
      </c>
      <c r="F13" s="17">
        <v>1</v>
      </c>
      <c r="G13" s="17"/>
      <c r="H13" s="17">
        <f t="shared" si="0"/>
        <v>0</v>
      </c>
      <c r="I13" s="22"/>
      <c r="J13" s="19" t="s">
        <v>172</v>
      </c>
      <c r="K13" s="21"/>
      <c r="L13" s="19"/>
      <c r="M13" s="15"/>
      <c r="N13" s="15"/>
      <c r="O13" s="20"/>
      <c r="P13" s="15"/>
      <c r="Q13" s="23"/>
    </row>
    <row r="14" spans="2:17" s="8" customFormat="1" ht="18" customHeight="1">
      <c r="B14" s="12">
        <v>4</v>
      </c>
      <c r="C14" s="12" t="s">
        <v>24</v>
      </c>
      <c r="D14" s="12" t="s">
        <v>24</v>
      </c>
      <c r="E14" s="58" t="s">
        <v>26</v>
      </c>
      <c r="F14" s="17">
        <v>1</v>
      </c>
      <c r="G14" s="17"/>
      <c r="H14" s="17">
        <f t="shared" si="0"/>
        <v>0</v>
      </c>
      <c r="I14" s="22"/>
      <c r="J14" s="19" t="s">
        <v>173</v>
      </c>
      <c r="K14" s="21"/>
      <c r="L14" s="19"/>
      <c r="M14" s="15"/>
      <c r="N14" s="15"/>
      <c r="O14" s="20"/>
      <c r="P14" s="15"/>
      <c r="Q14" s="23"/>
    </row>
    <row r="15" spans="2:17" s="8" customFormat="1" ht="18" customHeight="1">
      <c r="B15" s="12">
        <v>5</v>
      </c>
      <c r="C15" s="12" t="s">
        <v>174</v>
      </c>
      <c r="D15" s="12" t="s">
        <v>174</v>
      </c>
      <c r="E15" s="58" t="s">
        <v>175</v>
      </c>
      <c r="F15" s="17">
        <v>1</v>
      </c>
      <c r="G15" s="17">
        <v>6800</v>
      </c>
      <c r="H15" s="17">
        <f t="shared" si="0"/>
        <v>6800</v>
      </c>
      <c r="I15" s="22"/>
      <c r="J15" s="19" t="s">
        <v>176</v>
      </c>
      <c r="K15" s="21"/>
      <c r="L15" s="19"/>
      <c r="M15" s="60">
        <v>40925</v>
      </c>
      <c r="N15" s="15"/>
      <c r="O15" s="20"/>
      <c r="P15" s="60">
        <v>40932</v>
      </c>
      <c r="Q15" s="23">
        <v>40933</v>
      </c>
    </row>
    <row r="16" spans="2:17" s="8" customFormat="1" ht="18" customHeight="1">
      <c r="B16" s="12">
        <v>7</v>
      </c>
      <c r="C16" s="12" t="s">
        <v>147</v>
      </c>
      <c r="D16" s="12" t="s">
        <v>147</v>
      </c>
      <c r="E16" s="58" t="s">
        <v>150</v>
      </c>
      <c r="F16" s="17">
        <v>1</v>
      </c>
      <c r="G16" s="17"/>
      <c r="H16" s="17">
        <f t="shared" si="0"/>
        <v>0</v>
      </c>
      <c r="I16" s="22"/>
      <c r="J16" s="19" t="s">
        <v>151</v>
      </c>
      <c r="K16" s="21"/>
      <c r="L16" s="19"/>
      <c r="M16" s="15"/>
      <c r="N16" s="15"/>
      <c r="O16" s="20"/>
      <c r="P16" s="15"/>
      <c r="Q16" s="23"/>
    </row>
    <row r="17" spans="2:18" s="8" customFormat="1" ht="18" customHeight="1">
      <c r="B17" s="12">
        <v>8</v>
      </c>
      <c r="C17" s="12" t="s">
        <v>147</v>
      </c>
      <c r="D17" s="12" t="s">
        <v>147</v>
      </c>
      <c r="E17" s="58" t="s">
        <v>177</v>
      </c>
      <c r="F17" s="17">
        <v>1</v>
      </c>
      <c r="G17" s="17"/>
      <c r="H17" s="17">
        <f t="shared" si="0"/>
        <v>0</v>
      </c>
      <c r="I17" s="22"/>
      <c r="J17" s="19" t="s">
        <v>178</v>
      </c>
      <c r="K17" s="21"/>
      <c r="L17" s="19"/>
      <c r="M17" s="15"/>
      <c r="N17" s="15"/>
      <c r="O17" s="20"/>
      <c r="P17" s="15"/>
      <c r="Q17" s="23"/>
    </row>
    <row r="18" spans="2:18" s="8" customFormat="1" ht="18" customHeight="1">
      <c r="B18" s="12">
        <v>9</v>
      </c>
      <c r="C18" s="12" t="s">
        <v>179</v>
      </c>
      <c r="D18" s="12" t="s">
        <v>179</v>
      </c>
      <c r="E18" s="58" t="s">
        <v>180</v>
      </c>
      <c r="F18" s="17">
        <v>1</v>
      </c>
      <c r="G18" s="17"/>
      <c r="H18" s="17">
        <f t="shared" si="0"/>
        <v>0</v>
      </c>
      <c r="I18" s="22"/>
      <c r="J18" s="19" t="s">
        <v>181</v>
      </c>
      <c r="K18" s="21"/>
      <c r="L18" s="19"/>
      <c r="M18" s="15"/>
      <c r="N18" s="15"/>
      <c r="O18" s="20"/>
      <c r="P18" s="15"/>
      <c r="Q18" s="23"/>
    </row>
    <row r="19" spans="2:18" s="8" customFormat="1" ht="18" customHeight="1">
      <c r="B19" s="12">
        <v>10</v>
      </c>
      <c r="C19" s="12" t="s">
        <v>147</v>
      </c>
      <c r="D19" s="12" t="s">
        <v>147</v>
      </c>
      <c r="E19" s="58" t="s">
        <v>182</v>
      </c>
      <c r="F19" s="17">
        <v>1</v>
      </c>
      <c r="G19" s="17"/>
      <c r="H19" s="17">
        <f t="shared" si="0"/>
        <v>0</v>
      </c>
      <c r="I19" s="22"/>
      <c r="J19" s="19" t="s">
        <v>183</v>
      </c>
      <c r="K19" s="21"/>
      <c r="L19" s="19"/>
      <c r="M19" s="15"/>
      <c r="N19" s="15"/>
      <c r="O19" s="20"/>
      <c r="P19" s="15"/>
      <c r="Q19" s="23"/>
    </row>
    <row r="20" spans="2:18" s="8" customFormat="1" ht="18" customHeight="1">
      <c r="B20" s="12">
        <v>11</v>
      </c>
      <c r="C20" s="12" t="s">
        <v>137</v>
      </c>
      <c r="D20" s="12" t="s">
        <v>137</v>
      </c>
      <c r="E20" s="58" t="s">
        <v>184</v>
      </c>
      <c r="F20" s="17">
        <v>1</v>
      </c>
      <c r="G20" s="17"/>
      <c r="H20" s="17">
        <f t="shared" si="0"/>
        <v>0</v>
      </c>
      <c r="I20" s="22"/>
      <c r="J20" s="19" t="s">
        <v>185</v>
      </c>
      <c r="K20" s="21"/>
      <c r="L20" s="19"/>
      <c r="M20" s="15" t="s">
        <v>140</v>
      </c>
      <c r="N20" s="15"/>
      <c r="O20" s="20"/>
      <c r="P20" s="15"/>
      <c r="Q20" s="23"/>
    </row>
    <row r="21" spans="2:18" s="8" customFormat="1" ht="18" customHeight="1">
      <c r="B21" s="12"/>
      <c r="C21" s="12"/>
      <c r="D21" s="12"/>
      <c r="E21" s="58"/>
      <c r="F21" s="17"/>
      <c r="G21" s="17"/>
      <c r="H21" s="17">
        <f t="shared" si="0"/>
        <v>0</v>
      </c>
      <c r="I21" s="22"/>
      <c r="J21" s="19"/>
      <c r="K21" s="21"/>
      <c r="L21" s="19"/>
      <c r="M21" s="15"/>
      <c r="N21" s="15"/>
      <c r="O21" s="20"/>
      <c r="P21" s="15"/>
      <c r="Q21" s="23"/>
    </row>
    <row r="22" spans="2:18" s="8" customFormat="1" ht="18" customHeight="1">
      <c r="B22" s="12"/>
      <c r="C22" s="12"/>
      <c r="D22" s="12"/>
      <c r="E22" s="58"/>
      <c r="F22" s="17"/>
      <c r="G22" s="17"/>
      <c r="H22" s="17">
        <f t="shared" si="0"/>
        <v>0</v>
      </c>
      <c r="I22" s="22"/>
      <c r="J22" s="19"/>
      <c r="K22" s="21"/>
      <c r="L22" s="19"/>
      <c r="M22" s="15"/>
      <c r="N22" s="15"/>
      <c r="O22" s="20"/>
      <c r="P22" s="15"/>
      <c r="Q22" s="23"/>
    </row>
    <row r="23" spans="2:18" s="8" customFormat="1" ht="18" customHeight="1">
      <c r="B23" s="12">
        <v>6</v>
      </c>
      <c r="C23" s="12" t="s">
        <v>101</v>
      </c>
      <c r="D23" s="12" t="s">
        <v>101</v>
      </c>
      <c r="E23" s="58" t="s">
        <v>186</v>
      </c>
      <c r="F23" s="17">
        <v>1</v>
      </c>
      <c r="G23" s="17">
        <v>380</v>
      </c>
      <c r="H23" s="17">
        <f t="shared" si="0"/>
        <v>380</v>
      </c>
      <c r="I23" s="22"/>
      <c r="J23" s="19" t="s">
        <v>187</v>
      </c>
      <c r="K23" s="21" t="s">
        <v>188</v>
      </c>
      <c r="L23" s="19" t="s">
        <v>80</v>
      </c>
      <c r="M23" s="15">
        <v>40921</v>
      </c>
      <c r="N23" s="15" t="s">
        <v>189</v>
      </c>
      <c r="O23" s="20"/>
      <c r="P23" s="15">
        <v>40928</v>
      </c>
      <c r="Q23" s="23">
        <v>40928</v>
      </c>
    </row>
    <row r="24" spans="2:18" s="8" customFormat="1" ht="18" customHeight="1">
      <c r="B24" s="12">
        <v>6</v>
      </c>
      <c r="C24" s="12" t="s">
        <v>101</v>
      </c>
      <c r="D24" s="12" t="s">
        <v>101</v>
      </c>
      <c r="E24" s="58" t="s">
        <v>190</v>
      </c>
      <c r="F24" s="17">
        <v>1</v>
      </c>
      <c r="G24" s="17">
        <v>3220</v>
      </c>
      <c r="H24" s="17">
        <f t="shared" si="0"/>
        <v>3220</v>
      </c>
      <c r="I24" s="22"/>
      <c r="J24" s="19" t="s">
        <v>103</v>
      </c>
      <c r="K24" s="21" t="s">
        <v>188</v>
      </c>
      <c r="L24" s="19" t="s">
        <v>80</v>
      </c>
      <c r="M24" s="15">
        <v>40921</v>
      </c>
      <c r="N24" s="15" t="s">
        <v>189</v>
      </c>
      <c r="O24" s="20"/>
      <c r="P24" s="15">
        <v>40928</v>
      </c>
      <c r="Q24" s="23">
        <v>40928</v>
      </c>
    </row>
    <row r="25" spans="2:18" s="8" customFormat="1" ht="18" customHeight="1">
      <c r="B25" s="13">
        <v>6</v>
      </c>
      <c r="C25" s="12" t="s">
        <v>101</v>
      </c>
      <c r="D25" s="12" t="s">
        <v>101</v>
      </c>
      <c r="E25" s="58" t="s">
        <v>191</v>
      </c>
      <c r="F25" s="17">
        <v>4</v>
      </c>
      <c r="G25" s="17">
        <v>1010</v>
      </c>
      <c r="H25" s="17">
        <f t="shared" si="0"/>
        <v>4040</v>
      </c>
      <c r="I25" s="22"/>
      <c r="J25" s="19" t="s">
        <v>105</v>
      </c>
      <c r="K25" s="21" t="s">
        <v>188</v>
      </c>
      <c r="L25" s="19" t="s">
        <v>80</v>
      </c>
      <c r="M25" s="15">
        <v>40921</v>
      </c>
      <c r="N25" s="15" t="s">
        <v>189</v>
      </c>
      <c r="O25" s="20"/>
      <c r="P25" s="15">
        <v>40928</v>
      </c>
      <c r="Q25" s="23">
        <v>40928</v>
      </c>
      <c r="R25" s="62"/>
    </row>
    <row r="26" spans="2:18" s="8" customFormat="1" ht="18" customHeight="1">
      <c r="B26" s="13">
        <v>6</v>
      </c>
      <c r="C26" s="12" t="s">
        <v>101</v>
      </c>
      <c r="D26" s="12" t="s">
        <v>101</v>
      </c>
      <c r="E26" s="58" t="s">
        <v>192</v>
      </c>
      <c r="F26" s="17">
        <v>1</v>
      </c>
      <c r="G26" s="17">
        <v>15500</v>
      </c>
      <c r="H26" s="17">
        <f t="shared" si="0"/>
        <v>15500</v>
      </c>
      <c r="I26" s="22"/>
      <c r="J26" s="19" t="s">
        <v>193</v>
      </c>
      <c r="K26" s="21" t="s">
        <v>188</v>
      </c>
      <c r="L26" s="19" t="s">
        <v>80</v>
      </c>
      <c r="M26" s="15">
        <v>40921</v>
      </c>
      <c r="N26" s="15" t="s">
        <v>189</v>
      </c>
      <c r="O26" s="20"/>
      <c r="P26" s="15">
        <v>40928</v>
      </c>
      <c r="Q26" s="23">
        <v>40928</v>
      </c>
      <c r="R26" s="62"/>
    </row>
    <row r="27" spans="2:18" s="8" customFormat="1" ht="18" customHeight="1">
      <c r="B27" s="13">
        <v>6</v>
      </c>
      <c r="C27" s="12" t="s">
        <v>101</v>
      </c>
      <c r="D27" s="12" t="s">
        <v>101</v>
      </c>
      <c r="E27" s="58" t="s">
        <v>194</v>
      </c>
      <c r="F27" s="17">
        <v>15</v>
      </c>
      <c r="G27" s="17">
        <v>80</v>
      </c>
      <c r="H27" s="17">
        <f t="shared" si="0"/>
        <v>1200</v>
      </c>
      <c r="I27" s="22"/>
      <c r="J27" s="19" t="s">
        <v>195</v>
      </c>
      <c r="K27" s="21" t="s">
        <v>188</v>
      </c>
      <c r="L27" s="19" t="s">
        <v>80</v>
      </c>
      <c r="M27" s="15">
        <v>40921</v>
      </c>
      <c r="N27" s="15" t="s">
        <v>189</v>
      </c>
      <c r="O27" s="20"/>
      <c r="P27" s="15">
        <v>40928</v>
      </c>
      <c r="Q27" s="23">
        <v>40928</v>
      </c>
      <c r="R27" s="62"/>
    </row>
    <row r="28" spans="2:18" s="8" customFormat="1" ht="18" customHeight="1">
      <c r="B28" s="13">
        <v>6</v>
      </c>
      <c r="C28" s="12" t="s">
        <v>101</v>
      </c>
      <c r="D28" s="12" t="s">
        <v>101</v>
      </c>
      <c r="E28" s="58" t="s">
        <v>196</v>
      </c>
      <c r="F28" s="17">
        <v>1</v>
      </c>
      <c r="G28" s="17">
        <v>78</v>
      </c>
      <c r="H28" s="17">
        <f t="shared" si="0"/>
        <v>78</v>
      </c>
      <c r="I28" s="22"/>
      <c r="J28" s="19" t="s">
        <v>197</v>
      </c>
      <c r="K28" s="21" t="s">
        <v>188</v>
      </c>
      <c r="L28" s="19" t="s">
        <v>80</v>
      </c>
      <c r="M28" s="15">
        <v>40921</v>
      </c>
      <c r="N28" s="15" t="s">
        <v>189</v>
      </c>
      <c r="O28" s="20"/>
      <c r="P28" s="15">
        <v>40928</v>
      </c>
      <c r="Q28" s="23">
        <v>40928</v>
      </c>
      <c r="R28" s="62"/>
    </row>
    <row r="29" spans="2:18" s="8" customFormat="1" ht="18" customHeight="1">
      <c r="B29" s="13">
        <v>12</v>
      </c>
      <c r="C29" s="12" t="s">
        <v>101</v>
      </c>
      <c r="D29" s="12" t="s">
        <v>101</v>
      </c>
      <c r="E29" s="63" t="s">
        <v>198</v>
      </c>
      <c r="F29" s="17">
        <v>1</v>
      </c>
      <c r="G29" s="17">
        <v>2814</v>
      </c>
      <c r="H29" s="17">
        <f t="shared" si="0"/>
        <v>2814</v>
      </c>
      <c r="I29" s="22"/>
      <c r="J29" s="19" t="s">
        <v>199</v>
      </c>
      <c r="K29" s="21"/>
      <c r="L29" s="19"/>
      <c r="M29" s="15" t="s">
        <v>200</v>
      </c>
      <c r="N29" s="15"/>
      <c r="O29" s="20"/>
      <c r="P29" s="15"/>
      <c r="Q29" s="23"/>
      <c r="R29" s="62"/>
    </row>
    <row r="30" spans="2:18" s="8" customFormat="1" ht="18" customHeight="1">
      <c r="B30" s="13">
        <v>12</v>
      </c>
      <c r="C30" s="12" t="s">
        <v>101</v>
      </c>
      <c r="D30" s="12" t="s">
        <v>101</v>
      </c>
      <c r="E30" s="64" t="s">
        <v>201</v>
      </c>
      <c r="F30" s="17">
        <v>1</v>
      </c>
      <c r="G30" s="17">
        <v>1933</v>
      </c>
      <c r="H30" s="17">
        <f t="shared" si="0"/>
        <v>1933</v>
      </c>
      <c r="I30" s="22"/>
      <c r="J30" s="19" t="s">
        <v>199</v>
      </c>
      <c r="K30" s="21"/>
      <c r="L30" s="19"/>
      <c r="M30" s="15" t="s">
        <v>200</v>
      </c>
      <c r="N30" s="15"/>
      <c r="O30" s="20"/>
      <c r="P30" s="15"/>
      <c r="Q30" s="23"/>
    </row>
    <row r="31" spans="2:18" s="8" customFormat="1" ht="18" customHeight="1">
      <c r="B31" s="13">
        <v>6</v>
      </c>
      <c r="C31" s="13" t="s">
        <v>202</v>
      </c>
      <c r="D31" s="13" t="s">
        <v>55</v>
      </c>
      <c r="E31" s="58" t="s">
        <v>203</v>
      </c>
      <c r="F31" s="17">
        <v>1</v>
      </c>
      <c r="G31" s="17">
        <v>910</v>
      </c>
      <c r="H31" s="17">
        <f t="shared" si="0"/>
        <v>910</v>
      </c>
      <c r="I31" s="22"/>
      <c r="J31" s="65" t="s">
        <v>204</v>
      </c>
      <c r="K31" s="21"/>
      <c r="L31" s="19"/>
      <c r="M31" s="60">
        <v>40925</v>
      </c>
      <c r="N31" s="15"/>
      <c r="O31" s="20"/>
      <c r="P31" s="60">
        <v>40931</v>
      </c>
      <c r="Q31" s="23">
        <v>40931</v>
      </c>
    </row>
    <row r="32" spans="2:18" s="8" customFormat="1" ht="18" customHeight="1">
      <c r="B32" s="13">
        <v>13</v>
      </c>
      <c r="C32" s="13" t="s">
        <v>125</v>
      </c>
      <c r="D32" s="13" t="s">
        <v>55</v>
      </c>
      <c r="E32" s="58" t="s">
        <v>205</v>
      </c>
      <c r="F32" s="17">
        <v>1</v>
      </c>
      <c r="G32" s="17">
        <v>6613</v>
      </c>
      <c r="H32" s="17">
        <f t="shared" si="0"/>
        <v>6613</v>
      </c>
      <c r="I32" s="22"/>
      <c r="J32" s="65" t="s">
        <v>206</v>
      </c>
      <c r="K32" s="21"/>
      <c r="L32" s="19"/>
      <c r="M32" s="60">
        <v>40925</v>
      </c>
      <c r="N32" s="15"/>
      <c r="O32" s="20"/>
      <c r="P32" s="60">
        <v>40931</v>
      </c>
      <c r="Q32" s="23">
        <v>40931</v>
      </c>
    </row>
    <row r="33" spans="2:17" s="8" customFormat="1" ht="18" customHeight="1">
      <c r="B33" s="13">
        <v>13</v>
      </c>
      <c r="C33" s="13" t="s">
        <v>125</v>
      </c>
      <c r="D33" s="13" t="s">
        <v>55</v>
      </c>
      <c r="E33" s="58" t="s">
        <v>207</v>
      </c>
      <c r="F33" s="17">
        <v>2</v>
      </c>
      <c r="G33" s="17">
        <v>198</v>
      </c>
      <c r="H33" s="17">
        <f t="shared" si="0"/>
        <v>396</v>
      </c>
      <c r="I33" s="22"/>
      <c r="J33" s="19" t="s">
        <v>208</v>
      </c>
      <c r="K33" s="21"/>
      <c r="L33" s="19"/>
      <c r="M33" s="60">
        <v>40925</v>
      </c>
      <c r="N33" s="15"/>
      <c r="O33" s="20"/>
      <c r="P33" s="60">
        <v>40931</v>
      </c>
      <c r="Q33" s="23">
        <v>40931</v>
      </c>
    </row>
    <row r="34" spans="2:17" s="8" customFormat="1" ht="18" customHeight="1">
      <c r="B34" s="13"/>
      <c r="C34" s="13"/>
      <c r="D34" s="13"/>
      <c r="E34" s="58"/>
      <c r="F34" s="17"/>
      <c r="G34" s="17"/>
      <c r="H34" s="17">
        <f t="shared" si="0"/>
        <v>0</v>
      </c>
      <c r="I34" s="22"/>
      <c r="J34" s="19"/>
      <c r="K34" s="21"/>
      <c r="L34" s="19"/>
      <c r="M34" s="60"/>
      <c r="N34" s="15"/>
      <c r="O34" s="20"/>
      <c r="P34" s="15"/>
      <c r="Q34" s="23"/>
    </row>
    <row r="35" spans="2:17" s="8" customFormat="1" ht="18" customHeight="1">
      <c r="B35" s="13">
        <v>6</v>
      </c>
      <c r="C35" s="13" t="s">
        <v>77</v>
      </c>
      <c r="D35" s="13" t="s">
        <v>77</v>
      </c>
      <c r="E35" s="58" t="s">
        <v>209</v>
      </c>
      <c r="F35" s="17">
        <v>1</v>
      </c>
      <c r="G35" s="17">
        <v>3200</v>
      </c>
      <c r="H35" s="17">
        <f t="shared" si="0"/>
        <v>3200</v>
      </c>
      <c r="I35" s="22"/>
      <c r="J35" s="19" t="s">
        <v>79</v>
      </c>
      <c r="K35" s="21"/>
      <c r="L35" s="19" t="s">
        <v>80</v>
      </c>
      <c r="M35" s="60">
        <v>40925</v>
      </c>
      <c r="N35" s="15"/>
      <c r="O35" s="20"/>
      <c r="P35" s="15"/>
      <c r="Q35" s="23">
        <v>40933</v>
      </c>
    </row>
    <row r="36" spans="2:17" s="8" customFormat="1" ht="18" customHeight="1">
      <c r="B36" s="13">
        <v>6</v>
      </c>
      <c r="C36" s="13" t="s">
        <v>77</v>
      </c>
      <c r="D36" s="13" t="s">
        <v>77</v>
      </c>
      <c r="E36" s="58" t="s">
        <v>210</v>
      </c>
      <c r="F36" s="17">
        <v>1</v>
      </c>
      <c r="G36" s="17">
        <v>4800</v>
      </c>
      <c r="H36" s="17">
        <f t="shared" si="0"/>
        <v>4800</v>
      </c>
      <c r="I36" s="22"/>
      <c r="J36" s="19" t="s">
        <v>211</v>
      </c>
      <c r="K36" s="21"/>
      <c r="L36" s="19" t="s">
        <v>80</v>
      </c>
      <c r="M36" s="60">
        <v>40925</v>
      </c>
      <c r="N36" s="15"/>
      <c r="O36" s="20"/>
      <c r="P36" s="15"/>
      <c r="Q36" s="23">
        <v>40933</v>
      </c>
    </row>
    <row r="37" spans="2:17" s="8" customFormat="1" ht="18" customHeight="1">
      <c r="B37" s="13">
        <v>6</v>
      </c>
      <c r="C37" s="13" t="s">
        <v>77</v>
      </c>
      <c r="D37" s="13" t="s">
        <v>77</v>
      </c>
      <c r="E37" s="58" t="s">
        <v>212</v>
      </c>
      <c r="F37" s="17">
        <v>1</v>
      </c>
      <c r="G37" s="17">
        <v>22200</v>
      </c>
      <c r="H37" s="17">
        <f t="shared" si="0"/>
        <v>22200</v>
      </c>
      <c r="I37" s="18"/>
      <c r="J37" s="19" t="s">
        <v>213</v>
      </c>
      <c r="K37" s="21"/>
      <c r="L37" s="19" t="s">
        <v>80</v>
      </c>
      <c r="M37" s="60">
        <v>40925</v>
      </c>
      <c r="N37" s="15"/>
      <c r="O37" s="20"/>
      <c r="P37" s="15"/>
      <c r="Q37" s="23">
        <v>40933</v>
      </c>
    </row>
    <row r="38" spans="2:17" s="8" customFormat="1" ht="18" customHeight="1">
      <c r="B38" s="13">
        <v>6</v>
      </c>
      <c r="C38" s="13" t="s">
        <v>77</v>
      </c>
      <c r="D38" s="13" t="s">
        <v>77</v>
      </c>
      <c r="E38" s="58" t="s">
        <v>214</v>
      </c>
      <c r="F38" s="17">
        <v>1</v>
      </c>
      <c r="G38" s="17">
        <v>4800</v>
      </c>
      <c r="H38" s="17">
        <f t="shared" si="0"/>
        <v>4800</v>
      </c>
      <c r="I38" s="18"/>
      <c r="J38" s="19" t="s">
        <v>215</v>
      </c>
      <c r="K38" s="21"/>
      <c r="L38" s="19" t="s">
        <v>80</v>
      </c>
      <c r="M38" s="60">
        <v>40925</v>
      </c>
      <c r="N38" s="15"/>
      <c r="O38" s="20"/>
      <c r="P38" s="15"/>
      <c r="Q38" s="23">
        <v>40933</v>
      </c>
    </row>
    <row r="39" spans="2:17" s="8" customFormat="1" ht="18" customHeight="1">
      <c r="B39" s="13">
        <v>6</v>
      </c>
      <c r="C39" s="13" t="s">
        <v>77</v>
      </c>
      <c r="D39" s="13" t="s">
        <v>77</v>
      </c>
      <c r="E39" s="58" t="s">
        <v>216</v>
      </c>
      <c r="F39" s="17">
        <v>1</v>
      </c>
      <c r="G39" s="17">
        <v>3200</v>
      </c>
      <c r="H39" s="17">
        <f t="shared" si="0"/>
        <v>3200</v>
      </c>
      <c r="I39" s="22"/>
      <c r="J39" s="19" t="s">
        <v>217</v>
      </c>
      <c r="K39" s="21"/>
      <c r="L39" s="19" t="s">
        <v>80</v>
      </c>
      <c r="M39" s="60">
        <v>40925</v>
      </c>
      <c r="N39" s="15"/>
      <c r="O39" s="20"/>
      <c r="P39" s="15"/>
      <c r="Q39" s="23">
        <v>40933</v>
      </c>
    </row>
    <row r="40" spans="2:17" s="8" customFormat="1" ht="18" customHeight="1">
      <c r="B40" s="13">
        <v>6</v>
      </c>
      <c r="C40" s="13" t="s">
        <v>77</v>
      </c>
      <c r="D40" s="13" t="s">
        <v>77</v>
      </c>
      <c r="E40" s="58" t="s">
        <v>218</v>
      </c>
      <c r="F40" s="17">
        <v>1</v>
      </c>
      <c r="G40" s="17">
        <v>4200</v>
      </c>
      <c r="H40" s="17">
        <f t="shared" si="0"/>
        <v>4200</v>
      </c>
      <c r="I40" s="22"/>
      <c r="J40" s="19" t="s">
        <v>219</v>
      </c>
      <c r="K40" s="21"/>
      <c r="L40" s="19" t="s">
        <v>80</v>
      </c>
      <c r="M40" s="60">
        <v>40925</v>
      </c>
      <c r="N40" s="15"/>
      <c r="O40" s="20"/>
      <c r="P40" s="15"/>
      <c r="Q40" s="23">
        <v>40933</v>
      </c>
    </row>
    <row r="41" spans="2:17" s="8" customFormat="1" ht="18" customHeight="1">
      <c r="B41" s="13">
        <v>6</v>
      </c>
      <c r="C41" s="13" t="s">
        <v>77</v>
      </c>
      <c r="D41" s="13" t="s">
        <v>77</v>
      </c>
      <c r="E41" s="58" t="s">
        <v>220</v>
      </c>
      <c r="F41" s="17">
        <v>1</v>
      </c>
      <c r="G41" s="17">
        <v>5800</v>
      </c>
      <c r="H41" s="17">
        <f t="shared" si="0"/>
        <v>5800</v>
      </c>
      <c r="I41" s="22"/>
      <c r="J41" s="19" t="s">
        <v>221</v>
      </c>
      <c r="K41" s="21"/>
      <c r="L41" s="19" t="s">
        <v>42</v>
      </c>
      <c r="M41" s="60">
        <v>40925</v>
      </c>
      <c r="N41" s="15"/>
      <c r="O41" s="20"/>
      <c r="P41" s="15"/>
      <c r="Q41" s="23">
        <v>40933</v>
      </c>
    </row>
    <row r="42" spans="2:17" s="8" customFormat="1" ht="18" customHeight="1">
      <c r="B42" s="13">
        <v>6</v>
      </c>
      <c r="C42" s="13" t="s">
        <v>77</v>
      </c>
      <c r="D42" s="13" t="s">
        <v>77</v>
      </c>
      <c r="E42" s="58" t="s">
        <v>222</v>
      </c>
      <c r="F42" s="17">
        <v>1</v>
      </c>
      <c r="G42" s="17">
        <v>5900</v>
      </c>
      <c r="H42" s="17">
        <f t="shared" si="0"/>
        <v>5900</v>
      </c>
      <c r="I42" s="22"/>
      <c r="J42" s="19" t="s">
        <v>223</v>
      </c>
      <c r="K42" s="21"/>
      <c r="L42" s="19" t="s">
        <v>42</v>
      </c>
      <c r="M42" s="60">
        <v>40925</v>
      </c>
      <c r="N42" s="15"/>
      <c r="O42" s="20"/>
      <c r="P42" s="15"/>
      <c r="Q42" s="23">
        <v>40933</v>
      </c>
    </row>
    <row r="43" spans="2:17" s="8" customFormat="1" ht="18" customHeight="1">
      <c r="B43" s="13"/>
      <c r="C43" s="13"/>
      <c r="D43" s="13"/>
      <c r="E43" s="58"/>
      <c r="F43" s="17"/>
      <c r="G43" s="17"/>
      <c r="H43" s="17">
        <f t="shared" si="0"/>
        <v>0</v>
      </c>
      <c r="I43" s="18"/>
      <c r="J43" s="19"/>
      <c r="K43" s="21"/>
      <c r="L43" s="19"/>
      <c r="M43" s="60"/>
      <c r="N43" s="15"/>
      <c r="O43" s="20"/>
      <c r="P43" s="15"/>
      <c r="Q43" s="23"/>
    </row>
    <row r="44" spans="2:17" s="8" customFormat="1" ht="18" customHeight="1">
      <c r="B44" s="13"/>
      <c r="C44" s="13"/>
      <c r="D44" s="13"/>
      <c r="E44" s="58"/>
      <c r="F44" s="17"/>
      <c r="G44" s="17"/>
      <c r="H44" s="17">
        <f t="shared" si="0"/>
        <v>0</v>
      </c>
      <c r="I44" s="18"/>
      <c r="J44" s="19"/>
      <c r="K44" s="21"/>
      <c r="L44" s="19"/>
      <c r="M44" s="60"/>
      <c r="N44" s="15"/>
      <c r="O44" s="20"/>
      <c r="P44" s="15"/>
      <c r="Q44" s="23"/>
    </row>
    <row r="45" spans="2:17" s="8" customFormat="1" ht="18" customHeight="1">
      <c r="B45" s="13"/>
      <c r="C45" s="13"/>
      <c r="D45" s="13"/>
      <c r="E45" s="58"/>
      <c r="F45" s="17"/>
      <c r="G45" s="17"/>
      <c r="H45" s="17">
        <f t="shared" si="0"/>
        <v>0</v>
      </c>
      <c r="I45" s="22"/>
      <c r="J45" s="19"/>
      <c r="K45" s="21"/>
      <c r="L45" s="19"/>
      <c r="M45" s="60"/>
      <c r="N45" s="15"/>
      <c r="O45" s="20"/>
      <c r="P45" s="15"/>
      <c r="Q45" s="23"/>
    </row>
    <row r="46" spans="2:17" ht="18" customHeight="1">
      <c r="B46" s="13"/>
      <c r="C46" s="13"/>
      <c r="D46" s="13"/>
      <c r="E46" s="66"/>
      <c r="F46" s="17"/>
      <c r="G46" s="17"/>
      <c r="H46" s="17">
        <f t="shared" si="0"/>
        <v>0</v>
      </c>
      <c r="I46" s="22"/>
      <c r="J46" s="19"/>
      <c r="K46" s="21"/>
      <c r="L46" s="19"/>
      <c r="M46" s="60"/>
      <c r="N46" s="15"/>
      <c r="O46" s="20"/>
      <c r="P46" s="24"/>
      <c r="Q46" s="67"/>
    </row>
    <row r="47" spans="2:17">
      <c r="M47" s="60"/>
      <c r="Q47" s="68"/>
    </row>
    <row r="48" spans="2:17">
      <c r="M48" s="60"/>
      <c r="Q48" s="68"/>
    </row>
    <row r="49" spans="13:17">
      <c r="M49" s="60"/>
      <c r="Q49" s="68"/>
    </row>
    <row r="50" spans="13:17">
      <c r="M50" s="60"/>
      <c r="Q50" s="68"/>
    </row>
    <row r="51" spans="13:17">
      <c r="M51" s="60"/>
      <c r="Q51" s="68"/>
    </row>
    <row r="52" spans="13:17">
      <c r="M52" s="60"/>
      <c r="Q52" s="68"/>
    </row>
    <row r="53" spans="13:17">
      <c r="M53" s="60"/>
      <c r="Q53" s="68"/>
    </row>
    <row r="54" spans="13:17">
      <c r="M54" s="15"/>
    </row>
    <row r="55" spans="13:17">
      <c r="M55" s="15"/>
    </row>
    <row r="56" spans="13:17">
      <c r="M56" s="15"/>
    </row>
    <row r="57" spans="13:17">
      <c r="M57" s="15"/>
    </row>
    <row r="61" spans="13:17">
      <c r="M61" s="25"/>
    </row>
    <row r="63" spans="13:17">
      <c r="M63" s="25"/>
    </row>
  </sheetData>
  <autoFilter ref="B8:O42" xr:uid="{2E91FA80-B56C-42E0-A2F3-26E96C41CCB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5A78-09E5-472F-B506-BFA54911C893}">
  <dimension ref="B2:R89"/>
  <sheetViews>
    <sheetView topLeftCell="A3" zoomScale="75" zoomScaleNormal="100" workbookViewId="0">
      <pane xSplit="10" ySplit="6" topLeftCell="Q9" activePane="bottomRight" state="frozen"/>
      <selection activeCell="A3" sqref="A3"/>
      <selection pane="topRight" activeCell="K3" sqref="K3"/>
      <selection pane="bottomLeft" activeCell="A9" sqref="A9"/>
      <selection pane="bottomRight" activeCell="H60" sqref="H60"/>
    </sheetView>
  </sheetViews>
  <sheetFormatPr defaultRowHeight="12"/>
  <cols>
    <col min="1" max="1" width="2.625" style="71" customWidth="1"/>
    <col min="2" max="2" width="5.125" style="76" customWidth="1"/>
    <col min="3" max="3" width="9" style="71"/>
    <col min="4" max="4" width="12.625" style="71" customWidth="1"/>
    <col min="5" max="5" width="39.125" style="76" bestFit="1" customWidth="1"/>
    <col min="6" max="8" width="9.25" style="71" bestFit="1" customWidth="1"/>
    <col min="9" max="9" width="13" style="77" bestFit="1" customWidth="1"/>
    <col min="10" max="10" width="50.5" style="76" customWidth="1"/>
    <col min="11" max="11" width="30.5" style="76" bestFit="1" customWidth="1"/>
    <col min="12" max="12" width="13.5" style="76" bestFit="1" customWidth="1"/>
    <col min="13" max="13" width="13.75" style="76" customWidth="1"/>
    <col min="14" max="14" width="10" style="71" bestFit="1" customWidth="1"/>
    <col min="15" max="15" width="13.25" style="77" customWidth="1"/>
    <col min="16" max="16" width="14.5" style="78" customWidth="1"/>
    <col min="17" max="17" width="15.625" style="78" customWidth="1"/>
    <col min="18" max="18" width="18" style="71" customWidth="1"/>
    <col min="19" max="256" width="9" style="71"/>
    <col min="257" max="257" width="2.625" style="71" customWidth="1"/>
    <col min="258" max="258" width="5.125" style="71" customWidth="1"/>
    <col min="259" max="259" width="9" style="71"/>
    <col min="260" max="260" width="12.625" style="71" customWidth="1"/>
    <col min="261" max="261" width="39.125" style="71" bestFit="1" customWidth="1"/>
    <col min="262" max="264" width="9.25" style="71" bestFit="1" customWidth="1"/>
    <col min="265" max="265" width="13" style="71" bestFit="1" customWidth="1"/>
    <col min="266" max="266" width="50.5" style="71" customWidth="1"/>
    <col min="267" max="267" width="30.5" style="71" bestFit="1" customWidth="1"/>
    <col min="268" max="268" width="13.5" style="71" bestFit="1" customWidth="1"/>
    <col min="269" max="269" width="13.75" style="71" customWidth="1"/>
    <col min="270" max="270" width="10" style="71" bestFit="1" customWidth="1"/>
    <col min="271" max="271" width="13.25" style="71" customWidth="1"/>
    <col min="272" max="272" width="14.5" style="71" customWidth="1"/>
    <col min="273" max="273" width="15.625" style="71" customWidth="1"/>
    <col min="274" max="274" width="18" style="71" customWidth="1"/>
    <col min="275" max="512" width="9" style="71"/>
    <col min="513" max="513" width="2.625" style="71" customWidth="1"/>
    <col min="514" max="514" width="5.125" style="71" customWidth="1"/>
    <col min="515" max="515" width="9" style="71"/>
    <col min="516" max="516" width="12.625" style="71" customWidth="1"/>
    <col min="517" max="517" width="39.125" style="71" bestFit="1" customWidth="1"/>
    <col min="518" max="520" width="9.25" style="71" bestFit="1" customWidth="1"/>
    <col min="521" max="521" width="13" style="71" bestFit="1" customWidth="1"/>
    <col min="522" max="522" width="50.5" style="71" customWidth="1"/>
    <col min="523" max="523" width="30.5" style="71" bestFit="1" customWidth="1"/>
    <col min="524" max="524" width="13.5" style="71" bestFit="1" customWidth="1"/>
    <col min="525" max="525" width="13.75" style="71" customWidth="1"/>
    <col min="526" max="526" width="10" style="71" bestFit="1" customWidth="1"/>
    <col min="527" max="527" width="13.25" style="71" customWidth="1"/>
    <col min="528" max="528" width="14.5" style="71" customWidth="1"/>
    <col min="529" max="529" width="15.625" style="71" customWidth="1"/>
    <col min="530" max="530" width="18" style="71" customWidth="1"/>
    <col min="531" max="768" width="9" style="71"/>
    <col min="769" max="769" width="2.625" style="71" customWidth="1"/>
    <col min="770" max="770" width="5.125" style="71" customWidth="1"/>
    <col min="771" max="771" width="9" style="71"/>
    <col min="772" max="772" width="12.625" style="71" customWidth="1"/>
    <col min="773" max="773" width="39.125" style="71" bestFit="1" customWidth="1"/>
    <col min="774" max="776" width="9.25" style="71" bestFit="1" customWidth="1"/>
    <col min="777" max="777" width="13" style="71" bestFit="1" customWidth="1"/>
    <col min="778" max="778" width="50.5" style="71" customWidth="1"/>
    <col min="779" max="779" width="30.5" style="71" bestFit="1" customWidth="1"/>
    <col min="780" max="780" width="13.5" style="71" bestFit="1" customWidth="1"/>
    <col min="781" max="781" width="13.75" style="71" customWidth="1"/>
    <col min="782" max="782" width="10" style="71" bestFit="1" customWidth="1"/>
    <col min="783" max="783" width="13.25" style="71" customWidth="1"/>
    <col min="784" max="784" width="14.5" style="71" customWidth="1"/>
    <col min="785" max="785" width="15.625" style="71" customWidth="1"/>
    <col min="786" max="786" width="18" style="71" customWidth="1"/>
    <col min="787" max="1024" width="9" style="71"/>
    <col min="1025" max="1025" width="2.625" style="71" customWidth="1"/>
    <col min="1026" max="1026" width="5.125" style="71" customWidth="1"/>
    <col min="1027" max="1027" width="9" style="71"/>
    <col min="1028" max="1028" width="12.625" style="71" customWidth="1"/>
    <col min="1029" max="1029" width="39.125" style="71" bestFit="1" customWidth="1"/>
    <col min="1030" max="1032" width="9.25" style="71" bestFit="1" customWidth="1"/>
    <col min="1033" max="1033" width="13" style="71" bestFit="1" customWidth="1"/>
    <col min="1034" max="1034" width="50.5" style="71" customWidth="1"/>
    <col min="1035" max="1035" width="30.5" style="71" bestFit="1" customWidth="1"/>
    <col min="1036" max="1036" width="13.5" style="71" bestFit="1" customWidth="1"/>
    <col min="1037" max="1037" width="13.75" style="71" customWidth="1"/>
    <col min="1038" max="1038" width="10" style="71" bestFit="1" customWidth="1"/>
    <col min="1039" max="1039" width="13.25" style="71" customWidth="1"/>
    <col min="1040" max="1040" width="14.5" style="71" customWidth="1"/>
    <col min="1041" max="1041" width="15.625" style="71" customWidth="1"/>
    <col min="1042" max="1042" width="18" style="71" customWidth="1"/>
    <col min="1043" max="1280" width="9" style="71"/>
    <col min="1281" max="1281" width="2.625" style="71" customWidth="1"/>
    <col min="1282" max="1282" width="5.125" style="71" customWidth="1"/>
    <col min="1283" max="1283" width="9" style="71"/>
    <col min="1284" max="1284" width="12.625" style="71" customWidth="1"/>
    <col min="1285" max="1285" width="39.125" style="71" bestFit="1" customWidth="1"/>
    <col min="1286" max="1288" width="9.25" style="71" bestFit="1" customWidth="1"/>
    <col min="1289" max="1289" width="13" style="71" bestFit="1" customWidth="1"/>
    <col min="1290" max="1290" width="50.5" style="71" customWidth="1"/>
    <col min="1291" max="1291" width="30.5" style="71" bestFit="1" customWidth="1"/>
    <col min="1292" max="1292" width="13.5" style="71" bestFit="1" customWidth="1"/>
    <col min="1293" max="1293" width="13.75" style="71" customWidth="1"/>
    <col min="1294" max="1294" width="10" style="71" bestFit="1" customWidth="1"/>
    <col min="1295" max="1295" width="13.25" style="71" customWidth="1"/>
    <col min="1296" max="1296" width="14.5" style="71" customWidth="1"/>
    <col min="1297" max="1297" width="15.625" style="71" customWidth="1"/>
    <col min="1298" max="1298" width="18" style="71" customWidth="1"/>
    <col min="1299" max="1536" width="9" style="71"/>
    <col min="1537" max="1537" width="2.625" style="71" customWidth="1"/>
    <col min="1538" max="1538" width="5.125" style="71" customWidth="1"/>
    <col min="1539" max="1539" width="9" style="71"/>
    <col min="1540" max="1540" width="12.625" style="71" customWidth="1"/>
    <col min="1541" max="1541" width="39.125" style="71" bestFit="1" customWidth="1"/>
    <col min="1542" max="1544" width="9.25" style="71" bestFit="1" customWidth="1"/>
    <col min="1545" max="1545" width="13" style="71" bestFit="1" customWidth="1"/>
    <col min="1546" max="1546" width="50.5" style="71" customWidth="1"/>
    <col min="1547" max="1547" width="30.5" style="71" bestFit="1" customWidth="1"/>
    <col min="1548" max="1548" width="13.5" style="71" bestFit="1" customWidth="1"/>
    <col min="1549" max="1549" width="13.75" style="71" customWidth="1"/>
    <col min="1550" max="1550" width="10" style="71" bestFit="1" customWidth="1"/>
    <col min="1551" max="1551" width="13.25" style="71" customWidth="1"/>
    <col min="1552" max="1552" width="14.5" style="71" customWidth="1"/>
    <col min="1553" max="1553" width="15.625" style="71" customWidth="1"/>
    <col min="1554" max="1554" width="18" style="71" customWidth="1"/>
    <col min="1555" max="1792" width="9" style="71"/>
    <col min="1793" max="1793" width="2.625" style="71" customWidth="1"/>
    <col min="1794" max="1794" width="5.125" style="71" customWidth="1"/>
    <col min="1795" max="1795" width="9" style="71"/>
    <col min="1796" max="1796" width="12.625" style="71" customWidth="1"/>
    <col min="1797" max="1797" width="39.125" style="71" bestFit="1" customWidth="1"/>
    <col min="1798" max="1800" width="9.25" style="71" bestFit="1" customWidth="1"/>
    <col min="1801" max="1801" width="13" style="71" bestFit="1" customWidth="1"/>
    <col min="1802" max="1802" width="50.5" style="71" customWidth="1"/>
    <col min="1803" max="1803" width="30.5" style="71" bestFit="1" customWidth="1"/>
    <col min="1804" max="1804" width="13.5" style="71" bestFit="1" customWidth="1"/>
    <col min="1805" max="1805" width="13.75" style="71" customWidth="1"/>
    <col min="1806" max="1806" width="10" style="71" bestFit="1" customWidth="1"/>
    <col min="1807" max="1807" width="13.25" style="71" customWidth="1"/>
    <col min="1808" max="1808" width="14.5" style="71" customWidth="1"/>
    <col min="1809" max="1809" width="15.625" style="71" customWidth="1"/>
    <col min="1810" max="1810" width="18" style="71" customWidth="1"/>
    <col min="1811" max="2048" width="9" style="71"/>
    <col min="2049" max="2049" width="2.625" style="71" customWidth="1"/>
    <col min="2050" max="2050" width="5.125" style="71" customWidth="1"/>
    <col min="2051" max="2051" width="9" style="71"/>
    <col min="2052" max="2052" width="12.625" style="71" customWidth="1"/>
    <col min="2053" max="2053" width="39.125" style="71" bestFit="1" customWidth="1"/>
    <col min="2054" max="2056" width="9.25" style="71" bestFit="1" customWidth="1"/>
    <col min="2057" max="2057" width="13" style="71" bestFit="1" customWidth="1"/>
    <col min="2058" max="2058" width="50.5" style="71" customWidth="1"/>
    <col min="2059" max="2059" width="30.5" style="71" bestFit="1" customWidth="1"/>
    <col min="2060" max="2060" width="13.5" style="71" bestFit="1" customWidth="1"/>
    <col min="2061" max="2061" width="13.75" style="71" customWidth="1"/>
    <col min="2062" max="2062" width="10" style="71" bestFit="1" customWidth="1"/>
    <col min="2063" max="2063" width="13.25" style="71" customWidth="1"/>
    <col min="2064" max="2064" width="14.5" style="71" customWidth="1"/>
    <col min="2065" max="2065" width="15.625" style="71" customWidth="1"/>
    <col min="2066" max="2066" width="18" style="71" customWidth="1"/>
    <col min="2067" max="2304" width="9" style="71"/>
    <col min="2305" max="2305" width="2.625" style="71" customWidth="1"/>
    <col min="2306" max="2306" width="5.125" style="71" customWidth="1"/>
    <col min="2307" max="2307" width="9" style="71"/>
    <col min="2308" max="2308" width="12.625" style="71" customWidth="1"/>
    <col min="2309" max="2309" width="39.125" style="71" bestFit="1" customWidth="1"/>
    <col min="2310" max="2312" width="9.25" style="71" bestFit="1" customWidth="1"/>
    <col min="2313" max="2313" width="13" style="71" bestFit="1" customWidth="1"/>
    <col min="2314" max="2314" width="50.5" style="71" customWidth="1"/>
    <col min="2315" max="2315" width="30.5" style="71" bestFit="1" customWidth="1"/>
    <col min="2316" max="2316" width="13.5" style="71" bestFit="1" customWidth="1"/>
    <col min="2317" max="2317" width="13.75" style="71" customWidth="1"/>
    <col min="2318" max="2318" width="10" style="71" bestFit="1" customWidth="1"/>
    <col min="2319" max="2319" width="13.25" style="71" customWidth="1"/>
    <col min="2320" max="2320" width="14.5" style="71" customWidth="1"/>
    <col min="2321" max="2321" width="15.625" style="71" customWidth="1"/>
    <col min="2322" max="2322" width="18" style="71" customWidth="1"/>
    <col min="2323" max="2560" width="9" style="71"/>
    <col min="2561" max="2561" width="2.625" style="71" customWidth="1"/>
    <col min="2562" max="2562" width="5.125" style="71" customWidth="1"/>
    <col min="2563" max="2563" width="9" style="71"/>
    <col min="2564" max="2564" width="12.625" style="71" customWidth="1"/>
    <col min="2565" max="2565" width="39.125" style="71" bestFit="1" customWidth="1"/>
    <col min="2566" max="2568" width="9.25" style="71" bestFit="1" customWidth="1"/>
    <col min="2569" max="2569" width="13" style="71" bestFit="1" customWidth="1"/>
    <col min="2570" max="2570" width="50.5" style="71" customWidth="1"/>
    <col min="2571" max="2571" width="30.5" style="71" bestFit="1" customWidth="1"/>
    <col min="2572" max="2572" width="13.5" style="71" bestFit="1" customWidth="1"/>
    <col min="2573" max="2573" width="13.75" style="71" customWidth="1"/>
    <col min="2574" max="2574" width="10" style="71" bestFit="1" customWidth="1"/>
    <col min="2575" max="2575" width="13.25" style="71" customWidth="1"/>
    <col min="2576" max="2576" width="14.5" style="71" customWidth="1"/>
    <col min="2577" max="2577" width="15.625" style="71" customWidth="1"/>
    <col min="2578" max="2578" width="18" style="71" customWidth="1"/>
    <col min="2579" max="2816" width="9" style="71"/>
    <col min="2817" max="2817" width="2.625" style="71" customWidth="1"/>
    <col min="2818" max="2818" width="5.125" style="71" customWidth="1"/>
    <col min="2819" max="2819" width="9" style="71"/>
    <col min="2820" max="2820" width="12.625" style="71" customWidth="1"/>
    <col min="2821" max="2821" width="39.125" style="71" bestFit="1" customWidth="1"/>
    <col min="2822" max="2824" width="9.25" style="71" bestFit="1" customWidth="1"/>
    <col min="2825" max="2825" width="13" style="71" bestFit="1" customWidth="1"/>
    <col min="2826" max="2826" width="50.5" style="71" customWidth="1"/>
    <col min="2827" max="2827" width="30.5" style="71" bestFit="1" customWidth="1"/>
    <col min="2828" max="2828" width="13.5" style="71" bestFit="1" customWidth="1"/>
    <col min="2829" max="2829" width="13.75" style="71" customWidth="1"/>
    <col min="2830" max="2830" width="10" style="71" bestFit="1" customWidth="1"/>
    <col min="2831" max="2831" width="13.25" style="71" customWidth="1"/>
    <col min="2832" max="2832" width="14.5" style="71" customWidth="1"/>
    <col min="2833" max="2833" width="15.625" style="71" customWidth="1"/>
    <col min="2834" max="2834" width="18" style="71" customWidth="1"/>
    <col min="2835" max="3072" width="9" style="71"/>
    <col min="3073" max="3073" width="2.625" style="71" customWidth="1"/>
    <col min="3074" max="3074" width="5.125" style="71" customWidth="1"/>
    <col min="3075" max="3075" width="9" style="71"/>
    <col min="3076" max="3076" width="12.625" style="71" customWidth="1"/>
    <col min="3077" max="3077" width="39.125" style="71" bestFit="1" customWidth="1"/>
    <col min="3078" max="3080" width="9.25" style="71" bestFit="1" customWidth="1"/>
    <col min="3081" max="3081" width="13" style="71" bestFit="1" customWidth="1"/>
    <col min="3082" max="3082" width="50.5" style="71" customWidth="1"/>
    <col min="3083" max="3083" width="30.5" style="71" bestFit="1" customWidth="1"/>
    <col min="3084" max="3084" width="13.5" style="71" bestFit="1" customWidth="1"/>
    <col min="3085" max="3085" width="13.75" style="71" customWidth="1"/>
    <col min="3086" max="3086" width="10" style="71" bestFit="1" customWidth="1"/>
    <col min="3087" max="3087" width="13.25" style="71" customWidth="1"/>
    <col min="3088" max="3088" width="14.5" style="71" customWidth="1"/>
    <col min="3089" max="3089" width="15.625" style="71" customWidth="1"/>
    <col min="3090" max="3090" width="18" style="71" customWidth="1"/>
    <col min="3091" max="3328" width="9" style="71"/>
    <col min="3329" max="3329" width="2.625" style="71" customWidth="1"/>
    <col min="3330" max="3330" width="5.125" style="71" customWidth="1"/>
    <col min="3331" max="3331" width="9" style="71"/>
    <col min="3332" max="3332" width="12.625" style="71" customWidth="1"/>
    <col min="3333" max="3333" width="39.125" style="71" bestFit="1" customWidth="1"/>
    <col min="3334" max="3336" width="9.25" style="71" bestFit="1" customWidth="1"/>
    <col min="3337" max="3337" width="13" style="71" bestFit="1" customWidth="1"/>
    <col min="3338" max="3338" width="50.5" style="71" customWidth="1"/>
    <col min="3339" max="3339" width="30.5" style="71" bestFit="1" customWidth="1"/>
    <col min="3340" max="3340" width="13.5" style="71" bestFit="1" customWidth="1"/>
    <col min="3341" max="3341" width="13.75" style="71" customWidth="1"/>
    <col min="3342" max="3342" width="10" style="71" bestFit="1" customWidth="1"/>
    <col min="3343" max="3343" width="13.25" style="71" customWidth="1"/>
    <col min="3344" max="3344" width="14.5" style="71" customWidth="1"/>
    <col min="3345" max="3345" width="15.625" style="71" customWidth="1"/>
    <col min="3346" max="3346" width="18" style="71" customWidth="1"/>
    <col min="3347" max="3584" width="9" style="71"/>
    <col min="3585" max="3585" width="2.625" style="71" customWidth="1"/>
    <col min="3586" max="3586" width="5.125" style="71" customWidth="1"/>
    <col min="3587" max="3587" width="9" style="71"/>
    <col min="3588" max="3588" width="12.625" style="71" customWidth="1"/>
    <col min="3589" max="3589" width="39.125" style="71" bestFit="1" customWidth="1"/>
    <col min="3590" max="3592" width="9.25" style="71" bestFit="1" customWidth="1"/>
    <col min="3593" max="3593" width="13" style="71" bestFit="1" customWidth="1"/>
    <col min="3594" max="3594" width="50.5" style="71" customWidth="1"/>
    <col min="3595" max="3595" width="30.5" style="71" bestFit="1" customWidth="1"/>
    <col min="3596" max="3596" width="13.5" style="71" bestFit="1" customWidth="1"/>
    <col min="3597" max="3597" width="13.75" style="71" customWidth="1"/>
    <col min="3598" max="3598" width="10" style="71" bestFit="1" customWidth="1"/>
    <col min="3599" max="3599" width="13.25" style="71" customWidth="1"/>
    <col min="3600" max="3600" width="14.5" style="71" customWidth="1"/>
    <col min="3601" max="3601" width="15.625" style="71" customWidth="1"/>
    <col min="3602" max="3602" width="18" style="71" customWidth="1"/>
    <col min="3603" max="3840" width="9" style="71"/>
    <col min="3841" max="3841" width="2.625" style="71" customWidth="1"/>
    <col min="3842" max="3842" width="5.125" style="71" customWidth="1"/>
    <col min="3843" max="3843" width="9" style="71"/>
    <col min="3844" max="3844" width="12.625" style="71" customWidth="1"/>
    <col min="3845" max="3845" width="39.125" style="71" bestFit="1" customWidth="1"/>
    <col min="3846" max="3848" width="9.25" style="71" bestFit="1" customWidth="1"/>
    <col min="3849" max="3849" width="13" style="71" bestFit="1" customWidth="1"/>
    <col min="3850" max="3850" width="50.5" style="71" customWidth="1"/>
    <col min="3851" max="3851" width="30.5" style="71" bestFit="1" customWidth="1"/>
    <col min="3852" max="3852" width="13.5" style="71" bestFit="1" customWidth="1"/>
    <col min="3853" max="3853" width="13.75" style="71" customWidth="1"/>
    <col min="3854" max="3854" width="10" style="71" bestFit="1" customWidth="1"/>
    <col min="3855" max="3855" width="13.25" style="71" customWidth="1"/>
    <col min="3856" max="3856" width="14.5" style="71" customWidth="1"/>
    <col min="3857" max="3857" width="15.625" style="71" customWidth="1"/>
    <col min="3858" max="3858" width="18" style="71" customWidth="1"/>
    <col min="3859" max="4096" width="9" style="71"/>
    <col min="4097" max="4097" width="2.625" style="71" customWidth="1"/>
    <col min="4098" max="4098" width="5.125" style="71" customWidth="1"/>
    <col min="4099" max="4099" width="9" style="71"/>
    <col min="4100" max="4100" width="12.625" style="71" customWidth="1"/>
    <col min="4101" max="4101" width="39.125" style="71" bestFit="1" customWidth="1"/>
    <col min="4102" max="4104" width="9.25" style="71" bestFit="1" customWidth="1"/>
    <col min="4105" max="4105" width="13" style="71" bestFit="1" customWidth="1"/>
    <col min="4106" max="4106" width="50.5" style="71" customWidth="1"/>
    <col min="4107" max="4107" width="30.5" style="71" bestFit="1" customWidth="1"/>
    <col min="4108" max="4108" width="13.5" style="71" bestFit="1" customWidth="1"/>
    <col min="4109" max="4109" width="13.75" style="71" customWidth="1"/>
    <col min="4110" max="4110" width="10" style="71" bestFit="1" customWidth="1"/>
    <col min="4111" max="4111" width="13.25" style="71" customWidth="1"/>
    <col min="4112" max="4112" width="14.5" style="71" customWidth="1"/>
    <col min="4113" max="4113" width="15.625" style="71" customWidth="1"/>
    <col min="4114" max="4114" width="18" style="71" customWidth="1"/>
    <col min="4115" max="4352" width="9" style="71"/>
    <col min="4353" max="4353" width="2.625" style="71" customWidth="1"/>
    <col min="4354" max="4354" width="5.125" style="71" customWidth="1"/>
    <col min="4355" max="4355" width="9" style="71"/>
    <col min="4356" max="4356" width="12.625" style="71" customWidth="1"/>
    <col min="4357" max="4357" width="39.125" style="71" bestFit="1" customWidth="1"/>
    <col min="4358" max="4360" width="9.25" style="71" bestFit="1" customWidth="1"/>
    <col min="4361" max="4361" width="13" style="71" bestFit="1" customWidth="1"/>
    <col min="4362" max="4362" width="50.5" style="71" customWidth="1"/>
    <col min="4363" max="4363" width="30.5" style="71" bestFit="1" customWidth="1"/>
    <col min="4364" max="4364" width="13.5" style="71" bestFit="1" customWidth="1"/>
    <col min="4365" max="4365" width="13.75" style="71" customWidth="1"/>
    <col min="4366" max="4366" width="10" style="71" bestFit="1" customWidth="1"/>
    <col min="4367" max="4367" width="13.25" style="71" customWidth="1"/>
    <col min="4368" max="4368" width="14.5" style="71" customWidth="1"/>
    <col min="4369" max="4369" width="15.625" style="71" customWidth="1"/>
    <col min="4370" max="4370" width="18" style="71" customWidth="1"/>
    <col min="4371" max="4608" width="9" style="71"/>
    <col min="4609" max="4609" width="2.625" style="71" customWidth="1"/>
    <col min="4610" max="4610" width="5.125" style="71" customWidth="1"/>
    <col min="4611" max="4611" width="9" style="71"/>
    <col min="4612" max="4612" width="12.625" style="71" customWidth="1"/>
    <col min="4613" max="4613" width="39.125" style="71" bestFit="1" customWidth="1"/>
    <col min="4614" max="4616" width="9.25" style="71" bestFit="1" customWidth="1"/>
    <col min="4617" max="4617" width="13" style="71" bestFit="1" customWidth="1"/>
    <col min="4618" max="4618" width="50.5" style="71" customWidth="1"/>
    <col min="4619" max="4619" width="30.5" style="71" bestFit="1" customWidth="1"/>
    <col min="4620" max="4620" width="13.5" style="71" bestFit="1" customWidth="1"/>
    <col min="4621" max="4621" width="13.75" style="71" customWidth="1"/>
    <col min="4622" max="4622" width="10" style="71" bestFit="1" customWidth="1"/>
    <col min="4623" max="4623" width="13.25" style="71" customWidth="1"/>
    <col min="4624" max="4624" width="14.5" style="71" customWidth="1"/>
    <col min="4625" max="4625" width="15.625" style="71" customWidth="1"/>
    <col min="4626" max="4626" width="18" style="71" customWidth="1"/>
    <col min="4627" max="4864" width="9" style="71"/>
    <col min="4865" max="4865" width="2.625" style="71" customWidth="1"/>
    <col min="4866" max="4866" width="5.125" style="71" customWidth="1"/>
    <col min="4867" max="4867" width="9" style="71"/>
    <col min="4868" max="4868" width="12.625" style="71" customWidth="1"/>
    <col min="4869" max="4869" width="39.125" style="71" bestFit="1" customWidth="1"/>
    <col min="4870" max="4872" width="9.25" style="71" bestFit="1" customWidth="1"/>
    <col min="4873" max="4873" width="13" style="71" bestFit="1" customWidth="1"/>
    <col min="4874" max="4874" width="50.5" style="71" customWidth="1"/>
    <col min="4875" max="4875" width="30.5" style="71" bestFit="1" customWidth="1"/>
    <col min="4876" max="4876" width="13.5" style="71" bestFit="1" customWidth="1"/>
    <col min="4877" max="4877" width="13.75" style="71" customWidth="1"/>
    <col min="4878" max="4878" width="10" style="71" bestFit="1" customWidth="1"/>
    <col min="4879" max="4879" width="13.25" style="71" customWidth="1"/>
    <col min="4880" max="4880" width="14.5" style="71" customWidth="1"/>
    <col min="4881" max="4881" width="15.625" style="71" customWidth="1"/>
    <col min="4882" max="4882" width="18" style="71" customWidth="1"/>
    <col min="4883" max="5120" width="9" style="71"/>
    <col min="5121" max="5121" width="2.625" style="71" customWidth="1"/>
    <col min="5122" max="5122" width="5.125" style="71" customWidth="1"/>
    <col min="5123" max="5123" width="9" style="71"/>
    <col min="5124" max="5124" width="12.625" style="71" customWidth="1"/>
    <col min="5125" max="5125" width="39.125" style="71" bestFit="1" customWidth="1"/>
    <col min="5126" max="5128" width="9.25" style="71" bestFit="1" customWidth="1"/>
    <col min="5129" max="5129" width="13" style="71" bestFit="1" customWidth="1"/>
    <col min="5130" max="5130" width="50.5" style="71" customWidth="1"/>
    <col min="5131" max="5131" width="30.5" style="71" bestFit="1" customWidth="1"/>
    <col min="5132" max="5132" width="13.5" style="71" bestFit="1" customWidth="1"/>
    <col min="5133" max="5133" width="13.75" style="71" customWidth="1"/>
    <col min="5134" max="5134" width="10" style="71" bestFit="1" customWidth="1"/>
    <col min="5135" max="5135" width="13.25" style="71" customWidth="1"/>
    <col min="5136" max="5136" width="14.5" style="71" customWidth="1"/>
    <col min="5137" max="5137" width="15.625" style="71" customWidth="1"/>
    <col min="5138" max="5138" width="18" style="71" customWidth="1"/>
    <col min="5139" max="5376" width="9" style="71"/>
    <col min="5377" max="5377" width="2.625" style="71" customWidth="1"/>
    <col min="5378" max="5378" width="5.125" style="71" customWidth="1"/>
    <col min="5379" max="5379" width="9" style="71"/>
    <col min="5380" max="5380" width="12.625" style="71" customWidth="1"/>
    <col min="5381" max="5381" width="39.125" style="71" bestFit="1" customWidth="1"/>
    <col min="5382" max="5384" width="9.25" style="71" bestFit="1" customWidth="1"/>
    <col min="5385" max="5385" width="13" style="71" bestFit="1" customWidth="1"/>
    <col min="5386" max="5386" width="50.5" style="71" customWidth="1"/>
    <col min="5387" max="5387" width="30.5" style="71" bestFit="1" customWidth="1"/>
    <col min="5388" max="5388" width="13.5" style="71" bestFit="1" customWidth="1"/>
    <col min="5389" max="5389" width="13.75" style="71" customWidth="1"/>
    <col min="5390" max="5390" width="10" style="71" bestFit="1" customWidth="1"/>
    <col min="5391" max="5391" width="13.25" style="71" customWidth="1"/>
    <col min="5392" max="5392" width="14.5" style="71" customWidth="1"/>
    <col min="5393" max="5393" width="15.625" style="71" customWidth="1"/>
    <col min="5394" max="5394" width="18" style="71" customWidth="1"/>
    <col min="5395" max="5632" width="9" style="71"/>
    <col min="5633" max="5633" width="2.625" style="71" customWidth="1"/>
    <col min="5634" max="5634" width="5.125" style="71" customWidth="1"/>
    <col min="5635" max="5635" width="9" style="71"/>
    <col min="5636" max="5636" width="12.625" style="71" customWidth="1"/>
    <col min="5637" max="5637" width="39.125" style="71" bestFit="1" customWidth="1"/>
    <col min="5638" max="5640" width="9.25" style="71" bestFit="1" customWidth="1"/>
    <col min="5641" max="5641" width="13" style="71" bestFit="1" customWidth="1"/>
    <col min="5642" max="5642" width="50.5" style="71" customWidth="1"/>
    <col min="5643" max="5643" width="30.5" style="71" bestFit="1" customWidth="1"/>
    <col min="5644" max="5644" width="13.5" style="71" bestFit="1" customWidth="1"/>
    <col min="5645" max="5645" width="13.75" style="71" customWidth="1"/>
    <col min="5646" max="5646" width="10" style="71" bestFit="1" customWidth="1"/>
    <col min="5647" max="5647" width="13.25" style="71" customWidth="1"/>
    <col min="5648" max="5648" width="14.5" style="71" customWidth="1"/>
    <col min="5649" max="5649" width="15.625" style="71" customWidth="1"/>
    <col min="5650" max="5650" width="18" style="71" customWidth="1"/>
    <col min="5651" max="5888" width="9" style="71"/>
    <col min="5889" max="5889" width="2.625" style="71" customWidth="1"/>
    <col min="5890" max="5890" width="5.125" style="71" customWidth="1"/>
    <col min="5891" max="5891" width="9" style="71"/>
    <col min="5892" max="5892" width="12.625" style="71" customWidth="1"/>
    <col min="5893" max="5893" width="39.125" style="71" bestFit="1" customWidth="1"/>
    <col min="5894" max="5896" width="9.25" style="71" bestFit="1" customWidth="1"/>
    <col min="5897" max="5897" width="13" style="71" bestFit="1" customWidth="1"/>
    <col min="5898" max="5898" width="50.5" style="71" customWidth="1"/>
    <col min="5899" max="5899" width="30.5" style="71" bestFit="1" customWidth="1"/>
    <col min="5900" max="5900" width="13.5" style="71" bestFit="1" customWidth="1"/>
    <col min="5901" max="5901" width="13.75" style="71" customWidth="1"/>
    <col min="5902" max="5902" width="10" style="71" bestFit="1" customWidth="1"/>
    <col min="5903" max="5903" width="13.25" style="71" customWidth="1"/>
    <col min="5904" max="5904" width="14.5" style="71" customWidth="1"/>
    <col min="5905" max="5905" width="15.625" style="71" customWidth="1"/>
    <col min="5906" max="5906" width="18" style="71" customWidth="1"/>
    <col min="5907" max="6144" width="9" style="71"/>
    <col min="6145" max="6145" width="2.625" style="71" customWidth="1"/>
    <col min="6146" max="6146" width="5.125" style="71" customWidth="1"/>
    <col min="6147" max="6147" width="9" style="71"/>
    <col min="6148" max="6148" width="12.625" style="71" customWidth="1"/>
    <col min="6149" max="6149" width="39.125" style="71" bestFit="1" customWidth="1"/>
    <col min="6150" max="6152" width="9.25" style="71" bestFit="1" customWidth="1"/>
    <col min="6153" max="6153" width="13" style="71" bestFit="1" customWidth="1"/>
    <col min="6154" max="6154" width="50.5" style="71" customWidth="1"/>
    <col min="6155" max="6155" width="30.5" style="71" bestFit="1" customWidth="1"/>
    <col min="6156" max="6156" width="13.5" style="71" bestFit="1" customWidth="1"/>
    <col min="6157" max="6157" width="13.75" style="71" customWidth="1"/>
    <col min="6158" max="6158" width="10" style="71" bestFit="1" customWidth="1"/>
    <col min="6159" max="6159" width="13.25" style="71" customWidth="1"/>
    <col min="6160" max="6160" width="14.5" style="71" customWidth="1"/>
    <col min="6161" max="6161" width="15.625" style="71" customWidth="1"/>
    <col min="6162" max="6162" width="18" style="71" customWidth="1"/>
    <col min="6163" max="6400" width="9" style="71"/>
    <col min="6401" max="6401" width="2.625" style="71" customWidth="1"/>
    <col min="6402" max="6402" width="5.125" style="71" customWidth="1"/>
    <col min="6403" max="6403" width="9" style="71"/>
    <col min="6404" max="6404" width="12.625" style="71" customWidth="1"/>
    <col min="6405" max="6405" width="39.125" style="71" bestFit="1" customWidth="1"/>
    <col min="6406" max="6408" width="9.25" style="71" bestFit="1" customWidth="1"/>
    <col min="6409" max="6409" width="13" style="71" bestFit="1" customWidth="1"/>
    <col min="6410" max="6410" width="50.5" style="71" customWidth="1"/>
    <col min="6411" max="6411" width="30.5" style="71" bestFit="1" customWidth="1"/>
    <col min="6412" max="6412" width="13.5" style="71" bestFit="1" customWidth="1"/>
    <col min="6413" max="6413" width="13.75" style="71" customWidth="1"/>
    <col min="6414" max="6414" width="10" style="71" bestFit="1" customWidth="1"/>
    <col min="6415" max="6415" width="13.25" style="71" customWidth="1"/>
    <col min="6416" max="6416" width="14.5" style="71" customWidth="1"/>
    <col min="6417" max="6417" width="15.625" style="71" customWidth="1"/>
    <col min="6418" max="6418" width="18" style="71" customWidth="1"/>
    <col min="6419" max="6656" width="9" style="71"/>
    <col min="6657" max="6657" width="2.625" style="71" customWidth="1"/>
    <col min="6658" max="6658" width="5.125" style="71" customWidth="1"/>
    <col min="6659" max="6659" width="9" style="71"/>
    <col min="6660" max="6660" width="12.625" style="71" customWidth="1"/>
    <col min="6661" max="6661" width="39.125" style="71" bestFit="1" customWidth="1"/>
    <col min="6662" max="6664" width="9.25" style="71" bestFit="1" customWidth="1"/>
    <col min="6665" max="6665" width="13" style="71" bestFit="1" customWidth="1"/>
    <col min="6666" max="6666" width="50.5" style="71" customWidth="1"/>
    <col min="6667" max="6667" width="30.5" style="71" bestFit="1" customWidth="1"/>
    <col min="6668" max="6668" width="13.5" style="71" bestFit="1" customWidth="1"/>
    <col min="6669" max="6669" width="13.75" style="71" customWidth="1"/>
    <col min="6670" max="6670" width="10" style="71" bestFit="1" customWidth="1"/>
    <col min="6671" max="6671" width="13.25" style="71" customWidth="1"/>
    <col min="6672" max="6672" width="14.5" style="71" customWidth="1"/>
    <col min="6673" max="6673" width="15.625" style="71" customWidth="1"/>
    <col min="6674" max="6674" width="18" style="71" customWidth="1"/>
    <col min="6675" max="6912" width="9" style="71"/>
    <col min="6913" max="6913" width="2.625" style="71" customWidth="1"/>
    <col min="6914" max="6914" width="5.125" style="71" customWidth="1"/>
    <col min="6915" max="6915" width="9" style="71"/>
    <col min="6916" max="6916" width="12.625" style="71" customWidth="1"/>
    <col min="6917" max="6917" width="39.125" style="71" bestFit="1" customWidth="1"/>
    <col min="6918" max="6920" width="9.25" style="71" bestFit="1" customWidth="1"/>
    <col min="6921" max="6921" width="13" style="71" bestFit="1" customWidth="1"/>
    <col min="6922" max="6922" width="50.5" style="71" customWidth="1"/>
    <col min="6923" max="6923" width="30.5" style="71" bestFit="1" customWidth="1"/>
    <col min="6924" max="6924" width="13.5" style="71" bestFit="1" customWidth="1"/>
    <col min="6925" max="6925" width="13.75" style="71" customWidth="1"/>
    <col min="6926" max="6926" width="10" style="71" bestFit="1" customWidth="1"/>
    <col min="6927" max="6927" width="13.25" style="71" customWidth="1"/>
    <col min="6928" max="6928" width="14.5" style="71" customWidth="1"/>
    <col min="6929" max="6929" width="15.625" style="71" customWidth="1"/>
    <col min="6930" max="6930" width="18" style="71" customWidth="1"/>
    <col min="6931" max="7168" width="9" style="71"/>
    <col min="7169" max="7169" width="2.625" style="71" customWidth="1"/>
    <col min="7170" max="7170" width="5.125" style="71" customWidth="1"/>
    <col min="7171" max="7171" width="9" style="71"/>
    <col min="7172" max="7172" width="12.625" style="71" customWidth="1"/>
    <col min="7173" max="7173" width="39.125" style="71" bestFit="1" customWidth="1"/>
    <col min="7174" max="7176" width="9.25" style="71" bestFit="1" customWidth="1"/>
    <col min="7177" max="7177" width="13" style="71" bestFit="1" customWidth="1"/>
    <col min="7178" max="7178" width="50.5" style="71" customWidth="1"/>
    <col min="7179" max="7179" width="30.5" style="71" bestFit="1" customWidth="1"/>
    <col min="7180" max="7180" width="13.5" style="71" bestFit="1" customWidth="1"/>
    <col min="7181" max="7181" width="13.75" style="71" customWidth="1"/>
    <col min="7182" max="7182" width="10" style="71" bestFit="1" customWidth="1"/>
    <col min="7183" max="7183" width="13.25" style="71" customWidth="1"/>
    <col min="7184" max="7184" width="14.5" style="71" customWidth="1"/>
    <col min="7185" max="7185" width="15.625" style="71" customWidth="1"/>
    <col min="7186" max="7186" width="18" style="71" customWidth="1"/>
    <col min="7187" max="7424" width="9" style="71"/>
    <col min="7425" max="7425" width="2.625" style="71" customWidth="1"/>
    <col min="7426" max="7426" width="5.125" style="71" customWidth="1"/>
    <col min="7427" max="7427" width="9" style="71"/>
    <col min="7428" max="7428" width="12.625" style="71" customWidth="1"/>
    <col min="7429" max="7429" width="39.125" style="71" bestFit="1" customWidth="1"/>
    <col min="7430" max="7432" width="9.25" style="71" bestFit="1" customWidth="1"/>
    <col min="7433" max="7433" width="13" style="71" bestFit="1" customWidth="1"/>
    <col min="7434" max="7434" width="50.5" style="71" customWidth="1"/>
    <col min="7435" max="7435" width="30.5" style="71" bestFit="1" customWidth="1"/>
    <col min="7436" max="7436" width="13.5" style="71" bestFit="1" customWidth="1"/>
    <col min="7437" max="7437" width="13.75" style="71" customWidth="1"/>
    <col min="7438" max="7438" width="10" style="71" bestFit="1" customWidth="1"/>
    <col min="7439" max="7439" width="13.25" style="71" customWidth="1"/>
    <col min="7440" max="7440" width="14.5" style="71" customWidth="1"/>
    <col min="7441" max="7441" width="15.625" style="71" customWidth="1"/>
    <col min="7442" max="7442" width="18" style="71" customWidth="1"/>
    <col min="7443" max="7680" width="9" style="71"/>
    <col min="7681" max="7681" width="2.625" style="71" customWidth="1"/>
    <col min="7682" max="7682" width="5.125" style="71" customWidth="1"/>
    <col min="7683" max="7683" width="9" style="71"/>
    <col min="7684" max="7684" width="12.625" style="71" customWidth="1"/>
    <col min="7685" max="7685" width="39.125" style="71" bestFit="1" customWidth="1"/>
    <col min="7686" max="7688" width="9.25" style="71" bestFit="1" customWidth="1"/>
    <col min="7689" max="7689" width="13" style="71" bestFit="1" customWidth="1"/>
    <col min="7690" max="7690" width="50.5" style="71" customWidth="1"/>
    <col min="7691" max="7691" width="30.5" style="71" bestFit="1" customWidth="1"/>
    <col min="7692" max="7692" width="13.5" style="71" bestFit="1" customWidth="1"/>
    <col min="7693" max="7693" width="13.75" style="71" customWidth="1"/>
    <col min="7694" max="7694" width="10" style="71" bestFit="1" customWidth="1"/>
    <col min="7695" max="7695" width="13.25" style="71" customWidth="1"/>
    <col min="7696" max="7696" width="14.5" style="71" customWidth="1"/>
    <col min="7697" max="7697" width="15.625" style="71" customWidth="1"/>
    <col min="7698" max="7698" width="18" style="71" customWidth="1"/>
    <col min="7699" max="7936" width="9" style="71"/>
    <col min="7937" max="7937" width="2.625" style="71" customWidth="1"/>
    <col min="7938" max="7938" width="5.125" style="71" customWidth="1"/>
    <col min="7939" max="7939" width="9" style="71"/>
    <col min="7940" max="7940" width="12.625" style="71" customWidth="1"/>
    <col min="7941" max="7941" width="39.125" style="71" bestFit="1" customWidth="1"/>
    <col min="7942" max="7944" width="9.25" style="71" bestFit="1" customWidth="1"/>
    <col min="7945" max="7945" width="13" style="71" bestFit="1" customWidth="1"/>
    <col min="7946" max="7946" width="50.5" style="71" customWidth="1"/>
    <col min="7947" max="7947" width="30.5" style="71" bestFit="1" customWidth="1"/>
    <col min="7948" max="7948" width="13.5" style="71" bestFit="1" customWidth="1"/>
    <col min="7949" max="7949" width="13.75" style="71" customWidth="1"/>
    <col min="7950" max="7950" width="10" style="71" bestFit="1" customWidth="1"/>
    <col min="7951" max="7951" width="13.25" style="71" customWidth="1"/>
    <col min="7952" max="7952" width="14.5" style="71" customWidth="1"/>
    <col min="7953" max="7953" width="15.625" style="71" customWidth="1"/>
    <col min="7954" max="7954" width="18" style="71" customWidth="1"/>
    <col min="7955" max="8192" width="9" style="71"/>
    <col min="8193" max="8193" width="2.625" style="71" customWidth="1"/>
    <col min="8194" max="8194" width="5.125" style="71" customWidth="1"/>
    <col min="8195" max="8195" width="9" style="71"/>
    <col min="8196" max="8196" width="12.625" style="71" customWidth="1"/>
    <col min="8197" max="8197" width="39.125" style="71" bestFit="1" customWidth="1"/>
    <col min="8198" max="8200" width="9.25" style="71" bestFit="1" customWidth="1"/>
    <col min="8201" max="8201" width="13" style="71" bestFit="1" customWidth="1"/>
    <col min="8202" max="8202" width="50.5" style="71" customWidth="1"/>
    <col min="8203" max="8203" width="30.5" style="71" bestFit="1" customWidth="1"/>
    <col min="8204" max="8204" width="13.5" style="71" bestFit="1" customWidth="1"/>
    <col min="8205" max="8205" width="13.75" style="71" customWidth="1"/>
    <col min="8206" max="8206" width="10" style="71" bestFit="1" customWidth="1"/>
    <col min="8207" max="8207" width="13.25" style="71" customWidth="1"/>
    <col min="8208" max="8208" width="14.5" style="71" customWidth="1"/>
    <col min="8209" max="8209" width="15.625" style="71" customWidth="1"/>
    <col min="8210" max="8210" width="18" style="71" customWidth="1"/>
    <col min="8211" max="8448" width="9" style="71"/>
    <col min="8449" max="8449" width="2.625" style="71" customWidth="1"/>
    <col min="8450" max="8450" width="5.125" style="71" customWidth="1"/>
    <col min="8451" max="8451" width="9" style="71"/>
    <col min="8452" max="8452" width="12.625" style="71" customWidth="1"/>
    <col min="8453" max="8453" width="39.125" style="71" bestFit="1" customWidth="1"/>
    <col min="8454" max="8456" width="9.25" style="71" bestFit="1" customWidth="1"/>
    <col min="8457" max="8457" width="13" style="71" bestFit="1" customWidth="1"/>
    <col min="8458" max="8458" width="50.5" style="71" customWidth="1"/>
    <col min="8459" max="8459" width="30.5" style="71" bestFit="1" customWidth="1"/>
    <col min="8460" max="8460" width="13.5" style="71" bestFit="1" customWidth="1"/>
    <col min="8461" max="8461" width="13.75" style="71" customWidth="1"/>
    <col min="8462" max="8462" width="10" style="71" bestFit="1" customWidth="1"/>
    <col min="8463" max="8463" width="13.25" style="71" customWidth="1"/>
    <col min="8464" max="8464" width="14.5" style="71" customWidth="1"/>
    <col min="8465" max="8465" width="15.625" style="71" customWidth="1"/>
    <col min="8466" max="8466" width="18" style="71" customWidth="1"/>
    <col min="8467" max="8704" width="9" style="71"/>
    <col min="8705" max="8705" width="2.625" style="71" customWidth="1"/>
    <col min="8706" max="8706" width="5.125" style="71" customWidth="1"/>
    <col min="8707" max="8707" width="9" style="71"/>
    <col min="8708" max="8708" width="12.625" style="71" customWidth="1"/>
    <col min="8709" max="8709" width="39.125" style="71" bestFit="1" customWidth="1"/>
    <col min="8710" max="8712" width="9.25" style="71" bestFit="1" customWidth="1"/>
    <col min="8713" max="8713" width="13" style="71" bestFit="1" customWidth="1"/>
    <col min="8714" max="8714" width="50.5" style="71" customWidth="1"/>
    <col min="8715" max="8715" width="30.5" style="71" bestFit="1" customWidth="1"/>
    <col min="8716" max="8716" width="13.5" style="71" bestFit="1" customWidth="1"/>
    <col min="8717" max="8717" width="13.75" style="71" customWidth="1"/>
    <col min="8718" max="8718" width="10" style="71" bestFit="1" customWidth="1"/>
    <col min="8719" max="8719" width="13.25" style="71" customWidth="1"/>
    <col min="8720" max="8720" width="14.5" style="71" customWidth="1"/>
    <col min="8721" max="8721" width="15.625" style="71" customWidth="1"/>
    <col min="8722" max="8722" width="18" style="71" customWidth="1"/>
    <col min="8723" max="8960" width="9" style="71"/>
    <col min="8961" max="8961" width="2.625" style="71" customWidth="1"/>
    <col min="8962" max="8962" width="5.125" style="71" customWidth="1"/>
    <col min="8963" max="8963" width="9" style="71"/>
    <col min="8964" max="8964" width="12.625" style="71" customWidth="1"/>
    <col min="8965" max="8965" width="39.125" style="71" bestFit="1" customWidth="1"/>
    <col min="8966" max="8968" width="9.25" style="71" bestFit="1" customWidth="1"/>
    <col min="8969" max="8969" width="13" style="71" bestFit="1" customWidth="1"/>
    <col min="8970" max="8970" width="50.5" style="71" customWidth="1"/>
    <col min="8971" max="8971" width="30.5" style="71" bestFit="1" customWidth="1"/>
    <col min="8972" max="8972" width="13.5" style="71" bestFit="1" customWidth="1"/>
    <col min="8973" max="8973" width="13.75" style="71" customWidth="1"/>
    <col min="8974" max="8974" width="10" style="71" bestFit="1" customWidth="1"/>
    <col min="8975" max="8975" width="13.25" style="71" customWidth="1"/>
    <col min="8976" max="8976" width="14.5" style="71" customWidth="1"/>
    <col min="8977" max="8977" width="15.625" style="71" customWidth="1"/>
    <col min="8978" max="8978" width="18" style="71" customWidth="1"/>
    <col min="8979" max="9216" width="9" style="71"/>
    <col min="9217" max="9217" width="2.625" style="71" customWidth="1"/>
    <col min="9218" max="9218" width="5.125" style="71" customWidth="1"/>
    <col min="9219" max="9219" width="9" style="71"/>
    <col min="9220" max="9220" width="12.625" style="71" customWidth="1"/>
    <col min="9221" max="9221" width="39.125" style="71" bestFit="1" customWidth="1"/>
    <col min="9222" max="9224" width="9.25" style="71" bestFit="1" customWidth="1"/>
    <col min="9225" max="9225" width="13" style="71" bestFit="1" customWidth="1"/>
    <col min="9226" max="9226" width="50.5" style="71" customWidth="1"/>
    <col min="9227" max="9227" width="30.5" style="71" bestFit="1" customWidth="1"/>
    <col min="9228" max="9228" width="13.5" style="71" bestFit="1" customWidth="1"/>
    <col min="9229" max="9229" width="13.75" style="71" customWidth="1"/>
    <col min="9230" max="9230" width="10" style="71" bestFit="1" customWidth="1"/>
    <col min="9231" max="9231" width="13.25" style="71" customWidth="1"/>
    <col min="9232" max="9232" width="14.5" style="71" customWidth="1"/>
    <col min="9233" max="9233" width="15.625" style="71" customWidth="1"/>
    <col min="9234" max="9234" width="18" style="71" customWidth="1"/>
    <col min="9235" max="9472" width="9" style="71"/>
    <col min="9473" max="9473" width="2.625" style="71" customWidth="1"/>
    <col min="9474" max="9474" width="5.125" style="71" customWidth="1"/>
    <col min="9475" max="9475" width="9" style="71"/>
    <col min="9476" max="9476" width="12.625" style="71" customWidth="1"/>
    <col min="9477" max="9477" width="39.125" style="71" bestFit="1" customWidth="1"/>
    <col min="9478" max="9480" width="9.25" style="71" bestFit="1" customWidth="1"/>
    <col min="9481" max="9481" width="13" style="71" bestFit="1" customWidth="1"/>
    <col min="9482" max="9482" width="50.5" style="71" customWidth="1"/>
    <col min="9483" max="9483" width="30.5" style="71" bestFit="1" customWidth="1"/>
    <col min="9484" max="9484" width="13.5" style="71" bestFit="1" customWidth="1"/>
    <col min="9485" max="9485" width="13.75" style="71" customWidth="1"/>
    <col min="9486" max="9486" width="10" style="71" bestFit="1" customWidth="1"/>
    <col min="9487" max="9487" width="13.25" style="71" customWidth="1"/>
    <col min="9488" max="9488" width="14.5" style="71" customWidth="1"/>
    <col min="9489" max="9489" width="15.625" style="71" customWidth="1"/>
    <col min="9490" max="9490" width="18" style="71" customWidth="1"/>
    <col min="9491" max="9728" width="9" style="71"/>
    <col min="9729" max="9729" width="2.625" style="71" customWidth="1"/>
    <col min="9730" max="9730" width="5.125" style="71" customWidth="1"/>
    <col min="9731" max="9731" width="9" style="71"/>
    <col min="9732" max="9732" width="12.625" style="71" customWidth="1"/>
    <col min="9733" max="9733" width="39.125" style="71" bestFit="1" customWidth="1"/>
    <col min="9734" max="9736" width="9.25" style="71" bestFit="1" customWidth="1"/>
    <col min="9737" max="9737" width="13" style="71" bestFit="1" customWidth="1"/>
    <col min="9738" max="9738" width="50.5" style="71" customWidth="1"/>
    <col min="9739" max="9739" width="30.5" style="71" bestFit="1" customWidth="1"/>
    <col min="9740" max="9740" width="13.5" style="71" bestFit="1" customWidth="1"/>
    <col min="9741" max="9741" width="13.75" style="71" customWidth="1"/>
    <col min="9742" max="9742" width="10" style="71" bestFit="1" customWidth="1"/>
    <col min="9743" max="9743" width="13.25" style="71" customWidth="1"/>
    <col min="9744" max="9744" width="14.5" style="71" customWidth="1"/>
    <col min="9745" max="9745" width="15.625" style="71" customWidth="1"/>
    <col min="9746" max="9746" width="18" style="71" customWidth="1"/>
    <col min="9747" max="9984" width="9" style="71"/>
    <col min="9985" max="9985" width="2.625" style="71" customWidth="1"/>
    <col min="9986" max="9986" width="5.125" style="71" customWidth="1"/>
    <col min="9987" max="9987" width="9" style="71"/>
    <col min="9988" max="9988" width="12.625" style="71" customWidth="1"/>
    <col min="9989" max="9989" width="39.125" style="71" bestFit="1" customWidth="1"/>
    <col min="9990" max="9992" width="9.25" style="71" bestFit="1" customWidth="1"/>
    <col min="9993" max="9993" width="13" style="71" bestFit="1" customWidth="1"/>
    <col min="9994" max="9994" width="50.5" style="71" customWidth="1"/>
    <col min="9995" max="9995" width="30.5" style="71" bestFit="1" customWidth="1"/>
    <col min="9996" max="9996" width="13.5" style="71" bestFit="1" customWidth="1"/>
    <col min="9997" max="9997" width="13.75" style="71" customWidth="1"/>
    <col min="9998" max="9998" width="10" style="71" bestFit="1" customWidth="1"/>
    <col min="9999" max="9999" width="13.25" style="71" customWidth="1"/>
    <col min="10000" max="10000" width="14.5" style="71" customWidth="1"/>
    <col min="10001" max="10001" width="15.625" style="71" customWidth="1"/>
    <col min="10002" max="10002" width="18" style="71" customWidth="1"/>
    <col min="10003" max="10240" width="9" style="71"/>
    <col min="10241" max="10241" width="2.625" style="71" customWidth="1"/>
    <col min="10242" max="10242" width="5.125" style="71" customWidth="1"/>
    <col min="10243" max="10243" width="9" style="71"/>
    <col min="10244" max="10244" width="12.625" style="71" customWidth="1"/>
    <col min="10245" max="10245" width="39.125" style="71" bestFit="1" customWidth="1"/>
    <col min="10246" max="10248" width="9.25" style="71" bestFit="1" customWidth="1"/>
    <col min="10249" max="10249" width="13" style="71" bestFit="1" customWidth="1"/>
    <col min="10250" max="10250" width="50.5" style="71" customWidth="1"/>
    <col min="10251" max="10251" width="30.5" style="71" bestFit="1" customWidth="1"/>
    <col min="10252" max="10252" width="13.5" style="71" bestFit="1" customWidth="1"/>
    <col min="10253" max="10253" width="13.75" style="71" customWidth="1"/>
    <col min="10254" max="10254" width="10" style="71" bestFit="1" customWidth="1"/>
    <col min="10255" max="10255" width="13.25" style="71" customWidth="1"/>
    <col min="10256" max="10256" width="14.5" style="71" customWidth="1"/>
    <col min="10257" max="10257" width="15.625" style="71" customWidth="1"/>
    <col min="10258" max="10258" width="18" style="71" customWidth="1"/>
    <col min="10259" max="10496" width="9" style="71"/>
    <col min="10497" max="10497" width="2.625" style="71" customWidth="1"/>
    <col min="10498" max="10498" width="5.125" style="71" customWidth="1"/>
    <col min="10499" max="10499" width="9" style="71"/>
    <col min="10500" max="10500" width="12.625" style="71" customWidth="1"/>
    <col min="10501" max="10501" width="39.125" style="71" bestFit="1" customWidth="1"/>
    <col min="10502" max="10504" width="9.25" style="71" bestFit="1" customWidth="1"/>
    <col min="10505" max="10505" width="13" style="71" bestFit="1" customWidth="1"/>
    <col min="10506" max="10506" width="50.5" style="71" customWidth="1"/>
    <col min="10507" max="10507" width="30.5" style="71" bestFit="1" customWidth="1"/>
    <col min="10508" max="10508" width="13.5" style="71" bestFit="1" customWidth="1"/>
    <col min="10509" max="10509" width="13.75" style="71" customWidth="1"/>
    <col min="10510" max="10510" width="10" style="71" bestFit="1" customWidth="1"/>
    <col min="10511" max="10511" width="13.25" style="71" customWidth="1"/>
    <col min="10512" max="10512" width="14.5" style="71" customWidth="1"/>
    <col min="10513" max="10513" width="15.625" style="71" customWidth="1"/>
    <col min="10514" max="10514" width="18" style="71" customWidth="1"/>
    <col min="10515" max="10752" width="9" style="71"/>
    <col min="10753" max="10753" width="2.625" style="71" customWidth="1"/>
    <col min="10754" max="10754" width="5.125" style="71" customWidth="1"/>
    <col min="10755" max="10755" width="9" style="71"/>
    <col min="10756" max="10756" width="12.625" style="71" customWidth="1"/>
    <col min="10757" max="10757" width="39.125" style="71" bestFit="1" customWidth="1"/>
    <col min="10758" max="10760" width="9.25" style="71" bestFit="1" customWidth="1"/>
    <col min="10761" max="10761" width="13" style="71" bestFit="1" customWidth="1"/>
    <col min="10762" max="10762" width="50.5" style="71" customWidth="1"/>
    <col min="10763" max="10763" width="30.5" style="71" bestFit="1" customWidth="1"/>
    <col min="10764" max="10764" width="13.5" style="71" bestFit="1" customWidth="1"/>
    <col min="10765" max="10765" width="13.75" style="71" customWidth="1"/>
    <col min="10766" max="10766" width="10" style="71" bestFit="1" customWidth="1"/>
    <col min="10767" max="10767" width="13.25" style="71" customWidth="1"/>
    <col min="10768" max="10768" width="14.5" style="71" customWidth="1"/>
    <col min="10769" max="10769" width="15.625" style="71" customWidth="1"/>
    <col min="10770" max="10770" width="18" style="71" customWidth="1"/>
    <col min="10771" max="11008" width="9" style="71"/>
    <col min="11009" max="11009" width="2.625" style="71" customWidth="1"/>
    <col min="11010" max="11010" width="5.125" style="71" customWidth="1"/>
    <col min="11011" max="11011" width="9" style="71"/>
    <col min="11012" max="11012" width="12.625" style="71" customWidth="1"/>
    <col min="11013" max="11013" width="39.125" style="71" bestFit="1" customWidth="1"/>
    <col min="11014" max="11016" width="9.25" style="71" bestFit="1" customWidth="1"/>
    <col min="11017" max="11017" width="13" style="71" bestFit="1" customWidth="1"/>
    <col min="11018" max="11018" width="50.5" style="71" customWidth="1"/>
    <col min="11019" max="11019" width="30.5" style="71" bestFit="1" customWidth="1"/>
    <col min="11020" max="11020" width="13.5" style="71" bestFit="1" customWidth="1"/>
    <col min="11021" max="11021" width="13.75" style="71" customWidth="1"/>
    <col min="11022" max="11022" width="10" style="71" bestFit="1" customWidth="1"/>
    <col min="11023" max="11023" width="13.25" style="71" customWidth="1"/>
    <col min="11024" max="11024" width="14.5" style="71" customWidth="1"/>
    <col min="11025" max="11025" width="15.625" style="71" customWidth="1"/>
    <col min="11026" max="11026" width="18" style="71" customWidth="1"/>
    <col min="11027" max="11264" width="9" style="71"/>
    <col min="11265" max="11265" width="2.625" style="71" customWidth="1"/>
    <col min="11266" max="11266" width="5.125" style="71" customWidth="1"/>
    <col min="11267" max="11267" width="9" style="71"/>
    <col min="11268" max="11268" width="12.625" style="71" customWidth="1"/>
    <col min="11269" max="11269" width="39.125" style="71" bestFit="1" customWidth="1"/>
    <col min="11270" max="11272" width="9.25" style="71" bestFit="1" customWidth="1"/>
    <col min="11273" max="11273" width="13" style="71" bestFit="1" customWidth="1"/>
    <col min="11274" max="11274" width="50.5" style="71" customWidth="1"/>
    <col min="11275" max="11275" width="30.5" style="71" bestFit="1" customWidth="1"/>
    <col min="11276" max="11276" width="13.5" style="71" bestFit="1" customWidth="1"/>
    <col min="11277" max="11277" width="13.75" style="71" customWidth="1"/>
    <col min="11278" max="11278" width="10" style="71" bestFit="1" customWidth="1"/>
    <col min="11279" max="11279" width="13.25" style="71" customWidth="1"/>
    <col min="11280" max="11280" width="14.5" style="71" customWidth="1"/>
    <col min="11281" max="11281" width="15.625" style="71" customWidth="1"/>
    <col min="11282" max="11282" width="18" style="71" customWidth="1"/>
    <col min="11283" max="11520" width="9" style="71"/>
    <col min="11521" max="11521" width="2.625" style="71" customWidth="1"/>
    <col min="11522" max="11522" width="5.125" style="71" customWidth="1"/>
    <col min="11523" max="11523" width="9" style="71"/>
    <col min="11524" max="11524" width="12.625" style="71" customWidth="1"/>
    <col min="11525" max="11525" width="39.125" style="71" bestFit="1" customWidth="1"/>
    <col min="11526" max="11528" width="9.25" style="71" bestFit="1" customWidth="1"/>
    <col min="11529" max="11529" width="13" style="71" bestFit="1" customWidth="1"/>
    <col min="11530" max="11530" width="50.5" style="71" customWidth="1"/>
    <col min="11531" max="11531" width="30.5" style="71" bestFit="1" customWidth="1"/>
    <col min="11532" max="11532" width="13.5" style="71" bestFit="1" customWidth="1"/>
    <col min="11533" max="11533" width="13.75" style="71" customWidth="1"/>
    <col min="11534" max="11534" width="10" style="71" bestFit="1" customWidth="1"/>
    <col min="11535" max="11535" width="13.25" style="71" customWidth="1"/>
    <col min="11536" max="11536" width="14.5" style="71" customWidth="1"/>
    <col min="11537" max="11537" width="15.625" style="71" customWidth="1"/>
    <col min="11538" max="11538" width="18" style="71" customWidth="1"/>
    <col min="11539" max="11776" width="9" style="71"/>
    <col min="11777" max="11777" width="2.625" style="71" customWidth="1"/>
    <col min="11778" max="11778" width="5.125" style="71" customWidth="1"/>
    <col min="11779" max="11779" width="9" style="71"/>
    <col min="11780" max="11780" width="12.625" style="71" customWidth="1"/>
    <col min="11781" max="11781" width="39.125" style="71" bestFit="1" customWidth="1"/>
    <col min="11782" max="11784" width="9.25" style="71" bestFit="1" customWidth="1"/>
    <col min="11785" max="11785" width="13" style="71" bestFit="1" customWidth="1"/>
    <col min="11786" max="11786" width="50.5" style="71" customWidth="1"/>
    <col min="11787" max="11787" width="30.5" style="71" bestFit="1" customWidth="1"/>
    <col min="11788" max="11788" width="13.5" style="71" bestFit="1" customWidth="1"/>
    <col min="11789" max="11789" width="13.75" style="71" customWidth="1"/>
    <col min="11790" max="11790" width="10" style="71" bestFit="1" customWidth="1"/>
    <col min="11791" max="11791" width="13.25" style="71" customWidth="1"/>
    <col min="11792" max="11792" width="14.5" style="71" customWidth="1"/>
    <col min="11793" max="11793" width="15.625" style="71" customWidth="1"/>
    <col min="11794" max="11794" width="18" style="71" customWidth="1"/>
    <col min="11795" max="12032" width="9" style="71"/>
    <col min="12033" max="12033" width="2.625" style="71" customWidth="1"/>
    <col min="12034" max="12034" width="5.125" style="71" customWidth="1"/>
    <col min="12035" max="12035" width="9" style="71"/>
    <col min="12036" max="12036" width="12.625" style="71" customWidth="1"/>
    <col min="12037" max="12037" width="39.125" style="71" bestFit="1" customWidth="1"/>
    <col min="12038" max="12040" width="9.25" style="71" bestFit="1" customWidth="1"/>
    <col min="12041" max="12041" width="13" style="71" bestFit="1" customWidth="1"/>
    <col min="12042" max="12042" width="50.5" style="71" customWidth="1"/>
    <col min="12043" max="12043" width="30.5" style="71" bestFit="1" customWidth="1"/>
    <col min="12044" max="12044" width="13.5" style="71" bestFit="1" customWidth="1"/>
    <col min="12045" max="12045" width="13.75" style="71" customWidth="1"/>
    <col min="12046" max="12046" width="10" style="71" bestFit="1" customWidth="1"/>
    <col min="12047" max="12047" width="13.25" style="71" customWidth="1"/>
    <col min="12048" max="12048" width="14.5" style="71" customWidth="1"/>
    <col min="12049" max="12049" width="15.625" style="71" customWidth="1"/>
    <col min="12050" max="12050" width="18" style="71" customWidth="1"/>
    <col min="12051" max="12288" width="9" style="71"/>
    <col min="12289" max="12289" width="2.625" style="71" customWidth="1"/>
    <col min="12290" max="12290" width="5.125" style="71" customWidth="1"/>
    <col min="12291" max="12291" width="9" style="71"/>
    <col min="12292" max="12292" width="12.625" style="71" customWidth="1"/>
    <col min="12293" max="12293" width="39.125" style="71" bestFit="1" customWidth="1"/>
    <col min="12294" max="12296" width="9.25" style="71" bestFit="1" customWidth="1"/>
    <col min="12297" max="12297" width="13" style="71" bestFit="1" customWidth="1"/>
    <col min="12298" max="12298" width="50.5" style="71" customWidth="1"/>
    <col min="12299" max="12299" width="30.5" style="71" bestFit="1" customWidth="1"/>
    <col min="12300" max="12300" width="13.5" style="71" bestFit="1" customWidth="1"/>
    <col min="12301" max="12301" width="13.75" style="71" customWidth="1"/>
    <col min="12302" max="12302" width="10" style="71" bestFit="1" customWidth="1"/>
    <col min="12303" max="12303" width="13.25" style="71" customWidth="1"/>
    <col min="12304" max="12304" width="14.5" style="71" customWidth="1"/>
    <col min="12305" max="12305" width="15.625" style="71" customWidth="1"/>
    <col min="12306" max="12306" width="18" style="71" customWidth="1"/>
    <col min="12307" max="12544" width="9" style="71"/>
    <col min="12545" max="12545" width="2.625" style="71" customWidth="1"/>
    <col min="12546" max="12546" width="5.125" style="71" customWidth="1"/>
    <col min="12547" max="12547" width="9" style="71"/>
    <col min="12548" max="12548" width="12.625" style="71" customWidth="1"/>
    <col min="12549" max="12549" width="39.125" style="71" bestFit="1" customWidth="1"/>
    <col min="12550" max="12552" width="9.25" style="71" bestFit="1" customWidth="1"/>
    <col min="12553" max="12553" width="13" style="71" bestFit="1" customWidth="1"/>
    <col min="12554" max="12554" width="50.5" style="71" customWidth="1"/>
    <col min="12555" max="12555" width="30.5" style="71" bestFit="1" customWidth="1"/>
    <col min="12556" max="12556" width="13.5" style="71" bestFit="1" customWidth="1"/>
    <col min="12557" max="12557" width="13.75" style="71" customWidth="1"/>
    <col min="12558" max="12558" width="10" style="71" bestFit="1" customWidth="1"/>
    <col min="12559" max="12559" width="13.25" style="71" customWidth="1"/>
    <col min="12560" max="12560" width="14.5" style="71" customWidth="1"/>
    <col min="12561" max="12561" width="15.625" style="71" customWidth="1"/>
    <col min="12562" max="12562" width="18" style="71" customWidth="1"/>
    <col min="12563" max="12800" width="9" style="71"/>
    <col min="12801" max="12801" width="2.625" style="71" customWidth="1"/>
    <col min="12802" max="12802" width="5.125" style="71" customWidth="1"/>
    <col min="12803" max="12803" width="9" style="71"/>
    <col min="12804" max="12804" width="12.625" style="71" customWidth="1"/>
    <col min="12805" max="12805" width="39.125" style="71" bestFit="1" customWidth="1"/>
    <col min="12806" max="12808" width="9.25" style="71" bestFit="1" customWidth="1"/>
    <col min="12809" max="12809" width="13" style="71" bestFit="1" customWidth="1"/>
    <col min="12810" max="12810" width="50.5" style="71" customWidth="1"/>
    <col min="12811" max="12811" width="30.5" style="71" bestFit="1" customWidth="1"/>
    <col min="12812" max="12812" width="13.5" style="71" bestFit="1" customWidth="1"/>
    <col min="12813" max="12813" width="13.75" style="71" customWidth="1"/>
    <col min="12814" max="12814" width="10" style="71" bestFit="1" customWidth="1"/>
    <col min="12815" max="12815" width="13.25" style="71" customWidth="1"/>
    <col min="12816" max="12816" width="14.5" style="71" customWidth="1"/>
    <col min="12817" max="12817" width="15.625" style="71" customWidth="1"/>
    <col min="12818" max="12818" width="18" style="71" customWidth="1"/>
    <col min="12819" max="13056" width="9" style="71"/>
    <col min="13057" max="13057" width="2.625" style="71" customWidth="1"/>
    <col min="13058" max="13058" width="5.125" style="71" customWidth="1"/>
    <col min="13059" max="13059" width="9" style="71"/>
    <col min="13060" max="13060" width="12.625" style="71" customWidth="1"/>
    <col min="13061" max="13061" width="39.125" style="71" bestFit="1" customWidth="1"/>
    <col min="13062" max="13064" width="9.25" style="71" bestFit="1" customWidth="1"/>
    <col min="13065" max="13065" width="13" style="71" bestFit="1" customWidth="1"/>
    <col min="13066" max="13066" width="50.5" style="71" customWidth="1"/>
    <col min="13067" max="13067" width="30.5" style="71" bestFit="1" customWidth="1"/>
    <col min="13068" max="13068" width="13.5" style="71" bestFit="1" customWidth="1"/>
    <col min="13069" max="13069" width="13.75" style="71" customWidth="1"/>
    <col min="13070" max="13070" width="10" style="71" bestFit="1" customWidth="1"/>
    <col min="13071" max="13071" width="13.25" style="71" customWidth="1"/>
    <col min="13072" max="13072" width="14.5" style="71" customWidth="1"/>
    <col min="13073" max="13073" width="15.625" style="71" customWidth="1"/>
    <col min="13074" max="13074" width="18" style="71" customWidth="1"/>
    <col min="13075" max="13312" width="9" style="71"/>
    <col min="13313" max="13313" width="2.625" style="71" customWidth="1"/>
    <col min="13314" max="13314" width="5.125" style="71" customWidth="1"/>
    <col min="13315" max="13315" width="9" style="71"/>
    <col min="13316" max="13316" width="12.625" style="71" customWidth="1"/>
    <col min="13317" max="13317" width="39.125" style="71" bestFit="1" customWidth="1"/>
    <col min="13318" max="13320" width="9.25" style="71" bestFit="1" customWidth="1"/>
    <col min="13321" max="13321" width="13" style="71" bestFit="1" customWidth="1"/>
    <col min="13322" max="13322" width="50.5" style="71" customWidth="1"/>
    <col min="13323" max="13323" width="30.5" style="71" bestFit="1" customWidth="1"/>
    <col min="13324" max="13324" width="13.5" style="71" bestFit="1" customWidth="1"/>
    <col min="13325" max="13325" width="13.75" style="71" customWidth="1"/>
    <col min="13326" max="13326" width="10" style="71" bestFit="1" customWidth="1"/>
    <col min="13327" max="13327" width="13.25" style="71" customWidth="1"/>
    <col min="13328" max="13328" width="14.5" style="71" customWidth="1"/>
    <col min="13329" max="13329" width="15.625" style="71" customWidth="1"/>
    <col min="13330" max="13330" width="18" style="71" customWidth="1"/>
    <col min="13331" max="13568" width="9" style="71"/>
    <col min="13569" max="13569" width="2.625" style="71" customWidth="1"/>
    <col min="13570" max="13570" width="5.125" style="71" customWidth="1"/>
    <col min="13571" max="13571" width="9" style="71"/>
    <col min="13572" max="13572" width="12.625" style="71" customWidth="1"/>
    <col min="13573" max="13573" width="39.125" style="71" bestFit="1" customWidth="1"/>
    <col min="13574" max="13576" width="9.25" style="71" bestFit="1" customWidth="1"/>
    <col min="13577" max="13577" width="13" style="71" bestFit="1" customWidth="1"/>
    <col min="13578" max="13578" width="50.5" style="71" customWidth="1"/>
    <col min="13579" max="13579" width="30.5" style="71" bestFit="1" customWidth="1"/>
    <col min="13580" max="13580" width="13.5" style="71" bestFit="1" customWidth="1"/>
    <col min="13581" max="13581" width="13.75" style="71" customWidth="1"/>
    <col min="13582" max="13582" width="10" style="71" bestFit="1" customWidth="1"/>
    <col min="13583" max="13583" width="13.25" style="71" customWidth="1"/>
    <col min="13584" max="13584" width="14.5" style="71" customWidth="1"/>
    <col min="13585" max="13585" width="15.625" style="71" customWidth="1"/>
    <col min="13586" max="13586" width="18" style="71" customWidth="1"/>
    <col min="13587" max="13824" width="9" style="71"/>
    <col min="13825" max="13825" width="2.625" style="71" customWidth="1"/>
    <col min="13826" max="13826" width="5.125" style="71" customWidth="1"/>
    <col min="13827" max="13827" width="9" style="71"/>
    <col min="13828" max="13828" width="12.625" style="71" customWidth="1"/>
    <col min="13829" max="13829" width="39.125" style="71" bestFit="1" customWidth="1"/>
    <col min="13830" max="13832" width="9.25" style="71" bestFit="1" customWidth="1"/>
    <col min="13833" max="13833" width="13" style="71" bestFit="1" customWidth="1"/>
    <col min="13834" max="13834" width="50.5" style="71" customWidth="1"/>
    <col min="13835" max="13835" width="30.5" style="71" bestFit="1" customWidth="1"/>
    <col min="13836" max="13836" width="13.5" style="71" bestFit="1" customWidth="1"/>
    <col min="13837" max="13837" width="13.75" style="71" customWidth="1"/>
    <col min="13838" max="13838" width="10" style="71" bestFit="1" customWidth="1"/>
    <col min="13839" max="13839" width="13.25" style="71" customWidth="1"/>
    <col min="13840" max="13840" width="14.5" style="71" customWidth="1"/>
    <col min="13841" max="13841" width="15.625" style="71" customWidth="1"/>
    <col min="13842" max="13842" width="18" style="71" customWidth="1"/>
    <col min="13843" max="14080" width="9" style="71"/>
    <col min="14081" max="14081" width="2.625" style="71" customWidth="1"/>
    <col min="14082" max="14082" width="5.125" style="71" customWidth="1"/>
    <col min="14083" max="14083" width="9" style="71"/>
    <col min="14084" max="14084" width="12.625" style="71" customWidth="1"/>
    <col min="14085" max="14085" width="39.125" style="71" bestFit="1" customWidth="1"/>
    <col min="14086" max="14088" width="9.25" style="71" bestFit="1" customWidth="1"/>
    <col min="14089" max="14089" width="13" style="71" bestFit="1" customWidth="1"/>
    <col min="14090" max="14090" width="50.5" style="71" customWidth="1"/>
    <col min="14091" max="14091" width="30.5" style="71" bestFit="1" customWidth="1"/>
    <col min="14092" max="14092" width="13.5" style="71" bestFit="1" customWidth="1"/>
    <col min="14093" max="14093" width="13.75" style="71" customWidth="1"/>
    <col min="14094" max="14094" width="10" style="71" bestFit="1" customWidth="1"/>
    <col min="14095" max="14095" width="13.25" style="71" customWidth="1"/>
    <col min="14096" max="14096" width="14.5" style="71" customWidth="1"/>
    <col min="14097" max="14097" width="15.625" style="71" customWidth="1"/>
    <col min="14098" max="14098" width="18" style="71" customWidth="1"/>
    <col min="14099" max="14336" width="9" style="71"/>
    <col min="14337" max="14337" width="2.625" style="71" customWidth="1"/>
    <col min="14338" max="14338" width="5.125" style="71" customWidth="1"/>
    <col min="14339" max="14339" width="9" style="71"/>
    <col min="14340" max="14340" width="12.625" style="71" customWidth="1"/>
    <col min="14341" max="14341" width="39.125" style="71" bestFit="1" customWidth="1"/>
    <col min="14342" max="14344" width="9.25" style="71" bestFit="1" customWidth="1"/>
    <col min="14345" max="14345" width="13" style="71" bestFit="1" customWidth="1"/>
    <col min="14346" max="14346" width="50.5" style="71" customWidth="1"/>
    <col min="14347" max="14347" width="30.5" style="71" bestFit="1" customWidth="1"/>
    <col min="14348" max="14348" width="13.5" style="71" bestFit="1" customWidth="1"/>
    <col min="14349" max="14349" width="13.75" style="71" customWidth="1"/>
    <col min="14350" max="14350" width="10" style="71" bestFit="1" customWidth="1"/>
    <col min="14351" max="14351" width="13.25" style="71" customWidth="1"/>
    <col min="14352" max="14352" width="14.5" style="71" customWidth="1"/>
    <col min="14353" max="14353" width="15.625" style="71" customWidth="1"/>
    <col min="14354" max="14354" width="18" style="71" customWidth="1"/>
    <col min="14355" max="14592" width="9" style="71"/>
    <col min="14593" max="14593" width="2.625" style="71" customWidth="1"/>
    <col min="14594" max="14594" width="5.125" style="71" customWidth="1"/>
    <col min="14595" max="14595" width="9" style="71"/>
    <col min="14596" max="14596" width="12.625" style="71" customWidth="1"/>
    <col min="14597" max="14597" width="39.125" style="71" bestFit="1" customWidth="1"/>
    <col min="14598" max="14600" width="9.25" style="71" bestFit="1" customWidth="1"/>
    <col min="14601" max="14601" width="13" style="71" bestFit="1" customWidth="1"/>
    <col min="14602" max="14602" width="50.5" style="71" customWidth="1"/>
    <col min="14603" max="14603" width="30.5" style="71" bestFit="1" customWidth="1"/>
    <col min="14604" max="14604" width="13.5" style="71" bestFit="1" customWidth="1"/>
    <col min="14605" max="14605" width="13.75" style="71" customWidth="1"/>
    <col min="14606" max="14606" width="10" style="71" bestFit="1" customWidth="1"/>
    <col min="14607" max="14607" width="13.25" style="71" customWidth="1"/>
    <col min="14608" max="14608" width="14.5" style="71" customWidth="1"/>
    <col min="14609" max="14609" width="15.625" style="71" customWidth="1"/>
    <col min="14610" max="14610" width="18" style="71" customWidth="1"/>
    <col min="14611" max="14848" width="9" style="71"/>
    <col min="14849" max="14849" width="2.625" style="71" customWidth="1"/>
    <col min="14850" max="14850" width="5.125" style="71" customWidth="1"/>
    <col min="14851" max="14851" width="9" style="71"/>
    <col min="14852" max="14852" width="12.625" style="71" customWidth="1"/>
    <col min="14853" max="14853" width="39.125" style="71" bestFit="1" customWidth="1"/>
    <col min="14854" max="14856" width="9.25" style="71" bestFit="1" customWidth="1"/>
    <col min="14857" max="14857" width="13" style="71" bestFit="1" customWidth="1"/>
    <col min="14858" max="14858" width="50.5" style="71" customWidth="1"/>
    <col min="14859" max="14859" width="30.5" style="71" bestFit="1" customWidth="1"/>
    <col min="14860" max="14860" width="13.5" style="71" bestFit="1" customWidth="1"/>
    <col min="14861" max="14861" width="13.75" style="71" customWidth="1"/>
    <col min="14862" max="14862" width="10" style="71" bestFit="1" customWidth="1"/>
    <col min="14863" max="14863" width="13.25" style="71" customWidth="1"/>
    <col min="14864" max="14864" width="14.5" style="71" customWidth="1"/>
    <col min="14865" max="14865" width="15.625" style="71" customWidth="1"/>
    <col min="14866" max="14866" width="18" style="71" customWidth="1"/>
    <col min="14867" max="15104" width="9" style="71"/>
    <col min="15105" max="15105" width="2.625" style="71" customWidth="1"/>
    <col min="15106" max="15106" width="5.125" style="71" customWidth="1"/>
    <col min="15107" max="15107" width="9" style="71"/>
    <col min="15108" max="15108" width="12.625" style="71" customWidth="1"/>
    <col min="15109" max="15109" width="39.125" style="71" bestFit="1" customWidth="1"/>
    <col min="15110" max="15112" width="9.25" style="71" bestFit="1" customWidth="1"/>
    <col min="15113" max="15113" width="13" style="71" bestFit="1" customWidth="1"/>
    <col min="15114" max="15114" width="50.5" style="71" customWidth="1"/>
    <col min="15115" max="15115" width="30.5" style="71" bestFit="1" customWidth="1"/>
    <col min="15116" max="15116" width="13.5" style="71" bestFit="1" customWidth="1"/>
    <col min="15117" max="15117" width="13.75" style="71" customWidth="1"/>
    <col min="15118" max="15118" width="10" style="71" bestFit="1" customWidth="1"/>
    <col min="15119" max="15119" width="13.25" style="71" customWidth="1"/>
    <col min="15120" max="15120" width="14.5" style="71" customWidth="1"/>
    <col min="15121" max="15121" width="15.625" style="71" customWidth="1"/>
    <col min="15122" max="15122" width="18" style="71" customWidth="1"/>
    <col min="15123" max="15360" width="9" style="71"/>
    <col min="15361" max="15361" width="2.625" style="71" customWidth="1"/>
    <col min="15362" max="15362" width="5.125" style="71" customWidth="1"/>
    <col min="15363" max="15363" width="9" style="71"/>
    <col min="15364" max="15364" width="12.625" style="71" customWidth="1"/>
    <col min="15365" max="15365" width="39.125" style="71" bestFit="1" customWidth="1"/>
    <col min="15366" max="15368" width="9.25" style="71" bestFit="1" customWidth="1"/>
    <col min="15369" max="15369" width="13" style="71" bestFit="1" customWidth="1"/>
    <col min="15370" max="15370" width="50.5" style="71" customWidth="1"/>
    <col min="15371" max="15371" width="30.5" style="71" bestFit="1" customWidth="1"/>
    <col min="15372" max="15372" width="13.5" style="71" bestFit="1" customWidth="1"/>
    <col min="15373" max="15373" width="13.75" style="71" customWidth="1"/>
    <col min="15374" max="15374" width="10" style="71" bestFit="1" customWidth="1"/>
    <col min="15375" max="15375" width="13.25" style="71" customWidth="1"/>
    <col min="15376" max="15376" width="14.5" style="71" customWidth="1"/>
    <col min="15377" max="15377" width="15.625" style="71" customWidth="1"/>
    <col min="15378" max="15378" width="18" style="71" customWidth="1"/>
    <col min="15379" max="15616" width="9" style="71"/>
    <col min="15617" max="15617" width="2.625" style="71" customWidth="1"/>
    <col min="15618" max="15618" width="5.125" style="71" customWidth="1"/>
    <col min="15619" max="15619" width="9" style="71"/>
    <col min="15620" max="15620" width="12.625" style="71" customWidth="1"/>
    <col min="15621" max="15621" width="39.125" style="71" bestFit="1" customWidth="1"/>
    <col min="15622" max="15624" width="9.25" style="71" bestFit="1" customWidth="1"/>
    <col min="15625" max="15625" width="13" style="71" bestFit="1" customWidth="1"/>
    <col min="15626" max="15626" width="50.5" style="71" customWidth="1"/>
    <col min="15627" max="15627" width="30.5" style="71" bestFit="1" customWidth="1"/>
    <col min="15628" max="15628" width="13.5" style="71" bestFit="1" customWidth="1"/>
    <col min="15629" max="15629" width="13.75" style="71" customWidth="1"/>
    <col min="15630" max="15630" width="10" style="71" bestFit="1" customWidth="1"/>
    <col min="15631" max="15631" width="13.25" style="71" customWidth="1"/>
    <col min="15632" max="15632" width="14.5" style="71" customWidth="1"/>
    <col min="15633" max="15633" width="15.625" style="71" customWidth="1"/>
    <col min="15634" max="15634" width="18" style="71" customWidth="1"/>
    <col min="15635" max="15872" width="9" style="71"/>
    <col min="15873" max="15873" width="2.625" style="71" customWidth="1"/>
    <col min="15874" max="15874" width="5.125" style="71" customWidth="1"/>
    <col min="15875" max="15875" width="9" style="71"/>
    <col min="15876" max="15876" width="12.625" style="71" customWidth="1"/>
    <col min="15877" max="15877" width="39.125" style="71" bestFit="1" customWidth="1"/>
    <col min="15878" max="15880" width="9.25" style="71" bestFit="1" customWidth="1"/>
    <col min="15881" max="15881" width="13" style="71" bestFit="1" customWidth="1"/>
    <col min="15882" max="15882" width="50.5" style="71" customWidth="1"/>
    <col min="15883" max="15883" width="30.5" style="71" bestFit="1" customWidth="1"/>
    <col min="15884" max="15884" width="13.5" style="71" bestFit="1" customWidth="1"/>
    <col min="15885" max="15885" width="13.75" style="71" customWidth="1"/>
    <col min="15886" max="15886" width="10" style="71" bestFit="1" customWidth="1"/>
    <col min="15887" max="15887" width="13.25" style="71" customWidth="1"/>
    <col min="15888" max="15888" width="14.5" style="71" customWidth="1"/>
    <col min="15889" max="15889" width="15.625" style="71" customWidth="1"/>
    <col min="15890" max="15890" width="18" style="71" customWidth="1"/>
    <col min="15891" max="16128" width="9" style="71"/>
    <col min="16129" max="16129" width="2.625" style="71" customWidth="1"/>
    <col min="16130" max="16130" width="5.125" style="71" customWidth="1"/>
    <col min="16131" max="16131" width="9" style="71"/>
    <col min="16132" max="16132" width="12.625" style="71" customWidth="1"/>
    <col min="16133" max="16133" width="39.125" style="71" bestFit="1" customWidth="1"/>
    <col min="16134" max="16136" width="9.25" style="71" bestFit="1" customWidth="1"/>
    <col min="16137" max="16137" width="13" style="71" bestFit="1" customWidth="1"/>
    <col min="16138" max="16138" width="50.5" style="71" customWidth="1"/>
    <col min="16139" max="16139" width="30.5" style="71" bestFit="1" customWidth="1"/>
    <col min="16140" max="16140" width="13.5" style="71" bestFit="1" customWidth="1"/>
    <col min="16141" max="16141" width="13.75" style="71" customWidth="1"/>
    <col min="16142" max="16142" width="10" style="71" bestFit="1" customWidth="1"/>
    <col min="16143" max="16143" width="13.25" style="71" customWidth="1"/>
    <col min="16144" max="16144" width="14.5" style="71" customWidth="1"/>
    <col min="16145" max="16145" width="15.625" style="71" customWidth="1"/>
    <col min="16146" max="16146" width="18" style="71" customWidth="1"/>
    <col min="16147" max="16384" width="9" style="71"/>
  </cols>
  <sheetData>
    <row r="2" spans="2:17" ht="20.100000000000001" customHeight="1">
      <c r="B2" s="69" t="s">
        <v>0</v>
      </c>
      <c r="C2" s="69"/>
      <c r="D2" s="69"/>
      <c r="E2" s="70" t="s">
        <v>224</v>
      </c>
      <c r="G2" s="72" t="s">
        <v>2</v>
      </c>
      <c r="H2" s="73"/>
      <c r="I2" s="74"/>
      <c r="J2" s="75">
        <f>SUM(H:H)</f>
        <v>1881941</v>
      </c>
    </row>
    <row r="3" spans="2:17" ht="20.100000000000001" customHeight="1">
      <c r="B3" s="69" t="s">
        <v>3</v>
      </c>
      <c r="C3" s="69"/>
      <c r="D3" s="69"/>
      <c r="E3" s="70" t="s">
        <v>225</v>
      </c>
    </row>
    <row r="4" spans="2:17" ht="20.100000000000001" customHeight="1">
      <c r="B4" s="69" t="s">
        <v>5</v>
      </c>
      <c r="C4" s="69"/>
      <c r="D4" s="69"/>
      <c r="E4" s="70">
        <v>94756</v>
      </c>
      <c r="G4" s="69" t="s">
        <v>17</v>
      </c>
      <c r="H4" s="69"/>
      <c r="I4" s="69"/>
      <c r="J4" s="79" t="s">
        <v>226</v>
      </c>
      <c r="K4" s="79"/>
    </row>
    <row r="5" spans="2:17" ht="20.100000000000001" customHeight="1">
      <c r="B5" s="69" t="s">
        <v>6</v>
      </c>
      <c r="C5" s="69"/>
      <c r="D5" s="69"/>
      <c r="E5" s="80">
        <v>40931</v>
      </c>
      <c r="G5" s="69"/>
      <c r="H5" s="69"/>
      <c r="I5" s="69"/>
      <c r="J5" s="79"/>
      <c r="K5" s="79"/>
    </row>
    <row r="6" spans="2:17" ht="20.100000000000001" customHeight="1">
      <c r="B6" s="69" t="s">
        <v>7</v>
      </c>
      <c r="C6" s="69"/>
      <c r="D6" s="69"/>
      <c r="E6" s="80"/>
      <c r="G6" s="69"/>
      <c r="H6" s="69"/>
      <c r="I6" s="69"/>
      <c r="J6" s="79"/>
      <c r="K6" s="79"/>
    </row>
    <row r="8" spans="2:17" s="76" customFormat="1" ht="19.5" customHeight="1">
      <c r="B8" s="81" t="s">
        <v>8</v>
      </c>
      <c r="C8" s="81" t="s">
        <v>9</v>
      </c>
      <c r="D8" s="81" t="s">
        <v>10</v>
      </c>
      <c r="E8" s="82" t="s">
        <v>11</v>
      </c>
      <c r="F8" s="82" t="s">
        <v>12</v>
      </c>
      <c r="G8" s="82" t="s">
        <v>13</v>
      </c>
      <c r="H8" s="83" t="s">
        <v>14</v>
      </c>
      <c r="I8" s="83" t="s">
        <v>15</v>
      </c>
      <c r="J8" s="82" t="s">
        <v>16</v>
      </c>
      <c r="K8" s="82" t="s">
        <v>17</v>
      </c>
      <c r="L8" s="82" t="s">
        <v>18</v>
      </c>
      <c r="M8" s="81" t="s">
        <v>19</v>
      </c>
      <c r="N8" s="81" t="s">
        <v>20</v>
      </c>
      <c r="O8" s="82" t="s">
        <v>21</v>
      </c>
      <c r="P8" s="84" t="s">
        <v>22</v>
      </c>
      <c r="Q8" s="84" t="s">
        <v>23</v>
      </c>
    </row>
    <row r="9" spans="2:17" s="76" customFormat="1" ht="18" customHeight="1">
      <c r="B9" s="81">
        <v>1</v>
      </c>
      <c r="C9" s="81" t="s">
        <v>29</v>
      </c>
      <c r="D9" s="81" t="s">
        <v>29</v>
      </c>
      <c r="E9" s="85" t="s">
        <v>227</v>
      </c>
      <c r="F9" s="86">
        <v>3</v>
      </c>
      <c r="G9" s="87">
        <v>302875</v>
      </c>
      <c r="H9" s="87">
        <f>F9*G9</f>
        <v>908625</v>
      </c>
      <c r="I9" s="88"/>
      <c r="J9" s="82" t="s">
        <v>228</v>
      </c>
      <c r="K9" s="82" t="s">
        <v>229</v>
      </c>
      <c r="L9" s="89" t="s">
        <v>46</v>
      </c>
      <c r="M9" s="84" t="s">
        <v>140</v>
      </c>
      <c r="N9" s="84"/>
      <c r="O9" s="90"/>
      <c r="P9" s="84"/>
      <c r="Q9" s="91"/>
    </row>
    <row r="10" spans="2:17" s="76" customFormat="1" ht="18" customHeight="1">
      <c r="B10" s="82">
        <v>2</v>
      </c>
      <c r="C10" s="81" t="s">
        <v>230</v>
      </c>
      <c r="D10" s="81" t="s">
        <v>230</v>
      </c>
      <c r="E10" s="85" t="s">
        <v>46</v>
      </c>
      <c r="F10" s="86">
        <v>0</v>
      </c>
      <c r="G10" s="87">
        <v>0</v>
      </c>
      <c r="H10" s="87">
        <f t="shared" ref="H10:H45" si="0">F10*G10</f>
        <v>0</v>
      </c>
      <c r="I10" s="92"/>
      <c r="J10" s="89" t="s">
        <v>231</v>
      </c>
      <c r="K10" s="89" t="s">
        <v>232</v>
      </c>
      <c r="L10" s="89" t="s">
        <v>42</v>
      </c>
      <c r="M10" s="84"/>
      <c r="N10" s="84"/>
      <c r="O10" s="90">
        <v>40931</v>
      </c>
      <c r="P10" s="84"/>
      <c r="Q10" s="91"/>
    </row>
    <row r="11" spans="2:17" s="76" customFormat="1" ht="18" customHeight="1">
      <c r="B11" s="81">
        <v>3</v>
      </c>
      <c r="C11" s="81" t="s">
        <v>147</v>
      </c>
      <c r="D11" s="81" t="s">
        <v>147</v>
      </c>
      <c r="E11" s="85" t="s">
        <v>233</v>
      </c>
      <c r="F11" s="86">
        <v>6</v>
      </c>
      <c r="G11" s="87">
        <v>18596</v>
      </c>
      <c r="H11" s="87">
        <f t="shared" si="0"/>
        <v>111576</v>
      </c>
      <c r="I11" s="92"/>
      <c r="J11" s="89"/>
      <c r="K11" s="89"/>
      <c r="L11" s="89" t="s">
        <v>46</v>
      </c>
      <c r="M11" s="84"/>
      <c r="N11" s="84"/>
      <c r="O11" s="90"/>
      <c r="P11" s="84"/>
      <c r="Q11" s="84"/>
    </row>
    <row r="12" spans="2:17" s="76" customFormat="1" ht="18" customHeight="1">
      <c r="B12" s="82">
        <v>4</v>
      </c>
      <c r="C12" s="81" t="s">
        <v>230</v>
      </c>
      <c r="D12" s="81" t="s">
        <v>230</v>
      </c>
      <c r="E12" s="93" t="s">
        <v>234</v>
      </c>
      <c r="F12" s="86">
        <v>3</v>
      </c>
      <c r="G12" s="87">
        <v>4000</v>
      </c>
      <c r="H12" s="87">
        <f t="shared" si="0"/>
        <v>12000</v>
      </c>
      <c r="I12" s="92"/>
      <c r="J12" s="82" t="s">
        <v>228</v>
      </c>
      <c r="K12" s="89"/>
      <c r="L12" s="89" t="s">
        <v>80</v>
      </c>
      <c r="M12" s="84">
        <v>40903</v>
      </c>
      <c r="N12" s="84"/>
      <c r="O12" s="90">
        <v>40931</v>
      </c>
      <c r="P12" s="84"/>
      <c r="Q12" s="94"/>
    </row>
    <row r="13" spans="2:17" s="76" customFormat="1" ht="18" customHeight="1">
      <c r="B13" s="82">
        <v>4</v>
      </c>
      <c r="C13" s="81" t="s">
        <v>230</v>
      </c>
      <c r="D13" s="81" t="s">
        <v>230</v>
      </c>
      <c r="E13" s="93" t="s">
        <v>235</v>
      </c>
      <c r="F13" s="86">
        <v>3</v>
      </c>
      <c r="G13" s="87">
        <v>2800</v>
      </c>
      <c r="H13" s="87">
        <f t="shared" si="0"/>
        <v>8400</v>
      </c>
      <c r="I13" s="92"/>
      <c r="J13" s="82" t="s">
        <v>236</v>
      </c>
      <c r="K13" s="89"/>
      <c r="L13" s="89" t="s">
        <v>80</v>
      </c>
      <c r="M13" s="84">
        <v>40903</v>
      </c>
      <c r="N13" s="84"/>
      <c r="O13" s="90">
        <v>40931</v>
      </c>
      <c r="P13" s="84"/>
      <c r="Q13" s="94"/>
    </row>
    <row r="14" spans="2:17" s="76" customFormat="1" ht="18" customHeight="1">
      <c r="B14" s="82">
        <v>4</v>
      </c>
      <c r="C14" s="81" t="s">
        <v>230</v>
      </c>
      <c r="D14" s="81" t="s">
        <v>230</v>
      </c>
      <c r="E14" s="93" t="s">
        <v>237</v>
      </c>
      <c r="F14" s="86">
        <v>3</v>
      </c>
      <c r="G14" s="87">
        <v>1700</v>
      </c>
      <c r="H14" s="87">
        <f t="shared" si="0"/>
        <v>5100</v>
      </c>
      <c r="I14" s="92"/>
      <c r="J14" s="82" t="s">
        <v>238</v>
      </c>
      <c r="K14" s="89"/>
      <c r="L14" s="89" t="s">
        <v>80</v>
      </c>
      <c r="M14" s="84">
        <v>40903</v>
      </c>
      <c r="N14" s="84"/>
      <c r="O14" s="90">
        <v>40931</v>
      </c>
      <c r="P14" s="84"/>
      <c r="Q14" s="94"/>
    </row>
    <row r="15" spans="2:17" s="76" customFormat="1" ht="18" customHeight="1">
      <c r="B15" s="82">
        <v>4</v>
      </c>
      <c r="C15" s="81" t="s">
        <v>230</v>
      </c>
      <c r="D15" s="81" t="s">
        <v>230</v>
      </c>
      <c r="E15" s="93" t="s">
        <v>239</v>
      </c>
      <c r="F15" s="86">
        <v>3</v>
      </c>
      <c r="G15" s="87">
        <v>3100</v>
      </c>
      <c r="H15" s="87">
        <f t="shared" si="0"/>
        <v>9300</v>
      </c>
      <c r="I15" s="92"/>
      <c r="J15" s="82" t="s">
        <v>240</v>
      </c>
      <c r="K15" s="89"/>
      <c r="L15" s="89" t="s">
        <v>80</v>
      </c>
      <c r="M15" s="84">
        <v>40903</v>
      </c>
      <c r="N15" s="84"/>
      <c r="O15" s="90">
        <v>40931</v>
      </c>
      <c r="P15" s="84"/>
      <c r="Q15" s="94"/>
    </row>
    <row r="16" spans="2:17" s="76" customFormat="1" ht="18" customHeight="1">
      <c r="B16" s="82">
        <v>4</v>
      </c>
      <c r="C16" s="81" t="s">
        <v>230</v>
      </c>
      <c r="D16" s="81" t="s">
        <v>230</v>
      </c>
      <c r="E16" s="93" t="s">
        <v>241</v>
      </c>
      <c r="F16" s="86">
        <v>6</v>
      </c>
      <c r="G16" s="87">
        <v>3500</v>
      </c>
      <c r="H16" s="87">
        <f t="shared" si="0"/>
        <v>21000</v>
      </c>
      <c r="I16" s="92"/>
      <c r="J16" s="82" t="s">
        <v>242</v>
      </c>
      <c r="K16" s="89"/>
      <c r="L16" s="89" t="s">
        <v>80</v>
      </c>
      <c r="M16" s="84">
        <v>40903</v>
      </c>
      <c r="N16" s="84"/>
      <c r="O16" s="90">
        <v>40931</v>
      </c>
      <c r="P16" s="84"/>
      <c r="Q16" s="94"/>
    </row>
    <row r="17" spans="2:18" s="76" customFormat="1" ht="18" customHeight="1">
      <c r="B17" s="82">
        <v>4</v>
      </c>
      <c r="C17" s="81" t="s">
        <v>230</v>
      </c>
      <c r="D17" s="81" t="s">
        <v>230</v>
      </c>
      <c r="E17" s="93" t="s">
        <v>243</v>
      </c>
      <c r="F17" s="86">
        <v>6</v>
      </c>
      <c r="G17" s="87">
        <v>3300</v>
      </c>
      <c r="H17" s="87">
        <f t="shared" si="0"/>
        <v>19800</v>
      </c>
      <c r="I17" s="92"/>
      <c r="J17" s="82" t="s">
        <v>244</v>
      </c>
      <c r="K17" s="89"/>
      <c r="L17" s="89" t="s">
        <v>80</v>
      </c>
      <c r="M17" s="84">
        <v>40903</v>
      </c>
      <c r="N17" s="84"/>
      <c r="O17" s="90">
        <v>40931</v>
      </c>
      <c r="P17" s="84"/>
      <c r="Q17" s="94"/>
    </row>
    <row r="18" spans="2:18" s="76" customFormat="1" ht="18" customHeight="1">
      <c r="B18" s="82">
        <v>4</v>
      </c>
      <c r="C18" s="81" t="s">
        <v>230</v>
      </c>
      <c r="D18" s="81" t="s">
        <v>230</v>
      </c>
      <c r="E18" s="93" t="s">
        <v>245</v>
      </c>
      <c r="F18" s="86">
        <v>6</v>
      </c>
      <c r="G18" s="87">
        <v>3700</v>
      </c>
      <c r="H18" s="87">
        <f t="shared" si="0"/>
        <v>22200</v>
      </c>
      <c r="I18" s="92"/>
      <c r="J18" s="82" t="s">
        <v>246</v>
      </c>
      <c r="K18" s="89"/>
      <c r="L18" s="89" t="s">
        <v>80</v>
      </c>
      <c r="M18" s="84">
        <v>40903</v>
      </c>
      <c r="N18" s="84"/>
      <c r="O18" s="90">
        <v>40931</v>
      </c>
      <c r="P18" s="84"/>
      <c r="Q18" s="94"/>
    </row>
    <row r="19" spans="2:18" s="76" customFormat="1" ht="18" customHeight="1">
      <c r="B19" s="82">
        <v>4</v>
      </c>
      <c r="C19" s="81" t="s">
        <v>230</v>
      </c>
      <c r="D19" s="81" t="s">
        <v>230</v>
      </c>
      <c r="E19" s="93" t="s">
        <v>247</v>
      </c>
      <c r="F19" s="86">
        <v>3</v>
      </c>
      <c r="G19" s="87">
        <v>4300</v>
      </c>
      <c r="H19" s="87">
        <f t="shared" si="0"/>
        <v>12900</v>
      </c>
      <c r="I19" s="92"/>
      <c r="J19" s="82" t="s">
        <v>248</v>
      </c>
      <c r="K19" s="89"/>
      <c r="L19" s="89" t="s">
        <v>80</v>
      </c>
      <c r="M19" s="84">
        <v>40903</v>
      </c>
      <c r="N19" s="84"/>
      <c r="O19" s="90">
        <v>40931</v>
      </c>
      <c r="P19" s="84"/>
      <c r="Q19" s="94"/>
    </row>
    <row r="20" spans="2:18" s="76" customFormat="1" ht="18" customHeight="1">
      <c r="B20" s="82">
        <v>5</v>
      </c>
      <c r="C20" s="81" t="s">
        <v>101</v>
      </c>
      <c r="D20" s="81" t="s">
        <v>101</v>
      </c>
      <c r="E20" s="85" t="s">
        <v>46</v>
      </c>
      <c r="F20" s="86">
        <v>0</v>
      </c>
      <c r="G20" s="87">
        <v>0</v>
      </c>
      <c r="H20" s="87">
        <f t="shared" si="0"/>
        <v>0</v>
      </c>
      <c r="I20" s="92"/>
      <c r="J20" s="89" t="s">
        <v>249</v>
      </c>
      <c r="K20" s="89" t="s">
        <v>250</v>
      </c>
      <c r="L20" s="89" t="s">
        <v>46</v>
      </c>
      <c r="M20" s="84" t="s">
        <v>46</v>
      </c>
      <c r="N20" s="84"/>
      <c r="O20" s="90"/>
      <c r="P20" s="84"/>
      <c r="Q20" s="94"/>
    </row>
    <row r="21" spans="2:18" s="76" customFormat="1" ht="18" customHeight="1">
      <c r="B21" s="81">
        <v>6</v>
      </c>
      <c r="C21" s="81" t="s">
        <v>125</v>
      </c>
      <c r="D21" s="81" t="s">
        <v>55</v>
      </c>
      <c r="E21" s="85" t="s">
        <v>251</v>
      </c>
      <c r="F21" s="86">
        <v>3</v>
      </c>
      <c r="G21" s="87">
        <v>5350</v>
      </c>
      <c r="H21" s="87">
        <f t="shared" si="0"/>
        <v>16050</v>
      </c>
      <c r="I21" s="92"/>
      <c r="J21" s="89" t="s">
        <v>252</v>
      </c>
      <c r="K21" s="89"/>
      <c r="L21" s="89" t="s">
        <v>42</v>
      </c>
      <c r="M21" s="84">
        <v>40903</v>
      </c>
      <c r="N21" s="84"/>
      <c r="O21" s="90"/>
      <c r="P21" s="84">
        <v>40921</v>
      </c>
      <c r="Q21" s="94">
        <v>40919</v>
      </c>
      <c r="R21" s="95" t="s">
        <v>253</v>
      </c>
    </row>
    <row r="22" spans="2:18" s="76" customFormat="1" ht="18" customHeight="1">
      <c r="B22" s="82">
        <v>7</v>
      </c>
      <c r="C22" s="81" t="s">
        <v>125</v>
      </c>
      <c r="D22" s="81" t="s">
        <v>55</v>
      </c>
      <c r="E22" s="85" t="s">
        <v>254</v>
      </c>
      <c r="F22" s="86">
        <v>3</v>
      </c>
      <c r="G22" s="87">
        <v>3430</v>
      </c>
      <c r="H22" s="87">
        <f t="shared" si="0"/>
        <v>10290</v>
      </c>
      <c r="I22" s="92"/>
      <c r="J22" s="89" t="s">
        <v>255</v>
      </c>
      <c r="K22" s="89"/>
      <c r="L22" s="89" t="s">
        <v>42</v>
      </c>
      <c r="M22" s="84">
        <v>40903</v>
      </c>
      <c r="N22" s="84"/>
      <c r="O22" s="90"/>
      <c r="P22" s="84">
        <v>40905</v>
      </c>
      <c r="Q22" s="94">
        <v>40905</v>
      </c>
    </row>
    <row r="23" spans="2:18" s="76" customFormat="1" ht="18" customHeight="1">
      <c r="B23" s="82">
        <v>7</v>
      </c>
      <c r="C23" s="81" t="s">
        <v>125</v>
      </c>
      <c r="D23" s="81" t="s">
        <v>55</v>
      </c>
      <c r="E23" s="96" t="s">
        <v>256</v>
      </c>
      <c r="F23" s="86">
        <v>12</v>
      </c>
      <c r="G23" s="87">
        <v>6000</v>
      </c>
      <c r="H23" s="87">
        <f t="shared" si="0"/>
        <v>72000</v>
      </c>
      <c r="I23" s="92"/>
      <c r="J23" s="89" t="s">
        <v>257</v>
      </c>
      <c r="K23" s="89"/>
      <c r="L23" s="89" t="s">
        <v>42</v>
      </c>
      <c r="M23" s="84">
        <v>40903</v>
      </c>
      <c r="N23" s="84"/>
      <c r="O23" s="90"/>
      <c r="P23" s="84">
        <v>40905</v>
      </c>
      <c r="Q23" s="94">
        <v>40905</v>
      </c>
    </row>
    <row r="24" spans="2:18" s="76" customFormat="1" ht="18" customHeight="1">
      <c r="B24" s="82">
        <v>7</v>
      </c>
      <c r="C24" s="81" t="s">
        <v>125</v>
      </c>
      <c r="D24" s="81" t="s">
        <v>55</v>
      </c>
      <c r="E24" s="85" t="s">
        <v>258</v>
      </c>
      <c r="F24" s="86">
        <v>6</v>
      </c>
      <c r="G24" s="87">
        <v>770</v>
      </c>
      <c r="H24" s="87">
        <f t="shared" si="0"/>
        <v>4620</v>
      </c>
      <c r="I24" s="92"/>
      <c r="J24" s="89" t="s">
        <v>259</v>
      </c>
      <c r="K24" s="89"/>
      <c r="L24" s="89" t="s">
        <v>42</v>
      </c>
      <c r="M24" s="84">
        <v>40903</v>
      </c>
      <c r="N24" s="84"/>
      <c r="O24" s="90"/>
      <c r="P24" s="84">
        <v>40905</v>
      </c>
      <c r="Q24" s="94">
        <v>40905</v>
      </c>
    </row>
    <row r="25" spans="2:18" s="76" customFormat="1" ht="18" customHeight="1">
      <c r="B25" s="81">
        <v>8</v>
      </c>
      <c r="C25" s="81" t="s">
        <v>147</v>
      </c>
      <c r="D25" s="81" t="s">
        <v>147</v>
      </c>
      <c r="E25" s="85" t="s">
        <v>177</v>
      </c>
      <c r="F25" s="86">
        <v>6</v>
      </c>
      <c r="G25" s="87">
        <v>495</v>
      </c>
      <c r="H25" s="87">
        <f t="shared" si="0"/>
        <v>2970</v>
      </c>
      <c r="I25" s="92"/>
      <c r="J25" s="89"/>
      <c r="K25" s="89"/>
      <c r="L25" s="89" t="s">
        <v>46</v>
      </c>
      <c r="M25" s="84"/>
      <c r="N25" s="84"/>
      <c r="O25" s="90"/>
      <c r="P25" s="84"/>
      <c r="Q25" s="94"/>
    </row>
    <row r="26" spans="2:18" s="76" customFormat="1" ht="18" customHeight="1">
      <c r="B26" s="82">
        <v>9</v>
      </c>
      <c r="C26" s="81" t="s">
        <v>147</v>
      </c>
      <c r="D26" s="81" t="s">
        <v>147</v>
      </c>
      <c r="E26" s="85" t="s">
        <v>260</v>
      </c>
      <c r="F26" s="86">
        <v>1</v>
      </c>
      <c r="G26" s="87">
        <v>705</v>
      </c>
      <c r="H26" s="87">
        <f t="shared" si="0"/>
        <v>705</v>
      </c>
      <c r="I26" s="92"/>
      <c r="J26" s="89"/>
      <c r="K26" s="89"/>
      <c r="L26" s="89" t="s">
        <v>46</v>
      </c>
      <c r="M26" s="84"/>
      <c r="N26" s="84"/>
      <c r="O26" s="90"/>
      <c r="P26" s="84"/>
      <c r="Q26" s="94"/>
    </row>
    <row r="27" spans="2:18" s="76" customFormat="1" ht="18" customHeight="1">
      <c r="B27" s="81">
        <v>10</v>
      </c>
      <c r="C27" s="81" t="s">
        <v>147</v>
      </c>
      <c r="D27" s="81" t="s">
        <v>147</v>
      </c>
      <c r="E27" s="85" t="s">
        <v>261</v>
      </c>
      <c r="F27" s="86">
        <v>1</v>
      </c>
      <c r="G27" s="87">
        <v>613</v>
      </c>
      <c r="H27" s="87">
        <f t="shared" si="0"/>
        <v>613</v>
      </c>
      <c r="I27" s="92"/>
      <c r="J27" s="89"/>
      <c r="K27" s="89"/>
      <c r="L27" s="89" t="s">
        <v>46</v>
      </c>
      <c r="M27" s="84"/>
      <c r="N27" s="84"/>
      <c r="O27" s="90"/>
      <c r="P27" s="84"/>
      <c r="Q27" s="94"/>
    </row>
    <row r="28" spans="2:18" s="76" customFormat="1" ht="18" customHeight="1">
      <c r="B28" s="82">
        <v>11</v>
      </c>
      <c r="C28" s="81" t="s">
        <v>147</v>
      </c>
      <c r="D28" s="81" t="s">
        <v>147</v>
      </c>
      <c r="E28" s="85" t="s">
        <v>262</v>
      </c>
      <c r="F28" s="86">
        <v>1</v>
      </c>
      <c r="G28" s="87">
        <v>551</v>
      </c>
      <c r="H28" s="87">
        <f t="shared" si="0"/>
        <v>551</v>
      </c>
      <c r="I28" s="92"/>
      <c r="J28" s="89"/>
      <c r="K28" s="89"/>
      <c r="L28" s="89" t="s">
        <v>46</v>
      </c>
      <c r="M28" s="84"/>
      <c r="N28" s="84"/>
      <c r="O28" s="90"/>
      <c r="P28" s="84"/>
      <c r="Q28" s="94"/>
    </row>
    <row r="29" spans="2:18" s="76" customFormat="1" ht="18" customHeight="1">
      <c r="B29" s="81">
        <v>12</v>
      </c>
      <c r="C29" s="81" t="s">
        <v>147</v>
      </c>
      <c r="D29" s="81" t="s">
        <v>147</v>
      </c>
      <c r="E29" s="85">
        <v>7014838</v>
      </c>
      <c r="F29" s="86">
        <v>1</v>
      </c>
      <c r="G29" s="87">
        <v>400</v>
      </c>
      <c r="H29" s="87">
        <f t="shared" si="0"/>
        <v>400</v>
      </c>
      <c r="I29" s="88"/>
      <c r="J29" s="89"/>
      <c r="K29" s="89"/>
      <c r="L29" s="89" t="s">
        <v>46</v>
      </c>
      <c r="M29" s="84"/>
      <c r="N29" s="84"/>
      <c r="O29" s="90"/>
      <c r="P29" s="84"/>
      <c r="Q29" s="94"/>
    </row>
    <row r="30" spans="2:18" s="76" customFormat="1" ht="18" customHeight="1">
      <c r="B30" s="82">
        <v>13</v>
      </c>
      <c r="C30" s="81" t="s">
        <v>147</v>
      </c>
      <c r="D30" s="81" t="s">
        <v>147</v>
      </c>
      <c r="E30" s="85" t="s">
        <v>263</v>
      </c>
      <c r="F30" s="86">
        <v>8</v>
      </c>
      <c r="G30" s="87">
        <v>3500</v>
      </c>
      <c r="H30" s="87">
        <f t="shared" si="0"/>
        <v>28000</v>
      </c>
      <c r="I30" s="88"/>
      <c r="J30" s="89"/>
      <c r="K30" s="89"/>
      <c r="L30" s="82" t="s">
        <v>46</v>
      </c>
      <c r="M30" s="84"/>
      <c r="N30" s="84"/>
      <c r="O30" s="90"/>
      <c r="P30" s="84"/>
      <c r="Q30" s="94"/>
    </row>
    <row r="31" spans="2:18" s="76" customFormat="1" ht="18" customHeight="1">
      <c r="B31" s="81">
        <v>14</v>
      </c>
      <c r="C31" s="81" t="s">
        <v>230</v>
      </c>
      <c r="D31" s="81" t="s">
        <v>230</v>
      </c>
      <c r="E31" s="85" t="s">
        <v>264</v>
      </c>
      <c r="F31" s="86">
        <v>3</v>
      </c>
      <c r="G31" s="87">
        <v>35000</v>
      </c>
      <c r="H31" s="87">
        <f t="shared" si="0"/>
        <v>105000</v>
      </c>
      <c r="I31" s="88"/>
      <c r="J31" s="89" t="s">
        <v>265</v>
      </c>
      <c r="K31" s="89"/>
      <c r="L31" s="82" t="s">
        <v>42</v>
      </c>
      <c r="M31" s="84">
        <v>40903</v>
      </c>
      <c r="N31" s="84"/>
      <c r="O31" s="90">
        <v>40931</v>
      </c>
      <c r="P31" s="84"/>
      <c r="Q31" s="94"/>
    </row>
    <row r="32" spans="2:18" ht="18" customHeight="1">
      <c r="B32" s="82">
        <v>15</v>
      </c>
      <c r="C32" s="81" t="s">
        <v>46</v>
      </c>
      <c r="D32" s="81" t="s">
        <v>46</v>
      </c>
      <c r="E32" s="85" t="s">
        <v>74</v>
      </c>
      <c r="F32" s="86"/>
      <c r="G32" s="87"/>
      <c r="H32" s="87">
        <f t="shared" si="0"/>
        <v>0</v>
      </c>
      <c r="I32" s="88"/>
      <c r="J32" s="89"/>
      <c r="K32" s="89"/>
      <c r="L32" s="82" t="s">
        <v>46</v>
      </c>
      <c r="M32" s="84"/>
      <c r="N32" s="84"/>
      <c r="O32" s="90"/>
      <c r="P32" s="97"/>
      <c r="Q32" s="94"/>
    </row>
    <row r="33" spans="2:18" ht="18" customHeight="1">
      <c r="B33" s="82">
        <v>16</v>
      </c>
      <c r="C33" s="81" t="s">
        <v>230</v>
      </c>
      <c r="D33" s="81" t="s">
        <v>230</v>
      </c>
      <c r="E33" s="93" t="s">
        <v>266</v>
      </c>
      <c r="F33" s="86">
        <v>3</v>
      </c>
      <c r="G33" s="98">
        <v>5600</v>
      </c>
      <c r="H33" s="87">
        <f t="shared" si="0"/>
        <v>16800</v>
      </c>
      <c r="I33" s="99"/>
      <c r="J33" s="82" t="s">
        <v>267</v>
      </c>
      <c r="K33" s="82"/>
      <c r="L33" s="82" t="s">
        <v>268</v>
      </c>
      <c r="M33" s="100">
        <v>40903</v>
      </c>
      <c r="N33" s="98"/>
      <c r="O33" s="90">
        <v>40931</v>
      </c>
      <c r="P33" s="97"/>
      <c r="Q33" s="94"/>
    </row>
    <row r="34" spans="2:18" ht="18" customHeight="1">
      <c r="B34" s="82">
        <v>16</v>
      </c>
      <c r="C34" s="81" t="s">
        <v>230</v>
      </c>
      <c r="D34" s="81" t="s">
        <v>230</v>
      </c>
      <c r="E34" s="93" t="s">
        <v>269</v>
      </c>
      <c r="F34" s="86">
        <v>3</v>
      </c>
      <c r="G34" s="98">
        <v>19100</v>
      </c>
      <c r="H34" s="87">
        <f t="shared" si="0"/>
        <v>57300</v>
      </c>
      <c r="I34" s="99"/>
      <c r="J34" s="82" t="s">
        <v>270</v>
      </c>
      <c r="K34" s="82"/>
      <c r="L34" s="82" t="s">
        <v>268</v>
      </c>
      <c r="M34" s="100">
        <v>40903</v>
      </c>
      <c r="N34" s="98"/>
      <c r="O34" s="90">
        <v>40931</v>
      </c>
      <c r="P34" s="97"/>
      <c r="Q34" s="94"/>
    </row>
    <row r="35" spans="2:18" ht="18" customHeight="1">
      <c r="B35" s="82">
        <v>16</v>
      </c>
      <c r="C35" s="81" t="s">
        <v>230</v>
      </c>
      <c r="D35" s="81" t="s">
        <v>230</v>
      </c>
      <c r="E35" s="93" t="s">
        <v>271</v>
      </c>
      <c r="F35" s="86">
        <v>12</v>
      </c>
      <c r="G35" s="98">
        <v>1700</v>
      </c>
      <c r="H35" s="87">
        <f>F35*G35</f>
        <v>20400</v>
      </c>
      <c r="I35" s="99"/>
      <c r="J35" s="82" t="s">
        <v>272</v>
      </c>
      <c r="K35" s="82"/>
      <c r="L35" s="82" t="s">
        <v>268</v>
      </c>
      <c r="M35" s="84">
        <v>40903</v>
      </c>
      <c r="N35" s="98"/>
      <c r="O35" s="90">
        <v>40931</v>
      </c>
      <c r="P35" s="97"/>
      <c r="Q35" s="94"/>
    </row>
    <row r="36" spans="2:18" ht="18" customHeight="1">
      <c r="B36" s="82">
        <v>16</v>
      </c>
      <c r="C36" s="81" t="s">
        <v>230</v>
      </c>
      <c r="D36" s="81" t="s">
        <v>230</v>
      </c>
      <c r="E36" s="93" t="s">
        <v>273</v>
      </c>
      <c r="F36" s="86">
        <v>3</v>
      </c>
      <c r="G36" s="98">
        <v>2100</v>
      </c>
      <c r="H36" s="87">
        <f t="shared" si="0"/>
        <v>6300</v>
      </c>
      <c r="I36" s="99"/>
      <c r="J36" s="82" t="s">
        <v>274</v>
      </c>
      <c r="K36" s="82"/>
      <c r="L36" s="82" t="s">
        <v>268</v>
      </c>
      <c r="M36" s="100">
        <v>40903</v>
      </c>
      <c r="N36" s="98"/>
      <c r="O36" s="90">
        <v>40931</v>
      </c>
      <c r="P36" s="97"/>
      <c r="Q36" s="94"/>
    </row>
    <row r="37" spans="2:18" ht="18" customHeight="1">
      <c r="B37" s="82">
        <v>16</v>
      </c>
      <c r="C37" s="81" t="s">
        <v>230</v>
      </c>
      <c r="D37" s="81" t="s">
        <v>230</v>
      </c>
      <c r="E37" s="93" t="s">
        <v>275</v>
      </c>
      <c r="F37" s="86">
        <v>3</v>
      </c>
      <c r="G37" s="98">
        <v>2100</v>
      </c>
      <c r="H37" s="87">
        <f>F37*G37</f>
        <v>6300</v>
      </c>
      <c r="I37" s="99"/>
      <c r="J37" s="82" t="s">
        <v>274</v>
      </c>
      <c r="K37" s="82"/>
      <c r="L37" s="82"/>
      <c r="M37" s="100">
        <v>40903</v>
      </c>
      <c r="N37" s="98"/>
      <c r="O37" s="90">
        <v>40931</v>
      </c>
      <c r="P37" s="97"/>
      <c r="Q37" s="94"/>
    </row>
    <row r="38" spans="2:18" ht="18" customHeight="1">
      <c r="B38" s="82">
        <v>16</v>
      </c>
      <c r="C38" s="81" t="s">
        <v>230</v>
      </c>
      <c r="D38" s="81" t="s">
        <v>230</v>
      </c>
      <c r="E38" s="93" t="s">
        <v>276</v>
      </c>
      <c r="F38" s="86">
        <v>12</v>
      </c>
      <c r="G38" s="98">
        <v>2100</v>
      </c>
      <c r="H38" s="87">
        <f t="shared" si="0"/>
        <v>25200</v>
      </c>
      <c r="I38" s="99"/>
      <c r="J38" s="82" t="s">
        <v>277</v>
      </c>
      <c r="K38" s="82"/>
      <c r="L38" s="82" t="s">
        <v>268</v>
      </c>
      <c r="M38" s="84">
        <v>40903</v>
      </c>
      <c r="N38" s="98"/>
      <c r="O38" s="90">
        <v>40931</v>
      </c>
      <c r="P38" s="97"/>
      <c r="Q38" s="94"/>
    </row>
    <row r="39" spans="2:18" ht="18" customHeight="1">
      <c r="B39" s="82">
        <v>16</v>
      </c>
      <c r="C39" s="81" t="s">
        <v>230</v>
      </c>
      <c r="D39" s="81" t="s">
        <v>230</v>
      </c>
      <c r="E39" s="93" t="s">
        <v>278</v>
      </c>
      <c r="F39" s="86">
        <v>3</v>
      </c>
      <c r="G39" s="98">
        <v>8400</v>
      </c>
      <c r="H39" s="87">
        <f t="shared" si="0"/>
        <v>25200</v>
      </c>
      <c r="I39" s="99"/>
      <c r="J39" s="82" t="s">
        <v>279</v>
      </c>
      <c r="K39" s="82"/>
      <c r="L39" s="82" t="s">
        <v>268</v>
      </c>
      <c r="M39" s="100">
        <v>40903</v>
      </c>
      <c r="N39" s="98"/>
      <c r="O39" s="90">
        <v>40931</v>
      </c>
      <c r="P39" s="97"/>
      <c r="Q39" s="94"/>
    </row>
    <row r="40" spans="2:18" ht="18" customHeight="1">
      <c r="B40" s="82">
        <v>16</v>
      </c>
      <c r="C40" s="81" t="s">
        <v>230</v>
      </c>
      <c r="D40" s="81" t="s">
        <v>230</v>
      </c>
      <c r="E40" s="93" t="s">
        <v>280</v>
      </c>
      <c r="F40" s="86">
        <v>6</v>
      </c>
      <c r="G40" s="98">
        <v>800</v>
      </c>
      <c r="H40" s="87">
        <f t="shared" si="0"/>
        <v>4800</v>
      </c>
      <c r="I40" s="99"/>
      <c r="J40" s="82" t="s">
        <v>272</v>
      </c>
      <c r="K40" s="82"/>
      <c r="L40" s="82" t="s">
        <v>268</v>
      </c>
      <c r="M40" s="100">
        <v>40903</v>
      </c>
      <c r="N40" s="98"/>
      <c r="O40" s="90">
        <v>40931</v>
      </c>
      <c r="P40" s="97"/>
      <c r="Q40" s="94"/>
    </row>
    <row r="41" spans="2:18" ht="18" customHeight="1">
      <c r="B41" s="101">
        <v>16</v>
      </c>
      <c r="C41" s="102" t="s">
        <v>230</v>
      </c>
      <c r="D41" s="102" t="s">
        <v>230</v>
      </c>
      <c r="E41" s="103" t="s">
        <v>281</v>
      </c>
      <c r="F41" s="104">
        <v>24</v>
      </c>
      <c r="G41" s="105">
        <v>2400</v>
      </c>
      <c r="H41" s="106">
        <f t="shared" si="0"/>
        <v>57600</v>
      </c>
      <c r="I41" s="107"/>
      <c r="J41" s="101" t="s">
        <v>272</v>
      </c>
      <c r="K41" s="108" t="s">
        <v>282</v>
      </c>
      <c r="L41" s="82" t="s">
        <v>268</v>
      </c>
      <c r="M41" s="100">
        <v>40904</v>
      </c>
      <c r="N41" s="98"/>
      <c r="O41" s="90">
        <v>40931</v>
      </c>
      <c r="P41" s="97"/>
      <c r="Q41" s="94"/>
    </row>
    <row r="42" spans="2:18" ht="18" customHeight="1">
      <c r="B42" s="82">
        <v>16</v>
      </c>
      <c r="C42" s="81" t="s">
        <v>230</v>
      </c>
      <c r="D42" s="81" t="s">
        <v>230</v>
      </c>
      <c r="E42" s="93" t="s">
        <v>283</v>
      </c>
      <c r="F42" s="86">
        <v>3</v>
      </c>
      <c r="G42" s="98">
        <v>9600</v>
      </c>
      <c r="H42" s="87">
        <f t="shared" si="0"/>
        <v>28800</v>
      </c>
      <c r="I42" s="99"/>
      <c r="J42" s="82" t="s">
        <v>284</v>
      </c>
      <c r="K42" s="82"/>
      <c r="L42" s="82" t="s">
        <v>268</v>
      </c>
      <c r="M42" s="100">
        <v>40903</v>
      </c>
      <c r="N42" s="98"/>
      <c r="O42" s="90">
        <v>40931</v>
      </c>
      <c r="P42" s="97"/>
      <c r="Q42" s="94"/>
    </row>
    <row r="43" spans="2:18" ht="18" customHeight="1">
      <c r="B43" s="82">
        <v>16</v>
      </c>
      <c r="C43" s="81" t="s">
        <v>230</v>
      </c>
      <c r="D43" s="81" t="s">
        <v>230</v>
      </c>
      <c r="E43" s="93" t="s">
        <v>285</v>
      </c>
      <c r="F43" s="86">
        <v>3</v>
      </c>
      <c r="G43" s="98">
        <v>1200</v>
      </c>
      <c r="H43" s="87">
        <f t="shared" si="0"/>
        <v>3600</v>
      </c>
      <c r="I43" s="99"/>
      <c r="J43" s="82" t="s">
        <v>286</v>
      </c>
      <c r="K43" s="82"/>
      <c r="L43" s="82" t="s">
        <v>268</v>
      </c>
      <c r="M43" s="100">
        <v>40903</v>
      </c>
      <c r="N43" s="98"/>
      <c r="O43" s="90">
        <v>40931</v>
      </c>
      <c r="P43" s="97"/>
      <c r="Q43" s="94"/>
    </row>
    <row r="44" spans="2:18" ht="18" customHeight="1">
      <c r="B44" s="82">
        <v>16</v>
      </c>
      <c r="C44" s="81" t="s">
        <v>230</v>
      </c>
      <c r="D44" s="81" t="s">
        <v>230</v>
      </c>
      <c r="E44" s="93" t="s">
        <v>287</v>
      </c>
      <c r="F44" s="86">
        <v>12</v>
      </c>
      <c r="G44" s="98">
        <v>180</v>
      </c>
      <c r="H44" s="87">
        <f t="shared" si="0"/>
        <v>2160</v>
      </c>
      <c r="I44" s="99"/>
      <c r="J44" s="82" t="s">
        <v>288</v>
      </c>
      <c r="K44" s="82"/>
      <c r="L44" s="82" t="s">
        <v>268</v>
      </c>
      <c r="M44" s="100">
        <v>40903</v>
      </c>
      <c r="N44" s="98"/>
      <c r="O44" s="90">
        <v>40931</v>
      </c>
      <c r="P44" s="97"/>
      <c r="Q44" s="94"/>
    </row>
    <row r="45" spans="2:18" ht="18" customHeight="1">
      <c r="B45" s="82">
        <v>16</v>
      </c>
      <c r="C45" s="81" t="s">
        <v>230</v>
      </c>
      <c r="D45" s="81" t="s">
        <v>230</v>
      </c>
      <c r="E45" s="93" t="s">
        <v>289</v>
      </c>
      <c r="F45" s="86">
        <v>24</v>
      </c>
      <c r="G45" s="98">
        <v>35</v>
      </c>
      <c r="H45" s="87">
        <f t="shared" si="0"/>
        <v>840</v>
      </c>
      <c r="I45" s="99"/>
      <c r="J45" s="82" t="s">
        <v>290</v>
      </c>
      <c r="K45" s="82"/>
      <c r="L45" s="82" t="s">
        <v>268</v>
      </c>
      <c r="M45" s="100">
        <v>40903</v>
      </c>
      <c r="N45" s="98"/>
      <c r="O45" s="90">
        <v>40931</v>
      </c>
      <c r="P45" s="97"/>
      <c r="Q45" s="94"/>
    </row>
    <row r="46" spans="2:18" ht="18" customHeight="1">
      <c r="B46" s="82">
        <v>16</v>
      </c>
      <c r="C46" s="81" t="s">
        <v>101</v>
      </c>
      <c r="D46" s="81" t="s">
        <v>101</v>
      </c>
      <c r="E46" s="93" t="s">
        <v>291</v>
      </c>
      <c r="F46" s="109">
        <v>3</v>
      </c>
      <c r="G46" s="98">
        <v>6840</v>
      </c>
      <c r="H46" s="98">
        <v>20520</v>
      </c>
      <c r="I46" s="98"/>
      <c r="J46" s="82" t="s">
        <v>292</v>
      </c>
      <c r="K46" s="82"/>
      <c r="L46" s="82" t="s">
        <v>268</v>
      </c>
      <c r="M46" s="100">
        <v>40898</v>
      </c>
      <c r="N46" s="82" t="s">
        <v>31</v>
      </c>
      <c r="O46" s="100"/>
      <c r="P46" s="100">
        <v>40905</v>
      </c>
      <c r="Q46" s="94">
        <v>40914</v>
      </c>
      <c r="R46" s="110" t="s">
        <v>293</v>
      </c>
    </row>
    <row r="47" spans="2:18" ht="18" customHeight="1">
      <c r="B47" s="82">
        <v>16</v>
      </c>
      <c r="C47" s="81" t="s">
        <v>101</v>
      </c>
      <c r="D47" s="81" t="s">
        <v>101</v>
      </c>
      <c r="E47" s="93" t="s">
        <v>294</v>
      </c>
      <c r="F47" s="109">
        <v>24</v>
      </c>
      <c r="G47" s="98">
        <v>250</v>
      </c>
      <c r="H47" s="98">
        <v>6000</v>
      </c>
      <c r="I47" s="98"/>
      <c r="J47" s="82" t="s">
        <v>295</v>
      </c>
      <c r="K47" s="82"/>
      <c r="L47" s="82" t="s">
        <v>268</v>
      </c>
      <c r="M47" s="100">
        <v>40898</v>
      </c>
      <c r="N47" s="82" t="s">
        <v>31</v>
      </c>
      <c r="O47" s="100"/>
      <c r="P47" s="100">
        <v>40905</v>
      </c>
      <c r="Q47" s="94" t="s">
        <v>296</v>
      </c>
      <c r="R47" s="111" t="s">
        <v>297</v>
      </c>
    </row>
    <row r="48" spans="2:18" ht="18" customHeight="1">
      <c r="B48" s="82">
        <v>16</v>
      </c>
      <c r="C48" s="81" t="s">
        <v>101</v>
      </c>
      <c r="D48" s="81" t="s">
        <v>101</v>
      </c>
      <c r="E48" s="93" t="s">
        <v>298</v>
      </c>
      <c r="F48" s="109">
        <v>6</v>
      </c>
      <c r="G48" s="98">
        <v>78</v>
      </c>
      <c r="H48" s="98">
        <v>468</v>
      </c>
      <c r="I48" s="98"/>
      <c r="J48" s="82" t="s">
        <v>299</v>
      </c>
      <c r="K48" s="82"/>
      <c r="L48" s="82" t="s">
        <v>268</v>
      </c>
      <c r="M48" s="100">
        <v>40898</v>
      </c>
      <c r="N48" s="82" t="s">
        <v>31</v>
      </c>
      <c r="O48" s="100"/>
      <c r="P48" s="100">
        <v>40905</v>
      </c>
      <c r="Q48" s="94">
        <v>40905</v>
      </c>
      <c r="R48" s="111" t="s">
        <v>300</v>
      </c>
    </row>
    <row r="49" spans="2:18" ht="18" customHeight="1">
      <c r="B49" s="82">
        <v>16</v>
      </c>
      <c r="C49" s="81" t="s">
        <v>101</v>
      </c>
      <c r="D49" s="81" t="s">
        <v>101</v>
      </c>
      <c r="E49" s="93" t="s">
        <v>301</v>
      </c>
      <c r="F49" s="109">
        <v>3</v>
      </c>
      <c r="G49" s="98">
        <v>676</v>
      </c>
      <c r="H49" s="98">
        <v>2028</v>
      </c>
      <c r="I49" s="98"/>
      <c r="J49" s="82" t="s">
        <v>302</v>
      </c>
      <c r="K49" s="82"/>
      <c r="L49" s="82" t="s">
        <v>268</v>
      </c>
      <c r="M49" s="100">
        <v>40898</v>
      </c>
      <c r="N49" s="82" t="s">
        <v>31</v>
      </c>
      <c r="O49" s="100"/>
      <c r="P49" s="100">
        <v>40905</v>
      </c>
      <c r="Q49" s="94">
        <v>40905</v>
      </c>
      <c r="R49" s="111" t="s">
        <v>300</v>
      </c>
    </row>
    <row r="50" spans="2:18" ht="18" customHeight="1">
      <c r="B50" s="82">
        <v>16</v>
      </c>
      <c r="C50" s="81" t="s">
        <v>101</v>
      </c>
      <c r="D50" s="81" t="s">
        <v>101</v>
      </c>
      <c r="E50" s="93" t="s">
        <v>303</v>
      </c>
      <c r="F50" s="109">
        <v>3</v>
      </c>
      <c r="G50" s="98">
        <v>547</v>
      </c>
      <c r="H50" s="98">
        <v>1641</v>
      </c>
      <c r="I50" s="98"/>
      <c r="J50" s="82" t="s">
        <v>304</v>
      </c>
      <c r="K50" s="82"/>
      <c r="L50" s="82" t="s">
        <v>268</v>
      </c>
      <c r="M50" s="100">
        <v>40898</v>
      </c>
      <c r="N50" s="82" t="s">
        <v>31</v>
      </c>
      <c r="O50" s="100"/>
      <c r="P50" s="100">
        <v>40905</v>
      </c>
      <c r="Q50" s="94">
        <v>40905</v>
      </c>
      <c r="R50" s="111" t="s">
        <v>300</v>
      </c>
    </row>
    <row r="51" spans="2:18" ht="18" customHeight="1">
      <c r="B51" s="82">
        <v>16</v>
      </c>
      <c r="C51" s="81" t="s">
        <v>101</v>
      </c>
      <c r="D51" s="81" t="s">
        <v>101</v>
      </c>
      <c r="E51" s="93" t="s">
        <v>305</v>
      </c>
      <c r="F51" s="109">
        <v>6</v>
      </c>
      <c r="G51" s="98">
        <v>350</v>
      </c>
      <c r="H51" s="98">
        <v>2100</v>
      </c>
      <c r="I51" s="98"/>
      <c r="J51" s="82" t="s">
        <v>302</v>
      </c>
      <c r="K51" s="82"/>
      <c r="L51" s="82" t="s">
        <v>268</v>
      </c>
      <c r="M51" s="100">
        <v>40898</v>
      </c>
      <c r="N51" s="82" t="s">
        <v>31</v>
      </c>
      <c r="O51" s="100"/>
      <c r="P51" s="100">
        <v>40905</v>
      </c>
      <c r="Q51" s="94">
        <v>40905</v>
      </c>
      <c r="R51" s="111" t="s">
        <v>300</v>
      </c>
    </row>
    <row r="52" spans="2:18" ht="18" customHeight="1">
      <c r="B52" s="82">
        <v>16</v>
      </c>
      <c r="C52" s="81" t="s">
        <v>101</v>
      </c>
      <c r="D52" s="81" t="s">
        <v>101</v>
      </c>
      <c r="E52" s="93" t="s">
        <v>306</v>
      </c>
      <c r="F52" s="109">
        <v>6</v>
      </c>
      <c r="G52" s="98">
        <v>448</v>
      </c>
      <c r="H52" s="98">
        <v>2688</v>
      </c>
      <c r="I52" s="98"/>
      <c r="J52" s="82" t="s">
        <v>304</v>
      </c>
      <c r="K52" s="82"/>
      <c r="L52" s="82" t="s">
        <v>268</v>
      </c>
      <c r="M52" s="100">
        <v>40898</v>
      </c>
      <c r="N52" s="82" t="s">
        <v>31</v>
      </c>
      <c r="O52" s="100"/>
      <c r="P52" s="100">
        <v>40905</v>
      </c>
      <c r="Q52" s="94">
        <v>40905</v>
      </c>
      <c r="R52" s="111" t="s">
        <v>300</v>
      </c>
    </row>
    <row r="53" spans="2:18" ht="18" customHeight="1">
      <c r="B53" s="82">
        <v>16</v>
      </c>
      <c r="C53" s="81" t="s">
        <v>101</v>
      </c>
      <c r="D53" s="81" t="s">
        <v>101</v>
      </c>
      <c r="E53" s="93" t="s">
        <v>307</v>
      </c>
      <c r="F53" s="109">
        <v>36</v>
      </c>
      <c r="G53" s="98">
        <v>130</v>
      </c>
      <c r="H53" s="98">
        <v>4680</v>
      </c>
      <c r="I53" s="98"/>
      <c r="J53" s="82" t="s">
        <v>308</v>
      </c>
      <c r="K53" s="82"/>
      <c r="L53" s="82" t="s">
        <v>268</v>
      </c>
      <c r="M53" s="100">
        <v>40898</v>
      </c>
      <c r="N53" s="82" t="s">
        <v>31</v>
      </c>
      <c r="O53" s="100"/>
      <c r="P53" s="100">
        <v>40905</v>
      </c>
      <c r="Q53" s="94">
        <v>40905</v>
      </c>
      <c r="R53" s="111" t="s">
        <v>300</v>
      </c>
    </row>
    <row r="54" spans="2:18" ht="18" customHeight="1">
      <c r="B54" s="82">
        <v>16</v>
      </c>
      <c r="C54" s="81" t="s">
        <v>101</v>
      </c>
      <c r="D54" s="81" t="s">
        <v>101</v>
      </c>
      <c r="E54" s="93" t="s">
        <v>309</v>
      </c>
      <c r="F54" s="109">
        <v>24</v>
      </c>
      <c r="G54" s="98">
        <v>189</v>
      </c>
      <c r="H54" s="98">
        <v>4536</v>
      </c>
      <c r="I54" s="98"/>
      <c r="J54" s="82" t="s">
        <v>310</v>
      </c>
      <c r="K54" s="82"/>
      <c r="L54" s="82" t="s">
        <v>268</v>
      </c>
      <c r="M54" s="100">
        <v>40898</v>
      </c>
      <c r="N54" s="82" t="s">
        <v>31</v>
      </c>
      <c r="O54" s="100"/>
      <c r="P54" s="100">
        <v>40905</v>
      </c>
      <c r="Q54" s="94">
        <v>40905</v>
      </c>
      <c r="R54" s="111" t="s">
        <v>300</v>
      </c>
    </row>
    <row r="55" spans="2:18" ht="18" customHeight="1">
      <c r="B55" s="82">
        <v>16</v>
      </c>
      <c r="C55" s="81" t="s">
        <v>101</v>
      </c>
      <c r="D55" s="81" t="s">
        <v>101</v>
      </c>
      <c r="E55" s="93" t="s">
        <v>311</v>
      </c>
      <c r="F55" s="109">
        <v>9</v>
      </c>
      <c r="G55" s="98">
        <v>210</v>
      </c>
      <c r="H55" s="98">
        <v>1890</v>
      </c>
      <c r="I55" s="98"/>
      <c r="J55" s="82" t="s">
        <v>312</v>
      </c>
      <c r="K55" s="82"/>
      <c r="L55" s="82" t="s">
        <v>268</v>
      </c>
      <c r="M55" s="100">
        <v>40898</v>
      </c>
      <c r="N55" s="82" t="s">
        <v>31</v>
      </c>
      <c r="O55" s="100"/>
      <c r="P55" s="100">
        <v>40905</v>
      </c>
      <c r="Q55" s="94">
        <v>40905</v>
      </c>
      <c r="R55" s="111" t="s">
        <v>300</v>
      </c>
    </row>
    <row r="56" spans="2:18" ht="18" customHeight="1">
      <c r="B56" s="82">
        <v>16</v>
      </c>
      <c r="C56" s="81" t="s">
        <v>101</v>
      </c>
      <c r="D56" s="81" t="s">
        <v>101</v>
      </c>
      <c r="E56" s="93" t="s">
        <v>313</v>
      </c>
      <c r="F56" s="109">
        <v>3</v>
      </c>
      <c r="G56" s="98">
        <v>220</v>
      </c>
      <c r="H56" s="98">
        <v>660</v>
      </c>
      <c r="I56" s="98"/>
      <c r="J56" s="82" t="s">
        <v>312</v>
      </c>
      <c r="K56" s="82"/>
      <c r="L56" s="82" t="s">
        <v>268</v>
      </c>
      <c r="M56" s="100">
        <v>40898</v>
      </c>
      <c r="N56" s="82" t="s">
        <v>31</v>
      </c>
      <c r="O56" s="100"/>
      <c r="P56" s="100">
        <v>40905</v>
      </c>
      <c r="Q56" s="94">
        <v>40905</v>
      </c>
      <c r="R56" s="111" t="s">
        <v>300</v>
      </c>
    </row>
    <row r="57" spans="2:18" ht="18" customHeight="1">
      <c r="B57" s="82">
        <v>16</v>
      </c>
      <c r="C57" s="81" t="s">
        <v>101</v>
      </c>
      <c r="D57" s="81" t="s">
        <v>101</v>
      </c>
      <c r="E57" s="93" t="s">
        <v>314</v>
      </c>
      <c r="F57" s="109">
        <v>36</v>
      </c>
      <c r="G57" s="98">
        <v>220</v>
      </c>
      <c r="H57" s="98">
        <v>7920</v>
      </c>
      <c r="I57" s="98"/>
      <c r="J57" s="82" t="s">
        <v>315</v>
      </c>
      <c r="K57" s="82"/>
      <c r="L57" s="82" t="s">
        <v>268</v>
      </c>
      <c r="M57" s="100">
        <v>40898</v>
      </c>
      <c r="N57" s="82" t="s">
        <v>31</v>
      </c>
      <c r="O57" s="100"/>
      <c r="P57" s="100">
        <v>40905</v>
      </c>
      <c r="Q57" s="94">
        <v>40905</v>
      </c>
      <c r="R57" s="111" t="s">
        <v>300</v>
      </c>
    </row>
    <row r="58" spans="2:18" ht="18" customHeight="1">
      <c r="B58" s="82">
        <v>16</v>
      </c>
      <c r="C58" s="81" t="s">
        <v>101</v>
      </c>
      <c r="D58" s="81" t="s">
        <v>101</v>
      </c>
      <c r="E58" s="93" t="s">
        <v>316</v>
      </c>
      <c r="F58" s="109">
        <v>6</v>
      </c>
      <c r="G58" s="98">
        <v>160</v>
      </c>
      <c r="H58" s="98">
        <v>960</v>
      </c>
      <c r="I58" s="98"/>
      <c r="J58" s="82" t="s">
        <v>315</v>
      </c>
      <c r="K58" s="82"/>
      <c r="L58" s="82" t="s">
        <v>268</v>
      </c>
      <c r="M58" s="100">
        <v>40898</v>
      </c>
      <c r="N58" s="82" t="s">
        <v>31</v>
      </c>
      <c r="O58" s="100"/>
      <c r="P58" s="100">
        <v>40905</v>
      </c>
      <c r="Q58" s="94">
        <v>40905</v>
      </c>
      <c r="R58" s="111" t="s">
        <v>300</v>
      </c>
    </row>
    <row r="59" spans="2:18" ht="18" customHeight="1">
      <c r="B59" s="82">
        <v>16</v>
      </c>
      <c r="C59" s="81" t="s">
        <v>101</v>
      </c>
      <c r="D59" s="81" t="s">
        <v>101</v>
      </c>
      <c r="E59" s="93" t="s">
        <v>317</v>
      </c>
      <c r="F59" s="109">
        <v>6</v>
      </c>
      <c r="G59" s="98">
        <v>170</v>
      </c>
      <c r="H59" s="98">
        <v>1020</v>
      </c>
      <c r="I59" s="98"/>
      <c r="J59" s="82" t="s">
        <v>315</v>
      </c>
      <c r="K59" s="82"/>
      <c r="L59" s="82" t="s">
        <v>268</v>
      </c>
      <c r="M59" s="100">
        <v>40898</v>
      </c>
      <c r="N59" s="82" t="s">
        <v>31</v>
      </c>
      <c r="O59" s="100"/>
      <c r="P59" s="100">
        <v>40905</v>
      </c>
      <c r="Q59" s="94">
        <v>40905</v>
      </c>
      <c r="R59" s="111" t="s">
        <v>300</v>
      </c>
    </row>
    <row r="60" spans="2:18" ht="18" customHeight="1">
      <c r="B60" s="82">
        <v>16</v>
      </c>
      <c r="C60" s="81" t="s">
        <v>101</v>
      </c>
      <c r="D60" s="81" t="s">
        <v>101</v>
      </c>
      <c r="E60" s="93" t="s">
        <v>318</v>
      </c>
      <c r="F60" s="109">
        <v>6</v>
      </c>
      <c r="G60" s="98">
        <v>3810</v>
      </c>
      <c r="H60" s="98">
        <v>22860</v>
      </c>
      <c r="I60" s="98"/>
      <c r="J60" s="82" t="s">
        <v>319</v>
      </c>
      <c r="K60" s="82"/>
      <c r="L60" s="82" t="s">
        <v>268</v>
      </c>
      <c r="M60" s="100">
        <v>40898</v>
      </c>
      <c r="N60" s="82" t="s">
        <v>31</v>
      </c>
      <c r="O60" s="100"/>
      <c r="P60" s="100">
        <v>40905</v>
      </c>
      <c r="Q60" s="94">
        <v>40905</v>
      </c>
      <c r="R60" s="111" t="s">
        <v>300</v>
      </c>
    </row>
    <row r="61" spans="2:18" ht="18" customHeight="1">
      <c r="B61" s="82">
        <v>16</v>
      </c>
      <c r="C61" s="81" t="s">
        <v>101</v>
      </c>
      <c r="D61" s="81" t="s">
        <v>101</v>
      </c>
      <c r="E61" s="93" t="s">
        <v>320</v>
      </c>
      <c r="F61" s="109">
        <v>18</v>
      </c>
      <c r="G61" s="98">
        <v>85</v>
      </c>
      <c r="H61" s="98">
        <v>1530</v>
      </c>
      <c r="I61" s="98"/>
      <c r="J61" s="82" t="s">
        <v>321</v>
      </c>
      <c r="K61" s="82"/>
      <c r="L61" s="82" t="s">
        <v>268</v>
      </c>
      <c r="M61" s="100">
        <v>40898</v>
      </c>
      <c r="N61" s="82" t="s">
        <v>31</v>
      </c>
      <c r="O61" s="100"/>
      <c r="P61" s="100">
        <v>40905</v>
      </c>
      <c r="Q61" s="94">
        <v>40905</v>
      </c>
      <c r="R61" s="111" t="s">
        <v>300</v>
      </c>
    </row>
    <row r="62" spans="2:18" ht="18" customHeight="1">
      <c r="B62" s="82">
        <v>16</v>
      </c>
      <c r="C62" s="81" t="s">
        <v>101</v>
      </c>
      <c r="D62" s="81" t="s">
        <v>101</v>
      </c>
      <c r="E62" s="93" t="s">
        <v>322</v>
      </c>
      <c r="F62" s="109">
        <v>18</v>
      </c>
      <c r="G62" s="98">
        <v>80</v>
      </c>
      <c r="H62" s="98">
        <v>1440</v>
      </c>
      <c r="I62" s="98"/>
      <c r="J62" s="82" t="s">
        <v>321</v>
      </c>
      <c r="K62" s="82"/>
      <c r="L62" s="82" t="s">
        <v>268</v>
      </c>
      <c r="M62" s="100">
        <v>40898</v>
      </c>
      <c r="N62" s="82" t="s">
        <v>31</v>
      </c>
      <c r="O62" s="100"/>
      <c r="P62" s="100">
        <v>40905</v>
      </c>
      <c r="Q62" s="94">
        <v>40905</v>
      </c>
      <c r="R62" s="111" t="s">
        <v>300</v>
      </c>
    </row>
    <row r="63" spans="2:18" ht="18" customHeight="1">
      <c r="B63" s="82">
        <v>16</v>
      </c>
      <c r="C63" s="81" t="s">
        <v>101</v>
      </c>
      <c r="D63" s="81" t="s">
        <v>101</v>
      </c>
      <c r="E63" s="93" t="s">
        <v>323</v>
      </c>
      <c r="F63" s="109">
        <v>12</v>
      </c>
      <c r="G63" s="98">
        <v>220</v>
      </c>
      <c r="H63" s="98">
        <v>2640</v>
      </c>
      <c r="I63" s="98"/>
      <c r="J63" s="82" t="s">
        <v>324</v>
      </c>
      <c r="K63" s="82"/>
      <c r="L63" s="82" t="s">
        <v>268</v>
      </c>
      <c r="M63" s="100">
        <v>40898</v>
      </c>
      <c r="N63" s="82" t="s">
        <v>31</v>
      </c>
      <c r="O63" s="100"/>
      <c r="P63" s="100">
        <v>40905</v>
      </c>
      <c r="Q63" s="94">
        <v>40905</v>
      </c>
      <c r="R63" s="111" t="s">
        <v>300</v>
      </c>
    </row>
    <row r="64" spans="2:18" ht="18" customHeight="1">
      <c r="B64" s="82">
        <v>16</v>
      </c>
      <c r="C64" s="81" t="s">
        <v>101</v>
      </c>
      <c r="D64" s="81" t="s">
        <v>101</v>
      </c>
      <c r="E64" s="93" t="s">
        <v>325</v>
      </c>
      <c r="F64" s="109">
        <v>6</v>
      </c>
      <c r="G64" s="98">
        <v>3540</v>
      </c>
      <c r="H64" s="98">
        <v>21240</v>
      </c>
      <c r="I64" s="98"/>
      <c r="J64" s="82" t="s">
        <v>326</v>
      </c>
      <c r="K64" s="82"/>
      <c r="L64" s="82" t="s">
        <v>268</v>
      </c>
      <c r="M64" s="100">
        <v>40898</v>
      </c>
      <c r="N64" s="82" t="s">
        <v>31</v>
      </c>
      <c r="O64" s="100"/>
      <c r="P64" s="100">
        <v>40905</v>
      </c>
      <c r="Q64" s="94">
        <v>40905</v>
      </c>
      <c r="R64" s="111" t="s">
        <v>300</v>
      </c>
    </row>
    <row r="65" spans="2:18" ht="18" customHeight="1">
      <c r="B65" s="82">
        <v>16</v>
      </c>
      <c r="C65" s="81" t="s">
        <v>101</v>
      </c>
      <c r="D65" s="81" t="s">
        <v>101</v>
      </c>
      <c r="E65" s="93" t="s">
        <v>327</v>
      </c>
      <c r="F65" s="109">
        <v>18</v>
      </c>
      <c r="G65" s="98">
        <v>250</v>
      </c>
      <c r="H65" s="98">
        <v>4500</v>
      </c>
      <c r="I65" s="98"/>
      <c r="J65" s="82" t="s">
        <v>328</v>
      </c>
      <c r="K65" s="82"/>
      <c r="L65" s="82" t="s">
        <v>268</v>
      </c>
      <c r="M65" s="100">
        <v>40898</v>
      </c>
      <c r="N65" s="82" t="s">
        <v>31</v>
      </c>
      <c r="O65" s="100"/>
      <c r="P65" s="100">
        <v>40905</v>
      </c>
      <c r="Q65" s="94">
        <v>40905</v>
      </c>
      <c r="R65" s="111" t="s">
        <v>300</v>
      </c>
    </row>
    <row r="66" spans="2:18" ht="18" customHeight="1">
      <c r="B66" s="82">
        <v>16</v>
      </c>
      <c r="C66" s="81" t="s">
        <v>101</v>
      </c>
      <c r="D66" s="81" t="s">
        <v>101</v>
      </c>
      <c r="E66" s="93" t="s">
        <v>329</v>
      </c>
      <c r="F66" s="109">
        <v>6</v>
      </c>
      <c r="G66" s="98">
        <v>270</v>
      </c>
      <c r="H66" s="98">
        <v>1620</v>
      </c>
      <c r="I66" s="98"/>
      <c r="J66" s="82" t="s">
        <v>328</v>
      </c>
      <c r="K66" s="82"/>
      <c r="L66" s="82" t="s">
        <v>268</v>
      </c>
      <c r="M66" s="100">
        <v>40898</v>
      </c>
      <c r="N66" s="82" t="s">
        <v>31</v>
      </c>
      <c r="O66" s="100"/>
      <c r="P66" s="100">
        <v>40905</v>
      </c>
      <c r="Q66" s="94">
        <v>40905</v>
      </c>
      <c r="R66" s="111" t="s">
        <v>300</v>
      </c>
    </row>
    <row r="67" spans="2:18" ht="18" customHeight="1">
      <c r="B67" s="82">
        <v>16</v>
      </c>
      <c r="C67" s="81" t="s">
        <v>101</v>
      </c>
      <c r="D67" s="81" t="s">
        <v>101</v>
      </c>
      <c r="E67" s="93" t="s">
        <v>192</v>
      </c>
      <c r="F67" s="109">
        <v>3</v>
      </c>
      <c r="G67" s="98">
        <v>15500</v>
      </c>
      <c r="H67" s="98">
        <v>46500</v>
      </c>
      <c r="I67" s="98"/>
      <c r="J67" s="82" t="s">
        <v>330</v>
      </c>
      <c r="K67" s="82"/>
      <c r="L67" s="82" t="s">
        <v>268</v>
      </c>
      <c r="M67" s="100">
        <v>40898</v>
      </c>
      <c r="N67" s="82" t="s">
        <v>31</v>
      </c>
      <c r="O67" s="100"/>
      <c r="P67" s="100">
        <v>40905</v>
      </c>
      <c r="Q67" s="94">
        <v>40905</v>
      </c>
      <c r="R67" s="111" t="s">
        <v>300</v>
      </c>
    </row>
    <row r="68" spans="2:18" ht="18" customHeight="1">
      <c r="B68" s="82">
        <v>16</v>
      </c>
      <c r="C68" s="81" t="s">
        <v>101</v>
      </c>
      <c r="D68" s="81" t="s">
        <v>101</v>
      </c>
      <c r="E68" s="93" t="s">
        <v>331</v>
      </c>
      <c r="F68" s="109">
        <v>3</v>
      </c>
      <c r="G68" s="98">
        <v>31000</v>
      </c>
      <c r="H68" s="98">
        <v>93000</v>
      </c>
      <c r="I68" s="98"/>
      <c r="J68" s="82" t="s">
        <v>332</v>
      </c>
      <c r="K68" s="82"/>
      <c r="L68" s="82" t="s">
        <v>268</v>
      </c>
      <c r="M68" s="100">
        <v>40898</v>
      </c>
      <c r="N68" s="82" t="s">
        <v>31</v>
      </c>
      <c r="O68" s="100"/>
      <c r="P68" s="100">
        <v>40905</v>
      </c>
      <c r="Q68" s="94">
        <v>40905</v>
      </c>
      <c r="R68" s="111" t="s">
        <v>300</v>
      </c>
    </row>
    <row r="69" spans="2:18" ht="18" customHeight="1">
      <c r="B69" s="82"/>
      <c r="C69" s="93" t="s">
        <v>333</v>
      </c>
      <c r="D69" s="93" t="s">
        <v>333</v>
      </c>
      <c r="E69" s="93" t="s">
        <v>334</v>
      </c>
      <c r="F69" s="109">
        <v>6</v>
      </c>
      <c r="G69" s="98">
        <v>350</v>
      </c>
      <c r="H69" s="98">
        <v>2100</v>
      </c>
      <c r="I69" s="99"/>
      <c r="J69" s="82" t="s">
        <v>335</v>
      </c>
      <c r="K69" s="82"/>
      <c r="L69" s="82"/>
      <c r="M69" s="100">
        <v>40918</v>
      </c>
      <c r="N69" s="98"/>
      <c r="O69" s="99"/>
      <c r="P69" s="97">
        <v>40919</v>
      </c>
      <c r="Q69" s="94">
        <v>40919</v>
      </c>
    </row>
    <row r="70" spans="2:18" ht="18" customHeight="1">
      <c r="Q70" s="112"/>
    </row>
    <row r="71" spans="2:18">
      <c r="Q71" s="112"/>
    </row>
    <row r="72" spans="2:18">
      <c r="Q72" s="112"/>
    </row>
    <row r="73" spans="2:18">
      <c r="Q73" s="112"/>
    </row>
    <row r="74" spans="2:18">
      <c r="Q74" s="112"/>
    </row>
    <row r="75" spans="2:18">
      <c r="Q75" s="112"/>
    </row>
    <row r="76" spans="2:18">
      <c r="Q76" s="112"/>
    </row>
    <row r="77" spans="2:18">
      <c r="Q77" s="112"/>
    </row>
    <row r="78" spans="2:18">
      <c r="Q78" s="112"/>
    </row>
    <row r="79" spans="2:18">
      <c r="Q79" s="112"/>
    </row>
    <row r="80" spans="2:18">
      <c r="Q80" s="112"/>
    </row>
    <row r="81" spans="8:17">
      <c r="Q81" s="112"/>
    </row>
    <row r="82" spans="8:17">
      <c r="Q82" s="112"/>
    </row>
    <row r="89" spans="8:17">
      <c r="H89" s="113"/>
    </row>
  </sheetData>
  <autoFilter ref="B8:O88" xr:uid="{5A3F122B-CDC4-41F4-95A7-952E490F9F22}"/>
  <mergeCells count="8">
    <mergeCell ref="B2:D2"/>
    <mergeCell ref="G2:I2"/>
    <mergeCell ref="B3:D3"/>
    <mergeCell ref="B4:D4"/>
    <mergeCell ref="G4:I6"/>
    <mergeCell ref="J4:K6"/>
    <mergeCell ref="B5:D5"/>
    <mergeCell ref="B6:D6"/>
  </mergeCells>
  <phoneticPr fontId="3"/>
  <pageMargins left="0.70866141732283472"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10DF-60CD-47B7-AF4E-A4E293BBF184}">
  <dimension ref="B2:R86"/>
  <sheetViews>
    <sheetView zoomScale="75" zoomScaleNormal="100" workbookViewId="0">
      <pane xSplit="10" ySplit="8" topLeftCell="Q33" activePane="bottomRight" state="frozen"/>
      <selection pane="topRight" activeCell="K1" sqref="K1"/>
      <selection pane="bottomLeft" activeCell="A9" sqref="A9"/>
      <selection pane="bottomRight" activeCell="H66" sqref="H66"/>
    </sheetView>
  </sheetViews>
  <sheetFormatPr defaultRowHeight="13.5"/>
  <cols>
    <col min="1" max="1" width="2.625" style="28" customWidth="1"/>
    <col min="2" max="2" width="5.125" style="33" customWidth="1"/>
    <col min="3" max="3" width="9" style="28"/>
    <col min="4" max="4" width="12.625" style="28" customWidth="1"/>
    <col min="5" max="5" width="39.125" style="33" bestFit="1" customWidth="1"/>
    <col min="6" max="8" width="9.25" style="28" bestFit="1" customWidth="1"/>
    <col min="9" max="9" width="13" style="34" bestFit="1" customWidth="1"/>
    <col min="10" max="10" width="32.25" style="33" bestFit="1" customWidth="1"/>
    <col min="11" max="11" width="30.5" style="33" bestFit="1" customWidth="1"/>
    <col min="12" max="12" width="13.5" style="33" bestFit="1" customWidth="1"/>
    <col min="13" max="13" width="15.25" style="33" customWidth="1"/>
    <col min="14" max="14" width="10" style="28" bestFit="1" customWidth="1"/>
    <col min="15" max="15" width="13.25" style="34" customWidth="1"/>
    <col min="16" max="16" width="14.5" style="35" customWidth="1"/>
    <col min="17" max="17" width="15.625" style="35" customWidth="1"/>
    <col min="18" max="18" width="20.25" style="28" customWidth="1"/>
    <col min="19" max="256" width="9" style="28"/>
    <col min="257" max="257" width="2.625" style="28" customWidth="1"/>
    <col min="258" max="258" width="5.125" style="28" customWidth="1"/>
    <col min="259" max="259" width="9" style="28"/>
    <col min="260" max="260" width="12.625" style="28" customWidth="1"/>
    <col min="261" max="261" width="39.125" style="28" bestFit="1" customWidth="1"/>
    <col min="262" max="264" width="9.25" style="28" bestFit="1" customWidth="1"/>
    <col min="265" max="265" width="13" style="28" bestFit="1" customWidth="1"/>
    <col min="266" max="266" width="32.25" style="28" bestFit="1" customWidth="1"/>
    <col min="267" max="267" width="30.5" style="28" bestFit="1" customWidth="1"/>
    <col min="268" max="268" width="13.5" style="28" bestFit="1" customWidth="1"/>
    <col min="269" max="269" width="15.25" style="28" customWidth="1"/>
    <col min="270" max="270" width="10" style="28" bestFit="1" customWidth="1"/>
    <col min="271" max="271" width="13.25" style="28" customWidth="1"/>
    <col min="272" max="272" width="14.5" style="28" customWidth="1"/>
    <col min="273" max="273" width="15.625" style="28" customWidth="1"/>
    <col min="274" max="274" width="20.25" style="28" customWidth="1"/>
    <col min="275" max="512" width="9" style="28"/>
    <col min="513" max="513" width="2.625" style="28" customWidth="1"/>
    <col min="514" max="514" width="5.125" style="28" customWidth="1"/>
    <col min="515" max="515" width="9" style="28"/>
    <col min="516" max="516" width="12.625" style="28" customWidth="1"/>
    <col min="517" max="517" width="39.125" style="28" bestFit="1" customWidth="1"/>
    <col min="518" max="520" width="9.25" style="28" bestFit="1" customWidth="1"/>
    <col min="521" max="521" width="13" style="28" bestFit="1" customWidth="1"/>
    <col min="522" max="522" width="32.25" style="28" bestFit="1" customWidth="1"/>
    <col min="523" max="523" width="30.5" style="28" bestFit="1" customWidth="1"/>
    <col min="524" max="524" width="13.5" style="28" bestFit="1" customWidth="1"/>
    <col min="525" max="525" width="15.25" style="28" customWidth="1"/>
    <col min="526" max="526" width="10" style="28" bestFit="1" customWidth="1"/>
    <col min="527" max="527" width="13.25" style="28" customWidth="1"/>
    <col min="528" max="528" width="14.5" style="28" customWidth="1"/>
    <col min="529" max="529" width="15.625" style="28" customWidth="1"/>
    <col min="530" max="530" width="20.25" style="28" customWidth="1"/>
    <col min="531" max="768" width="9" style="28"/>
    <col min="769" max="769" width="2.625" style="28" customWidth="1"/>
    <col min="770" max="770" width="5.125" style="28" customWidth="1"/>
    <col min="771" max="771" width="9" style="28"/>
    <col min="772" max="772" width="12.625" style="28" customWidth="1"/>
    <col min="773" max="773" width="39.125" style="28" bestFit="1" customWidth="1"/>
    <col min="774" max="776" width="9.25" style="28" bestFit="1" customWidth="1"/>
    <col min="777" max="777" width="13" style="28" bestFit="1" customWidth="1"/>
    <col min="778" max="778" width="32.25" style="28" bestFit="1" customWidth="1"/>
    <col min="779" max="779" width="30.5" style="28" bestFit="1" customWidth="1"/>
    <col min="780" max="780" width="13.5" style="28" bestFit="1" customWidth="1"/>
    <col min="781" max="781" width="15.25" style="28" customWidth="1"/>
    <col min="782" max="782" width="10" style="28" bestFit="1" customWidth="1"/>
    <col min="783" max="783" width="13.25" style="28" customWidth="1"/>
    <col min="784" max="784" width="14.5" style="28" customWidth="1"/>
    <col min="785" max="785" width="15.625" style="28" customWidth="1"/>
    <col min="786" max="786" width="20.25" style="28" customWidth="1"/>
    <col min="787" max="1024" width="9" style="28"/>
    <col min="1025" max="1025" width="2.625" style="28" customWidth="1"/>
    <col min="1026" max="1026" width="5.125" style="28" customWidth="1"/>
    <col min="1027" max="1027" width="9" style="28"/>
    <col min="1028" max="1028" width="12.625" style="28" customWidth="1"/>
    <col min="1029" max="1029" width="39.125" style="28" bestFit="1" customWidth="1"/>
    <col min="1030" max="1032" width="9.25" style="28" bestFit="1" customWidth="1"/>
    <col min="1033" max="1033" width="13" style="28" bestFit="1" customWidth="1"/>
    <col min="1034" max="1034" width="32.25" style="28" bestFit="1" customWidth="1"/>
    <col min="1035" max="1035" width="30.5" style="28" bestFit="1" customWidth="1"/>
    <col min="1036" max="1036" width="13.5" style="28" bestFit="1" customWidth="1"/>
    <col min="1037" max="1037" width="15.25" style="28" customWidth="1"/>
    <col min="1038" max="1038" width="10" style="28" bestFit="1" customWidth="1"/>
    <col min="1039" max="1039" width="13.25" style="28" customWidth="1"/>
    <col min="1040" max="1040" width="14.5" style="28" customWidth="1"/>
    <col min="1041" max="1041" width="15.625" style="28" customWidth="1"/>
    <col min="1042" max="1042" width="20.25" style="28" customWidth="1"/>
    <col min="1043" max="1280" width="9" style="28"/>
    <col min="1281" max="1281" width="2.625" style="28" customWidth="1"/>
    <col min="1282" max="1282" width="5.125" style="28" customWidth="1"/>
    <col min="1283" max="1283" width="9" style="28"/>
    <col min="1284" max="1284" width="12.625" style="28" customWidth="1"/>
    <col min="1285" max="1285" width="39.125" style="28" bestFit="1" customWidth="1"/>
    <col min="1286" max="1288" width="9.25" style="28" bestFit="1" customWidth="1"/>
    <col min="1289" max="1289" width="13" style="28" bestFit="1" customWidth="1"/>
    <col min="1290" max="1290" width="32.25" style="28" bestFit="1" customWidth="1"/>
    <col min="1291" max="1291" width="30.5" style="28" bestFit="1" customWidth="1"/>
    <col min="1292" max="1292" width="13.5" style="28" bestFit="1" customWidth="1"/>
    <col min="1293" max="1293" width="15.25" style="28" customWidth="1"/>
    <col min="1294" max="1294" width="10" style="28" bestFit="1" customWidth="1"/>
    <col min="1295" max="1295" width="13.25" style="28" customWidth="1"/>
    <col min="1296" max="1296" width="14.5" style="28" customWidth="1"/>
    <col min="1297" max="1297" width="15.625" style="28" customWidth="1"/>
    <col min="1298" max="1298" width="20.25" style="28" customWidth="1"/>
    <col min="1299" max="1536" width="9" style="28"/>
    <col min="1537" max="1537" width="2.625" style="28" customWidth="1"/>
    <col min="1538" max="1538" width="5.125" style="28" customWidth="1"/>
    <col min="1539" max="1539" width="9" style="28"/>
    <col min="1540" max="1540" width="12.625" style="28" customWidth="1"/>
    <col min="1541" max="1541" width="39.125" style="28" bestFit="1" customWidth="1"/>
    <col min="1542" max="1544" width="9.25" style="28" bestFit="1" customWidth="1"/>
    <col min="1545" max="1545" width="13" style="28" bestFit="1" customWidth="1"/>
    <col min="1546" max="1546" width="32.25" style="28" bestFit="1" customWidth="1"/>
    <col min="1547" max="1547" width="30.5" style="28" bestFit="1" customWidth="1"/>
    <col min="1548" max="1548" width="13.5" style="28" bestFit="1" customWidth="1"/>
    <col min="1549" max="1549" width="15.25" style="28" customWidth="1"/>
    <col min="1550" max="1550" width="10" style="28" bestFit="1" customWidth="1"/>
    <col min="1551" max="1551" width="13.25" style="28" customWidth="1"/>
    <col min="1552" max="1552" width="14.5" style="28" customWidth="1"/>
    <col min="1553" max="1553" width="15.625" style="28" customWidth="1"/>
    <col min="1554" max="1554" width="20.25" style="28" customWidth="1"/>
    <col min="1555" max="1792" width="9" style="28"/>
    <col min="1793" max="1793" width="2.625" style="28" customWidth="1"/>
    <col min="1794" max="1794" width="5.125" style="28" customWidth="1"/>
    <col min="1795" max="1795" width="9" style="28"/>
    <col min="1796" max="1796" width="12.625" style="28" customWidth="1"/>
    <col min="1797" max="1797" width="39.125" style="28" bestFit="1" customWidth="1"/>
    <col min="1798" max="1800" width="9.25" style="28" bestFit="1" customWidth="1"/>
    <col min="1801" max="1801" width="13" style="28" bestFit="1" customWidth="1"/>
    <col min="1802" max="1802" width="32.25" style="28" bestFit="1" customWidth="1"/>
    <col min="1803" max="1803" width="30.5" style="28" bestFit="1" customWidth="1"/>
    <col min="1804" max="1804" width="13.5" style="28" bestFit="1" customWidth="1"/>
    <col min="1805" max="1805" width="15.25" style="28" customWidth="1"/>
    <col min="1806" max="1806" width="10" style="28" bestFit="1" customWidth="1"/>
    <col min="1807" max="1807" width="13.25" style="28" customWidth="1"/>
    <col min="1808" max="1808" width="14.5" style="28" customWidth="1"/>
    <col min="1809" max="1809" width="15.625" style="28" customWidth="1"/>
    <col min="1810" max="1810" width="20.25" style="28" customWidth="1"/>
    <col min="1811" max="2048" width="9" style="28"/>
    <col min="2049" max="2049" width="2.625" style="28" customWidth="1"/>
    <col min="2050" max="2050" width="5.125" style="28" customWidth="1"/>
    <col min="2051" max="2051" width="9" style="28"/>
    <col min="2052" max="2052" width="12.625" style="28" customWidth="1"/>
    <col min="2053" max="2053" width="39.125" style="28" bestFit="1" customWidth="1"/>
    <col min="2054" max="2056" width="9.25" style="28" bestFit="1" customWidth="1"/>
    <col min="2057" max="2057" width="13" style="28" bestFit="1" customWidth="1"/>
    <col min="2058" max="2058" width="32.25" style="28" bestFit="1" customWidth="1"/>
    <col min="2059" max="2059" width="30.5" style="28" bestFit="1" customWidth="1"/>
    <col min="2060" max="2060" width="13.5" style="28" bestFit="1" customWidth="1"/>
    <col min="2061" max="2061" width="15.25" style="28" customWidth="1"/>
    <col min="2062" max="2062" width="10" style="28" bestFit="1" customWidth="1"/>
    <col min="2063" max="2063" width="13.25" style="28" customWidth="1"/>
    <col min="2064" max="2064" width="14.5" style="28" customWidth="1"/>
    <col min="2065" max="2065" width="15.625" style="28" customWidth="1"/>
    <col min="2066" max="2066" width="20.25" style="28" customWidth="1"/>
    <col min="2067" max="2304" width="9" style="28"/>
    <col min="2305" max="2305" width="2.625" style="28" customWidth="1"/>
    <col min="2306" max="2306" width="5.125" style="28" customWidth="1"/>
    <col min="2307" max="2307" width="9" style="28"/>
    <col min="2308" max="2308" width="12.625" style="28" customWidth="1"/>
    <col min="2309" max="2309" width="39.125" style="28" bestFit="1" customWidth="1"/>
    <col min="2310" max="2312" width="9.25" style="28" bestFit="1" customWidth="1"/>
    <col min="2313" max="2313" width="13" style="28" bestFit="1" customWidth="1"/>
    <col min="2314" max="2314" width="32.25" style="28" bestFit="1" customWidth="1"/>
    <col min="2315" max="2315" width="30.5" style="28" bestFit="1" customWidth="1"/>
    <col min="2316" max="2316" width="13.5" style="28" bestFit="1" customWidth="1"/>
    <col min="2317" max="2317" width="15.25" style="28" customWidth="1"/>
    <col min="2318" max="2318" width="10" style="28" bestFit="1" customWidth="1"/>
    <col min="2319" max="2319" width="13.25" style="28" customWidth="1"/>
    <col min="2320" max="2320" width="14.5" style="28" customWidth="1"/>
    <col min="2321" max="2321" width="15.625" style="28" customWidth="1"/>
    <col min="2322" max="2322" width="20.25" style="28" customWidth="1"/>
    <col min="2323" max="2560" width="9" style="28"/>
    <col min="2561" max="2561" width="2.625" style="28" customWidth="1"/>
    <col min="2562" max="2562" width="5.125" style="28" customWidth="1"/>
    <col min="2563" max="2563" width="9" style="28"/>
    <col min="2564" max="2564" width="12.625" style="28" customWidth="1"/>
    <col min="2565" max="2565" width="39.125" style="28" bestFit="1" customWidth="1"/>
    <col min="2566" max="2568" width="9.25" style="28" bestFit="1" customWidth="1"/>
    <col min="2569" max="2569" width="13" style="28" bestFit="1" customWidth="1"/>
    <col min="2570" max="2570" width="32.25" style="28" bestFit="1" customWidth="1"/>
    <col min="2571" max="2571" width="30.5" style="28" bestFit="1" customWidth="1"/>
    <col min="2572" max="2572" width="13.5" style="28" bestFit="1" customWidth="1"/>
    <col min="2573" max="2573" width="15.25" style="28" customWidth="1"/>
    <col min="2574" max="2574" width="10" style="28" bestFit="1" customWidth="1"/>
    <col min="2575" max="2575" width="13.25" style="28" customWidth="1"/>
    <col min="2576" max="2576" width="14.5" style="28" customWidth="1"/>
    <col min="2577" max="2577" width="15.625" style="28" customWidth="1"/>
    <col min="2578" max="2578" width="20.25" style="28" customWidth="1"/>
    <col min="2579" max="2816" width="9" style="28"/>
    <col min="2817" max="2817" width="2.625" style="28" customWidth="1"/>
    <col min="2818" max="2818" width="5.125" style="28" customWidth="1"/>
    <col min="2819" max="2819" width="9" style="28"/>
    <col min="2820" max="2820" width="12.625" style="28" customWidth="1"/>
    <col min="2821" max="2821" width="39.125" style="28" bestFit="1" customWidth="1"/>
    <col min="2822" max="2824" width="9.25" style="28" bestFit="1" customWidth="1"/>
    <col min="2825" max="2825" width="13" style="28" bestFit="1" customWidth="1"/>
    <col min="2826" max="2826" width="32.25" style="28" bestFit="1" customWidth="1"/>
    <col min="2827" max="2827" width="30.5" style="28" bestFit="1" customWidth="1"/>
    <col min="2828" max="2828" width="13.5" style="28" bestFit="1" customWidth="1"/>
    <col min="2829" max="2829" width="15.25" style="28" customWidth="1"/>
    <col min="2830" max="2830" width="10" style="28" bestFit="1" customWidth="1"/>
    <col min="2831" max="2831" width="13.25" style="28" customWidth="1"/>
    <col min="2832" max="2832" width="14.5" style="28" customWidth="1"/>
    <col min="2833" max="2833" width="15.625" style="28" customWidth="1"/>
    <col min="2834" max="2834" width="20.25" style="28" customWidth="1"/>
    <col min="2835" max="3072" width="9" style="28"/>
    <col min="3073" max="3073" width="2.625" style="28" customWidth="1"/>
    <col min="3074" max="3074" width="5.125" style="28" customWidth="1"/>
    <col min="3075" max="3075" width="9" style="28"/>
    <col min="3076" max="3076" width="12.625" style="28" customWidth="1"/>
    <col min="3077" max="3077" width="39.125" style="28" bestFit="1" customWidth="1"/>
    <col min="3078" max="3080" width="9.25" style="28" bestFit="1" customWidth="1"/>
    <col min="3081" max="3081" width="13" style="28" bestFit="1" customWidth="1"/>
    <col min="3082" max="3082" width="32.25" style="28" bestFit="1" customWidth="1"/>
    <col min="3083" max="3083" width="30.5" style="28" bestFit="1" customWidth="1"/>
    <col min="3084" max="3084" width="13.5" style="28" bestFit="1" customWidth="1"/>
    <col min="3085" max="3085" width="15.25" style="28" customWidth="1"/>
    <col min="3086" max="3086" width="10" style="28" bestFit="1" customWidth="1"/>
    <col min="3087" max="3087" width="13.25" style="28" customWidth="1"/>
    <col min="3088" max="3088" width="14.5" style="28" customWidth="1"/>
    <col min="3089" max="3089" width="15.625" style="28" customWidth="1"/>
    <col min="3090" max="3090" width="20.25" style="28" customWidth="1"/>
    <col min="3091" max="3328" width="9" style="28"/>
    <col min="3329" max="3329" width="2.625" style="28" customWidth="1"/>
    <col min="3330" max="3330" width="5.125" style="28" customWidth="1"/>
    <col min="3331" max="3331" width="9" style="28"/>
    <col min="3332" max="3332" width="12.625" style="28" customWidth="1"/>
    <col min="3333" max="3333" width="39.125" style="28" bestFit="1" customWidth="1"/>
    <col min="3334" max="3336" width="9.25" style="28" bestFit="1" customWidth="1"/>
    <col min="3337" max="3337" width="13" style="28" bestFit="1" customWidth="1"/>
    <col min="3338" max="3338" width="32.25" style="28" bestFit="1" customWidth="1"/>
    <col min="3339" max="3339" width="30.5" style="28" bestFit="1" customWidth="1"/>
    <col min="3340" max="3340" width="13.5" style="28" bestFit="1" customWidth="1"/>
    <col min="3341" max="3341" width="15.25" style="28" customWidth="1"/>
    <col min="3342" max="3342" width="10" style="28" bestFit="1" customWidth="1"/>
    <col min="3343" max="3343" width="13.25" style="28" customWidth="1"/>
    <col min="3344" max="3344" width="14.5" style="28" customWidth="1"/>
    <col min="3345" max="3345" width="15.625" style="28" customWidth="1"/>
    <col min="3346" max="3346" width="20.25" style="28" customWidth="1"/>
    <col min="3347" max="3584" width="9" style="28"/>
    <col min="3585" max="3585" width="2.625" style="28" customWidth="1"/>
    <col min="3586" max="3586" width="5.125" style="28" customWidth="1"/>
    <col min="3587" max="3587" width="9" style="28"/>
    <col min="3588" max="3588" width="12.625" style="28" customWidth="1"/>
    <col min="3589" max="3589" width="39.125" style="28" bestFit="1" customWidth="1"/>
    <col min="3590" max="3592" width="9.25" style="28" bestFit="1" customWidth="1"/>
    <col min="3593" max="3593" width="13" style="28" bestFit="1" customWidth="1"/>
    <col min="3594" max="3594" width="32.25" style="28" bestFit="1" customWidth="1"/>
    <col min="3595" max="3595" width="30.5" style="28" bestFit="1" customWidth="1"/>
    <col min="3596" max="3596" width="13.5" style="28" bestFit="1" customWidth="1"/>
    <col min="3597" max="3597" width="15.25" style="28" customWidth="1"/>
    <col min="3598" max="3598" width="10" style="28" bestFit="1" customWidth="1"/>
    <col min="3599" max="3599" width="13.25" style="28" customWidth="1"/>
    <col min="3600" max="3600" width="14.5" style="28" customWidth="1"/>
    <col min="3601" max="3601" width="15.625" style="28" customWidth="1"/>
    <col min="3602" max="3602" width="20.25" style="28" customWidth="1"/>
    <col min="3603" max="3840" width="9" style="28"/>
    <col min="3841" max="3841" width="2.625" style="28" customWidth="1"/>
    <col min="3842" max="3842" width="5.125" style="28" customWidth="1"/>
    <col min="3843" max="3843" width="9" style="28"/>
    <col min="3844" max="3844" width="12.625" style="28" customWidth="1"/>
    <col min="3845" max="3845" width="39.125" style="28" bestFit="1" customWidth="1"/>
    <col min="3846" max="3848" width="9.25" style="28" bestFit="1" customWidth="1"/>
    <col min="3849" max="3849" width="13" style="28" bestFit="1" customWidth="1"/>
    <col min="3850" max="3850" width="32.25" style="28" bestFit="1" customWidth="1"/>
    <col min="3851" max="3851" width="30.5" style="28" bestFit="1" customWidth="1"/>
    <col min="3852" max="3852" width="13.5" style="28" bestFit="1" customWidth="1"/>
    <col min="3853" max="3853" width="15.25" style="28" customWidth="1"/>
    <col min="3854" max="3854" width="10" style="28" bestFit="1" customWidth="1"/>
    <col min="3855" max="3855" width="13.25" style="28" customWidth="1"/>
    <col min="3856" max="3856" width="14.5" style="28" customWidth="1"/>
    <col min="3857" max="3857" width="15.625" style="28" customWidth="1"/>
    <col min="3858" max="3858" width="20.25" style="28" customWidth="1"/>
    <col min="3859" max="4096" width="9" style="28"/>
    <col min="4097" max="4097" width="2.625" style="28" customWidth="1"/>
    <col min="4098" max="4098" width="5.125" style="28" customWidth="1"/>
    <col min="4099" max="4099" width="9" style="28"/>
    <col min="4100" max="4100" width="12.625" style="28" customWidth="1"/>
    <col min="4101" max="4101" width="39.125" style="28" bestFit="1" customWidth="1"/>
    <col min="4102" max="4104" width="9.25" style="28" bestFit="1" customWidth="1"/>
    <col min="4105" max="4105" width="13" style="28" bestFit="1" customWidth="1"/>
    <col min="4106" max="4106" width="32.25" style="28" bestFit="1" customWidth="1"/>
    <col min="4107" max="4107" width="30.5" style="28" bestFit="1" customWidth="1"/>
    <col min="4108" max="4108" width="13.5" style="28" bestFit="1" customWidth="1"/>
    <col min="4109" max="4109" width="15.25" style="28" customWidth="1"/>
    <col min="4110" max="4110" width="10" style="28" bestFit="1" customWidth="1"/>
    <col min="4111" max="4111" width="13.25" style="28" customWidth="1"/>
    <col min="4112" max="4112" width="14.5" style="28" customWidth="1"/>
    <col min="4113" max="4113" width="15.625" style="28" customWidth="1"/>
    <col min="4114" max="4114" width="20.25" style="28" customWidth="1"/>
    <col min="4115" max="4352" width="9" style="28"/>
    <col min="4353" max="4353" width="2.625" style="28" customWidth="1"/>
    <col min="4354" max="4354" width="5.125" style="28" customWidth="1"/>
    <col min="4355" max="4355" width="9" style="28"/>
    <col min="4356" max="4356" width="12.625" style="28" customWidth="1"/>
    <col min="4357" max="4357" width="39.125" style="28" bestFit="1" customWidth="1"/>
    <col min="4358" max="4360" width="9.25" style="28" bestFit="1" customWidth="1"/>
    <col min="4361" max="4361" width="13" style="28" bestFit="1" customWidth="1"/>
    <col min="4362" max="4362" width="32.25" style="28" bestFit="1" customWidth="1"/>
    <col min="4363" max="4363" width="30.5" style="28" bestFit="1" customWidth="1"/>
    <col min="4364" max="4364" width="13.5" style="28" bestFit="1" customWidth="1"/>
    <col min="4365" max="4365" width="15.25" style="28" customWidth="1"/>
    <col min="4366" max="4366" width="10" style="28" bestFit="1" customWidth="1"/>
    <col min="4367" max="4367" width="13.25" style="28" customWidth="1"/>
    <col min="4368" max="4368" width="14.5" style="28" customWidth="1"/>
    <col min="4369" max="4369" width="15.625" style="28" customWidth="1"/>
    <col min="4370" max="4370" width="20.25" style="28" customWidth="1"/>
    <col min="4371" max="4608" width="9" style="28"/>
    <col min="4609" max="4609" width="2.625" style="28" customWidth="1"/>
    <col min="4610" max="4610" width="5.125" style="28" customWidth="1"/>
    <col min="4611" max="4611" width="9" style="28"/>
    <col min="4612" max="4612" width="12.625" style="28" customWidth="1"/>
    <col min="4613" max="4613" width="39.125" style="28" bestFit="1" customWidth="1"/>
    <col min="4614" max="4616" width="9.25" style="28" bestFit="1" customWidth="1"/>
    <col min="4617" max="4617" width="13" style="28" bestFit="1" customWidth="1"/>
    <col min="4618" max="4618" width="32.25" style="28" bestFit="1" customWidth="1"/>
    <col min="4619" max="4619" width="30.5" style="28" bestFit="1" customWidth="1"/>
    <col min="4620" max="4620" width="13.5" style="28" bestFit="1" customWidth="1"/>
    <col min="4621" max="4621" width="15.25" style="28" customWidth="1"/>
    <col min="4622" max="4622" width="10" style="28" bestFit="1" customWidth="1"/>
    <col min="4623" max="4623" width="13.25" style="28" customWidth="1"/>
    <col min="4624" max="4624" width="14.5" style="28" customWidth="1"/>
    <col min="4625" max="4625" width="15.625" style="28" customWidth="1"/>
    <col min="4626" max="4626" width="20.25" style="28" customWidth="1"/>
    <col min="4627" max="4864" width="9" style="28"/>
    <col min="4865" max="4865" width="2.625" style="28" customWidth="1"/>
    <col min="4866" max="4866" width="5.125" style="28" customWidth="1"/>
    <col min="4867" max="4867" width="9" style="28"/>
    <col min="4868" max="4868" width="12.625" style="28" customWidth="1"/>
    <col min="4869" max="4869" width="39.125" style="28" bestFit="1" customWidth="1"/>
    <col min="4870" max="4872" width="9.25" style="28" bestFit="1" customWidth="1"/>
    <col min="4873" max="4873" width="13" style="28" bestFit="1" customWidth="1"/>
    <col min="4874" max="4874" width="32.25" style="28" bestFit="1" customWidth="1"/>
    <col min="4875" max="4875" width="30.5" style="28" bestFit="1" customWidth="1"/>
    <col min="4876" max="4876" width="13.5" style="28" bestFit="1" customWidth="1"/>
    <col min="4877" max="4877" width="15.25" style="28" customWidth="1"/>
    <col min="4878" max="4878" width="10" style="28" bestFit="1" customWidth="1"/>
    <col min="4879" max="4879" width="13.25" style="28" customWidth="1"/>
    <col min="4880" max="4880" width="14.5" style="28" customWidth="1"/>
    <col min="4881" max="4881" width="15.625" style="28" customWidth="1"/>
    <col min="4882" max="4882" width="20.25" style="28" customWidth="1"/>
    <col min="4883" max="5120" width="9" style="28"/>
    <col min="5121" max="5121" width="2.625" style="28" customWidth="1"/>
    <col min="5122" max="5122" width="5.125" style="28" customWidth="1"/>
    <col min="5123" max="5123" width="9" style="28"/>
    <col min="5124" max="5124" width="12.625" style="28" customWidth="1"/>
    <col min="5125" max="5125" width="39.125" style="28" bestFit="1" customWidth="1"/>
    <col min="5126" max="5128" width="9.25" style="28" bestFit="1" customWidth="1"/>
    <col min="5129" max="5129" width="13" style="28" bestFit="1" customWidth="1"/>
    <col min="5130" max="5130" width="32.25" style="28" bestFit="1" customWidth="1"/>
    <col min="5131" max="5131" width="30.5" style="28" bestFit="1" customWidth="1"/>
    <col min="5132" max="5132" width="13.5" style="28" bestFit="1" customWidth="1"/>
    <col min="5133" max="5133" width="15.25" style="28" customWidth="1"/>
    <col min="5134" max="5134" width="10" style="28" bestFit="1" customWidth="1"/>
    <col min="5135" max="5135" width="13.25" style="28" customWidth="1"/>
    <col min="5136" max="5136" width="14.5" style="28" customWidth="1"/>
    <col min="5137" max="5137" width="15.625" style="28" customWidth="1"/>
    <col min="5138" max="5138" width="20.25" style="28" customWidth="1"/>
    <col min="5139" max="5376" width="9" style="28"/>
    <col min="5377" max="5377" width="2.625" style="28" customWidth="1"/>
    <col min="5378" max="5378" width="5.125" style="28" customWidth="1"/>
    <col min="5379" max="5379" width="9" style="28"/>
    <col min="5380" max="5380" width="12.625" style="28" customWidth="1"/>
    <col min="5381" max="5381" width="39.125" style="28" bestFit="1" customWidth="1"/>
    <col min="5382" max="5384" width="9.25" style="28" bestFit="1" customWidth="1"/>
    <col min="5385" max="5385" width="13" style="28" bestFit="1" customWidth="1"/>
    <col min="5386" max="5386" width="32.25" style="28" bestFit="1" customWidth="1"/>
    <col min="5387" max="5387" width="30.5" style="28" bestFit="1" customWidth="1"/>
    <col min="5388" max="5388" width="13.5" style="28" bestFit="1" customWidth="1"/>
    <col min="5389" max="5389" width="15.25" style="28" customWidth="1"/>
    <col min="5390" max="5390" width="10" style="28" bestFit="1" customWidth="1"/>
    <col min="5391" max="5391" width="13.25" style="28" customWidth="1"/>
    <col min="5392" max="5392" width="14.5" style="28" customWidth="1"/>
    <col min="5393" max="5393" width="15.625" style="28" customWidth="1"/>
    <col min="5394" max="5394" width="20.25" style="28" customWidth="1"/>
    <col min="5395" max="5632" width="9" style="28"/>
    <col min="5633" max="5633" width="2.625" style="28" customWidth="1"/>
    <col min="5634" max="5634" width="5.125" style="28" customWidth="1"/>
    <col min="5635" max="5635" width="9" style="28"/>
    <col min="5636" max="5636" width="12.625" style="28" customWidth="1"/>
    <col min="5637" max="5637" width="39.125" style="28" bestFit="1" customWidth="1"/>
    <col min="5638" max="5640" width="9.25" style="28" bestFit="1" customWidth="1"/>
    <col min="5641" max="5641" width="13" style="28" bestFit="1" customWidth="1"/>
    <col min="5642" max="5642" width="32.25" style="28" bestFit="1" customWidth="1"/>
    <col min="5643" max="5643" width="30.5" style="28" bestFit="1" customWidth="1"/>
    <col min="5644" max="5644" width="13.5" style="28" bestFit="1" customWidth="1"/>
    <col min="5645" max="5645" width="15.25" style="28" customWidth="1"/>
    <col min="5646" max="5646" width="10" style="28" bestFit="1" customWidth="1"/>
    <col min="5647" max="5647" width="13.25" style="28" customWidth="1"/>
    <col min="5648" max="5648" width="14.5" style="28" customWidth="1"/>
    <col min="5649" max="5649" width="15.625" style="28" customWidth="1"/>
    <col min="5650" max="5650" width="20.25" style="28" customWidth="1"/>
    <col min="5651" max="5888" width="9" style="28"/>
    <col min="5889" max="5889" width="2.625" style="28" customWidth="1"/>
    <col min="5890" max="5890" width="5.125" style="28" customWidth="1"/>
    <col min="5891" max="5891" width="9" style="28"/>
    <col min="5892" max="5892" width="12.625" style="28" customWidth="1"/>
    <col min="5893" max="5893" width="39.125" style="28" bestFit="1" customWidth="1"/>
    <col min="5894" max="5896" width="9.25" style="28" bestFit="1" customWidth="1"/>
    <col min="5897" max="5897" width="13" style="28" bestFit="1" customWidth="1"/>
    <col min="5898" max="5898" width="32.25" style="28" bestFit="1" customWidth="1"/>
    <col min="5899" max="5899" width="30.5" style="28" bestFit="1" customWidth="1"/>
    <col min="5900" max="5900" width="13.5" style="28" bestFit="1" customWidth="1"/>
    <col min="5901" max="5901" width="15.25" style="28" customWidth="1"/>
    <col min="5902" max="5902" width="10" style="28" bestFit="1" customWidth="1"/>
    <col min="5903" max="5903" width="13.25" style="28" customWidth="1"/>
    <col min="5904" max="5904" width="14.5" style="28" customWidth="1"/>
    <col min="5905" max="5905" width="15.625" style="28" customWidth="1"/>
    <col min="5906" max="5906" width="20.25" style="28" customWidth="1"/>
    <col min="5907" max="6144" width="9" style="28"/>
    <col min="6145" max="6145" width="2.625" style="28" customWidth="1"/>
    <col min="6146" max="6146" width="5.125" style="28" customWidth="1"/>
    <col min="6147" max="6147" width="9" style="28"/>
    <col min="6148" max="6148" width="12.625" style="28" customWidth="1"/>
    <col min="6149" max="6149" width="39.125" style="28" bestFit="1" customWidth="1"/>
    <col min="6150" max="6152" width="9.25" style="28" bestFit="1" customWidth="1"/>
    <col min="6153" max="6153" width="13" style="28" bestFit="1" customWidth="1"/>
    <col min="6154" max="6154" width="32.25" style="28" bestFit="1" customWidth="1"/>
    <col min="6155" max="6155" width="30.5" style="28" bestFit="1" customWidth="1"/>
    <col min="6156" max="6156" width="13.5" style="28" bestFit="1" customWidth="1"/>
    <col min="6157" max="6157" width="15.25" style="28" customWidth="1"/>
    <col min="6158" max="6158" width="10" style="28" bestFit="1" customWidth="1"/>
    <col min="6159" max="6159" width="13.25" style="28" customWidth="1"/>
    <col min="6160" max="6160" width="14.5" style="28" customWidth="1"/>
    <col min="6161" max="6161" width="15.625" style="28" customWidth="1"/>
    <col min="6162" max="6162" width="20.25" style="28" customWidth="1"/>
    <col min="6163" max="6400" width="9" style="28"/>
    <col min="6401" max="6401" width="2.625" style="28" customWidth="1"/>
    <col min="6402" max="6402" width="5.125" style="28" customWidth="1"/>
    <col min="6403" max="6403" width="9" style="28"/>
    <col min="6404" max="6404" width="12.625" style="28" customWidth="1"/>
    <col min="6405" max="6405" width="39.125" style="28" bestFit="1" customWidth="1"/>
    <col min="6406" max="6408" width="9.25" style="28" bestFit="1" customWidth="1"/>
    <col min="6409" max="6409" width="13" style="28" bestFit="1" customWidth="1"/>
    <col min="6410" max="6410" width="32.25" style="28" bestFit="1" customWidth="1"/>
    <col min="6411" max="6411" width="30.5" style="28" bestFit="1" customWidth="1"/>
    <col min="6412" max="6412" width="13.5" style="28" bestFit="1" customWidth="1"/>
    <col min="6413" max="6413" width="15.25" style="28" customWidth="1"/>
    <col min="6414" max="6414" width="10" style="28" bestFit="1" customWidth="1"/>
    <col min="6415" max="6415" width="13.25" style="28" customWidth="1"/>
    <col min="6416" max="6416" width="14.5" style="28" customWidth="1"/>
    <col min="6417" max="6417" width="15.625" style="28" customWidth="1"/>
    <col min="6418" max="6418" width="20.25" style="28" customWidth="1"/>
    <col min="6419" max="6656" width="9" style="28"/>
    <col min="6657" max="6657" width="2.625" style="28" customWidth="1"/>
    <col min="6658" max="6658" width="5.125" style="28" customWidth="1"/>
    <col min="6659" max="6659" width="9" style="28"/>
    <col min="6660" max="6660" width="12.625" style="28" customWidth="1"/>
    <col min="6661" max="6661" width="39.125" style="28" bestFit="1" customWidth="1"/>
    <col min="6662" max="6664" width="9.25" style="28" bestFit="1" customWidth="1"/>
    <col min="6665" max="6665" width="13" style="28" bestFit="1" customWidth="1"/>
    <col min="6666" max="6666" width="32.25" style="28" bestFit="1" customWidth="1"/>
    <col min="6667" max="6667" width="30.5" style="28" bestFit="1" customWidth="1"/>
    <col min="6668" max="6668" width="13.5" style="28" bestFit="1" customWidth="1"/>
    <col min="6669" max="6669" width="15.25" style="28" customWidth="1"/>
    <col min="6670" max="6670" width="10" style="28" bestFit="1" customWidth="1"/>
    <col min="6671" max="6671" width="13.25" style="28" customWidth="1"/>
    <col min="6672" max="6672" width="14.5" style="28" customWidth="1"/>
    <col min="6673" max="6673" width="15.625" style="28" customWidth="1"/>
    <col min="6674" max="6674" width="20.25" style="28" customWidth="1"/>
    <col min="6675" max="6912" width="9" style="28"/>
    <col min="6913" max="6913" width="2.625" style="28" customWidth="1"/>
    <col min="6914" max="6914" width="5.125" style="28" customWidth="1"/>
    <col min="6915" max="6915" width="9" style="28"/>
    <col min="6916" max="6916" width="12.625" style="28" customWidth="1"/>
    <col min="6917" max="6917" width="39.125" style="28" bestFit="1" customWidth="1"/>
    <col min="6918" max="6920" width="9.25" style="28" bestFit="1" customWidth="1"/>
    <col min="6921" max="6921" width="13" style="28" bestFit="1" customWidth="1"/>
    <col min="6922" max="6922" width="32.25" style="28" bestFit="1" customWidth="1"/>
    <col min="6923" max="6923" width="30.5" style="28" bestFit="1" customWidth="1"/>
    <col min="6924" max="6924" width="13.5" style="28" bestFit="1" customWidth="1"/>
    <col min="6925" max="6925" width="15.25" style="28" customWidth="1"/>
    <col min="6926" max="6926" width="10" style="28" bestFit="1" customWidth="1"/>
    <col min="6927" max="6927" width="13.25" style="28" customWidth="1"/>
    <col min="6928" max="6928" width="14.5" style="28" customWidth="1"/>
    <col min="6929" max="6929" width="15.625" style="28" customWidth="1"/>
    <col min="6930" max="6930" width="20.25" style="28" customWidth="1"/>
    <col min="6931" max="7168" width="9" style="28"/>
    <col min="7169" max="7169" width="2.625" style="28" customWidth="1"/>
    <col min="7170" max="7170" width="5.125" style="28" customWidth="1"/>
    <col min="7171" max="7171" width="9" style="28"/>
    <col min="7172" max="7172" width="12.625" style="28" customWidth="1"/>
    <col min="7173" max="7173" width="39.125" style="28" bestFit="1" customWidth="1"/>
    <col min="7174" max="7176" width="9.25" style="28" bestFit="1" customWidth="1"/>
    <col min="7177" max="7177" width="13" style="28" bestFit="1" customWidth="1"/>
    <col min="7178" max="7178" width="32.25" style="28" bestFit="1" customWidth="1"/>
    <col min="7179" max="7179" width="30.5" style="28" bestFit="1" customWidth="1"/>
    <col min="7180" max="7180" width="13.5" style="28" bestFit="1" customWidth="1"/>
    <col min="7181" max="7181" width="15.25" style="28" customWidth="1"/>
    <col min="7182" max="7182" width="10" style="28" bestFit="1" customWidth="1"/>
    <col min="7183" max="7183" width="13.25" style="28" customWidth="1"/>
    <col min="7184" max="7184" width="14.5" style="28" customWidth="1"/>
    <col min="7185" max="7185" width="15.625" style="28" customWidth="1"/>
    <col min="7186" max="7186" width="20.25" style="28" customWidth="1"/>
    <col min="7187" max="7424" width="9" style="28"/>
    <col min="7425" max="7425" width="2.625" style="28" customWidth="1"/>
    <col min="7426" max="7426" width="5.125" style="28" customWidth="1"/>
    <col min="7427" max="7427" width="9" style="28"/>
    <col min="7428" max="7428" width="12.625" style="28" customWidth="1"/>
    <col min="7429" max="7429" width="39.125" style="28" bestFit="1" customWidth="1"/>
    <col min="7430" max="7432" width="9.25" style="28" bestFit="1" customWidth="1"/>
    <col min="7433" max="7433" width="13" style="28" bestFit="1" customWidth="1"/>
    <col min="7434" max="7434" width="32.25" style="28" bestFit="1" customWidth="1"/>
    <col min="7435" max="7435" width="30.5" style="28" bestFit="1" customWidth="1"/>
    <col min="7436" max="7436" width="13.5" style="28" bestFit="1" customWidth="1"/>
    <col min="7437" max="7437" width="15.25" style="28" customWidth="1"/>
    <col min="7438" max="7438" width="10" style="28" bestFit="1" customWidth="1"/>
    <col min="7439" max="7439" width="13.25" style="28" customWidth="1"/>
    <col min="7440" max="7440" width="14.5" style="28" customWidth="1"/>
    <col min="7441" max="7441" width="15.625" style="28" customWidth="1"/>
    <col min="7442" max="7442" width="20.25" style="28" customWidth="1"/>
    <col min="7443" max="7680" width="9" style="28"/>
    <col min="7681" max="7681" width="2.625" style="28" customWidth="1"/>
    <col min="7682" max="7682" width="5.125" style="28" customWidth="1"/>
    <col min="7683" max="7683" width="9" style="28"/>
    <col min="7684" max="7684" width="12.625" style="28" customWidth="1"/>
    <col min="7685" max="7685" width="39.125" style="28" bestFit="1" customWidth="1"/>
    <col min="7686" max="7688" width="9.25" style="28" bestFit="1" customWidth="1"/>
    <col min="7689" max="7689" width="13" style="28" bestFit="1" customWidth="1"/>
    <col min="7690" max="7690" width="32.25" style="28" bestFit="1" customWidth="1"/>
    <col min="7691" max="7691" width="30.5" style="28" bestFit="1" customWidth="1"/>
    <col min="7692" max="7692" width="13.5" style="28" bestFit="1" customWidth="1"/>
    <col min="7693" max="7693" width="15.25" style="28" customWidth="1"/>
    <col min="7694" max="7694" width="10" style="28" bestFit="1" customWidth="1"/>
    <col min="7695" max="7695" width="13.25" style="28" customWidth="1"/>
    <col min="7696" max="7696" width="14.5" style="28" customWidth="1"/>
    <col min="7697" max="7697" width="15.625" style="28" customWidth="1"/>
    <col min="7698" max="7698" width="20.25" style="28" customWidth="1"/>
    <col min="7699" max="7936" width="9" style="28"/>
    <col min="7937" max="7937" width="2.625" style="28" customWidth="1"/>
    <col min="7938" max="7938" width="5.125" style="28" customWidth="1"/>
    <col min="7939" max="7939" width="9" style="28"/>
    <col min="7940" max="7940" width="12.625" style="28" customWidth="1"/>
    <col min="7941" max="7941" width="39.125" style="28" bestFit="1" customWidth="1"/>
    <col min="7942" max="7944" width="9.25" style="28" bestFit="1" customWidth="1"/>
    <col min="7945" max="7945" width="13" style="28" bestFit="1" customWidth="1"/>
    <col min="7946" max="7946" width="32.25" style="28" bestFit="1" customWidth="1"/>
    <col min="7947" max="7947" width="30.5" style="28" bestFit="1" customWidth="1"/>
    <col min="7948" max="7948" width="13.5" style="28" bestFit="1" customWidth="1"/>
    <col min="7949" max="7949" width="15.25" style="28" customWidth="1"/>
    <col min="7950" max="7950" width="10" style="28" bestFit="1" customWidth="1"/>
    <col min="7951" max="7951" width="13.25" style="28" customWidth="1"/>
    <col min="7952" max="7952" width="14.5" style="28" customWidth="1"/>
    <col min="7953" max="7953" width="15.625" style="28" customWidth="1"/>
    <col min="7954" max="7954" width="20.25" style="28" customWidth="1"/>
    <col min="7955" max="8192" width="9" style="28"/>
    <col min="8193" max="8193" width="2.625" style="28" customWidth="1"/>
    <col min="8194" max="8194" width="5.125" style="28" customWidth="1"/>
    <col min="8195" max="8195" width="9" style="28"/>
    <col min="8196" max="8196" width="12.625" style="28" customWidth="1"/>
    <col min="8197" max="8197" width="39.125" style="28" bestFit="1" customWidth="1"/>
    <col min="8198" max="8200" width="9.25" style="28" bestFit="1" customWidth="1"/>
    <col min="8201" max="8201" width="13" style="28" bestFit="1" customWidth="1"/>
    <col min="8202" max="8202" width="32.25" style="28" bestFit="1" customWidth="1"/>
    <col min="8203" max="8203" width="30.5" style="28" bestFit="1" customWidth="1"/>
    <col min="8204" max="8204" width="13.5" style="28" bestFit="1" customWidth="1"/>
    <col min="8205" max="8205" width="15.25" style="28" customWidth="1"/>
    <col min="8206" max="8206" width="10" style="28" bestFit="1" customWidth="1"/>
    <col min="8207" max="8207" width="13.25" style="28" customWidth="1"/>
    <col min="8208" max="8208" width="14.5" style="28" customWidth="1"/>
    <col min="8209" max="8209" width="15.625" style="28" customWidth="1"/>
    <col min="8210" max="8210" width="20.25" style="28" customWidth="1"/>
    <col min="8211" max="8448" width="9" style="28"/>
    <col min="8449" max="8449" width="2.625" style="28" customWidth="1"/>
    <col min="8450" max="8450" width="5.125" style="28" customWidth="1"/>
    <col min="8451" max="8451" width="9" style="28"/>
    <col min="8452" max="8452" width="12.625" style="28" customWidth="1"/>
    <col min="8453" max="8453" width="39.125" style="28" bestFit="1" customWidth="1"/>
    <col min="8454" max="8456" width="9.25" style="28" bestFit="1" customWidth="1"/>
    <col min="8457" max="8457" width="13" style="28" bestFit="1" customWidth="1"/>
    <col min="8458" max="8458" width="32.25" style="28" bestFit="1" customWidth="1"/>
    <col min="8459" max="8459" width="30.5" style="28" bestFit="1" customWidth="1"/>
    <col min="8460" max="8460" width="13.5" style="28" bestFit="1" customWidth="1"/>
    <col min="8461" max="8461" width="15.25" style="28" customWidth="1"/>
    <col min="8462" max="8462" width="10" style="28" bestFit="1" customWidth="1"/>
    <col min="8463" max="8463" width="13.25" style="28" customWidth="1"/>
    <col min="8464" max="8464" width="14.5" style="28" customWidth="1"/>
    <col min="8465" max="8465" width="15.625" style="28" customWidth="1"/>
    <col min="8466" max="8466" width="20.25" style="28" customWidth="1"/>
    <col min="8467" max="8704" width="9" style="28"/>
    <col min="8705" max="8705" width="2.625" style="28" customWidth="1"/>
    <col min="8706" max="8706" width="5.125" style="28" customWidth="1"/>
    <col min="8707" max="8707" width="9" style="28"/>
    <col min="8708" max="8708" width="12.625" style="28" customWidth="1"/>
    <col min="8709" max="8709" width="39.125" style="28" bestFit="1" customWidth="1"/>
    <col min="8710" max="8712" width="9.25" style="28" bestFit="1" customWidth="1"/>
    <col min="8713" max="8713" width="13" style="28" bestFit="1" customWidth="1"/>
    <col min="8714" max="8714" width="32.25" style="28" bestFit="1" customWidth="1"/>
    <col min="8715" max="8715" width="30.5" style="28" bestFit="1" customWidth="1"/>
    <col min="8716" max="8716" width="13.5" style="28" bestFit="1" customWidth="1"/>
    <col min="8717" max="8717" width="15.25" style="28" customWidth="1"/>
    <col min="8718" max="8718" width="10" style="28" bestFit="1" customWidth="1"/>
    <col min="8719" max="8719" width="13.25" style="28" customWidth="1"/>
    <col min="8720" max="8720" width="14.5" style="28" customWidth="1"/>
    <col min="8721" max="8721" width="15.625" style="28" customWidth="1"/>
    <col min="8722" max="8722" width="20.25" style="28" customWidth="1"/>
    <col min="8723" max="8960" width="9" style="28"/>
    <col min="8961" max="8961" width="2.625" style="28" customWidth="1"/>
    <col min="8962" max="8962" width="5.125" style="28" customWidth="1"/>
    <col min="8963" max="8963" width="9" style="28"/>
    <col min="8964" max="8964" width="12.625" style="28" customWidth="1"/>
    <col min="8965" max="8965" width="39.125" style="28" bestFit="1" customWidth="1"/>
    <col min="8966" max="8968" width="9.25" style="28" bestFit="1" customWidth="1"/>
    <col min="8969" max="8969" width="13" style="28" bestFit="1" customWidth="1"/>
    <col min="8970" max="8970" width="32.25" style="28" bestFit="1" customWidth="1"/>
    <col min="8971" max="8971" width="30.5" style="28" bestFit="1" customWidth="1"/>
    <col min="8972" max="8972" width="13.5" style="28" bestFit="1" customWidth="1"/>
    <col min="8973" max="8973" width="15.25" style="28" customWidth="1"/>
    <col min="8974" max="8974" width="10" style="28" bestFit="1" customWidth="1"/>
    <col min="8975" max="8975" width="13.25" style="28" customWidth="1"/>
    <col min="8976" max="8976" width="14.5" style="28" customWidth="1"/>
    <col min="8977" max="8977" width="15.625" style="28" customWidth="1"/>
    <col min="8978" max="8978" width="20.25" style="28" customWidth="1"/>
    <col min="8979" max="9216" width="9" style="28"/>
    <col min="9217" max="9217" width="2.625" style="28" customWidth="1"/>
    <col min="9218" max="9218" width="5.125" style="28" customWidth="1"/>
    <col min="9219" max="9219" width="9" style="28"/>
    <col min="9220" max="9220" width="12.625" style="28" customWidth="1"/>
    <col min="9221" max="9221" width="39.125" style="28" bestFit="1" customWidth="1"/>
    <col min="9222" max="9224" width="9.25" style="28" bestFit="1" customWidth="1"/>
    <col min="9225" max="9225" width="13" style="28" bestFit="1" customWidth="1"/>
    <col min="9226" max="9226" width="32.25" style="28" bestFit="1" customWidth="1"/>
    <col min="9227" max="9227" width="30.5" style="28" bestFit="1" customWidth="1"/>
    <col min="9228" max="9228" width="13.5" style="28" bestFit="1" customWidth="1"/>
    <col min="9229" max="9229" width="15.25" style="28" customWidth="1"/>
    <col min="9230" max="9230" width="10" style="28" bestFit="1" customWidth="1"/>
    <col min="9231" max="9231" width="13.25" style="28" customWidth="1"/>
    <col min="9232" max="9232" width="14.5" style="28" customWidth="1"/>
    <col min="9233" max="9233" width="15.625" style="28" customWidth="1"/>
    <col min="9234" max="9234" width="20.25" style="28" customWidth="1"/>
    <col min="9235" max="9472" width="9" style="28"/>
    <col min="9473" max="9473" width="2.625" style="28" customWidth="1"/>
    <col min="9474" max="9474" width="5.125" style="28" customWidth="1"/>
    <col min="9475" max="9475" width="9" style="28"/>
    <col min="9476" max="9476" width="12.625" style="28" customWidth="1"/>
    <col min="9477" max="9477" width="39.125" style="28" bestFit="1" customWidth="1"/>
    <col min="9478" max="9480" width="9.25" style="28" bestFit="1" customWidth="1"/>
    <col min="9481" max="9481" width="13" style="28" bestFit="1" customWidth="1"/>
    <col min="9482" max="9482" width="32.25" style="28" bestFit="1" customWidth="1"/>
    <col min="9483" max="9483" width="30.5" style="28" bestFit="1" customWidth="1"/>
    <col min="9484" max="9484" width="13.5" style="28" bestFit="1" customWidth="1"/>
    <col min="9485" max="9485" width="15.25" style="28" customWidth="1"/>
    <col min="9486" max="9486" width="10" style="28" bestFit="1" customWidth="1"/>
    <col min="9487" max="9487" width="13.25" style="28" customWidth="1"/>
    <col min="9488" max="9488" width="14.5" style="28" customWidth="1"/>
    <col min="9489" max="9489" width="15.625" style="28" customWidth="1"/>
    <col min="9490" max="9490" width="20.25" style="28" customWidth="1"/>
    <col min="9491" max="9728" width="9" style="28"/>
    <col min="9729" max="9729" width="2.625" style="28" customWidth="1"/>
    <col min="9730" max="9730" width="5.125" style="28" customWidth="1"/>
    <col min="9731" max="9731" width="9" style="28"/>
    <col min="9732" max="9732" width="12.625" style="28" customWidth="1"/>
    <col min="9733" max="9733" width="39.125" style="28" bestFit="1" customWidth="1"/>
    <col min="9734" max="9736" width="9.25" style="28" bestFit="1" customWidth="1"/>
    <col min="9737" max="9737" width="13" style="28" bestFit="1" customWidth="1"/>
    <col min="9738" max="9738" width="32.25" style="28" bestFit="1" customWidth="1"/>
    <col min="9739" max="9739" width="30.5" style="28" bestFit="1" customWidth="1"/>
    <col min="9740" max="9740" width="13.5" style="28" bestFit="1" customWidth="1"/>
    <col min="9741" max="9741" width="15.25" style="28" customWidth="1"/>
    <col min="9742" max="9742" width="10" style="28" bestFit="1" customWidth="1"/>
    <col min="9743" max="9743" width="13.25" style="28" customWidth="1"/>
    <col min="9744" max="9744" width="14.5" style="28" customWidth="1"/>
    <col min="9745" max="9745" width="15.625" style="28" customWidth="1"/>
    <col min="9746" max="9746" width="20.25" style="28" customWidth="1"/>
    <col min="9747" max="9984" width="9" style="28"/>
    <col min="9985" max="9985" width="2.625" style="28" customWidth="1"/>
    <col min="9986" max="9986" width="5.125" style="28" customWidth="1"/>
    <col min="9987" max="9987" width="9" style="28"/>
    <col min="9988" max="9988" width="12.625" style="28" customWidth="1"/>
    <col min="9989" max="9989" width="39.125" style="28" bestFit="1" customWidth="1"/>
    <col min="9990" max="9992" width="9.25" style="28" bestFit="1" customWidth="1"/>
    <col min="9993" max="9993" width="13" style="28" bestFit="1" customWidth="1"/>
    <col min="9994" max="9994" width="32.25" style="28" bestFit="1" customWidth="1"/>
    <col min="9995" max="9995" width="30.5" style="28" bestFit="1" customWidth="1"/>
    <col min="9996" max="9996" width="13.5" style="28" bestFit="1" customWidth="1"/>
    <col min="9997" max="9997" width="15.25" style="28" customWidth="1"/>
    <col min="9998" max="9998" width="10" style="28" bestFit="1" customWidth="1"/>
    <col min="9999" max="9999" width="13.25" style="28" customWidth="1"/>
    <col min="10000" max="10000" width="14.5" style="28" customWidth="1"/>
    <col min="10001" max="10001" width="15.625" style="28" customWidth="1"/>
    <col min="10002" max="10002" width="20.25" style="28" customWidth="1"/>
    <col min="10003" max="10240" width="9" style="28"/>
    <col min="10241" max="10241" width="2.625" style="28" customWidth="1"/>
    <col min="10242" max="10242" width="5.125" style="28" customWidth="1"/>
    <col min="10243" max="10243" width="9" style="28"/>
    <col min="10244" max="10244" width="12.625" style="28" customWidth="1"/>
    <col min="10245" max="10245" width="39.125" style="28" bestFit="1" customWidth="1"/>
    <col min="10246" max="10248" width="9.25" style="28" bestFit="1" customWidth="1"/>
    <col min="10249" max="10249" width="13" style="28" bestFit="1" customWidth="1"/>
    <col min="10250" max="10250" width="32.25" style="28" bestFit="1" customWidth="1"/>
    <col min="10251" max="10251" width="30.5" style="28" bestFit="1" customWidth="1"/>
    <col min="10252" max="10252" width="13.5" style="28" bestFit="1" customWidth="1"/>
    <col min="10253" max="10253" width="15.25" style="28" customWidth="1"/>
    <col min="10254" max="10254" width="10" style="28" bestFit="1" customWidth="1"/>
    <col min="10255" max="10255" width="13.25" style="28" customWidth="1"/>
    <col min="10256" max="10256" width="14.5" style="28" customWidth="1"/>
    <col min="10257" max="10257" width="15.625" style="28" customWidth="1"/>
    <col min="10258" max="10258" width="20.25" style="28" customWidth="1"/>
    <col min="10259" max="10496" width="9" style="28"/>
    <col min="10497" max="10497" width="2.625" style="28" customWidth="1"/>
    <col min="10498" max="10498" width="5.125" style="28" customWidth="1"/>
    <col min="10499" max="10499" width="9" style="28"/>
    <col min="10500" max="10500" width="12.625" style="28" customWidth="1"/>
    <col min="10501" max="10501" width="39.125" style="28" bestFit="1" customWidth="1"/>
    <col min="10502" max="10504" width="9.25" style="28" bestFit="1" customWidth="1"/>
    <col min="10505" max="10505" width="13" style="28" bestFit="1" customWidth="1"/>
    <col min="10506" max="10506" width="32.25" style="28" bestFit="1" customWidth="1"/>
    <col min="10507" max="10507" width="30.5" style="28" bestFit="1" customWidth="1"/>
    <col min="10508" max="10508" width="13.5" style="28" bestFit="1" customWidth="1"/>
    <col min="10509" max="10509" width="15.25" style="28" customWidth="1"/>
    <col min="10510" max="10510" width="10" style="28" bestFit="1" customWidth="1"/>
    <col min="10511" max="10511" width="13.25" style="28" customWidth="1"/>
    <col min="10512" max="10512" width="14.5" style="28" customWidth="1"/>
    <col min="10513" max="10513" width="15.625" style="28" customWidth="1"/>
    <col min="10514" max="10514" width="20.25" style="28" customWidth="1"/>
    <col min="10515" max="10752" width="9" style="28"/>
    <col min="10753" max="10753" width="2.625" style="28" customWidth="1"/>
    <col min="10754" max="10754" width="5.125" style="28" customWidth="1"/>
    <col min="10755" max="10755" width="9" style="28"/>
    <col min="10756" max="10756" width="12.625" style="28" customWidth="1"/>
    <col min="10757" max="10757" width="39.125" style="28" bestFit="1" customWidth="1"/>
    <col min="10758" max="10760" width="9.25" style="28" bestFit="1" customWidth="1"/>
    <col min="10761" max="10761" width="13" style="28" bestFit="1" customWidth="1"/>
    <col min="10762" max="10762" width="32.25" style="28" bestFit="1" customWidth="1"/>
    <col min="10763" max="10763" width="30.5" style="28" bestFit="1" customWidth="1"/>
    <col min="10764" max="10764" width="13.5" style="28" bestFit="1" customWidth="1"/>
    <col min="10765" max="10765" width="15.25" style="28" customWidth="1"/>
    <col min="10766" max="10766" width="10" style="28" bestFit="1" customWidth="1"/>
    <col min="10767" max="10767" width="13.25" style="28" customWidth="1"/>
    <col min="10768" max="10768" width="14.5" style="28" customWidth="1"/>
    <col min="10769" max="10769" width="15.625" style="28" customWidth="1"/>
    <col min="10770" max="10770" width="20.25" style="28" customWidth="1"/>
    <col min="10771" max="11008" width="9" style="28"/>
    <col min="11009" max="11009" width="2.625" style="28" customWidth="1"/>
    <col min="11010" max="11010" width="5.125" style="28" customWidth="1"/>
    <col min="11011" max="11011" width="9" style="28"/>
    <col min="11012" max="11012" width="12.625" style="28" customWidth="1"/>
    <col min="11013" max="11013" width="39.125" style="28" bestFit="1" customWidth="1"/>
    <col min="11014" max="11016" width="9.25" style="28" bestFit="1" customWidth="1"/>
    <col min="11017" max="11017" width="13" style="28" bestFit="1" customWidth="1"/>
    <col min="11018" max="11018" width="32.25" style="28" bestFit="1" customWidth="1"/>
    <col min="11019" max="11019" width="30.5" style="28" bestFit="1" customWidth="1"/>
    <col min="11020" max="11020" width="13.5" style="28" bestFit="1" customWidth="1"/>
    <col min="11021" max="11021" width="15.25" style="28" customWidth="1"/>
    <col min="11022" max="11022" width="10" style="28" bestFit="1" customWidth="1"/>
    <col min="11023" max="11023" width="13.25" style="28" customWidth="1"/>
    <col min="11024" max="11024" width="14.5" style="28" customWidth="1"/>
    <col min="11025" max="11025" width="15.625" style="28" customWidth="1"/>
    <col min="11026" max="11026" width="20.25" style="28" customWidth="1"/>
    <col min="11027" max="11264" width="9" style="28"/>
    <col min="11265" max="11265" width="2.625" style="28" customWidth="1"/>
    <col min="11266" max="11266" width="5.125" style="28" customWidth="1"/>
    <col min="11267" max="11267" width="9" style="28"/>
    <col min="11268" max="11268" width="12.625" style="28" customWidth="1"/>
    <col min="11269" max="11269" width="39.125" style="28" bestFit="1" customWidth="1"/>
    <col min="11270" max="11272" width="9.25" style="28" bestFit="1" customWidth="1"/>
    <col min="11273" max="11273" width="13" style="28" bestFit="1" customWidth="1"/>
    <col min="11274" max="11274" width="32.25" style="28" bestFit="1" customWidth="1"/>
    <col min="11275" max="11275" width="30.5" style="28" bestFit="1" customWidth="1"/>
    <col min="11276" max="11276" width="13.5" style="28" bestFit="1" customWidth="1"/>
    <col min="11277" max="11277" width="15.25" style="28" customWidth="1"/>
    <col min="11278" max="11278" width="10" style="28" bestFit="1" customWidth="1"/>
    <col min="11279" max="11279" width="13.25" style="28" customWidth="1"/>
    <col min="11280" max="11280" width="14.5" style="28" customWidth="1"/>
    <col min="11281" max="11281" width="15.625" style="28" customWidth="1"/>
    <col min="11282" max="11282" width="20.25" style="28" customWidth="1"/>
    <col min="11283" max="11520" width="9" style="28"/>
    <col min="11521" max="11521" width="2.625" style="28" customWidth="1"/>
    <col min="11522" max="11522" width="5.125" style="28" customWidth="1"/>
    <col min="11523" max="11523" width="9" style="28"/>
    <col min="11524" max="11524" width="12.625" style="28" customWidth="1"/>
    <col min="11525" max="11525" width="39.125" style="28" bestFit="1" customWidth="1"/>
    <col min="11526" max="11528" width="9.25" style="28" bestFit="1" customWidth="1"/>
    <col min="11529" max="11529" width="13" style="28" bestFit="1" customWidth="1"/>
    <col min="11530" max="11530" width="32.25" style="28" bestFit="1" customWidth="1"/>
    <col min="11531" max="11531" width="30.5" style="28" bestFit="1" customWidth="1"/>
    <col min="11532" max="11532" width="13.5" style="28" bestFit="1" customWidth="1"/>
    <col min="11533" max="11533" width="15.25" style="28" customWidth="1"/>
    <col min="11534" max="11534" width="10" style="28" bestFit="1" customWidth="1"/>
    <col min="11535" max="11535" width="13.25" style="28" customWidth="1"/>
    <col min="11536" max="11536" width="14.5" style="28" customWidth="1"/>
    <col min="11537" max="11537" width="15.625" style="28" customWidth="1"/>
    <col min="11538" max="11538" width="20.25" style="28" customWidth="1"/>
    <col min="11539" max="11776" width="9" style="28"/>
    <col min="11777" max="11777" width="2.625" style="28" customWidth="1"/>
    <col min="11778" max="11778" width="5.125" style="28" customWidth="1"/>
    <col min="11779" max="11779" width="9" style="28"/>
    <col min="11780" max="11780" width="12.625" style="28" customWidth="1"/>
    <col min="11781" max="11781" width="39.125" style="28" bestFit="1" customWidth="1"/>
    <col min="11782" max="11784" width="9.25" style="28" bestFit="1" customWidth="1"/>
    <col min="11785" max="11785" width="13" style="28" bestFit="1" customWidth="1"/>
    <col min="11786" max="11786" width="32.25" style="28" bestFit="1" customWidth="1"/>
    <col min="11787" max="11787" width="30.5" style="28" bestFit="1" customWidth="1"/>
    <col min="11788" max="11788" width="13.5" style="28" bestFit="1" customWidth="1"/>
    <col min="11789" max="11789" width="15.25" style="28" customWidth="1"/>
    <col min="11790" max="11790" width="10" style="28" bestFit="1" customWidth="1"/>
    <col min="11791" max="11791" width="13.25" style="28" customWidth="1"/>
    <col min="11792" max="11792" width="14.5" style="28" customWidth="1"/>
    <col min="11793" max="11793" width="15.625" style="28" customWidth="1"/>
    <col min="11794" max="11794" width="20.25" style="28" customWidth="1"/>
    <col min="11795" max="12032" width="9" style="28"/>
    <col min="12033" max="12033" width="2.625" style="28" customWidth="1"/>
    <col min="12034" max="12034" width="5.125" style="28" customWidth="1"/>
    <col min="12035" max="12035" width="9" style="28"/>
    <col min="12036" max="12036" width="12.625" style="28" customWidth="1"/>
    <col min="12037" max="12037" width="39.125" style="28" bestFit="1" customWidth="1"/>
    <col min="12038" max="12040" width="9.25" style="28" bestFit="1" customWidth="1"/>
    <col min="12041" max="12041" width="13" style="28" bestFit="1" customWidth="1"/>
    <col min="12042" max="12042" width="32.25" style="28" bestFit="1" customWidth="1"/>
    <col min="12043" max="12043" width="30.5" style="28" bestFit="1" customWidth="1"/>
    <col min="12044" max="12044" width="13.5" style="28" bestFit="1" customWidth="1"/>
    <col min="12045" max="12045" width="15.25" style="28" customWidth="1"/>
    <col min="12046" max="12046" width="10" style="28" bestFit="1" customWidth="1"/>
    <col min="12047" max="12047" width="13.25" style="28" customWidth="1"/>
    <col min="12048" max="12048" width="14.5" style="28" customWidth="1"/>
    <col min="12049" max="12049" width="15.625" style="28" customWidth="1"/>
    <col min="12050" max="12050" width="20.25" style="28" customWidth="1"/>
    <col min="12051" max="12288" width="9" style="28"/>
    <col min="12289" max="12289" width="2.625" style="28" customWidth="1"/>
    <col min="12290" max="12290" width="5.125" style="28" customWidth="1"/>
    <col min="12291" max="12291" width="9" style="28"/>
    <col min="12292" max="12292" width="12.625" style="28" customWidth="1"/>
    <col min="12293" max="12293" width="39.125" style="28" bestFit="1" customWidth="1"/>
    <col min="12294" max="12296" width="9.25" style="28" bestFit="1" customWidth="1"/>
    <col min="12297" max="12297" width="13" style="28" bestFit="1" customWidth="1"/>
    <col min="12298" max="12298" width="32.25" style="28" bestFit="1" customWidth="1"/>
    <col min="12299" max="12299" width="30.5" style="28" bestFit="1" customWidth="1"/>
    <col min="12300" max="12300" width="13.5" style="28" bestFit="1" customWidth="1"/>
    <col min="12301" max="12301" width="15.25" style="28" customWidth="1"/>
    <col min="12302" max="12302" width="10" style="28" bestFit="1" customWidth="1"/>
    <col min="12303" max="12303" width="13.25" style="28" customWidth="1"/>
    <col min="12304" max="12304" width="14.5" style="28" customWidth="1"/>
    <col min="12305" max="12305" width="15.625" style="28" customWidth="1"/>
    <col min="12306" max="12306" width="20.25" style="28" customWidth="1"/>
    <col min="12307" max="12544" width="9" style="28"/>
    <col min="12545" max="12545" width="2.625" style="28" customWidth="1"/>
    <col min="12546" max="12546" width="5.125" style="28" customWidth="1"/>
    <col min="12547" max="12547" width="9" style="28"/>
    <col min="12548" max="12548" width="12.625" style="28" customWidth="1"/>
    <col min="12549" max="12549" width="39.125" style="28" bestFit="1" customWidth="1"/>
    <col min="12550" max="12552" width="9.25" style="28" bestFit="1" customWidth="1"/>
    <col min="12553" max="12553" width="13" style="28" bestFit="1" customWidth="1"/>
    <col min="12554" max="12554" width="32.25" style="28" bestFit="1" customWidth="1"/>
    <col min="12555" max="12555" width="30.5" style="28" bestFit="1" customWidth="1"/>
    <col min="12556" max="12556" width="13.5" style="28" bestFit="1" customWidth="1"/>
    <col min="12557" max="12557" width="15.25" style="28" customWidth="1"/>
    <col min="12558" max="12558" width="10" style="28" bestFit="1" customWidth="1"/>
    <col min="12559" max="12559" width="13.25" style="28" customWidth="1"/>
    <col min="12560" max="12560" width="14.5" style="28" customWidth="1"/>
    <col min="12561" max="12561" width="15.625" style="28" customWidth="1"/>
    <col min="12562" max="12562" width="20.25" style="28" customWidth="1"/>
    <col min="12563" max="12800" width="9" style="28"/>
    <col min="12801" max="12801" width="2.625" style="28" customWidth="1"/>
    <col min="12802" max="12802" width="5.125" style="28" customWidth="1"/>
    <col min="12803" max="12803" width="9" style="28"/>
    <col min="12804" max="12804" width="12.625" style="28" customWidth="1"/>
    <col min="12805" max="12805" width="39.125" style="28" bestFit="1" customWidth="1"/>
    <col min="12806" max="12808" width="9.25" style="28" bestFit="1" customWidth="1"/>
    <col min="12809" max="12809" width="13" style="28" bestFit="1" customWidth="1"/>
    <col min="12810" max="12810" width="32.25" style="28" bestFit="1" customWidth="1"/>
    <col min="12811" max="12811" width="30.5" style="28" bestFit="1" customWidth="1"/>
    <col min="12812" max="12812" width="13.5" style="28" bestFit="1" customWidth="1"/>
    <col min="12813" max="12813" width="15.25" style="28" customWidth="1"/>
    <col min="12814" max="12814" width="10" style="28" bestFit="1" customWidth="1"/>
    <col min="12815" max="12815" width="13.25" style="28" customWidth="1"/>
    <col min="12816" max="12816" width="14.5" style="28" customWidth="1"/>
    <col min="12817" max="12817" width="15.625" style="28" customWidth="1"/>
    <col min="12818" max="12818" width="20.25" style="28" customWidth="1"/>
    <col min="12819" max="13056" width="9" style="28"/>
    <col min="13057" max="13057" width="2.625" style="28" customWidth="1"/>
    <col min="13058" max="13058" width="5.125" style="28" customWidth="1"/>
    <col min="13059" max="13059" width="9" style="28"/>
    <col min="13060" max="13060" width="12.625" style="28" customWidth="1"/>
    <col min="13061" max="13061" width="39.125" style="28" bestFit="1" customWidth="1"/>
    <col min="13062" max="13064" width="9.25" style="28" bestFit="1" customWidth="1"/>
    <col min="13065" max="13065" width="13" style="28" bestFit="1" customWidth="1"/>
    <col min="13066" max="13066" width="32.25" style="28" bestFit="1" customWidth="1"/>
    <col min="13067" max="13067" width="30.5" style="28" bestFit="1" customWidth="1"/>
    <col min="13068" max="13068" width="13.5" style="28" bestFit="1" customWidth="1"/>
    <col min="13069" max="13069" width="15.25" style="28" customWidth="1"/>
    <col min="13070" max="13070" width="10" style="28" bestFit="1" customWidth="1"/>
    <col min="13071" max="13071" width="13.25" style="28" customWidth="1"/>
    <col min="13072" max="13072" width="14.5" style="28" customWidth="1"/>
    <col min="13073" max="13073" width="15.625" style="28" customWidth="1"/>
    <col min="13074" max="13074" width="20.25" style="28" customWidth="1"/>
    <col min="13075" max="13312" width="9" style="28"/>
    <col min="13313" max="13313" width="2.625" style="28" customWidth="1"/>
    <col min="13314" max="13314" width="5.125" style="28" customWidth="1"/>
    <col min="13315" max="13315" width="9" style="28"/>
    <col min="13316" max="13316" width="12.625" style="28" customWidth="1"/>
    <col min="13317" max="13317" width="39.125" style="28" bestFit="1" customWidth="1"/>
    <col min="13318" max="13320" width="9.25" style="28" bestFit="1" customWidth="1"/>
    <col min="13321" max="13321" width="13" style="28" bestFit="1" customWidth="1"/>
    <col min="13322" max="13322" width="32.25" style="28" bestFit="1" customWidth="1"/>
    <col min="13323" max="13323" width="30.5" style="28" bestFit="1" customWidth="1"/>
    <col min="13324" max="13324" width="13.5" style="28" bestFit="1" customWidth="1"/>
    <col min="13325" max="13325" width="15.25" style="28" customWidth="1"/>
    <col min="13326" max="13326" width="10" style="28" bestFit="1" customWidth="1"/>
    <col min="13327" max="13327" width="13.25" style="28" customWidth="1"/>
    <col min="13328" max="13328" width="14.5" style="28" customWidth="1"/>
    <col min="13329" max="13329" width="15.625" style="28" customWidth="1"/>
    <col min="13330" max="13330" width="20.25" style="28" customWidth="1"/>
    <col min="13331" max="13568" width="9" style="28"/>
    <col min="13569" max="13569" width="2.625" style="28" customWidth="1"/>
    <col min="13570" max="13570" width="5.125" style="28" customWidth="1"/>
    <col min="13571" max="13571" width="9" style="28"/>
    <col min="13572" max="13572" width="12.625" style="28" customWidth="1"/>
    <col min="13573" max="13573" width="39.125" style="28" bestFit="1" customWidth="1"/>
    <col min="13574" max="13576" width="9.25" style="28" bestFit="1" customWidth="1"/>
    <col min="13577" max="13577" width="13" style="28" bestFit="1" customWidth="1"/>
    <col min="13578" max="13578" width="32.25" style="28" bestFit="1" customWidth="1"/>
    <col min="13579" max="13579" width="30.5" style="28" bestFit="1" customWidth="1"/>
    <col min="13580" max="13580" width="13.5" style="28" bestFit="1" customWidth="1"/>
    <col min="13581" max="13581" width="15.25" style="28" customWidth="1"/>
    <col min="13582" max="13582" width="10" style="28" bestFit="1" customWidth="1"/>
    <col min="13583" max="13583" width="13.25" style="28" customWidth="1"/>
    <col min="13584" max="13584" width="14.5" style="28" customWidth="1"/>
    <col min="13585" max="13585" width="15.625" style="28" customWidth="1"/>
    <col min="13586" max="13586" width="20.25" style="28" customWidth="1"/>
    <col min="13587" max="13824" width="9" style="28"/>
    <col min="13825" max="13825" width="2.625" style="28" customWidth="1"/>
    <col min="13826" max="13826" width="5.125" style="28" customWidth="1"/>
    <col min="13827" max="13827" width="9" style="28"/>
    <col min="13828" max="13828" width="12.625" style="28" customWidth="1"/>
    <col min="13829" max="13829" width="39.125" style="28" bestFit="1" customWidth="1"/>
    <col min="13830" max="13832" width="9.25" style="28" bestFit="1" customWidth="1"/>
    <col min="13833" max="13833" width="13" style="28" bestFit="1" customWidth="1"/>
    <col min="13834" max="13834" width="32.25" style="28" bestFit="1" customWidth="1"/>
    <col min="13835" max="13835" width="30.5" style="28" bestFit="1" customWidth="1"/>
    <col min="13836" max="13836" width="13.5" style="28" bestFit="1" customWidth="1"/>
    <col min="13837" max="13837" width="15.25" style="28" customWidth="1"/>
    <col min="13838" max="13838" width="10" style="28" bestFit="1" customWidth="1"/>
    <col min="13839" max="13839" width="13.25" style="28" customWidth="1"/>
    <col min="13840" max="13840" width="14.5" style="28" customWidth="1"/>
    <col min="13841" max="13841" width="15.625" style="28" customWidth="1"/>
    <col min="13842" max="13842" width="20.25" style="28" customWidth="1"/>
    <col min="13843" max="14080" width="9" style="28"/>
    <col min="14081" max="14081" width="2.625" style="28" customWidth="1"/>
    <col min="14082" max="14082" width="5.125" style="28" customWidth="1"/>
    <col min="14083" max="14083" width="9" style="28"/>
    <col min="14084" max="14084" width="12.625" style="28" customWidth="1"/>
    <col min="14085" max="14085" width="39.125" style="28" bestFit="1" customWidth="1"/>
    <col min="14086" max="14088" width="9.25" style="28" bestFit="1" customWidth="1"/>
    <col min="14089" max="14089" width="13" style="28" bestFit="1" customWidth="1"/>
    <col min="14090" max="14090" width="32.25" style="28" bestFit="1" customWidth="1"/>
    <col min="14091" max="14091" width="30.5" style="28" bestFit="1" customWidth="1"/>
    <col min="14092" max="14092" width="13.5" style="28" bestFit="1" customWidth="1"/>
    <col min="14093" max="14093" width="15.25" style="28" customWidth="1"/>
    <col min="14094" max="14094" width="10" style="28" bestFit="1" customWidth="1"/>
    <col min="14095" max="14095" width="13.25" style="28" customWidth="1"/>
    <col min="14096" max="14096" width="14.5" style="28" customWidth="1"/>
    <col min="14097" max="14097" width="15.625" style="28" customWidth="1"/>
    <col min="14098" max="14098" width="20.25" style="28" customWidth="1"/>
    <col min="14099" max="14336" width="9" style="28"/>
    <col min="14337" max="14337" width="2.625" style="28" customWidth="1"/>
    <col min="14338" max="14338" width="5.125" style="28" customWidth="1"/>
    <col min="14339" max="14339" width="9" style="28"/>
    <col min="14340" max="14340" width="12.625" style="28" customWidth="1"/>
    <col min="14341" max="14341" width="39.125" style="28" bestFit="1" customWidth="1"/>
    <col min="14342" max="14344" width="9.25" style="28" bestFit="1" customWidth="1"/>
    <col min="14345" max="14345" width="13" style="28" bestFit="1" customWidth="1"/>
    <col min="14346" max="14346" width="32.25" style="28" bestFit="1" customWidth="1"/>
    <col min="14347" max="14347" width="30.5" style="28" bestFit="1" customWidth="1"/>
    <col min="14348" max="14348" width="13.5" style="28" bestFit="1" customWidth="1"/>
    <col min="14349" max="14349" width="15.25" style="28" customWidth="1"/>
    <col min="14350" max="14350" width="10" style="28" bestFit="1" customWidth="1"/>
    <col min="14351" max="14351" width="13.25" style="28" customWidth="1"/>
    <col min="14352" max="14352" width="14.5" style="28" customWidth="1"/>
    <col min="14353" max="14353" width="15.625" style="28" customWidth="1"/>
    <col min="14354" max="14354" width="20.25" style="28" customWidth="1"/>
    <col min="14355" max="14592" width="9" style="28"/>
    <col min="14593" max="14593" width="2.625" style="28" customWidth="1"/>
    <col min="14594" max="14594" width="5.125" style="28" customWidth="1"/>
    <col min="14595" max="14595" width="9" style="28"/>
    <col min="14596" max="14596" width="12.625" style="28" customWidth="1"/>
    <col min="14597" max="14597" width="39.125" style="28" bestFit="1" customWidth="1"/>
    <col min="14598" max="14600" width="9.25" style="28" bestFit="1" customWidth="1"/>
    <col min="14601" max="14601" width="13" style="28" bestFit="1" customWidth="1"/>
    <col min="14602" max="14602" width="32.25" style="28" bestFit="1" customWidth="1"/>
    <col min="14603" max="14603" width="30.5" style="28" bestFit="1" customWidth="1"/>
    <col min="14604" max="14604" width="13.5" style="28" bestFit="1" customWidth="1"/>
    <col min="14605" max="14605" width="15.25" style="28" customWidth="1"/>
    <col min="14606" max="14606" width="10" style="28" bestFit="1" customWidth="1"/>
    <col min="14607" max="14607" width="13.25" style="28" customWidth="1"/>
    <col min="14608" max="14608" width="14.5" style="28" customWidth="1"/>
    <col min="14609" max="14609" width="15.625" style="28" customWidth="1"/>
    <col min="14610" max="14610" width="20.25" style="28" customWidth="1"/>
    <col min="14611" max="14848" width="9" style="28"/>
    <col min="14849" max="14849" width="2.625" style="28" customWidth="1"/>
    <col min="14850" max="14850" width="5.125" style="28" customWidth="1"/>
    <col min="14851" max="14851" width="9" style="28"/>
    <col min="14852" max="14852" width="12.625" style="28" customWidth="1"/>
    <col min="14853" max="14853" width="39.125" style="28" bestFit="1" customWidth="1"/>
    <col min="14854" max="14856" width="9.25" style="28" bestFit="1" customWidth="1"/>
    <col min="14857" max="14857" width="13" style="28" bestFit="1" customWidth="1"/>
    <col min="14858" max="14858" width="32.25" style="28" bestFit="1" customWidth="1"/>
    <col min="14859" max="14859" width="30.5" style="28" bestFit="1" customWidth="1"/>
    <col min="14860" max="14860" width="13.5" style="28" bestFit="1" customWidth="1"/>
    <col min="14861" max="14861" width="15.25" style="28" customWidth="1"/>
    <col min="14862" max="14862" width="10" style="28" bestFit="1" customWidth="1"/>
    <col min="14863" max="14863" width="13.25" style="28" customWidth="1"/>
    <col min="14864" max="14864" width="14.5" style="28" customWidth="1"/>
    <col min="14865" max="14865" width="15.625" style="28" customWidth="1"/>
    <col min="14866" max="14866" width="20.25" style="28" customWidth="1"/>
    <col min="14867" max="15104" width="9" style="28"/>
    <col min="15105" max="15105" width="2.625" style="28" customWidth="1"/>
    <col min="15106" max="15106" width="5.125" style="28" customWidth="1"/>
    <col min="15107" max="15107" width="9" style="28"/>
    <col min="15108" max="15108" width="12.625" style="28" customWidth="1"/>
    <col min="15109" max="15109" width="39.125" style="28" bestFit="1" customWidth="1"/>
    <col min="15110" max="15112" width="9.25" style="28" bestFit="1" customWidth="1"/>
    <col min="15113" max="15113" width="13" style="28" bestFit="1" customWidth="1"/>
    <col min="15114" max="15114" width="32.25" style="28" bestFit="1" customWidth="1"/>
    <col min="15115" max="15115" width="30.5" style="28" bestFit="1" customWidth="1"/>
    <col min="15116" max="15116" width="13.5" style="28" bestFit="1" customWidth="1"/>
    <col min="15117" max="15117" width="15.25" style="28" customWidth="1"/>
    <col min="15118" max="15118" width="10" style="28" bestFit="1" customWidth="1"/>
    <col min="15119" max="15119" width="13.25" style="28" customWidth="1"/>
    <col min="15120" max="15120" width="14.5" style="28" customWidth="1"/>
    <col min="15121" max="15121" width="15.625" style="28" customWidth="1"/>
    <col min="15122" max="15122" width="20.25" style="28" customWidth="1"/>
    <col min="15123" max="15360" width="9" style="28"/>
    <col min="15361" max="15361" width="2.625" style="28" customWidth="1"/>
    <col min="15362" max="15362" width="5.125" style="28" customWidth="1"/>
    <col min="15363" max="15363" width="9" style="28"/>
    <col min="15364" max="15364" width="12.625" style="28" customWidth="1"/>
    <col min="15365" max="15365" width="39.125" style="28" bestFit="1" customWidth="1"/>
    <col min="15366" max="15368" width="9.25" style="28" bestFit="1" customWidth="1"/>
    <col min="15369" max="15369" width="13" style="28" bestFit="1" customWidth="1"/>
    <col min="15370" max="15370" width="32.25" style="28" bestFit="1" customWidth="1"/>
    <col min="15371" max="15371" width="30.5" style="28" bestFit="1" customWidth="1"/>
    <col min="15372" max="15372" width="13.5" style="28" bestFit="1" customWidth="1"/>
    <col min="15373" max="15373" width="15.25" style="28" customWidth="1"/>
    <col min="15374" max="15374" width="10" style="28" bestFit="1" customWidth="1"/>
    <col min="15375" max="15375" width="13.25" style="28" customWidth="1"/>
    <col min="15376" max="15376" width="14.5" style="28" customWidth="1"/>
    <col min="15377" max="15377" width="15.625" style="28" customWidth="1"/>
    <col min="15378" max="15378" width="20.25" style="28" customWidth="1"/>
    <col min="15379" max="15616" width="9" style="28"/>
    <col min="15617" max="15617" width="2.625" style="28" customWidth="1"/>
    <col min="15618" max="15618" width="5.125" style="28" customWidth="1"/>
    <col min="15619" max="15619" width="9" style="28"/>
    <col min="15620" max="15620" width="12.625" style="28" customWidth="1"/>
    <col min="15621" max="15621" width="39.125" style="28" bestFit="1" customWidth="1"/>
    <col min="15622" max="15624" width="9.25" style="28" bestFit="1" customWidth="1"/>
    <col min="15625" max="15625" width="13" style="28" bestFit="1" customWidth="1"/>
    <col min="15626" max="15626" width="32.25" style="28" bestFit="1" customWidth="1"/>
    <col min="15627" max="15627" width="30.5" style="28" bestFit="1" customWidth="1"/>
    <col min="15628" max="15628" width="13.5" style="28" bestFit="1" customWidth="1"/>
    <col min="15629" max="15629" width="15.25" style="28" customWidth="1"/>
    <col min="15630" max="15630" width="10" style="28" bestFit="1" customWidth="1"/>
    <col min="15631" max="15631" width="13.25" style="28" customWidth="1"/>
    <col min="15632" max="15632" width="14.5" style="28" customWidth="1"/>
    <col min="15633" max="15633" width="15.625" style="28" customWidth="1"/>
    <col min="15634" max="15634" width="20.25" style="28" customWidth="1"/>
    <col min="15635" max="15872" width="9" style="28"/>
    <col min="15873" max="15873" width="2.625" style="28" customWidth="1"/>
    <col min="15874" max="15874" width="5.125" style="28" customWidth="1"/>
    <col min="15875" max="15875" width="9" style="28"/>
    <col min="15876" max="15876" width="12.625" style="28" customWidth="1"/>
    <col min="15877" max="15877" width="39.125" style="28" bestFit="1" customWidth="1"/>
    <col min="15878" max="15880" width="9.25" style="28" bestFit="1" customWidth="1"/>
    <col min="15881" max="15881" width="13" style="28" bestFit="1" customWidth="1"/>
    <col min="15882" max="15882" width="32.25" style="28" bestFit="1" customWidth="1"/>
    <col min="15883" max="15883" width="30.5" style="28" bestFit="1" customWidth="1"/>
    <col min="15884" max="15884" width="13.5" style="28" bestFit="1" customWidth="1"/>
    <col min="15885" max="15885" width="15.25" style="28" customWidth="1"/>
    <col min="15886" max="15886" width="10" style="28" bestFit="1" customWidth="1"/>
    <col min="15887" max="15887" width="13.25" style="28" customWidth="1"/>
    <col min="15888" max="15888" width="14.5" style="28" customWidth="1"/>
    <col min="15889" max="15889" width="15.625" style="28" customWidth="1"/>
    <col min="15890" max="15890" width="20.25" style="28" customWidth="1"/>
    <col min="15891" max="16128" width="9" style="28"/>
    <col min="16129" max="16129" width="2.625" style="28" customWidth="1"/>
    <col min="16130" max="16130" width="5.125" style="28" customWidth="1"/>
    <col min="16131" max="16131" width="9" style="28"/>
    <col min="16132" max="16132" width="12.625" style="28" customWidth="1"/>
    <col min="16133" max="16133" width="39.125" style="28" bestFit="1" customWidth="1"/>
    <col min="16134" max="16136" width="9.25" style="28" bestFit="1" customWidth="1"/>
    <col min="16137" max="16137" width="13" style="28" bestFit="1" customWidth="1"/>
    <col min="16138" max="16138" width="32.25" style="28" bestFit="1" customWidth="1"/>
    <col min="16139" max="16139" width="30.5" style="28" bestFit="1" customWidth="1"/>
    <col min="16140" max="16140" width="13.5" style="28" bestFit="1" customWidth="1"/>
    <col min="16141" max="16141" width="15.25" style="28" customWidth="1"/>
    <col min="16142" max="16142" width="10" style="28" bestFit="1" customWidth="1"/>
    <col min="16143" max="16143" width="13.25" style="28" customWidth="1"/>
    <col min="16144" max="16144" width="14.5" style="28" customWidth="1"/>
    <col min="16145" max="16145" width="15.625" style="28" customWidth="1"/>
    <col min="16146" max="16146" width="20.25" style="28" customWidth="1"/>
    <col min="16147" max="16384" width="9" style="28"/>
  </cols>
  <sheetData>
    <row r="2" spans="2:17" ht="20.100000000000001" customHeight="1">
      <c r="B2" s="26" t="s">
        <v>0</v>
      </c>
      <c r="C2" s="26"/>
      <c r="D2" s="26"/>
      <c r="E2" s="27" t="s">
        <v>224</v>
      </c>
      <c r="G2" s="29" t="s">
        <v>2</v>
      </c>
      <c r="H2" s="30"/>
      <c r="I2" s="31"/>
      <c r="J2" s="114">
        <f>SUM(H:H)</f>
        <v>1856785</v>
      </c>
    </row>
    <row r="3" spans="2:17" ht="20.100000000000001" customHeight="1">
      <c r="B3" s="26" t="s">
        <v>3</v>
      </c>
      <c r="C3" s="26"/>
      <c r="D3" s="26"/>
      <c r="E3" s="27" t="s">
        <v>225</v>
      </c>
    </row>
    <row r="4" spans="2:17" ht="20.100000000000001" customHeight="1">
      <c r="B4" s="26" t="s">
        <v>5</v>
      </c>
      <c r="C4" s="26"/>
      <c r="D4" s="26"/>
      <c r="E4" s="27">
        <v>94763</v>
      </c>
      <c r="G4" s="115" t="s">
        <v>17</v>
      </c>
      <c r="H4" s="115"/>
      <c r="I4" s="115"/>
      <c r="J4" s="116" t="s">
        <v>226</v>
      </c>
      <c r="K4" s="116"/>
    </row>
    <row r="5" spans="2:17" ht="20.100000000000001" customHeight="1">
      <c r="B5" s="26" t="s">
        <v>6</v>
      </c>
      <c r="C5" s="26"/>
      <c r="D5" s="26"/>
      <c r="E5" s="36">
        <v>40931</v>
      </c>
      <c r="G5" s="115"/>
      <c r="H5" s="115"/>
      <c r="I5" s="115"/>
      <c r="J5" s="116"/>
      <c r="K5" s="116"/>
    </row>
    <row r="6" spans="2:17" ht="20.100000000000001" customHeight="1">
      <c r="B6" s="26" t="s">
        <v>7</v>
      </c>
      <c r="C6" s="26"/>
      <c r="D6" s="26"/>
      <c r="E6" s="36"/>
      <c r="G6" s="115"/>
      <c r="H6" s="115"/>
      <c r="I6" s="115"/>
      <c r="J6" s="116"/>
      <c r="K6" s="11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8" customHeight="1">
      <c r="B9" s="37">
        <v>1</v>
      </c>
      <c r="C9" s="37" t="s">
        <v>29</v>
      </c>
      <c r="D9" s="37" t="s">
        <v>29</v>
      </c>
      <c r="E9" s="85" t="s">
        <v>227</v>
      </c>
      <c r="F9" s="43">
        <v>3</v>
      </c>
      <c r="G9" s="42">
        <v>302875</v>
      </c>
      <c r="H9" s="42">
        <f>F9*G9</f>
        <v>908625</v>
      </c>
      <c r="I9" s="43"/>
      <c r="J9" s="38" t="s">
        <v>228</v>
      </c>
      <c r="K9" s="38" t="s">
        <v>229</v>
      </c>
      <c r="L9" s="44" t="s">
        <v>46</v>
      </c>
      <c r="M9" s="40" t="s">
        <v>140</v>
      </c>
      <c r="N9" s="40"/>
      <c r="O9" s="45"/>
      <c r="P9" s="40"/>
      <c r="Q9" s="46"/>
    </row>
    <row r="10" spans="2:17" s="33" customFormat="1" ht="18" customHeight="1">
      <c r="B10" s="38">
        <v>2</v>
      </c>
      <c r="C10" s="37" t="s">
        <v>230</v>
      </c>
      <c r="D10" s="37" t="s">
        <v>230</v>
      </c>
      <c r="E10" s="85" t="s">
        <v>46</v>
      </c>
      <c r="F10" s="43">
        <v>0</v>
      </c>
      <c r="G10" s="42">
        <v>0</v>
      </c>
      <c r="H10" s="42">
        <f t="shared" ref="H10:H42" si="0">F10*G10</f>
        <v>0</v>
      </c>
      <c r="I10" s="48"/>
      <c r="J10" s="44" t="s">
        <v>231</v>
      </c>
      <c r="K10" s="44" t="s">
        <v>232</v>
      </c>
      <c r="L10" s="44" t="s">
        <v>42</v>
      </c>
      <c r="M10" s="40"/>
      <c r="N10" s="40"/>
      <c r="O10" s="45">
        <v>40931</v>
      </c>
      <c r="P10" s="40"/>
      <c r="Q10" s="94"/>
    </row>
    <row r="11" spans="2:17" s="33" customFormat="1" ht="18" customHeight="1">
      <c r="B11" s="37">
        <v>3</v>
      </c>
      <c r="C11" s="37" t="s">
        <v>147</v>
      </c>
      <c r="D11" s="37" t="s">
        <v>147</v>
      </c>
      <c r="E11" s="85" t="s">
        <v>233</v>
      </c>
      <c r="F11" s="43">
        <v>6</v>
      </c>
      <c r="G11" s="42">
        <v>18596</v>
      </c>
      <c r="H11" s="42">
        <f t="shared" si="0"/>
        <v>111576</v>
      </c>
      <c r="I11" s="48"/>
      <c r="J11" s="44"/>
      <c r="K11" s="44"/>
      <c r="L11" s="44" t="s">
        <v>46</v>
      </c>
      <c r="M11" s="40"/>
      <c r="N11" s="40"/>
      <c r="O11" s="45"/>
      <c r="P11" s="40"/>
      <c r="Q11" s="94"/>
    </row>
    <row r="12" spans="2:17" s="33" customFormat="1" ht="18" customHeight="1">
      <c r="B12" s="38">
        <v>4</v>
      </c>
      <c r="C12" s="37" t="s">
        <v>230</v>
      </c>
      <c r="D12" s="37" t="s">
        <v>230</v>
      </c>
      <c r="E12" s="93" t="s">
        <v>234</v>
      </c>
      <c r="F12" s="43">
        <v>3</v>
      </c>
      <c r="G12" s="42">
        <v>4000</v>
      </c>
      <c r="H12" s="42">
        <f t="shared" si="0"/>
        <v>12000</v>
      </c>
      <c r="I12" s="48"/>
      <c r="J12" s="38" t="s">
        <v>228</v>
      </c>
      <c r="K12" s="44"/>
      <c r="L12" s="44" t="s">
        <v>80</v>
      </c>
      <c r="M12" s="40">
        <v>40903</v>
      </c>
      <c r="N12" s="40"/>
      <c r="O12" s="45">
        <v>40931</v>
      </c>
      <c r="P12" s="40"/>
      <c r="Q12" s="94"/>
    </row>
    <row r="13" spans="2:17" s="33" customFormat="1" ht="18" customHeight="1">
      <c r="B13" s="38">
        <v>4</v>
      </c>
      <c r="C13" s="37" t="s">
        <v>230</v>
      </c>
      <c r="D13" s="37" t="s">
        <v>230</v>
      </c>
      <c r="E13" s="93" t="s">
        <v>235</v>
      </c>
      <c r="F13" s="43">
        <v>3</v>
      </c>
      <c r="G13" s="42">
        <v>2800</v>
      </c>
      <c r="H13" s="42">
        <f t="shared" si="0"/>
        <v>8400</v>
      </c>
      <c r="I13" s="48"/>
      <c r="J13" s="38" t="s">
        <v>236</v>
      </c>
      <c r="K13" s="44"/>
      <c r="L13" s="44" t="s">
        <v>80</v>
      </c>
      <c r="M13" s="40">
        <v>40903</v>
      </c>
      <c r="N13" s="40"/>
      <c r="O13" s="45">
        <v>40931</v>
      </c>
      <c r="P13" s="40"/>
      <c r="Q13" s="94"/>
    </row>
    <row r="14" spans="2:17" s="33" customFormat="1" ht="18" customHeight="1">
      <c r="B14" s="38">
        <v>4</v>
      </c>
      <c r="C14" s="37" t="s">
        <v>230</v>
      </c>
      <c r="D14" s="37" t="s">
        <v>230</v>
      </c>
      <c r="E14" s="93" t="s">
        <v>237</v>
      </c>
      <c r="F14" s="43">
        <v>3</v>
      </c>
      <c r="G14" s="42">
        <v>1700</v>
      </c>
      <c r="H14" s="42">
        <f t="shared" si="0"/>
        <v>5100</v>
      </c>
      <c r="I14" s="48"/>
      <c r="J14" s="38" t="s">
        <v>238</v>
      </c>
      <c r="K14" s="44"/>
      <c r="L14" s="44" t="s">
        <v>80</v>
      </c>
      <c r="M14" s="40">
        <v>40903</v>
      </c>
      <c r="N14" s="40"/>
      <c r="O14" s="45">
        <v>40931</v>
      </c>
      <c r="P14" s="40"/>
      <c r="Q14" s="94"/>
    </row>
    <row r="15" spans="2:17" s="33" customFormat="1" ht="18" customHeight="1">
      <c r="B15" s="38">
        <v>4</v>
      </c>
      <c r="C15" s="37" t="s">
        <v>230</v>
      </c>
      <c r="D15" s="37" t="s">
        <v>230</v>
      </c>
      <c r="E15" s="93" t="s">
        <v>239</v>
      </c>
      <c r="F15" s="43">
        <v>3</v>
      </c>
      <c r="G15" s="42">
        <v>3100</v>
      </c>
      <c r="H15" s="42">
        <f t="shared" si="0"/>
        <v>9300</v>
      </c>
      <c r="I15" s="48"/>
      <c r="J15" s="38" t="s">
        <v>240</v>
      </c>
      <c r="K15" s="44"/>
      <c r="L15" s="44" t="s">
        <v>80</v>
      </c>
      <c r="M15" s="40">
        <v>40903</v>
      </c>
      <c r="N15" s="40"/>
      <c r="O15" s="45">
        <v>40931</v>
      </c>
      <c r="P15" s="40"/>
      <c r="Q15" s="94"/>
    </row>
    <row r="16" spans="2:17" s="33" customFormat="1" ht="18" customHeight="1">
      <c r="B16" s="38">
        <v>4</v>
      </c>
      <c r="C16" s="37" t="s">
        <v>230</v>
      </c>
      <c r="D16" s="37" t="s">
        <v>230</v>
      </c>
      <c r="E16" s="93" t="s">
        <v>241</v>
      </c>
      <c r="F16" s="43">
        <v>6</v>
      </c>
      <c r="G16" s="42">
        <v>3500</v>
      </c>
      <c r="H16" s="42">
        <f t="shared" si="0"/>
        <v>21000</v>
      </c>
      <c r="I16" s="48"/>
      <c r="J16" s="38" t="s">
        <v>242</v>
      </c>
      <c r="K16" s="44"/>
      <c r="L16" s="44" t="s">
        <v>80</v>
      </c>
      <c r="M16" s="40">
        <v>40903</v>
      </c>
      <c r="N16" s="40"/>
      <c r="O16" s="45">
        <v>40931</v>
      </c>
      <c r="P16" s="40"/>
      <c r="Q16" s="94"/>
    </row>
    <row r="17" spans="2:18" s="33" customFormat="1" ht="18" customHeight="1">
      <c r="B17" s="38">
        <v>4</v>
      </c>
      <c r="C17" s="37" t="s">
        <v>230</v>
      </c>
      <c r="D17" s="37" t="s">
        <v>230</v>
      </c>
      <c r="E17" s="93" t="s">
        <v>243</v>
      </c>
      <c r="F17" s="43">
        <v>6</v>
      </c>
      <c r="G17" s="42">
        <v>3300</v>
      </c>
      <c r="H17" s="42">
        <f t="shared" si="0"/>
        <v>19800</v>
      </c>
      <c r="I17" s="48"/>
      <c r="J17" s="38" t="s">
        <v>244</v>
      </c>
      <c r="K17" s="44"/>
      <c r="L17" s="44" t="s">
        <v>80</v>
      </c>
      <c r="M17" s="40">
        <v>40903</v>
      </c>
      <c r="N17" s="40"/>
      <c r="O17" s="45">
        <v>40931</v>
      </c>
      <c r="P17" s="40"/>
      <c r="Q17" s="94"/>
    </row>
    <row r="18" spans="2:18" s="33" customFormat="1" ht="18" customHeight="1">
      <c r="B18" s="38">
        <v>4</v>
      </c>
      <c r="C18" s="37" t="s">
        <v>230</v>
      </c>
      <c r="D18" s="37" t="s">
        <v>230</v>
      </c>
      <c r="E18" s="93" t="s">
        <v>245</v>
      </c>
      <c r="F18" s="43">
        <v>6</v>
      </c>
      <c r="G18" s="42">
        <v>3700</v>
      </c>
      <c r="H18" s="42">
        <f t="shared" si="0"/>
        <v>22200</v>
      </c>
      <c r="I18" s="48"/>
      <c r="J18" s="38" t="s">
        <v>246</v>
      </c>
      <c r="K18" s="44"/>
      <c r="L18" s="44" t="s">
        <v>80</v>
      </c>
      <c r="M18" s="40">
        <v>40903</v>
      </c>
      <c r="N18" s="40"/>
      <c r="O18" s="45">
        <v>40931</v>
      </c>
      <c r="P18" s="40"/>
      <c r="Q18" s="94"/>
    </row>
    <row r="19" spans="2:18" s="33" customFormat="1" ht="18" customHeight="1">
      <c r="B19" s="38">
        <v>4</v>
      </c>
      <c r="C19" s="37" t="s">
        <v>230</v>
      </c>
      <c r="D19" s="37" t="s">
        <v>230</v>
      </c>
      <c r="E19" s="93" t="s">
        <v>247</v>
      </c>
      <c r="F19" s="43">
        <v>3</v>
      </c>
      <c r="G19" s="42">
        <v>4300</v>
      </c>
      <c r="H19" s="42">
        <f t="shared" si="0"/>
        <v>12900</v>
      </c>
      <c r="I19" s="48"/>
      <c r="J19" s="38" t="s">
        <v>248</v>
      </c>
      <c r="K19" s="44"/>
      <c r="L19" s="44" t="s">
        <v>80</v>
      </c>
      <c r="M19" s="40">
        <v>40903</v>
      </c>
      <c r="N19" s="40"/>
      <c r="O19" s="45">
        <v>40931</v>
      </c>
      <c r="P19" s="40"/>
      <c r="Q19" s="94"/>
    </row>
    <row r="20" spans="2:18" s="33" customFormat="1" ht="18" customHeight="1">
      <c r="B20" s="38">
        <v>5</v>
      </c>
      <c r="C20" s="37" t="s">
        <v>101</v>
      </c>
      <c r="D20" s="37" t="s">
        <v>101</v>
      </c>
      <c r="E20" s="85" t="s">
        <v>46</v>
      </c>
      <c r="F20" s="43">
        <v>0</v>
      </c>
      <c r="G20" s="42">
        <v>0</v>
      </c>
      <c r="H20" s="42">
        <f t="shared" si="0"/>
        <v>0</v>
      </c>
      <c r="I20" s="48"/>
      <c r="J20" s="44" t="s">
        <v>249</v>
      </c>
      <c r="K20" s="44" t="s">
        <v>250</v>
      </c>
      <c r="L20" s="44" t="s">
        <v>46</v>
      </c>
      <c r="M20" s="40"/>
      <c r="N20" s="40" t="s">
        <v>46</v>
      </c>
      <c r="O20" s="45" t="s">
        <v>46</v>
      </c>
      <c r="P20" s="40" t="s">
        <v>46</v>
      </c>
      <c r="Q20" s="94"/>
    </row>
    <row r="21" spans="2:18" s="33" customFormat="1" ht="18" customHeight="1">
      <c r="B21" s="37">
        <v>6</v>
      </c>
      <c r="C21" s="37" t="s">
        <v>125</v>
      </c>
      <c r="D21" s="37" t="s">
        <v>55</v>
      </c>
      <c r="E21" s="85" t="s">
        <v>251</v>
      </c>
      <c r="F21" s="43">
        <v>3</v>
      </c>
      <c r="G21" s="42">
        <v>5350</v>
      </c>
      <c r="H21" s="42">
        <f t="shared" si="0"/>
        <v>16050</v>
      </c>
      <c r="I21" s="48"/>
      <c r="J21" s="44" t="s">
        <v>252</v>
      </c>
      <c r="K21" s="44"/>
      <c r="L21" s="44" t="s">
        <v>42</v>
      </c>
      <c r="M21" s="40">
        <v>40903</v>
      </c>
      <c r="N21" s="40"/>
      <c r="O21" s="45"/>
      <c r="P21" s="40">
        <v>40921</v>
      </c>
      <c r="Q21" s="94">
        <v>40919</v>
      </c>
      <c r="R21" s="95" t="s">
        <v>336</v>
      </c>
    </row>
    <row r="22" spans="2:18" s="33" customFormat="1" ht="18" customHeight="1">
      <c r="B22" s="38">
        <v>7</v>
      </c>
      <c r="C22" s="37" t="s">
        <v>125</v>
      </c>
      <c r="D22" s="37" t="s">
        <v>55</v>
      </c>
      <c r="E22" s="85" t="s">
        <v>254</v>
      </c>
      <c r="F22" s="43">
        <v>3</v>
      </c>
      <c r="G22" s="42">
        <v>3430</v>
      </c>
      <c r="H22" s="42">
        <f t="shared" si="0"/>
        <v>10290</v>
      </c>
      <c r="I22" s="48"/>
      <c r="J22" s="44" t="s">
        <v>255</v>
      </c>
      <c r="K22" s="44"/>
      <c r="L22" s="44" t="s">
        <v>42</v>
      </c>
      <c r="M22" s="40">
        <v>40903</v>
      </c>
      <c r="N22" s="40"/>
      <c r="O22" s="45"/>
      <c r="P22" s="40">
        <v>40905</v>
      </c>
      <c r="Q22" s="94">
        <v>40905</v>
      </c>
    </row>
    <row r="23" spans="2:18" s="33" customFormat="1" ht="18" customHeight="1">
      <c r="B23" s="38">
        <v>7</v>
      </c>
      <c r="C23" s="37" t="s">
        <v>125</v>
      </c>
      <c r="D23" s="37" t="s">
        <v>55</v>
      </c>
      <c r="E23" s="96" t="s">
        <v>256</v>
      </c>
      <c r="F23" s="43">
        <v>12</v>
      </c>
      <c r="G23" s="42">
        <v>6000</v>
      </c>
      <c r="H23" s="42">
        <f t="shared" si="0"/>
        <v>72000</v>
      </c>
      <c r="I23" s="48"/>
      <c r="J23" s="44" t="s">
        <v>257</v>
      </c>
      <c r="K23" s="44"/>
      <c r="L23" s="44" t="s">
        <v>42</v>
      </c>
      <c r="M23" s="40">
        <v>40903</v>
      </c>
      <c r="N23" s="40"/>
      <c r="O23" s="45"/>
      <c r="P23" s="40">
        <v>40905</v>
      </c>
      <c r="Q23" s="94">
        <v>40905</v>
      </c>
    </row>
    <row r="24" spans="2:18" s="33" customFormat="1" ht="18" customHeight="1">
      <c r="B24" s="38">
        <v>7</v>
      </c>
      <c r="C24" s="37" t="s">
        <v>125</v>
      </c>
      <c r="D24" s="37" t="s">
        <v>55</v>
      </c>
      <c r="E24" s="85" t="s">
        <v>258</v>
      </c>
      <c r="F24" s="43">
        <v>6</v>
      </c>
      <c r="G24" s="42">
        <v>770</v>
      </c>
      <c r="H24" s="42">
        <f t="shared" si="0"/>
        <v>4620</v>
      </c>
      <c r="I24" s="48"/>
      <c r="J24" s="44" t="s">
        <v>259</v>
      </c>
      <c r="K24" s="44"/>
      <c r="L24" s="44" t="s">
        <v>42</v>
      </c>
      <c r="M24" s="40">
        <v>40903</v>
      </c>
      <c r="N24" s="40"/>
      <c r="O24" s="45"/>
      <c r="P24" s="40">
        <v>40905</v>
      </c>
      <c r="Q24" s="94">
        <v>40905</v>
      </c>
    </row>
    <row r="25" spans="2:18" s="33" customFormat="1" ht="18" customHeight="1">
      <c r="B25" s="37">
        <v>8</v>
      </c>
      <c r="C25" s="37" t="s">
        <v>147</v>
      </c>
      <c r="D25" s="37" t="s">
        <v>147</v>
      </c>
      <c r="E25" s="85" t="s">
        <v>177</v>
      </c>
      <c r="F25" s="43">
        <v>6</v>
      </c>
      <c r="G25" s="42">
        <v>495</v>
      </c>
      <c r="H25" s="42">
        <f t="shared" si="0"/>
        <v>2970</v>
      </c>
      <c r="I25" s="48"/>
      <c r="J25" s="44"/>
      <c r="K25" s="44"/>
      <c r="L25" s="44" t="s">
        <v>46</v>
      </c>
      <c r="M25" s="40"/>
      <c r="N25" s="40"/>
      <c r="O25" s="45"/>
      <c r="P25" s="40"/>
      <c r="Q25" s="94"/>
    </row>
    <row r="26" spans="2:18" s="33" customFormat="1" ht="18" customHeight="1">
      <c r="B26" s="38">
        <v>9</v>
      </c>
      <c r="C26" s="37" t="s">
        <v>147</v>
      </c>
      <c r="D26" s="37" t="s">
        <v>147</v>
      </c>
      <c r="E26" s="85" t="s">
        <v>260</v>
      </c>
      <c r="F26" s="43">
        <v>1</v>
      </c>
      <c r="G26" s="42">
        <v>705</v>
      </c>
      <c r="H26" s="42">
        <f t="shared" si="0"/>
        <v>705</v>
      </c>
      <c r="I26" s="48"/>
      <c r="J26" s="44"/>
      <c r="K26" s="44"/>
      <c r="L26" s="44" t="s">
        <v>46</v>
      </c>
      <c r="M26" s="40"/>
      <c r="N26" s="40"/>
      <c r="O26" s="45"/>
      <c r="P26" s="40"/>
      <c r="Q26" s="94"/>
    </row>
    <row r="27" spans="2:18" s="33" customFormat="1" ht="18" customHeight="1">
      <c r="B27" s="38">
        <v>10</v>
      </c>
      <c r="C27" s="37" t="s">
        <v>147</v>
      </c>
      <c r="D27" s="37" t="s">
        <v>147</v>
      </c>
      <c r="E27" s="85" t="s">
        <v>263</v>
      </c>
      <c r="F27" s="43">
        <v>8</v>
      </c>
      <c r="G27" s="42">
        <v>551</v>
      </c>
      <c r="H27" s="42">
        <f t="shared" si="0"/>
        <v>4408</v>
      </c>
      <c r="I27" s="43"/>
      <c r="J27" s="44"/>
      <c r="K27" s="44"/>
      <c r="L27" s="44" t="s">
        <v>46</v>
      </c>
      <c r="M27" s="40"/>
      <c r="N27" s="40"/>
      <c r="O27" s="45"/>
      <c r="P27" s="40"/>
      <c r="Q27" s="94"/>
    </row>
    <row r="28" spans="2:18" s="33" customFormat="1" ht="18" customHeight="1">
      <c r="B28" s="37">
        <v>11</v>
      </c>
      <c r="C28" s="37" t="s">
        <v>230</v>
      </c>
      <c r="D28" s="37" t="s">
        <v>230</v>
      </c>
      <c r="E28" s="85" t="s">
        <v>264</v>
      </c>
      <c r="F28" s="43">
        <v>3</v>
      </c>
      <c r="G28" s="42">
        <v>35000</v>
      </c>
      <c r="H28" s="42">
        <f t="shared" si="0"/>
        <v>105000</v>
      </c>
      <c r="I28" s="43"/>
      <c r="J28" s="44" t="s">
        <v>265</v>
      </c>
      <c r="K28" s="44"/>
      <c r="L28" s="44" t="s">
        <v>46</v>
      </c>
      <c r="M28" s="40">
        <v>40903</v>
      </c>
      <c r="N28" s="40"/>
      <c r="O28" s="45">
        <v>40931</v>
      </c>
      <c r="P28" s="40"/>
      <c r="Q28" s="94"/>
    </row>
    <row r="29" spans="2:18" ht="18" customHeight="1">
      <c r="B29" s="38">
        <v>12</v>
      </c>
      <c r="C29" s="37" t="s">
        <v>46</v>
      </c>
      <c r="D29" s="37" t="s">
        <v>46</v>
      </c>
      <c r="E29" s="85" t="s">
        <v>74</v>
      </c>
      <c r="F29" s="43"/>
      <c r="G29" s="42"/>
      <c r="H29" s="42">
        <f t="shared" si="0"/>
        <v>0</v>
      </c>
      <c r="I29" s="43"/>
      <c r="J29" s="44"/>
      <c r="K29" s="44"/>
      <c r="L29" s="44" t="s">
        <v>46</v>
      </c>
      <c r="M29" s="40"/>
      <c r="N29" s="40"/>
      <c r="O29" s="45"/>
      <c r="P29" s="54"/>
      <c r="Q29" s="94"/>
    </row>
    <row r="30" spans="2:18" ht="18" customHeight="1">
      <c r="B30" s="38">
        <v>13</v>
      </c>
      <c r="C30" s="37" t="s">
        <v>230</v>
      </c>
      <c r="D30" s="37" t="s">
        <v>230</v>
      </c>
      <c r="E30" s="93" t="s">
        <v>266</v>
      </c>
      <c r="F30" s="43">
        <v>3</v>
      </c>
      <c r="G30" s="51">
        <v>5600</v>
      </c>
      <c r="H30" s="42">
        <f t="shared" si="0"/>
        <v>16800</v>
      </c>
      <c r="I30" s="53"/>
      <c r="J30" s="38" t="s">
        <v>267</v>
      </c>
      <c r="K30" s="38"/>
      <c r="L30" s="38" t="s">
        <v>268</v>
      </c>
      <c r="M30" s="117">
        <v>40903</v>
      </c>
      <c r="N30" s="51"/>
      <c r="O30" s="45">
        <v>40931</v>
      </c>
      <c r="P30" s="54"/>
      <c r="Q30" s="94"/>
    </row>
    <row r="31" spans="2:18" ht="18" customHeight="1">
      <c r="B31" s="38">
        <v>13</v>
      </c>
      <c r="C31" s="37" t="s">
        <v>230</v>
      </c>
      <c r="D31" s="37" t="s">
        <v>230</v>
      </c>
      <c r="E31" s="93" t="s">
        <v>269</v>
      </c>
      <c r="F31" s="43">
        <v>3</v>
      </c>
      <c r="G31" s="51">
        <v>19100</v>
      </c>
      <c r="H31" s="42">
        <f t="shared" si="0"/>
        <v>57300</v>
      </c>
      <c r="I31" s="53"/>
      <c r="J31" s="38" t="s">
        <v>270</v>
      </c>
      <c r="K31" s="38"/>
      <c r="L31" s="38" t="s">
        <v>268</v>
      </c>
      <c r="M31" s="117">
        <v>40903</v>
      </c>
      <c r="N31" s="51"/>
      <c r="O31" s="45">
        <v>40931</v>
      </c>
      <c r="P31" s="54"/>
      <c r="Q31" s="94"/>
    </row>
    <row r="32" spans="2:18" ht="18" customHeight="1">
      <c r="B32" s="38">
        <v>13</v>
      </c>
      <c r="C32" s="37" t="s">
        <v>230</v>
      </c>
      <c r="D32" s="37" t="s">
        <v>230</v>
      </c>
      <c r="E32" s="93" t="s">
        <v>271</v>
      </c>
      <c r="F32" s="43">
        <v>12</v>
      </c>
      <c r="G32" s="51">
        <v>1700</v>
      </c>
      <c r="H32" s="42">
        <f t="shared" si="0"/>
        <v>20400</v>
      </c>
      <c r="I32" s="53"/>
      <c r="J32" s="38" t="s">
        <v>272</v>
      </c>
      <c r="K32" s="38"/>
      <c r="L32" s="38" t="s">
        <v>268</v>
      </c>
      <c r="M32" s="40">
        <v>40903</v>
      </c>
      <c r="N32" s="51"/>
      <c r="O32" s="45">
        <v>40931</v>
      </c>
      <c r="P32" s="54"/>
      <c r="Q32" s="94"/>
    </row>
    <row r="33" spans="2:18" ht="18" customHeight="1">
      <c r="B33" s="38">
        <v>13</v>
      </c>
      <c r="C33" s="37" t="s">
        <v>230</v>
      </c>
      <c r="D33" s="37" t="s">
        <v>230</v>
      </c>
      <c r="E33" s="93" t="s">
        <v>273</v>
      </c>
      <c r="F33" s="43">
        <v>3</v>
      </c>
      <c r="G33" s="51">
        <v>2100</v>
      </c>
      <c r="H33" s="42">
        <f t="shared" si="0"/>
        <v>6300</v>
      </c>
      <c r="I33" s="53"/>
      <c r="J33" s="38" t="s">
        <v>274</v>
      </c>
      <c r="K33" s="38"/>
      <c r="L33" s="38" t="s">
        <v>268</v>
      </c>
      <c r="M33" s="117">
        <v>40903</v>
      </c>
      <c r="N33" s="51"/>
      <c r="O33" s="45">
        <v>40931</v>
      </c>
      <c r="P33" s="54"/>
      <c r="Q33" s="94"/>
    </row>
    <row r="34" spans="2:18" ht="18" customHeight="1">
      <c r="B34" s="38">
        <v>13</v>
      </c>
      <c r="C34" s="37" t="s">
        <v>230</v>
      </c>
      <c r="D34" s="37" t="s">
        <v>230</v>
      </c>
      <c r="E34" s="93" t="s">
        <v>275</v>
      </c>
      <c r="F34" s="86">
        <v>3</v>
      </c>
      <c r="G34" s="51">
        <v>2100</v>
      </c>
      <c r="H34" s="42">
        <f>F34*G34</f>
        <v>6300</v>
      </c>
      <c r="I34" s="53"/>
      <c r="J34" s="38" t="s">
        <v>274</v>
      </c>
      <c r="K34" s="38"/>
      <c r="L34" s="38"/>
      <c r="M34" s="118">
        <v>40903</v>
      </c>
      <c r="N34" s="51"/>
      <c r="O34" s="45"/>
      <c r="P34" s="54"/>
      <c r="Q34" s="94"/>
    </row>
    <row r="35" spans="2:18" ht="18" customHeight="1">
      <c r="B35" s="38">
        <v>13</v>
      </c>
      <c r="C35" s="37" t="s">
        <v>230</v>
      </c>
      <c r="D35" s="37" t="s">
        <v>230</v>
      </c>
      <c r="E35" s="93" t="s">
        <v>276</v>
      </c>
      <c r="F35" s="86">
        <v>12</v>
      </c>
      <c r="G35" s="51">
        <v>2100</v>
      </c>
      <c r="H35" s="42">
        <f t="shared" si="0"/>
        <v>25200</v>
      </c>
      <c r="I35" s="53"/>
      <c r="J35" s="38" t="s">
        <v>277</v>
      </c>
      <c r="K35" s="38"/>
      <c r="L35" s="38" t="s">
        <v>268</v>
      </c>
      <c r="M35" s="40">
        <v>40903</v>
      </c>
      <c r="N35" s="51"/>
      <c r="O35" s="45">
        <v>40931</v>
      </c>
      <c r="P35" s="54"/>
      <c r="Q35" s="94"/>
    </row>
    <row r="36" spans="2:18" ht="18" customHeight="1">
      <c r="B36" s="38">
        <v>13</v>
      </c>
      <c r="C36" s="37" t="s">
        <v>230</v>
      </c>
      <c r="D36" s="37" t="s">
        <v>230</v>
      </c>
      <c r="E36" s="93" t="s">
        <v>278</v>
      </c>
      <c r="F36" s="86">
        <v>3</v>
      </c>
      <c r="G36" s="51">
        <v>8400</v>
      </c>
      <c r="H36" s="42">
        <f t="shared" si="0"/>
        <v>25200</v>
      </c>
      <c r="I36" s="53"/>
      <c r="J36" s="38" t="s">
        <v>279</v>
      </c>
      <c r="K36" s="38"/>
      <c r="L36" s="38" t="s">
        <v>268</v>
      </c>
      <c r="M36" s="118">
        <v>40903</v>
      </c>
      <c r="N36" s="51"/>
      <c r="O36" s="45">
        <v>40931</v>
      </c>
      <c r="P36" s="54"/>
      <c r="Q36" s="94"/>
    </row>
    <row r="37" spans="2:18" ht="18" customHeight="1">
      <c r="B37" s="38">
        <v>13</v>
      </c>
      <c r="C37" s="37" t="s">
        <v>230</v>
      </c>
      <c r="D37" s="37" t="s">
        <v>230</v>
      </c>
      <c r="E37" s="93" t="s">
        <v>280</v>
      </c>
      <c r="F37" s="86">
        <v>6</v>
      </c>
      <c r="G37" s="51">
        <v>800</v>
      </c>
      <c r="H37" s="42">
        <f t="shared" si="0"/>
        <v>4800</v>
      </c>
      <c r="I37" s="53"/>
      <c r="J37" s="38" t="s">
        <v>272</v>
      </c>
      <c r="K37" s="38"/>
      <c r="L37" s="38" t="s">
        <v>268</v>
      </c>
      <c r="M37" s="118">
        <v>40903</v>
      </c>
      <c r="N37" s="51"/>
      <c r="O37" s="45">
        <v>40931</v>
      </c>
      <c r="P37" s="54"/>
      <c r="Q37" s="94"/>
    </row>
    <row r="38" spans="2:18" ht="18" customHeight="1">
      <c r="B38" s="38">
        <v>13</v>
      </c>
      <c r="C38" s="119" t="s">
        <v>230</v>
      </c>
      <c r="D38" s="119" t="s">
        <v>230</v>
      </c>
      <c r="E38" s="103" t="s">
        <v>281</v>
      </c>
      <c r="F38" s="104">
        <v>24</v>
      </c>
      <c r="G38" s="120">
        <v>2400</v>
      </c>
      <c r="H38" s="121">
        <f t="shared" si="0"/>
        <v>57600</v>
      </c>
      <c r="I38" s="122"/>
      <c r="J38" s="123" t="s">
        <v>272</v>
      </c>
      <c r="K38" s="124" t="s">
        <v>282</v>
      </c>
      <c r="L38" s="38" t="s">
        <v>268</v>
      </c>
      <c r="M38" s="118">
        <v>40904</v>
      </c>
      <c r="N38" s="51"/>
      <c r="O38" s="45">
        <v>40931</v>
      </c>
      <c r="P38" s="54"/>
      <c r="Q38" s="94"/>
    </row>
    <row r="39" spans="2:18" ht="18" customHeight="1">
      <c r="B39" s="38">
        <v>13</v>
      </c>
      <c r="C39" s="37" t="s">
        <v>230</v>
      </c>
      <c r="D39" s="37" t="s">
        <v>230</v>
      </c>
      <c r="E39" s="93" t="s">
        <v>283</v>
      </c>
      <c r="F39" s="86">
        <v>3</v>
      </c>
      <c r="G39" s="51">
        <v>9600</v>
      </c>
      <c r="H39" s="42">
        <f t="shared" si="0"/>
        <v>28800</v>
      </c>
      <c r="I39" s="53"/>
      <c r="J39" s="38" t="s">
        <v>284</v>
      </c>
      <c r="K39" s="38"/>
      <c r="L39" s="38" t="s">
        <v>268</v>
      </c>
      <c r="M39" s="118">
        <v>40903</v>
      </c>
      <c r="N39" s="51"/>
      <c r="O39" s="45">
        <v>40931</v>
      </c>
      <c r="P39" s="54"/>
      <c r="Q39" s="94"/>
    </row>
    <row r="40" spans="2:18" ht="18" customHeight="1">
      <c r="B40" s="38">
        <v>13</v>
      </c>
      <c r="C40" s="37" t="s">
        <v>230</v>
      </c>
      <c r="D40" s="37" t="s">
        <v>230</v>
      </c>
      <c r="E40" s="93" t="s">
        <v>285</v>
      </c>
      <c r="F40" s="86">
        <v>3</v>
      </c>
      <c r="G40" s="51">
        <v>1200</v>
      </c>
      <c r="H40" s="42">
        <f t="shared" si="0"/>
        <v>3600</v>
      </c>
      <c r="I40" s="53"/>
      <c r="J40" s="38" t="s">
        <v>286</v>
      </c>
      <c r="K40" s="38"/>
      <c r="L40" s="38" t="s">
        <v>268</v>
      </c>
      <c r="M40" s="118">
        <v>40903</v>
      </c>
      <c r="N40" s="51"/>
      <c r="O40" s="45">
        <v>40931</v>
      </c>
      <c r="P40" s="54"/>
      <c r="Q40" s="94"/>
    </row>
    <row r="41" spans="2:18" ht="18" customHeight="1">
      <c r="B41" s="38">
        <v>13</v>
      </c>
      <c r="C41" s="37" t="s">
        <v>230</v>
      </c>
      <c r="D41" s="37" t="s">
        <v>230</v>
      </c>
      <c r="E41" s="93" t="s">
        <v>287</v>
      </c>
      <c r="F41" s="86">
        <v>12</v>
      </c>
      <c r="G41" s="51">
        <v>180</v>
      </c>
      <c r="H41" s="42">
        <f t="shared" si="0"/>
        <v>2160</v>
      </c>
      <c r="I41" s="53"/>
      <c r="J41" s="38" t="s">
        <v>288</v>
      </c>
      <c r="K41" s="38"/>
      <c r="L41" s="38" t="s">
        <v>268</v>
      </c>
      <c r="M41" s="118">
        <v>40903</v>
      </c>
      <c r="N41" s="51"/>
      <c r="O41" s="45">
        <v>40931</v>
      </c>
      <c r="P41" s="54"/>
      <c r="Q41" s="94"/>
    </row>
    <row r="42" spans="2:18" ht="18" customHeight="1">
      <c r="B42" s="38">
        <v>13</v>
      </c>
      <c r="C42" s="37" t="s">
        <v>230</v>
      </c>
      <c r="D42" s="37" t="s">
        <v>230</v>
      </c>
      <c r="E42" s="93" t="s">
        <v>289</v>
      </c>
      <c r="F42" s="86">
        <v>24</v>
      </c>
      <c r="G42" s="51">
        <v>35</v>
      </c>
      <c r="H42" s="42">
        <f t="shared" si="0"/>
        <v>840</v>
      </c>
      <c r="I42" s="53"/>
      <c r="J42" s="38" t="s">
        <v>290</v>
      </c>
      <c r="K42" s="38"/>
      <c r="L42" s="38" t="s">
        <v>268</v>
      </c>
      <c r="M42" s="118">
        <v>40903</v>
      </c>
      <c r="N42" s="51"/>
      <c r="O42" s="45">
        <v>40931</v>
      </c>
      <c r="P42" s="54"/>
      <c r="Q42" s="94"/>
    </row>
    <row r="43" spans="2:18" ht="18" customHeight="1">
      <c r="B43" s="38">
        <v>13</v>
      </c>
      <c r="C43" s="37" t="s">
        <v>101</v>
      </c>
      <c r="D43" s="37" t="s">
        <v>101</v>
      </c>
      <c r="E43" s="93" t="s">
        <v>291</v>
      </c>
      <c r="F43" s="109">
        <v>3</v>
      </c>
      <c r="G43" s="51">
        <v>6840</v>
      </c>
      <c r="H43" s="51">
        <v>20520</v>
      </c>
      <c r="I43" s="51"/>
      <c r="J43" s="38" t="s">
        <v>292</v>
      </c>
      <c r="K43" s="38"/>
      <c r="L43" s="38" t="s">
        <v>268</v>
      </c>
      <c r="M43" s="118">
        <v>40898</v>
      </c>
      <c r="N43" s="38" t="s">
        <v>31</v>
      </c>
      <c r="O43" s="118"/>
      <c r="P43" s="118">
        <v>40905</v>
      </c>
      <c r="Q43" s="94">
        <v>40914</v>
      </c>
      <c r="R43" s="110" t="s">
        <v>293</v>
      </c>
    </row>
    <row r="44" spans="2:18" ht="18" customHeight="1">
      <c r="B44" s="38">
        <v>13</v>
      </c>
      <c r="C44" s="37" t="s">
        <v>101</v>
      </c>
      <c r="D44" s="37" t="s">
        <v>101</v>
      </c>
      <c r="E44" s="93" t="s">
        <v>294</v>
      </c>
      <c r="F44" s="109">
        <v>24</v>
      </c>
      <c r="G44" s="51">
        <v>250</v>
      </c>
      <c r="H44" s="51">
        <v>6000</v>
      </c>
      <c r="I44" s="51"/>
      <c r="J44" s="38" t="s">
        <v>295</v>
      </c>
      <c r="K44" s="38"/>
      <c r="L44" s="38" t="s">
        <v>268</v>
      </c>
      <c r="M44" s="118">
        <v>40898</v>
      </c>
      <c r="N44" s="38" t="s">
        <v>31</v>
      </c>
      <c r="O44" s="118"/>
      <c r="P44" s="118">
        <v>40905</v>
      </c>
      <c r="Q44" s="125">
        <v>40905</v>
      </c>
      <c r="R44" s="111" t="s">
        <v>337</v>
      </c>
    </row>
    <row r="45" spans="2:18" ht="18" customHeight="1">
      <c r="B45" s="38">
        <v>13</v>
      </c>
      <c r="C45" s="37" t="s">
        <v>101</v>
      </c>
      <c r="D45" s="37" t="s">
        <v>101</v>
      </c>
      <c r="E45" s="93" t="s">
        <v>298</v>
      </c>
      <c r="F45" s="109">
        <v>6</v>
      </c>
      <c r="G45" s="51">
        <v>78</v>
      </c>
      <c r="H45" s="51">
        <v>468</v>
      </c>
      <c r="I45" s="51"/>
      <c r="J45" s="38" t="s">
        <v>299</v>
      </c>
      <c r="K45" s="38"/>
      <c r="L45" s="38" t="s">
        <v>268</v>
      </c>
      <c r="M45" s="118">
        <v>40898</v>
      </c>
      <c r="N45" s="38" t="s">
        <v>31</v>
      </c>
      <c r="O45" s="118"/>
      <c r="P45" s="118">
        <v>40905</v>
      </c>
      <c r="Q45" s="125">
        <v>40905</v>
      </c>
      <c r="R45" s="28" t="s">
        <v>300</v>
      </c>
    </row>
    <row r="46" spans="2:18" ht="18" customHeight="1">
      <c r="B46" s="38">
        <v>13</v>
      </c>
      <c r="C46" s="37" t="s">
        <v>101</v>
      </c>
      <c r="D46" s="37" t="s">
        <v>101</v>
      </c>
      <c r="E46" s="93" t="s">
        <v>301</v>
      </c>
      <c r="F46" s="109">
        <v>3</v>
      </c>
      <c r="G46" s="51">
        <v>676</v>
      </c>
      <c r="H46" s="51">
        <v>2028</v>
      </c>
      <c r="I46" s="51"/>
      <c r="J46" s="38" t="s">
        <v>302</v>
      </c>
      <c r="K46" s="38"/>
      <c r="L46" s="38" t="s">
        <v>268</v>
      </c>
      <c r="M46" s="118">
        <v>40898</v>
      </c>
      <c r="N46" s="38" t="s">
        <v>31</v>
      </c>
      <c r="O46" s="118"/>
      <c r="P46" s="118">
        <v>40905</v>
      </c>
      <c r="Q46" s="125">
        <v>40905</v>
      </c>
      <c r="R46" s="28" t="s">
        <v>300</v>
      </c>
    </row>
    <row r="47" spans="2:18" ht="18" customHeight="1">
      <c r="B47" s="38">
        <v>13</v>
      </c>
      <c r="C47" s="37" t="s">
        <v>101</v>
      </c>
      <c r="D47" s="37" t="s">
        <v>101</v>
      </c>
      <c r="E47" s="93" t="s">
        <v>303</v>
      </c>
      <c r="F47" s="109">
        <v>3</v>
      </c>
      <c r="G47" s="51">
        <v>547</v>
      </c>
      <c r="H47" s="51">
        <v>1641</v>
      </c>
      <c r="I47" s="51"/>
      <c r="J47" s="38" t="s">
        <v>304</v>
      </c>
      <c r="K47" s="38"/>
      <c r="L47" s="38" t="s">
        <v>268</v>
      </c>
      <c r="M47" s="118">
        <v>40898</v>
      </c>
      <c r="N47" s="38" t="s">
        <v>31</v>
      </c>
      <c r="O47" s="118"/>
      <c r="P47" s="118">
        <v>40905</v>
      </c>
      <c r="Q47" s="125">
        <v>40905</v>
      </c>
      <c r="R47" s="28" t="s">
        <v>300</v>
      </c>
    </row>
    <row r="48" spans="2:18" ht="18" customHeight="1">
      <c r="B48" s="38">
        <v>13</v>
      </c>
      <c r="C48" s="37" t="s">
        <v>101</v>
      </c>
      <c r="D48" s="37" t="s">
        <v>101</v>
      </c>
      <c r="E48" s="93" t="s">
        <v>305</v>
      </c>
      <c r="F48" s="109">
        <v>6</v>
      </c>
      <c r="G48" s="51">
        <v>350</v>
      </c>
      <c r="H48" s="51">
        <v>2100</v>
      </c>
      <c r="I48" s="51"/>
      <c r="J48" s="38" t="s">
        <v>302</v>
      </c>
      <c r="K48" s="38"/>
      <c r="L48" s="38" t="s">
        <v>268</v>
      </c>
      <c r="M48" s="118">
        <v>40898</v>
      </c>
      <c r="N48" s="38" t="s">
        <v>31</v>
      </c>
      <c r="O48" s="118"/>
      <c r="P48" s="118">
        <v>40905</v>
      </c>
      <c r="Q48" s="125">
        <v>40905</v>
      </c>
      <c r="R48" s="28" t="s">
        <v>300</v>
      </c>
    </row>
    <row r="49" spans="2:18" ht="18" customHeight="1">
      <c r="B49" s="38">
        <v>13</v>
      </c>
      <c r="C49" s="37" t="s">
        <v>101</v>
      </c>
      <c r="D49" s="37" t="s">
        <v>101</v>
      </c>
      <c r="E49" s="93" t="s">
        <v>306</v>
      </c>
      <c r="F49" s="109">
        <v>6</v>
      </c>
      <c r="G49" s="51">
        <v>448</v>
      </c>
      <c r="H49" s="51">
        <v>2688</v>
      </c>
      <c r="I49" s="51"/>
      <c r="J49" s="38" t="s">
        <v>304</v>
      </c>
      <c r="K49" s="38"/>
      <c r="L49" s="38" t="s">
        <v>268</v>
      </c>
      <c r="M49" s="118">
        <v>40898</v>
      </c>
      <c r="N49" s="38" t="s">
        <v>31</v>
      </c>
      <c r="O49" s="118"/>
      <c r="P49" s="118">
        <v>40905</v>
      </c>
      <c r="Q49" s="125">
        <v>40905</v>
      </c>
      <c r="R49" s="28" t="s">
        <v>300</v>
      </c>
    </row>
    <row r="50" spans="2:18" ht="18" customHeight="1">
      <c r="B50" s="38">
        <v>13</v>
      </c>
      <c r="C50" s="37" t="s">
        <v>101</v>
      </c>
      <c r="D50" s="37" t="s">
        <v>101</v>
      </c>
      <c r="E50" s="93" t="s">
        <v>307</v>
      </c>
      <c r="F50" s="109">
        <v>36</v>
      </c>
      <c r="G50" s="51">
        <v>130</v>
      </c>
      <c r="H50" s="51">
        <v>4680</v>
      </c>
      <c r="I50" s="51"/>
      <c r="J50" s="38" t="s">
        <v>308</v>
      </c>
      <c r="K50" s="38"/>
      <c r="L50" s="38" t="s">
        <v>268</v>
      </c>
      <c r="M50" s="118">
        <v>40898</v>
      </c>
      <c r="N50" s="38" t="s">
        <v>31</v>
      </c>
      <c r="O50" s="118"/>
      <c r="P50" s="118">
        <v>40905</v>
      </c>
      <c r="Q50" s="125">
        <v>40905</v>
      </c>
      <c r="R50" s="28" t="s">
        <v>300</v>
      </c>
    </row>
    <row r="51" spans="2:18" ht="18" customHeight="1">
      <c r="B51" s="38">
        <v>13</v>
      </c>
      <c r="C51" s="37" t="s">
        <v>101</v>
      </c>
      <c r="D51" s="37" t="s">
        <v>101</v>
      </c>
      <c r="E51" s="93" t="s">
        <v>309</v>
      </c>
      <c r="F51" s="109">
        <v>24</v>
      </c>
      <c r="G51" s="51">
        <v>189</v>
      </c>
      <c r="H51" s="51">
        <v>4536</v>
      </c>
      <c r="I51" s="51"/>
      <c r="J51" s="38" t="s">
        <v>310</v>
      </c>
      <c r="K51" s="38"/>
      <c r="L51" s="38" t="s">
        <v>268</v>
      </c>
      <c r="M51" s="118">
        <v>40898</v>
      </c>
      <c r="N51" s="38" t="s">
        <v>31</v>
      </c>
      <c r="O51" s="118"/>
      <c r="P51" s="118">
        <v>40905</v>
      </c>
      <c r="Q51" s="125">
        <v>40905</v>
      </c>
      <c r="R51" s="28" t="s">
        <v>300</v>
      </c>
    </row>
    <row r="52" spans="2:18" ht="18" customHeight="1">
      <c r="B52" s="38">
        <v>13</v>
      </c>
      <c r="C52" s="37" t="s">
        <v>101</v>
      </c>
      <c r="D52" s="37" t="s">
        <v>101</v>
      </c>
      <c r="E52" s="93" t="s">
        <v>311</v>
      </c>
      <c r="F52" s="109">
        <v>9</v>
      </c>
      <c r="G52" s="51">
        <v>210</v>
      </c>
      <c r="H52" s="51">
        <v>1890</v>
      </c>
      <c r="I52" s="51"/>
      <c r="J52" s="38" t="s">
        <v>312</v>
      </c>
      <c r="K52" s="38"/>
      <c r="L52" s="38" t="s">
        <v>268</v>
      </c>
      <c r="M52" s="118">
        <v>40898</v>
      </c>
      <c r="N52" s="38" t="s">
        <v>31</v>
      </c>
      <c r="O52" s="118"/>
      <c r="P52" s="118">
        <v>40905</v>
      </c>
      <c r="Q52" s="125">
        <v>40905</v>
      </c>
      <c r="R52" s="28" t="s">
        <v>300</v>
      </c>
    </row>
    <row r="53" spans="2:18" ht="18" customHeight="1">
      <c r="B53" s="38">
        <v>13</v>
      </c>
      <c r="C53" s="37" t="s">
        <v>101</v>
      </c>
      <c r="D53" s="37" t="s">
        <v>101</v>
      </c>
      <c r="E53" s="93" t="s">
        <v>313</v>
      </c>
      <c r="F53" s="109">
        <v>3</v>
      </c>
      <c r="G53" s="51">
        <v>220</v>
      </c>
      <c r="H53" s="51">
        <v>660</v>
      </c>
      <c r="I53" s="51"/>
      <c r="J53" s="38" t="s">
        <v>312</v>
      </c>
      <c r="K53" s="38"/>
      <c r="L53" s="38" t="s">
        <v>268</v>
      </c>
      <c r="M53" s="118">
        <v>40898</v>
      </c>
      <c r="N53" s="38" t="s">
        <v>31</v>
      </c>
      <c r="O53" s="118"/>
      <c r="P53" s="118">
        <v>40905</v>
      </c>
      <c r="Q53" s="125">
        <v>40905</v>
      </c>
      <c r="R53" s="28" t="s">
        <v>300</v>
      </c>
    </row>
    <row r="54" spans="2:18" ht="18" customHeight="1">
      <c r="B54" s="38">
        <v>13</v>
      </c>
      <c r="C54" s="37" t="s">
        <v>101</v>
      </c>
      <c r="D54" s="37" t="s">
        <v>101</v>
      </c>
      <c r="E54" s="93" t="s">
        <v>314</v>
      </c>
      <c r="F54" s="109">
        <v>36</v>
      </c>
      <c r="G54" s="51">
        <v>220</v>
      </c>
      <c r="H54" s="51">
        <v>7920</v>
      </c>
      <c r="I54" s="51"/>
      <c r="J54" s="38" t="s">
        <v>315</v>
      </c>
      <c r="K54" s="38"/>
      <c r="L54" s="38" t="s">
        <v>268</v>
      </c>
      <c r="M54" s="118">
        <v>40898</v>
      </c>
      <c r="N54" s="38" t="s">
        <v>31</v>
      </c>
      <c r="O54" s="118"/>
      <c r="P54" s="118">
        <v>40905</v>
      </c>
      <c r="Q54" s="125">
        <v>40905</v>
      </c>
      <c r="R54" s="28" t="s">
        <v>300</v>
      </c>
    </row>
    <row r="55" spans="2:18" ht="18" customHeight="1">
      <c r="B55" s="38">
        <v>13</v>
      </c>
      <c r="C55" s="37" t="s">
        <v>101</v>
      </c>
      <c r="D55" s="37" t="s">
        <v>101</v>
      </c>
      <c r="E55" s="93" t="s">
        <v>316</v>
      </c>
      <c r="F55" s="109">
        <v>6</v>
      </c>
      <c r="G55" s="51">
        <v>160</v>
      </c>
      <c r="H55" s="51">
        <v>960</v>
      </c>
      <c r="I55" s="51"/>
      <c r="J55" s="38" t="s">
        <v>315</v>
      </c>
      <c r="K55" s="38"/>
      <c r="L55" s="38" t="s">
        <v>268</v>
      </c>
      <c r="M55" s="118">
        <v>40898</v>
      </c>
      <c r="N55" s="38" t="s">
        <v>31</v>
      </c>
      <c r="O55" s="118"/>
      <c r="P55" s="118">
        <v>40905</v>
      </c>
      <c r="Q55" s="125">
        <v>40905</v>
      </c>
      <c r="R55" s="28" t="s">
        <v>300</v>
      </c>
    </row>
    <row r="56" spans="2:18" ht="18" customHeight="1">
      <c r="B56" s="38">
        <v>13</v>
      </c>
      <c r="C56" s="37" t="s">
        <v>101</v>
      </c>
      <c r="D56" s="37" t="s">
        <v>101</v>
      </c>
      <c r="E56" s="93" t="s">
        <v>317</v>
      </c>
      <c r="F56" s="109">
        <v>6</v>
      </c>
      <c r="G56" s="51">
        <v>170</v>
      </c>
      <c r="H56" s="51">
        <v>1020</v>
      </c>
      <c r="I56" s="51"/>
      <c r="J56" s="38" t="s">
        <v>315</v>
      </c>
      <c r="K56" s="38"/>
      <c r="L56" s="38" t="s">
        <v>268</v>
      </c>
      <c r="M56" s="118">
        <v>40898</v>
      </c>
      <c r="N56" s="38" t="s">
        <v>31</v>
      </c>
      <c r="O56" s="118"/>
      <c r="P56" s="118">
        <v>40905</v>
      </c>
      <c r="Q56" s="125">
        <v>40905</v>
      </c>
      <c r="R56" s="28" t="s">
        <v>300</v>
      </c>
    </row>
    <row r="57" spans="2:18" ht="18" customHeight="1">
      <c r="B57" s="38">
        <v>13</v>
      </c>
      <c r="C57" s="37" t="s">
        <v>101</v>
      </c>
      <c r="D57" s="37" t="s">
        <v>101</v>
      </c>
      <c r="E57" s="93" t="s">
        <v>318</v>
      </c>
      <c r="F57" s="109">
        <v>6</v>
      </c>
      <c r="G57" s="51">
        <v>3810</v>
      </c>
      <c r="H57" s="51">
        <v>22860</v>
      </c>
      <c r="I57" s="51"/>
      <c r="J57" s="38" t="s">
        <v>319</v>
      </c>
      <c r="K57" s="38"/>
      <c r="L57" s="38" t="s">
        <v>268</v>
      </c>
      <c r="M57" s="118">
        <v>40898</v>
      </c>
      <c r="N57" s="38" t="s">
        <v>31</v>
      </c>
      <c r="O57" s="118"/>
      <c r="P57" s="118">
        <v>40905</v>
      </c>
      <c r="Q57" s="125">
        <v>40905</v>
      </c>
      <c r="R57" s="28" t="s">
        <v>300</v>
      </c>
    </row>
    <row r="58" spans="2:18" ht="18" customHeight="1">
      <c r="B58" s="38">
        <v>13</v>
      </c>
      <c r="C58" s="37" t="s">
        <v>101</v>
      </c>
      <c r="D58" s="37" t="s">
        <v>101</v>
      </c>
      <c r="E58" s="93" t="s">
        <v>320</v>
      </c>
      <c r="F58" s="109">
        <v>18</v>
      </c>
      <c r="G58" s="51">
        <v>85</v>
      </c>
      <c r="H58" s="51">
        <v>1530</v>
      </c>
      <c r="I58" s="51"/>
      <c r="J58" s="38" t="s">
        <v>321</v>
      </c>
      <c r="K58" s="38"/>
      <c r="L58" s="38" t="s">
        <v>268</v>
      </c>
      <c r="M58" s="118">
        <v>40898</v>
      </c>
      <c r="N58" s="38" t="s">
        <v>31</v>
      </c>
      <c r="O58" s="118"/>
      <c r="P58" s="118">
        <v>40905</v>
      </c>
      <c r="Q58" s="125">
        <v>40905</v>
      </c>
      <c r="R58" s="28" t="s">
        <v>300</v>
      </c>
    </row>
    <row r="59" spans="2:18" ht="18" customHeight="1">
      <c r="B59" s="38">
        <v>13</v>
      </c>
      <c r="C59" s="37" t="s">
        <v>101</v>
      </c>
      <c r="D59" s="37" t="s">
        <v>101</v>
      </c>
      <c r="E59" s="93" t="s">
        <v>322</v>
      </c>
      <c r="F59" s="109">
        <v>18</v>
      </c>
      <c r="G59" s="51">
        <v>80</v>
      </c>
      <c r="H59" s="51">
        <v>1440</v>
      </c>
      <c r="I59" s="51"/>
      <c r="J59" s="38" t="s">
        <v>321</v>
      </c>
      <c r="K59" s="38"/>
      <c r="L59" s="38" t="s">
        <v>268</v>
      </c>
      <c r="M59" s="118">
        <v>40898</v>
      </c>
      <c r="N59" s="38" t="s">
        <v>31</v>
      </c>
      <c r="O59" s="118"/>
      <c r="P59" s="118">
        <v>40905</v>
      </c>
      <c r="Q59" s="125">
        <v>40905</v>
      </c>
      <c r="R59" s="28" t="s">
        <v>300</v>
      </c>
    </row>
    <row r="60" spans="2:18" ht="18" customHeight="1">
      <c r="B60" s="38">
        <v>13</v>
      </c>
      <c r="C60" s="37" t="s">
        <v>101</v>
      </c>
      <c r="D60" s="37" t="s">
        <v>101</v>
      </c>
      <c r="E60" s="93" t="s">
        <v>323</v>
      </c>
      <c r="F60" s="109">
        <v>12</v>
      </c>
      <c r="G60" s="51">
        <v>220</v>
      </c>
      <c r="H60" s="51">
        <v>2640</v>
      </c>
      <c r="I60" s="51"/>
      <c r="J60" s="38" t="s">
        <v>324</v>
      </c>
      <c r="K60" s="38"/>
      <c r="L60" s="38" t="s">
        <v>268</v>
      </c>
      <c r="M60" s="118">
        <v>40898</v>
      </c>
      <c r="N60" s="38" t="s">
        <v>31</v>
      </c>
      <c r="O60" s="118"/>
      <c r="P60" s="118">
        <v>40905</v>
      </c>
      <c r="Q60" s="125">
        <v>40905</v>
      </c>
      <c r="R60" s="28" t="s">
        <v>300</v>
      </c>
    </row>
    <row r="61" spans="2:18" ht="18" customHeight="1">
      <c r="B61" s="38">
        <v>13</v>
      </c>
      <c r="C61" s="37" t="s">
        <v>101</v>
      </c>
      <c r="D61" s="37" t="s">
        <v>101</v>
      </c>
      <c r="E61" s="93" t="s">
        <v>325</v>
      </c>
      <c r="F61" s="109">
        <v>6</v>
      </c>
      <c r="G61" s="51">
        <v>3540</v>
      </c>
      <c r="H61" s="51">
        <v>21240</v>
      </c>
      <c r="I61" s="51"/>
      <c r="J61" s="38" t="s">
        <v>326</v>
      </c>
      <c r="K61" s="38"/>
      <c r="L61" s="38" t="s">
        <v>268</v>
      </c>
      <c r="M61" s="118">
        <v>40898</v>
      </c>
      <c r="N61" s="38" t="s">
        <v>31</v>
      </c>
      <c r="O61" s="118"/>
      <c r="P61" s="118">
        <v>40905</v>
      </c>
      <c r="Q61" s="125">
        <v>40905</v>
      </c>
      <c r="R61" s="28" t="s">
        <v>300</v>
      </c>
    </row>
    <row r="62" spans="2:18" ht="18" customHeight="1">
      <c r="B62" s="38">
        <v>13</v>
      </c>
      <c r="C62" s="37" t="s">
        <v>101</v>
      </c>
      <c r="D62" s="37" t="s">
        <v>101</v>
      </c>
      <c r="E62" s="93" t="s">
        <v>327</v>
      </c>
      <c r="F62" s="109">
        <v>18</v>
      </c>
      <c r="G62" s="51">
        <v>250</v>
      </c>
      <c r="H62" s="51">
        <v>4500</v>
      </c>
      <c r="I62" s="51"/>
      <c r="J62" s="38" t="s">
        <v>328</v>
      </c>
      <c r="K62" s="38"/>
      <c r="L62" s="38" t="s">
        <v>268</v>
      </c>
      <c r="M62" s="118">
        <v>40898</v>
      </c>
      <c r="N62" s="38" t="s">
        <v>31</v>
      </c>
      <c r="O62" s="118"/>
      <c r="P62" s="118">
        <v>40905</v>
      </c>
      <c r="Q62" s="125">
        <v>40905</v>
      </c>
      <c r="R62" s="28" t="s">
        <v>300</v>
      </c>
    </row>
    <row r="63" spans="2:18" ht="18" customHeight="1">
      <c r="B63" s="38">
        <v>13</v>
      </c>
      <c r="C63" s="37" t="s">
        <v>101</v>
      </c>
      <c r="D63" s="37" t="s">
        <v>101</v>
      </c>
      <c r="E63" s="93" t="s">
        <v>329</v>
      </c>
      <c r="F63" s="109">
        <v>6</v>
      </c>
      <c r="G63" s="51">
        <v>270</v>
      </c>
      <c r="H63" s="51">
        <v>1620</v>
      </c>
      <c r="I63" s="51"/>
      <c r="J63" s="38" t="s">
        <v>328</v>
      </c>
      <c r="K63" s="38"/>
      <c r="L63" s="38" t="s">
        <v>268</v>
      </c>
      <c r="M63" s="118">
        <v>40898</v>
      </c>
      <c r="N63" s="38" t="s">
        <v>31</v>
      </c>
      <c r="O63" s="118"/>
      <c r="P63" s="118">
        <v>40905</v>
      </c>
      <c r="Q63" s="125">
        <v>40905</v>
      </c>
      <c r="R63" s="28" t="s">
        <v>300</v>
      </c>
    </row>
    <row r="64" spans="2:18" ht="18" customHeight="1">
      <c r="B64" s="38">
        <v>13</v>
      </c>
      <c r="C64" s="37" t="s">
        <v>101</v>
      </c>
      <c r="D64" s="37" t="s">
        <v>101</v>
      </c>
      <c r="E64" s="93" t="s">
        <v>192</v>
      </c>
      <c r="F64" s="109">
        <v>3</v>
      </c>
      <c r="G64" s="51">
        <v>15500</v>
      </c>
      <c r="H64" s="51">
        <v>46500</v>
      </c>
      <c r="I64" s="51"/>
      <c r="J64" s="38" t="s">
        <v>330</v>
      </c>
      <c r="K64" s="38"/>
      <c r="L64" s="38" t="s">
        <v>268</v>
      </c>
      <c r="M64" s="118">
        <v>40898</v>
      </c>
      <c r="N64" s="38" t="s">
        <v>31</v>
      </c>
      <c r="O64" s="118"/>
      <c r="P64" s="118">
        <v>40905</v>
      </c>
      <c r="Q64" s="125">
        <v>40905</v>
      </c>
      <c r="R64" s="28" t="s">
        <v>300</v>
      </c>
    </row>
    <row r="65" spans="2:18" ht="18" customHeight="1">
      <c r="B65" s="38">
        <v>13</v>
      </c>
      <c r="C65" s="37" t="s">
        <v>101</v>
      </c>
      <c r="D65" s="37" t="s">
        <v>101</v>
      </c>
      <c r="E65" s="93" t="s">
        <v>331</v>
      </c>
      <c r="F65" s="109">
        <v>3</v>
      </c>
      <c r="G65" s="51">
        <v>31000</v>
      </c>
      <c r="H65" s="51">
        <v>93000</v>
      </c>
      <c r="I65" s="51"/>
      <c r="J65" s="38" t="s">
        <v>332</v>
      </c>
      <c r="K65" s="38"/>
      <c r="L65" s="38" t="s">
        <v>268</v>
      </c>
      <c r="M65" s="118">
        <v>40898</v>
      </c>
      <c r="N65" s="38" t="s">
        <v>31</v>
      </c>
      <c r="O65" s="118"/>
      <c r="P65" s="118">
        <v>40905</v>
      </c>
      <c r="Q65" s="125">
        <v>40905</v>
      </c>
      <c r="R65" s="28" t="s">
        <v>300</v>
      </c>
    </row>
    <row r="66" spans="2:18" ht="18" customHeight="1">
      <c r="B66" s="38"/>
      <c r="C66" s="93" t="s">
        <v>333</v>
      </c>
      <c r="D66" s="126" t="s">
        <v>333</v>
      </c>
      <c r="E66" s="126" t="s">
        <v>334</v>
      </c>
      <c r="F66" s="127">
        <v>6</v>
      </c>
      <c r="G66" s="128">
        <v>350</v>
      </c>
      <c r="H66" s="51">
        <v>2100</v>
      </c>
      <c r="I66" s="51"/>
      <c r="J66" s="38" t="s">
        <v>335</v>
      </c>
      <c r="K66" s="38"/>
      <c r="L66" s="38"/>
      <c r="M66" s="118">
        <v>40918</v>
      </c>
      <c r="N66" s="51"/>
      <c r="O66" s="53"/>
      <c r="P66" s="54">
        <v>40919</v>
      </c>
      <c r="Q66" s="94">
        <v>40919</v>
      </c>
    </row>
    <row r="67" spans="2:18" ht="18" customHeight="1">
      <c r="Q67" s="55"/>
    </row>
    <row r="68" spans="2:18">
      <c r="Q68" s="55"/>
    </row>
    <row r="69" spans="2:18">
      <c r="Q69" s="55"/>
    </row>
    <row r="70" spans="2:18">
      <c r="Q70" s="55"/>
    </row>
    <row r="71" spans="2:18">
      <c r="Q71" s="55"/>
    </row>
    <row r="72" spans="2:18">
      <c r="Q72" s="55"/>
    </row>
    <row r="73" spans="2:18">
      <c r="Q73" s="55"/>
    </row>
    <row r="74" spans="2:18">
      <c r="Q74" s="55"/>
    </row>
    <row r="86" spans="8:8">
      <c r="H86" s="129"/>
    </row>
  </sheetData>
  <autoFilter ref="B8:O85" xr:uid="{D254919C-BCBE-4C68-BAD2-5EE93B2C073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AE87-3BEF-4516-A26A-9CE276051634}">
  <sheetPr>
    <pageSetUpPr fitToPage="1"/>
  </sheetPr>
  <dimension ref="B2:R51"/>
  <sheetViews>
    <sheetView zoomScale="70" zoomScaleNormal="85" workbookViewId="0">
      <pane xSplit="10" ySplit="8" topLeftCell="L9" activePane="bottomRight" state="frozen"/>
      <selection pane="topRight" activeCell="K1" sqref="K1"/>
      <selection pane="bottomLeft" activeCell="A9" sqref="A9"/>
      <selection pane="bottomRight" activeCell="A24" sqref="A24:IV24"/>
    </sheetView>
  </sheetViews>
  <sheetFormatPr defaultRowHeight="18.75"/>
  <cols>
    <col min="1" max="1" width="2.625" style="3" customWidth="1"/>
    <col min="2" max="2" width="5.125" style="8" customWidth="1"/>
    <col min="3" max="3" width="12.5" style="3" bestFit="1" customWidth="1"/>
    <col min="4" max="4" width="11.5" style="3" bestFit="1" customWidth="1"/>
    <col min="5" max="5" width="40.625" style="3" bestFit="1" customWidth="1"/>
    <col min="6" max="6" width="6.25" style="3" customWidth="1"/>
    <col min="7" max="8" width="9.875" style="3" bestFit="1" customWidth="1"/>
    <col min="9" max="9" width="5.75" style="9" customWidth="1"/>
    <col min="10" max="10" width="40.875" style="3" bestFit="1" customWidth="1"/>
    <col min="11" max="11" width="43.125" style="3" bestFit="1" customWidth="1"/>
    <col min="12" max="12" width="6.625" style="8" customWidth="1"/>
    <col min="13" max="13" width="13.75" style="8" customWidth="1"/>
    <col min="14" max="14" width="6.375" style="3" customWidth="1"/>
    <col min="15" max="15" width="14.625" style="9" bestFit="1" customWidth="1"/>
    <col min="16" max="16" width="14.5" style="10" customWidth="1"/>
    <col min="17" max="17" width="15.625" style="10" customWidth="1"/>
    <col min="18" max="256" width="9" style="3"/>
    <col min="257" max="257" width="2.625" style="3" customWidth="1"/>
    <col min="258" max="258" width="5.125" style="3" customWidth="1"/>
    <col min="259" max="259" width="12.5" style="3" bestFit="1" customWidth="1"/>
    <col min="260" max="260" width="11.5" style="3" bestFit="1" customWidth="1"/>
    <col min="261" max="261" width="40.625" style="3" bestFit="1" customWidth="1"/>
    <col min="262" max="262" width="6.25" style="3" customWidth="1"/>
    <col min="263" max="264" width="9.875" style="3" bestFit="1" customWidth="1"/>
    <col min="265" max="265" width="5.75" style="3" customWidth="1"/>
    <col min="266" max="266" width="40.875" style="3" bestFit="1" customWidth="1"/>
    <col min="267" max="267" width="43.125" style="3" bestFit="1" customWidth="1"/>
    <col min="268" max="268" width="6.625" style="3" customWidth="1"/>
    <col min="269" max="269" width="13.75" style="3" customWidth="1"/>
    <col min="270" max="270" width="6.375" style="3" customWidth="1"/>
    <col min="271" max="271" width="14.625" style="3" bestFit="1" customWidth="1"/>
    <col min="272" max="272" width="14.5" style="3" customWidth="1"/>
    <col min="273" max="273" width="15.625" style="3" customWidth="1"/>
    <col min="274" max="512" width="9" style="3"/>
    <col min="513" max="513" width="2.625" style="3" customWidth="1"/>
    <col min="514" max="514" width="5.125" style="3" customWidth="1"/>
    <col min="515" max="515" width="12.5" style="3" bestFit="1" customWidth="1"/>
    <col min="516" max="516" width="11.5" style="3" bestFit="1" customWidth="1"/>
    <col min="517" max="517" width="40.625" style="3" bestFit="1" customWidth="1"/>
    <col min="518" max="518" width="6.25" style="3" customWidth="1"/>
    <col min="519" max="520" width="9.875" style="3" bestFit="1" customWidth="1"/>
    <col min="521" max="521" width="5.75" style="3" customWidth="1"/>
    <col min="522" max="522" width="40.875" style="3" bestFit="1" customWidth="1"/>
    <col min="523" max="523" width="43.125" style="3" bestFit="1" customWidth="1"/>
    <col min="524" max="524" width="6.625" style="3" customWidth="1"/>
    <col min="525" max="525" width="13.75" style="3" customWidth="1"/>
    <col min="526" max="526" width="6.375" style="3" customWidth="1"/>
    <col min="527" max="527" width="14.625" style="3" bestFit="1" customWidth="1"/>
    <col min="528" max="528" width="14.5" style="3" customWidth="1"/>
    <col min="529" max="529" width="15.625" style="3" customWidth="1"/>
    <col min="530" max="768" width="9" style="3"/>
    <col min="769" max="769" width="2.625" style="3" customWidth="1"/>
    <col min="770" max="770" width="5.125" style="3" customWidth="1"/>
    <col min="771" max="771" width="12.5" style="3" bestFit="1" customWidth="1"/>
    <col min="772" max="772" width="11.5" style="3" bestFit="1" customWidth="1"/>
    <col min="773" max="773" width="40.625" style="3" bestFit="1" customWidth="1"/>
    <col min="774" max="774" width="6.25" style="3" customWidth="1"/>
    <col min="775" max="776" width="9.875" style="3" bestFit="1" customWidth="1"/>
    <col min="777" max="777" width="5.75" style="3" customWidth="1"/>
    <col min="778" max="778" width="40.875" style="3" bestFit="1" customWidth="1"/>
    <col min="779" max="779" width="43.125" style="3" bestFit="1" customWidth="1"/>
    <col min="780" max="780" width="6.625" style="3" customWidth="1"/>
    <col min="781" max="781" width="13.75" style="3" customWidth="1"/>
    <col min="782" max="782" width="6.375" style="3" customWidth="1"/>
    <col min="783" max="783" width="14.625" style="3" bestFit="1" customWidth="1"/>
    <col min="784" max="784" width="14.5" style="3" customWidth="1"/>
    <col min="785" max="785" width="15.625" style="3" customWidth="1"/>
    <col min="786" max="1024" width="9" style="3"/>
    <col min="1025" max="1025" width="2.625" style="3" customWidth="1"/>
    <col min="1026" max="1026" width="5.125" style="3" customWidth="1"/>
    <col min="1027" max="1027" width="12.5" style="3" bestFit="1" customWidth="1"/>
    <col min="1028" max="1028" width="11.5" style="3" bestFit="1" customWidth="1"/>
    <col min="1029" max="1029" width="40.625" style="3" bestFit="1" customWidth="1"/>
    <col min="1030" max="1030" width="6.25" style="3" customWidth="1"/>
    <col min="1031" max="1032" width="9.875" style="3" bestFit="1" customWidth="1"/>
    <col min="1033" max="1033" width="5.75" style="3" customWidth="1"/>
    <col min="1034" max="1034" width="40.875" style="3" bestFit="1" customWidth="1"/>
    <col min="1035" max="1035" width="43.125" style="3" bestFit="1" customWidth="1"/>
    <col min="1036" max="1036" width="6.625" style="3" customWidth="1"/>
    <col min="1037" max="1037" width="13.75" style="3" customWidth="1"/>
    <col min="1038" max="1038" width="6.375" style="3" customWidth="1"/>
    <col min="1039" max="1039" width="14.625" style="3" bestFit="1" customWidth="1"/>
    <col min="1040" max="1040" width="14.5" style="3" customWidth="1"/>
    <col min="1041" max="1041" width="15.625" style="3" customWidth="1"/>
    <col min="1042" max="1280" width="9" style="3"/>
    <col min="1281" max="1281" width="2.625" style="3" customWidth="1"/>
    <col min="1282" max="1282" width="5.125" style="3" customWidth="1"/>
    <col min="1283" max="1283" width="12.5" style="3" bestFit="1" customWidth="1"/>
    <col min="1284" max="1284" width="11.5" style="3" bestFit="1" customWidth="1"/>
    <col min="1285" max="1285" width="40.625" style="3" bestFit="1" customWidth="1"/>
    <col min="1286" max="1286" width="6.25" style="3" customWidth="1"/>
    <col min="1287" max="1288" width="9.875" style="3" bestFit="1" customWidth="1"/>
    <col min="1289" max="1289" width="5.75" style="3" customWidth="1"/>
    <col min="1290" max="1290" width="40.875" style="3" bestFit="1" customWidth="1"/>
    <col min="1291" max="1291" width="43.125" style="3" bestFit="1" customWidth="1"/>
    <col min="1292" max="1292" width="6.625" style="3" customWidth="1"/>
    <col min="1293" max="1293" width="13.75" style="3" customWidth="1"/>
    <col min="1294" max="1294" width="6.375" style="3" customWidth="1"/>
    <col min="1295" max="1295" width="14.625" style="3" bestFit="1" customWidth="1"/>
    <col min="1296" max="1296" width="14.5" style="3" customWidth="1"/>
    <col min="1297" max="1297" width="15.625" style="3" customWidth="1"/>
    <col min="1298" max="1536" width="9" style="3"/>
    <col min="1537" max="1537" width="2.625" style="3" customWidth="1"/>
    <col min="1538" max="1538" width="5.125" style="3" customWidth="1"/>
    <col min="1539" max="1539" width="12.5" style="3" bestFit="1" customWidth="1"/>
    <col min="1540" max="1540" width="11.5" style="3" bestFit="1" customWidth="1"/>
    <col min="1541" max="1541" width="40.625" style="3" bestFit="1" customWidth="1"/>
    <col min="1542" max="1542" width="6.25" style="3" customWidth="1"/>
    <col min="1543" max="1544" width="9.875" style="3" bestFit="1" customWidth="1"/>
    <col min="1545" max="1545" width="5.75" style="3" customWidth="1"/>
    <col min="1546" max="1546" width="40.875" style="3" bestFit="1" customWidth="1"/>
    <col min="1547" max="1547" width="43.125" style="3" bestFit="1" customWidth="1"/>
    <col min="1548" max="1548" width="6.625" style="3" customWidth="1"/>
    <col min="1549" max="1549" width="13.75" style="3" customWidth="1"/>
    <col min="1550" max="1550" width="6.375" style="3" customWidth="1"/>
    <col min="1551" max="1551" width="14.625" style="3" bestFit="1" customWidth="1"/>
    <col min="1552" max="1552" width="14.5" style="3" customWidth="1"/>
    <col min="1553" max="1553" width="15.625" style="3" customWidth="1"/>
    <col min="1554" max="1792" width="9" style="3"/>
    <col min="1793" max="1793" width="2.625" style="3" customWidth="1"/>
    <col min="1794" max="1794" width="5.125" style="3" customWidth="1"/>
    <col min="1795" max="1795" width="12.5" style="3" bestFit="1" customWidth="1"/>
    <col min="1796" max="1796" width="11.5" style="3" bestFit="1" customWidth="1"/>
    <col min="1797" max="1797" width="40.625" style="3" bestFit="1" customWidth="1"/>
    <col min="1798" max="1798" width="6.25" style="3" customWidth="1"/>
    <col min="1799" max="1800" width="9.875" style="3" bestFit="1" customWidth="1"/>
    <col min="1801" max="1801" width="5.75" style="3" customWidth="1"/>
    <col min="1802" max="1802" width="40.875" style="3" bestFit="1" customWidth="1"/>
    <col min="1803" max="1803" width="43.125" style="3" bestFit="1" customWidth="1"/>
    <col min="1804" max="1804" width="6.625" style="3" customWidth="1"/>
    <col min="1805" max="1805" width="13.75" style="3" customWidth="1"/>
    <col min="1806" max="1806" width="6.375" style="3" customWidth="1"/>
    <col min="1807" max="1807" width="14.625" style="3" bestFit="1" customWidth="1"/>
    <col min="1808" max="1808" width="14.5" style="3" customWidth="1"/>
    <col min="1809" max="1809" width="15.625" style="3" customWidth="1"/>
    <col min="1810" max="2048" width="9" style="3"/>
    <col min="2049" max="2049" width="2.625" style="3" customWidth="1"/>
    <col min="2050" max="2050" width="5.125" style="3" customWidth="1"/>
    <col min="2051" max="2051" width="12.5" style="3" bestFit="1" customWidth="1"/>
    <col min="2052" max="2052" width="11.5" style="3" bestFit="1" customWidth="1"/>
    <col min="2053" max="2053" width="40.625" style="3" bestFit="1" customWidth="1"/>
    <col min="2054" max="2054" width="6.25" style="3" customWidth="1"/>
    <col min="2055" max="2056" width="9.875" style="3" bestFit="1" customWidth="1"/>
    <col min="2057" max="2057" width="5.75" style="3" customWidth="1"/>
    <col min="2058" max="2058" width="40.875" style="3" bestFit="1" customWidth="1"/>
    <col min="2059" max="2059" width="43.125" style="3" bestFit="1" customWidth="1"/>
    <col min="2060" max="2060" width="6.625" style="3" customWidth="1"/>
    <col min="2061" max="2061" width="13.75" style="3" customWidth="1"/>
    <col min="2062" max="2062" width="6.375" style="3" customWidth="1"/>
    <col min="2063" max="2063" width="14.625" style="3" bestFit="1" customWidth="1"/>
    <col min="2064" max="2064" width="14.5" style="3" customWidth="1"/>
    <col min="2065" max="2065" width="15.625" style="3" customWidth="1"/>
    <col min="2066" max="2304" width="9" style="3"/>
    <col min="2305" max="2305" width="2.625" style="3" customWidth="1"/>
    <col min="2306" max="2306" width="5.125" style="3" customWidth="1"/>
    <col min="2307" max="2307" width="12.5" style="3" bestFit="1" customWidth="1"/>
    <col min="2308" max="2308" width="11.5" style="3" bestFit="1" customWidth="1"/>
    <col min="2309" max="2309" width="40.625" style="3" bestFit="1" customWidth="1"/>
    <col min="2310" max="2310" width="6.25" style="3" customWidth="1"/>
    <col min="2311" max="2312" width="9.875" style="3" bestFit="1" customWidth="1"/>
    <col min="2313" max="2313" width="5.75" style="3" customWidth="1"/>
    <col min="2314" max="2314" width="40.875" style="3" bestFit="1" customWidth="1"/>
    <col min="2315" max="2315" width="43.125" style="3" bestFit="1" customWidth="1"/>
    <col min="2316" max="2316" width="6.625" style="3" customWidth="1"/>
    <col min="2317" max="2317" width="13.75" style="3" customWidth="1"/>
    <col min="2318" max="2318" width="6.375" style="3" customWidth="1"/>
    <col min="2319" max="2319" width="14.625" style="3" bestFit="1" customWidth="1"/>
    <col min="2320" max="2320" width="14.5" style="3" customWidth="1"/>
    <col min="2321" max="2321" width="15.625" style="3" customWidth="1"/>
    <col min="2322" max="2560" width="9" style="3"/>
    <col min="2561" max="2561" width="2.625" style="3" customWidth="1"/>
    <col min="2562" max="2562" width="5.125" style="3" customWidth="1"/>
    <col min="2563" max="2563" width="12.5" style="3" bestFit="1" customWidth="1"/>
    <col min="2564" max="2564" width="11.5" style="3" bestFit="1" customWidth="1"/>
    <col min="2565" max="2565" width="40.625" style="3" bestFit="1" customWidth="1"/>
    <col min="2566" max="2566" width="6.25" style="3" customWidth="1"/>
    <col min="2567" max="2568" width="9.875" style="3" bestFit="1" customWidth="1"/>
    <col min="2569" max="2569" width="5.75" style="3" customWidth="1"/>
    <col min="2570" max="2570" width="40.875" style="3" bestFit="1" customWidth="1"/>
    <col min="2571" max="2571" width="43.125" style="3" bestFit="1" customWidth="1"/>
    <col min="2572" max="2572" width="6.625" style="3" customWidth="1"/>
    <col min="2573" max="2573" width="13.75" style="3" customWidth="1"/>
    <col min="2574" max="2574" width="6.375" style="3" customWidth="1"/>
    <col min="2575" max="2575" width="14.625" style="3" bestFit="1" customWidth="1"/>
    <col min="2576" max="2576" width="14.5" style="3" customWidth="1"/>
    <col min="2577" max="2577" width="15.625" style="3" customWidth="1"/>
    <col min="2578" max="2816" width="9" style="3"/>
    <col min="2817" max="2817" width="2.625" style="3" customWidth="1"/>
    <col min="2818" max="2818" width="5.125" style="3" customWidth="1"/>
    <col min="2819" max="2819" width="12.5" style="3" bestFit="1" customWidth="1"/>
    <col min="2820" max="2820" width="11.5" style="3" bestFit="1" customWidth="1"/>
    <col min="2821" max="2821" width="40.625" style="3" bestFit="1" customWidth="1"/>
    <col min="2822" max="2822" width="6.25" style="3" customWidth="1"/>
    <col min="2823" max="2824" width="9.875" style="3" bestFit="1" customWidth="1"/>
    <col min="2825" max="2825" width="5.75" style="3" customWidth="1"/>
    <col min="2826" max="2826" width="40.875" style="3" bestFit="1" customWidth="1"/>
    <col min="2827" max="2827" width="43.125" style="3" bestFit="1" customWidth="1"/>
    <col min="2828" max="2828" width="6.625" style="3" customWidth="1"/>
    <col min="2829" max="2829" width="13.75" style="3" customWidth="1"/>
    <col min="2830" max="2830" width="6.375" style="3" customWidth="1"/>
    <col min="2831" max="2831" width="14.625" style="3" bestFit="1" customWidth="1"/>
    <col min="2832" max="2832" width="14.5" style="3" customWidth="1"/>
    <col min="2833" max="2833" width="15.625" style="3" customWidth="1"/>
    <col min="2834" max="3072" width="9" style="3"/>
    <col min="3073" max="3073" width="2.625" style="3" customWidth="1"/>
    <col min="3074" max="3074" width="5.125" style="3" customWidth="1"/>
    <col min="3075" max="3075" width="12.5" style="3" bestFit="1" customWidth="1"/>
    <col min="3076" max="3076" width="11.5" style="3" bestFit="1" customWidth="1"/>
    <col min="3077" max="3077" width="40.625" style="3" bestFit="1" customWidth="1"/>
    <col min="3078" max="3078" width="6.25" style="3" customWidth="1"/>
    <col min="3079" max="3080" width="9.875" style="3" bestFit="1" customWidth="1"/>
    <col min="3081" max="3081" width="5.75" style="3" customWidth="1"/>
    <col min="3082" max="3082" width="40.875" style="3" bestFit="1" customWidth="1"/>
    <col min="3083" max="3083" width="43.125" style="3" bestFit="1" customWidth="1"/>
    <col min="3084" max="3084" width="6.625" style="3" customWidth="1"/>
    <col min="3085" max="3085" width="13.75" style="3" customWidth="1"/>
    <col min="3086" max="3086" width="6.375" style="3" customWidth="1"/>
    <col min="3087" max="3087" width="14.625" style="3" bestFit="1" customWidth="1"/>
    <col min="3088" max="3088" width="14.5" style="3" customWidth="1"/>
    <col min="3089" max="3089" width="15.625" style="3" customWidth="1"/>
    <col min="3090" max="3328" width="9" style="3"/>
    <col min="3329" max="3329" width="2.625" style="3" customWidth="1"/>
    <col min="3330" max="3330" width="5.125" style="3" customWidth="1"/>
    <col min="3331" max="3331" width="12.5" style="3" bestFit="1" customWidth="1"/>
    <col min="3332" max="3332" width="11.5" style="3" bestFit="1" customWidth="1"/>
    <col min="3333" max="3333" width="40.625" style="3" bestFit="1" customWidth="1"/>
    <col min="3334" max="3334" width="6.25" style="3" customWidth="1"/>
    <col min="3335" max="3336" width="9.875" style="3" bestFit="1" customWidth="1"/>
    <col min="3337" max="3337" width="5.75" style="3" customWidth="1"/>
    <col min="3338" max="3338" width="40.875" style="3" bestFit="1" customWidth="1"/>
    <col min="3339" max="3339" width="43.125" style="3" bestFit="1" customWidth="1"/>
    <col min="3340" max="3340" width="6.625" style="3" customWidth="1"/>
    <col min="3341" max="3341" width="13.75" style="3" customWidth="1"/>
    <col min="3342" max="3342" width="6.375" style="3" customWidth="1"/>
    <col min="3343" max="3343" width="14.625" style="3" bestFit="1" customWidth="1"/>
    <col min="3344" max="3344" width="14.5" style="3" customWidth="1"/>
    <col min="3345" max="3345" width="15.625" style="3" customWidth="1"/>
    <col min="3346" max="3584" width="9" style="3"/>
    <col min="3585" max="3585" width="2.625" style="3" customWidth="1"/>
    <col min="3586" max="3586" width="5.125" style="3" customWidth="1"/>
    <col min="3587" max="3587" width="12.5" style="3" bestFit="1" customWidth="1"/>
    <col min="3588" max="3588" width="11.5" style="3" bestFit="1" customWidth="1"/>
    <col min="3589" max="3589" width="40.625" style="3" bestFit="1" customWidth="1"/>
    <col min="3590" max="3590" width="6.25" style="3" customWidth="1"/>
    <col min="3591" max="3592" width="9.875" style="3" bestFit="1" customWidth="1"/>
    <col min="3593" max="3593" width="5.75" style="3" customWidth="1"/>
    <col min="3594" max="3594" width="40.875" style="3" bestFit="1" customWidth="1"/>
    <col min="3595" max="3595" width="43.125" style="3" bestFit="1" customWidth="1"/>
    <col min="3596" max="3596" width="6.625" style="3" customWidth="1"/>
    <col min="3597" max="3597" width="13.75" style="3" customWidth="1"/>
    <col min="3598" max="3598" width="6.375" style="3" customWidth="1"/>
    <col min="3599" max="3599" width="14.625" style="3" bestFit="1" customWidth="1"/>
    <col min="3600" max="3600" width="14.5" style="3" customWidth="1"/>
    <col min="3601" max="3601" width="15.625" style="3" customWidth="1"/>
    <col min="3602" max="3840" width="9" style="3"/>
    <col min="3841" max="3841" width="2.625" style="3" customWidth="1"/>
    <col min="3842" max="3842" width="5.125" style="3" customWidth="1"/>
    <col min="3843" max="3843" width="12.5" style="3" bestFit="1" customWidth="1"/>
    <col min="3844" max="3844" width="11.5" style="3" bestFit="1" customWidth="1"/>
    <col min="3845" max="3845" width="40.625" style="3" bestFit="1" customWidth="1"/>
    <col min="3846" max="3846" width="6.25" style="3" customWidth="1"/>
    <col min="3847" max="3848" width="9.875" style="3" bestFit="1" customWidth="1"/>
    <col min="3849" max="3849" width="5.75" style="3" customWidth="1"/>
    <col min="3850" max="3850" width="40.875" style="3" bestFit="1" customWidth="1"/>
    <col min="3851" max="3851" width="43.125" style="3" bestFit="1" customWidth="1"/>
    <col min="3852" max="3852" width="6.625" style="3" customWidth="1"/>
    <col min="3853" max="3853" width="13.75" style="3" customWidth="1"/>
    <col min="3854" max="3854" width="6.375" style="3" customWidth="1"/>
    <col min="3855" max="3855" width="14.625" style="3" bestFit="1" customWidth="1"/>
    <col min="3856" max="3856" width="14.5" style="3" customWidth="1"/>
    <col min="3857" max="3857" width="15.625" style="3" customWidth="1"/>
    <col min="3858" max="4096" width="9" style="3"/>
    <col min="4097" max="4097" width="2.625" style="3" customWidth="1"/>
    <col min="4098" max="4098" width="5.125" style="3" customWidth="1"/>
    <col min="4099" max="4099" width="12.5" style="3" bestFit="1" customWidth="1"/>
    <col min="4100" max="4100" width="11.5" style="3" bestFit="1" customWidth="1"/>
    <col min="4101" max="4101" width="40.625" style="3" bestFit="1" customWidth="1"/>
    <col min="4102" max="4102" width="6.25" style="3" customWidth="1"/>
    <col min="4103" max="4104" width="9.875" style="3" bestFit="1" customWidth="1"/>
    <col min="4105" max="4105" width="5.75" style="3" customWidth="1"/>
    <col min="4106" max="4106" width="40.875" style="3" bestFit="1" customWidth="1"/>
    <col min="4107" max="4107" width="43.125" style="3" bestFit="1" customWidth="1"/>
    <col min="4108" max="4108" width="6.625" style="3" customWidth="1"/>
    <col min="4109" max="4109" width="13.75" style="3" customWidth="1"/>
    <col min="4110" max="4110" width="6.375" style="3" customWidth="1"/>
    <col min="4111" max="4111" width="14.625" style="3" bestFit="1" customWidth="1"/>
    <col min="4112" max="4112" width="14.5" style="3" customWidth="1"/>
    <col min="4113" max="4113" width="15.625" style="3" customWidth="1"/>
    <col min="4114" max="4352" width="9" style="3"/>
    <col min="4353" max="4353" width="2.625" style="3" customWidth="1"/>
    <col min="4354" max="4354" width="5.125" style="3" customWidth="1"/>
    <col min="4355" max="4355" width="12.5" style="3" bestFit="1" customWidth="1"/>
    <col min="4356" max="4356" width="11.5" style="3" bestFit="1" customWidth="1"/>
    <col min="4357" max="4357" width="40.625" style="3" bestFit="1" customWidth="1"/>
    <col min="4358" max="4358" width="6.25" style="3" customWidth="1"/>
    <col min="4359" max="4360" width="9.875" style="3" bestFit="1" customWidth="1"/>
    <col min="4361" max="4361" width="5.75" style="3" customWidth="1"/>
    <col min="4362" max="4362" width="40.875" style="3" bestFit="1" customWidth="1"/>
    <col min="4363" max="4363" width="43.125" style="3" bestFit="1" customWidth="1"/>
    <col min="4364" max="4364" width="6.625" style="3" customWidth="1"/>
    <col min="4365" max="4365" width="13.75" style="3" customWidth="1"/>
    <col min="4366" max="4366" width="6.375" style="3" customWidth="1"/>
    <col min="4367" max="4367" width="14.625" style="3" bestFit="1" customWidth="1"/>
    <col min="4368" max="4368" width="14.5" style="3" customWidth="1"/>
    <col min="4369" max="4369" width="15.625" style="3" customWidth="1"/>
    <col min="4370" max="4608" width="9" style="3"/>
    <col min="4609" max="4609" width="2.625" style="3" customWidth="1"/>
    <col min="4610" max="4610" width="5.125" style="3" customWidth="1"/>
    <col min="4611" max="4611" width="12.5" style="3" bestFit="1" customWidth="1"/>
    <col min="4612" max="4612" width="11.5" style="3" bestFit="1" customWidth="1"/>
    <col min="4613" max="4613" width="40.625" style="3" bestFit="1" customWidth="1"/>
    <col min="4614" max="4614" width="6.25" style="3" customWidth="1"/>
    <col min="4615" max="4616" width="9.875" style="3" bestFit="1" customWidth="1"/>
    <col min="4617" max="4617" width="5.75" style="3" customWidth="1"/>
    <col min="4618" max="4618" width="40.875" style="3" bestFit="1" customWidth="1"/>
    <col min="4619" max="4619" width="43.125" style="3" bestFit="1" customWidth="1"/>
    <col min="4620" max="4620" width="6.625" style="3" customWidth="1"/>
    <col min="4621" max="4621" width="13.75" style="3" customWidth="1"/>
    <col min="4622" max="4622" width="6.375" style="3" customWidth="1"/>
    <col min="4623" max="4623" width="14.625" style="3" bestFit="1" customWidth="1"/>
    <col min="4624" max="4624" width="14.5" style="3" customWidth="1"/>
    <col min="4625" max="4625" width="15.625" style="3" customWidth="1"/>
    <col min="4626" max="4864" width="9" style="3"/>
    <col min="4865" max="4865" width="2.625" style="3" customWidth="1"/>
    <col min="4866" max="4866" width="5.125" style="3" customWidth="1"/>
    <col min="4867" max="4867" width="12.5" style="3" bestFit="1" customWidth="1"/>
    <col min="4868" max="4868" width="11.5" style="3" bestFit="1" customWidth="1"/>
    <col min="4869" max="4869" width="40.625" style="3" bestFit="1" customWidth="1"/>
    <col min="4870" max="4870" width="6.25" style="3" customWidth="1"/>
    <col min="4871" max="4872" width="9.875" style="3" bestFit="1" customWidth="1"/>
    <col min="4873" max="4873" width="5.75" style="3" customWidth="1"/>
    <col min="4874" max="4874" width="40.875" style="3" bestFit="1" customWidth="1"/>
    <col min="4875" max="4875" width="43.125" style="3" bestFit="1" customWidth="1"/>
    <col min="4876" max="4876" width="6.625" style="3" customWidth="1"/>
    <col min="4877" max="4877" width="13.75" style="3" customWidth="1"/>
    <col min="4878" max="4878" width="6.375" style="3" customWidth="1"/>
    <col min="4879" max="4879" width="14.625" style="3" bestFit="1" customWidth="1"/>
    <col min="4880" max="4880" width="14.5" style="3" customWidth="1"/>
    <col min="4881" max="4881" width="15.625" style="3" customWidth="1"/>
    <col min="4882" max="5120" width="9" style="3"/>
    <col min="5121" max="5121" width="2.625" style="3" customWidth="1"/>
    <col min="5122" max="5122" width="5.125" style="3" customWidth="1"/>
    <col min="5123" max="5123" width="12.5" style="3" bestFit="1" customWidth="1"/>
    <col min="5124" max="5124" width="11.5" style="3" bestFit="1" customWidth="1"/>
    <col min="5125" max="5125" width="40.625" style="3" bestFit="1" customWidth="1"/>
    <col min="5126" max="5126" width="6.25" style="3" customWidth="1"/>
    <col min="5127" max="5128" width="9.875" style="3" bestFit="1" customWidth="1"/>
    <col min="5129" max="5129" width="5.75" style="3" customWidth="1"/>
    <col min="5130" max="5130" width="40.875" style="3" bestFit="1" customWidth="1"/>
    <col min="5131" max="5131" width="43.125" style="3" bestFit="1" customWidth="1"/>
    <col min="5132" max="5132" width="6.625" style="3" customWidth="1"/>
    <col min="5133" max="5133" width="13.75" style="3" customWidth="1"/>
    <col min="5134" max="5134" width="6.375" style="3" customWidth="1"/>
    <col min="5135" max="5135" width="14.625" style="3" bestFit="1" customWidth="1"/>
    <col min="5136" max="5136" width="14.5" style="3" customWidth="1"/>
    <col min="5137" max="5137" width="15.625" style="3" customWidth="1"/>
    <col min="5138" max="5376" width="9" style="3"/>
    <col min="5377" max="5377" width="2.625" style="3" customWidth="1"/>
    <col min="5378" max="5378" width="5.125" style="3" customWidth="1"/>
    <col min="5379" max="5379" width="12.5" style="3" bestFit="1" customWidth="1"/>
    <col min="5380" max="5380" width="11.5" style="3" bestFit="1" customWidth="1"/>
    <col min="5381" max="5381" width="40.625" style="3" bestFit="1" customWidth="1"/>
    <col min="5382" max="5382" width="6.25" style="3" customWidth="1"/>
    <col min="5383" max="5384" width="9.875" style="3" bestFit="1" customWidth="1"/>
    <col min="5385" max="5385" width="5.75" style="3" customWidth="1"/>
    <col min="5386" max="5386" width="40.875" style="3" bestFit="1" customWidth="1"/>
    <col min="5387" max="5387" width="43.125" style="3" bestFit="1" customWidth="1"/>
    <col min="5388" max="5388" width="6.625" style="3" customWidth="1"/>
    <col min="5389" max="5389" width="13.75" style="3" customWidth="1"/>
    <col min="5390" max="5390" width="6.375" style="3" customWidth="1"/>
    <col min="5391" max="5391" width="14.625" style="3" bestFit="1" customWidth="1"/>
    <col min="5392" max="5392" width="14.5" style="3" customWidth="1"/>
    <col min="5393" max="5393" width="15.625" style="3" customWidth="1"/>
    <col min="5394" max="5632" width="9" style="3"/>
    <col min="5633" max="5633" width="2.625" style="3" customWidth="1"/>
    <col min="5634" max="5634" width="5.125" style="3" customWidth="1"/>
    <col min="5635" max="5635" width="12.5" style="3" bestFit="1" customWidth="1"/>
    <col min="5636" max="5636" width="11.5" style="3" bestFit="1" customWidth="1"/>
    <col min="5637" max="5637" width="40.625" style="3" bestFit="1" customWidth="1"/>
    <col min="5638" max="5638" width="6.25" style="3" customWidth="1"/>
    <col min="5639" max="5640" width="9.875" style="3" bestFit="1" customWidth="1"/>
    <col min="5641" max="5641" width="5.75" style="3" customWidth="1"/>
    <col min="5642" max="5642" width="40.875" style="3" bestFit="1" customWidth="1"/>
    <col min="5643" max="5643" width="43.125" style="3" bestFit="1" customWidth="1"/>
    <col min="5644" max="5644" width="6.625" style="3" customWidth="1"/>
    <col min="5645" max="5645" width="13.75" style="3" customWidth="1"/>
    <col min="5646" max="5646" width="6.375" style="3" customWidth="1"/>
    <col min="5647" max="5647" width="14.625" style="3" bestFit="1" customWidth="1"/>
    <col min="5648" max="5648" width="14.5" style="3" customWidth="1"/>
    <col min="5649" max="5649" width="15.625" style="3" customWidth="1"/>
    <col min="5650" max="5888" width="9" style="3"/>
    <col min="5889" max="5889" width="2.625" style="3" customWidth="1"/>
    <col min="5890" max="5890" width="5.125" style="3" customWidth="1"/>
    <col min="5891" max="5891" width="12.5" style="3" bestFit="1" customWidth="1"/>
    <col min="5892" max="5892" width="11.5" style="3" bestFit="1" customWidth="1"/>
    <col min="5893" max="5893" width="40.625" style="3" bestFit="1" customWidth="1"/>
    <col min="5894" max="5894" width="6.25" style="3" customWidth="1"/>
    <col min="5895" max="5896" width="9.875" style="3" bestFit="1" customWidth="1"/>
    <col min="5897" max="5897" width="5.75" style="3" customWidth="1"/>
    <col min="5898" max="5898" width="40.875" style="3" bestFit="1" customWidth="1"/>
    <col min="5899" max="5899" width="43.125" style="3" bestFit="1" customWidth="1"/>
    <col min="5900" max="5900" width="6.625" style="3" customWidth="1"/>
    <col min="5901" max="5901" width="13.75" style="3" customWidth="1"/>
    <col min="5902" max="5902" width="6.375" style="3" customWidth="1"/>
    <col min="5903" max="5903" width="14.625" style="3" bestFit="1" customWidth="1"/>
    <col min="5904" max="5904" width="14.5" style="3" customWidth="1"/>
    <col min="5905" max="5905" width="15.625" style="3" customWidth="1"/>
    <col min="5906" max="6144" width="9" style="3"/>
    <col min="6145" max="6145" width="2.625" style="3" customWidth="1"/>
    <col min="6146" max="6146" width="5.125" style="3" customWidth="1"/>
    <col min="6147" max="6147" width="12.5" style="3" bestFit="1" customWidth="1"/>
    <col min="6148" max="6148" width="11.5" style="3" bestFit="1" customWidth="1"/>
    <col min="6149" max="6149" width="40.625" style="3" bestFit="1" customWidth="1"/>
    <col min="6150" max="6150" width="6.25" style="3" customWidth="1"/>
    <col min="6151" max="6152" width="9.875" style="3" bestFit="1" customWidth="1"/>
    <col min="6153" max="6153" width="5.75" style="3" customWidth="1"/>
    <col min="6154" max="6154" width="40.875" style="3" bestFit="1" customWidth="1"/>
    <col min="6155" max="6155" width="43.125" style="3" bestFit="1" customWidth="1"/>
    <col min="6156" max="6156" width="6.625" style="3" customWidth="1"/>
    <col min="6157" max="6157" width="13.75" style="3" customWidth="1"/>
    <col min="6158" max="6158" width="6.375" style="3" customWidth="1"/>
    <col min="6159" max="6159" width="14.625" style="3" bestFit="1" customWidth="1"/>
    <col min="6160" max="6160" width="14.5" style="3" customWidth="1"/>
    <col min="6161" max="6161" width="15.625" style="3" customWidth="1"/>
    <col min="6162" max="6400" width="9" style="3"/>
    <col min="6401" max="6401" width="2.625" style="3" customWidth="1"/>
    <col min="6402" max="6402" width="5.125" style="3" customWidth="1"/>
    <col min="6403" max="6403" width="12.5" style="3" bestFit="1" customWidth="1"/>
    <col min="6404" max="6404" width="11.5" style="3" bestFit="1" customWidth="1"/>
    <col min="6405" max="6405" width="40.625" style="3" bestFit="1" customWidth="1"/>
    <col min="6406" max="6406" width="6.25" style="3" customWidth="1"/>
    <col min="6407" max="6408" width="9.875" style="3" bestFit="1" customWidth="1"/>
    <col min="6409" max="6409" width="5.75" style="3" customWidth="1"/>
    <col min="6410" max="6410" width="40.875" style="3" bestFit="1" customWidth="1"/>
    <col min="6411" max="6411" width="43.125" style="3" bestFit="1" customWidth="1"/>
    <col min="6412" max="6412" width="6.625" style="3" customWidth="1"/>
    <col min="6413" max="6413" width="13.75" style="3" customWidth="1"/>
    <col min="6414" max="6414" width="6.375" style="3" customWidth="1"/>
    <col min="6415" max="6415" width="14.625" style="3" bestFit="1" customWidth="1"/>
    <col min="6416" max="6416" width="14.5" style="3" customWidth="1"/>
    <col min="6417" max="6417" width="15.625" style="3" customWidth="1"/>
    <col min="6418" max="6656" width="9" style="3"/>
    <col min="6657" max="6657" width="2.625" style="3" customWidth="1"/>
    <col min="6658" max="6658" width="5.125" style="3" customWidth="1"/>
    <col min="6659" max="6659" width="12.5" style="3" bestFit="1" customWidth="1"/>
    <col min="6660" max="6660" width="11.5" style="3" bestFit="1" customWidth="1"/>
    <col min="6661" max="6661" width="40.625" style="3" bestFit="1" customWidth="1"/>
    <col min="6662" max="6662" width="6.25" style="3" customWidth="1"/>
    <col min="6663" max="6664" width="9.875" style="3" bestFit="1" customWidth="1"/>
    <col min="6665" max="6665" width="5.75" style="3" customWidth="1"/>
    <col min="6666" max="6666" width="40.875" style="3" bestFit="1" customWidth="1"/>
    <col min="6667" max="6667" width="43.125" style="3" bestFit="1" customWidth="1"/>
    <col min="6668" max="6668" width="6.625" style="3" customWidth="1"/>
    <col min="6669" max="6669" width="13.75" style="3" customWidth="1"/>
    <col min="6670" max="6670" width="6.375" style="3" customWidth="1"/>
    <col min="6671" max="6671" width="14.625" style="3" bestFit="1" customWidth="1"/>
    <col min="6672" max="6672" width="14.5" style="3" customWidth="1"/>
    <col min="6673" max="6673" width="15.625" style="3" customWidth="1"/>
    <col min="6674" max="6912" width="9" style="3"/>
    <col min="6913" max="6913" width="2.625" style="3" customWidth="1"/>
    <col min="6914" max="6914" width="5.125" style="3" customWidth="1"/>
    <col min="6915" max="6915" width="12.5" style="3" bestFit="1" customWidth="1"/>
    <col min="6916" max="6916" width="11.5" style="3" bestFit="1" customWidth="1"/>
    <col min="6917" max="6917" width="40.625" style="3" bestFit="1" customWidth="1"/>
    <col min="6918" max="6918" width="6.25" style="3" customWidth="1"/>
    <col min="6919" max="6920" width="9.875" style="3" bestFit="1" customWidth="1"/>
    <col min="6921" max="6921" width="5.75" style="3" customWidth="1"/>
    <col min="6922" max="6922" width="40.875" style="3" bestFit="1" customWidth="1"/>
    <col min="6923" max="6923" width="43.125" style="3" bestFit="1" customWidth="1"/>
    <col min="6924" max="6924" width="6.625" style="3" customWidth="1"/>
    <col min="6925" max="6925" width="13.75" style="3" customWidth="1"/>
    <col min="6926" max="6926" width="6.375" style="3" customWidth="1"/>
    <col min="6927" max="6927" width="14.625" style="3" bestFit="1" customWidth="1"/>
    <col min="6928" max="6928" width="14.5" style="3" customWidth="1"/>
    <col min="6929" max="6929" width="15.625" style="3" customWidth="1"/>
    <col min="6930" max="7168" width="9" style="3"/>
    <col min="7169" max="7169" width="2.625" style="3" customWidth="1"/>
    <col min="7170" max="7170" width="5.125" style="3" customWidth="1"/>
    <col min="7171" max="7171" width="12.5" style="3" bestFit="1" customWidth="1"/>
    <col min="7172" max="7172" width="11.5" style="3" bestFit="1" customWidth="1"/>
    <col min="7173" max="7173" width="40.625" style="3" bestFit="1" customWidth="1"/>
    <col min="7174" max="7174" width="6.25" style="3" customWidth="1"/>
    <col min="7175" max="7176" width="9.875" style="3" bestFit="1" customWidth="1"/>
    <col min="7177" max="7177" width="5.75" style="3" customWidth="1"/>
    <col min="7178" max="7178" width="40.875" style="3" bestFit="1" customWidth="1"/>
    <col min="7179" max="7179" width="43.125" style="3" bestFit="1" customWidth="1"/>
    <col min="7180" max="7180" width="6.625" style="3" customWidth="1"/>
    <col min="7181" max="7181" width="13.75" style="3" customWidth="1"/>
    <col min="7182" max="7182" width="6.375" style="3" customWidth="1"/>
    <col min="7183" max="7183" width="14.625" style="3" bestFit="1" customWidth="1"/>
    <col min="7184" max="7184" width="14.5" style="3" customWidth="1"/>
    <col min="7185" max="7185" width="15.625" style="3" customWidth="1"/>
    <col min="7186" max="7424" width="9" style="3"/>
    <col min="7425" max="7425" width="2.625" style="3" customWidth="1"/>
    <col min="7426" max="7426" width="5.125" style="3" customWidth="1"/>
    <col min="7427" max="7427" width="12.5" style="3" bestFit="1" customWidth="1"/>
    <col min="7428" max="7428" width="11.5" style="3" bestFit="1" customWidth="1"/>
    <col min="7429" max="7429" width="40.625" style="3" bestFit="1" customWidth="1"/>
    <col min="7430" max="7430" width="6.25" style="3" customWidth="1"/>
    <col min="7431" max="7432" width="9.875" style="3" bestFit="1" customWidth="1"/>
    <col min="7433" max="7433" width="5.75" style="3" customWidth="1"/>
    <col min="7434" max="7434" width="40.875" style="3" bestFit="1" customWidth="1"/>
    <col min="7435" max="7435" width="43.125" style="3" bestFit="1" customWidth="1"/>
    <col min="7436" max="7436" width="6.625" style="3" customWidth="1"/>
    <col min="7437" max="7437" width="13.75" style="3" customWidth="1"/>
    <col min="7438" max="7438" width="6.375" style="3" customWidth="1"/>
    <col min="7439" max="7439" width="14.625" style="3" bestFit="1" customWidth="1"/>
    <col min="7440" max="7440" width="14.5" style="3" customWidth="1"/>
    <col min="7441" max="7441" width="15.625" style="3" customWidth="1"/>
    <col min="7442" max="7680" width="9" style="3"/>
    <col min="7681" max="7681" width="2.625" style="3" customWidth="1"/>
    <col min="7682" max="7682" width="5.125" style="3" customWidth="1"/>
    <col min="7683" max="7683" width="12.5" style="3" bestFit="1" customWidth="1"/>
    <col min="7684" max="7684" width="11.5" style="3" bestFit="1" customWidth="1"/>
    <col min="7685" max="7685" width="40.625" style="3" bestFit="1" customWidth="1"/>
    <col min="7686" max="7686" width="6.25" style="3" customWidth="1"/>
    <col min="7687" max="7688" width="9.875" style="3" bestFit="1" customWidth="1"/>
    <col min="7689" max="7689" width="5.75" style="3" customWidth="1"/>
    <col min="7690" max="7690" width="40.875" style="3" bestFit="1" customWidth="1"/>
    <col min="7691" max="7691" width="43.125" style="3" bestFit="1" customWidth="1"/>
    <col min="7692" max="7692" width="6.625" style="3" customWidth="1"/>
    <col min="7693" max="7693" width="13.75" style="3" customWidth="1"/>
    <col min="7694" max="7694" width="6.375" style="3" customWidth="1"/>
    <col min="7695" max="7695" width="14.625" style="3" bestFit="1" customWidth="1"/>
    <col min="7696" max="7696" width="14.5" style="3" customWidth="1"/>
    <col min="7697" max="7697" width="15.625" style="3" customWidth="1"/>
    <col min="7698" max="7936" width="9" style="3"/>
    <col min="7937" max="7937" width="2.625" style="3" customWidth="1"/>
    <col min="7938" max="7938" width="5.125" style="3" customWidth="1"/>
    <col min="7939" max="7939" width="12.5" style="3" bestFit="1" customWidth="1"/>
    <col min="7940" max="7940" width="11.5" style="3" bestFit="1" customWidth="1"/>
    <col min="7941" max="7941" width="40.625" style="3" bestFit="1" customWidth="1"/>
    <col min="7942" max="7942" width="6.25" style="3" customWidth="1"/>
    <col min="7943" max="7944" width="9.875" style="3" bestFit="1" customWidth="1"/>
    <col min="7945" max="7945" width="5.75" style="3" customWidth="1"/>
    <col min="7946" max="7946" width="40.875" style="3" bestFit="1" customWidth="1"/>
    <col min="7947" max="7947" width="43.125" style="3" bestFit="1" customWidth="1"/>
    <col min="7948" max="7948" width="6.625" style="3" customWidth="1"/>
    <col min="7949" max="7949" width="13.75" style="3" customWidth="1"/>
    <col min="7950" max="7950" width="6.375" style="3" customWidth="1"/>
    <col min="7951" max="7951" width="14.625" style="3" bestFit="1" customWidth="1"/>
    <col min="7952" max="7952" width="14.5" style="3" customWidth="1"/>
    <col min="7953" max="7953" width="15.625" style="3" customWidth="1"/>
    <col min="7954" max="8192" width="9" style="3"/>
    <col min="8193" max="8193" width="2.625" style="3" customWidth="1"/>
    <col min="8194" max="8194" width="5.125" style="3" customWidth="1"/>
    <col min="8195" max="8195" width="12.5" style="3" bestFit="1" customWidth="1"/>
    <col min="8196" max="8196" width="11.5" style="3" bestFit="1" customWidth="1"/>
    <col min="8197" max="8197" width="40.625" style="3" bestFit="1" customWidth="1"/>
    <col min="8198" max="8198" width="6.25" style="3" customWidth="1"/>
    <col min="8199" max="8200" width="9.875" style="3" bestFit="1" customWidth="1"/>
    <col min="8201" max="8201" width="5.75" style="3" customWidth="1"/>
    <col min="8202" max="8202" width="40.875" style="3" bestFit="1" customWidth="1"/>
    <col min="8203" max="8203" width="43.125" style="3" bestFit="1" customWidth="1"/>
    <col min="8204" max="8204" width="6.625" style="3" customWidth="1"/>
    <col min="8205" max="8205" width="13.75" style="3" customWidth="1"/>
    <col min="8206" max="8206" width="6.375" style="3" customWidth="1"/>
    <col min="8207" max="8207" width="14.625" style="3" bestFit="1" customWidth="1"/>
    <col min="8208" max="8208" width="14.5" style="3" customWidth="1"/>
    <col min="8209" max="8209" width="15.625" style="3" customWidth="1"/>
    <col min="8210" max="8448" width="9" style="3"/>
    <col min="8449" max="8449" width="2.625" style="3" customWidth="1"/>
    <col min="8450" max="8450" width="5.125" style="3" customWidth="1"/>
    <col min="8451" max="8451" width="12.5" style="3" bestFit="1" customWidth="1"/>
    <col min="8452" max="8452" width="11.5" style="3" bestFit="1" customWidth="1"/>
    <col min="8453" max="8453" width="40.625" style="3" bestFit="1" customWidth="1"/>
    <col min="8454" max="8454" width="6.25" style="3" customWidth="1"/>
    <col min="8455" max="8456" width="9.875" style="3" bestFit="1" customWidth="1"/>
    <col min="8457" max="8457" width="5.75" style="3" customWidth="1"/>
    <col min="8458" max="8458" width="40.875" style="3" bestFit="1" customWidth="1"/>
    <col min="8459" max="8459" width="43.125" style="3" bestFit="1" customWidth="1"/>
    <col min="8460" max="8460" width="6.625" style="3" customWidth="1"/>
    <col min="8461" max="8461" width="13.75" style="3" customWidth="1"/>
    <col min="8462" max="8462" width="6.375" style="3" customWidth="1"/>
    <col min="8463" max="8463" width="14.625" style="3" bestFit="1" customWidth="1"/>
    <col min="8464" max="8464" width="14.5" style="3" customWidth="1"/>
    <col min="8465" max="8465" width="15.625" style="3" customWidth="1"/>
    <col min="8466" max="8704" width="9" style="3"/>
    <col min="8705" max="8705" width="2.625" style="3" customWidth="1"/>
    <col min="8706" max="8706" width="5.125" style="3" customWidth="1"/>
    <col min="8707" max="8707" width="12.5" style="3" bestFit="1" customWidth="1"/>
    <col min="8708" max="8708" width="11.5" style="3" bestFit="1" customWidth="1"/>
    <col min="8709" max="8709" width="40.625" style="3" bestFit="1" customWidth="1"/>
    <col min="8710" max="8710" width="6.25" style="3" customWidth="1"/>
    <col min="8711" max="8712" width="9.875" style="3" bestFit="1" customWidth="1"/>
    <col min="8713" max="8713" width="5.75" style="3" customWidth="1"/>
    <col min="8714" max="8714" width="40.875" style="3" bestFit="1" customWidth="1"/>
    <col min="8715" max="8715" width="43.125" style="3" bestFit="1" customWidth="1"/>
    <col min="8716" max="8716" width="6.625" style="3" customWidth="1"/>
    <col min="8717" max="8717" width="13.75" style="3" customWidth="1"/>
    <col min="8718" max="8718" width="6.375" style="3" customWidth="1"/>
    <col min="8719" max="8719" width="14.625" style="3" bestFit="1" customWidth="1"/>
    <col min="8720" max="8720" width="14.5" style="3" customWidth="1"/>
    <col min="8721" max="8721" width="15.625" style="3" customWidth="1"/>
    <col min="8722" max="8960" width="9" style="3"/>
    <col min="8961" max="8961" width="2.625" style="3" customWidth="1"/>
    <col min="8962" max="8962" width="5.125" style="3" customWidth="1"/>
    <col min="8963" max="8963" width="12.5" style="3" bestFit="1" customWidth="1"/>
    <col min="8964" max="8964" width="11.5" style="3" bestFit="1" customWidth="1"/>
    <col min="8965" max="8965" width="40.625" style="3" bestFit="1" customWidth="1"/>
    <col min="8966" max="8966" width="6.25" style="3" customWidth="1"/>
    <col min="8967" max="8968" width="9.875" style="3" bestFit="1" customWidth="1"/>
    <col min="8969" max="8969" width="5.75" style="3" customWidth="1"/>
    <col min="8970" max="8970" width="40.875" style="3" bestFit="1" customWidth="1"/>
    <col min="8971" max="8971" width="43.125" style="3" bestFit="1" customWidth="1"/>
    <col min="8972" max="8972" width="6.625" style="3" customWidth="1"/>
    <col min="8973" max="8973" width="13.75" style="3" customWidth="1"/>
    <col min="8974" max="8974" width="6.375" style="3" customWidth="1"/>
    <col min="8975" max="8975" width="14.625" style="3" bestFit="1" customWidth="1"/>
    <col min="8976" max="8976" width="14.5" style="3" customWidth="1"/>
    <col min="8977" max="8977" width="15.625" style="3" customWidth="1"/>
    <col min="8978" max="9216" width="9" style="3"/>
    <col min="9217" max="9217" width="2.625" style="3" customWidth="1"/>
    <col min="9218" max="9218" width="5.125" style="3" customWidth="1"/>
    <col min="9219" max="9219" width="12.5" style="3" bestFit="1" customWidth="1"/>
    <col min="9220" max="9220" width="11.5" style="3" bestFit="1" customWidth="1"/>
    <col min="9221" max="9221" width="40.625" style="3" bestFit="1" customWidth="1"/>
    <col min="9222" max="9222" width="6.25" style="3" customWidth="1"/>
    <col min="9223" max="9224" width="9.875" style="3" bestFit="1" customWidth="1"/>
    <col min="9225" max="9225" width="5.75" style="3" customWidth="1"/>
    <col min="9226" max="9226" width="40.875" style="3" bestFit="1" customWidth="1"/>
    <col min="9227" max="9227" width="43.125" style="3" bestFit="1" customWidth="1"/>
    <col min="9228" max="9228" width="6.625" style="3" customWidth="1"/>
    <col min="9229" max="9229" width="13.75" style="3" customWidth="1"/>
    <col min="9230" max="9230" width="6.375" style="3" customWidth="1"/>
    <col min="9231" max="9231" width="14.625" style="3" bestFit="1" customWidth="1"/>
    <col min="9232" max="9232" width="14.5" style="3" customWidth="1"/>
    <col min="9233" max="9233" width="15.625" style="3" customWidth="1"/>
    <col min="9234" max="9472" width="9" style="3"/>
    <col min="9473" max="9473" width="2.625" style="3" customWidth="1"/>
    <col min="9474" max="9474" width="5.125" style="3" customWidth="1"/>
    <col min="9475" max="9475" width="12.5" style="3" bestFit="1" customWidth="1"/>
    <col min="9476" max="9476" width="11.5" style="3" bestFit="1" customWidth="1"/>
    <col min="9477" max="9477" width="40.625" style="3" bestFit="1" customWidth="1"/>
    <col min="9478" max="9478" width="6.25" style="3" customWidth="1"/>
    <col min="9479" max="9480" width="9.875" style="3" bestFit="1" customWidth="1"/>
    <col min="9481" max="9481" width="5.75" style="3" customWidth="1"/>
    <col min="9482" max="9482" width="40.875" style="3" bestFit="1" customWidth="1"/>
    <col min="9483" max="9483" width="43.125" style="3" bestFit="1" customWidth="1"/>
    <col min="9484" max="9484" width="6.625" style="3" customWidth="1"/>
    <col min="9485" max="9485" width="13.75" style="3" customWidth="1"/>
    <col min="9486" max="9486" width="6.375" style="3" customWidth="1"/>
    <col min="9487" max="9487" width="14.625" style="3" bestFit="1" customWidth="1"/>
    <col min="9488" max="9488" width="14.5" style="3" customWidth="1"/>
    <col min="9489" max="9489" width="15.625" style="3" customWidth="1"/>
    <col min="9490" max="9728" width="9" style="3"/>
    <col min="9729" max="9729" width="2.625" style="3" customWidth="1"/>
    <col min="9730" max="9730" width="5.125" style="3" customWidth="1"/>
    <col min="9731" max="9731" width="12.5" style="3" bestFit="1" customWidth="1"/>
    <col min="9732" max="9732" width="11.5" style="3" bestFit="1" customWidth="1"/>
    <col min="9733" max="9733" width="40.625" style="3" bestFit="1" customWidth="1"/>
    <col min="9734" max="9734" width="6.25" style="3" customWidth="1"/>
    <col min="9735" max="9736" width="9.875" style="3" bestFit="1" customWidth="1"/>
    <col min="9737" max="9737" width="5.75" style="3" customWidth="1"/>
    <col min="9738" max="9738" width="40.875" style="3" bestFit="1" customWidth="1"/>
    <col min="9739" max="9739" width="43.125" style="3" bestFit="1" customWidth="1"/>
    <col min="9740" max="9740" width="6.625" style="3" customWidth="1"/>
    <col min="9741" max="9741" width="13.75" style="3" customWidth="1"/>
    <col min="9742" max="9742" width="6.375" style="3" customWidth="1"/>
    <col min="9743" max="9743" width="14.625" style="3" bestFit="1" customWidth="1"/>
    <col min="9744" max="9744" width="14.5" style="3" customWidth="1"/>
    <col min="9745" max="9745" width="15.625" style="3" customWidth="1"/>
    <col min="9746" max="9984" width="9" style="3"/>
    <col min="9985" max="9985" width="2.625" style="3" customWidth="1"/>
    <col min="9986" max="9986" width="5.125" style="3" customWidth="1"/>
    <col min="9987" max="9987" width="12.5" style="3" bestFit="1" customWidth="1"/>
    <col min="9988" max="9988" width="11.5" style="3" bestFit="1" customWidth="1"/>
    <col min="9989" max="9989" width="40.625" style="3" bestFit="1" customWidth="1"/>
    <col min="9990" max="9990" width="6.25" style="3" customWidth="1"/>
    <col min="9991" max="9992" width="9.875" style="3" bestFit="1" customWidth="1"/>
    <col min="9993" max="9993" width="5.75" style="3" customWidth="1"/>
    <col min="9994" max="9994" width="40.875" style="3" bestFit="1" customWidth="1"/>
    <col min="9995" max="9995" width="43.125" style="3" bestFit="1" customWidth="1"/>
    <col min="9996" max="9996" width="6.625" style="3" customWidth="1"/>
    <col min="9997" max="9997" width="13.75" style="3" customWidth="1"/>
    <col min="9998" max="9998" width="6.375" style="3" customWidth="1"/>
    <col min="9999" max="9999" width="14.625" style="3" bestFit="1"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5" style="3" bestFit="1" customWidth="1"/>
    <col min="10244" max="10244" width="11.5" style="3" bestFit="1" customWidth="1"/>
    <col min="10245" max="10245" width="40.625" style="3" bestFit="1" customWidth="1"/>
    <col min="10246" max="10246" width="6.25" style="3" customWidth="1"/>
    <col min="10247" max="10248" width="9.875" style="3" bestFit="1" customWidth="1"/>
    <col min="10249" max="10249" width="5.75" style="3" customWidth="1"/>
    <col min="10250" max="10250" width="40.875" style="3" bestFit="1" customWidth="1"/>
    <col min="10251" max="10251" width="43.125" style="3" bestFit="1" customWidth="1"/>
    <col min="10252" max="10252" width="6.625" style="3" customWidth="1"/>
    <col min="10253" max="10253" width="13.75" style="3" customWidth="1"/>
    <col min="10254" max="10254" width="6.375" style="3" customWidth="1"/>
    <col min="10255" max="10255" width="14.625" style="3" bestFit="1"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5" style="3" bestFit="1" customWidth="1"/>
    <col min="10500" max="10500" width="11.5" style="3" bestFit="1" customWidth="1"/>
    <col min="10501" max="10501" width="40.625" style="3" bestFit="1" customWidth="1"/>
    <col min="10502" max="10502" width="6.25" style="3" customWidth="1"/>
    <col min="10503" max="10504" width="9.875" style="3" bestFit="1" customWidth="1"/>
    <col min="10505" max="10505" width="5.75" style="3" customWidth="1"/>
    <col min="10506" max="10506" width="40.875" style="3" bestFit="1" customWidth="1"/>
    <col min="10507" max="10507" width="43.125" style="3" bestFit="1" customWidth="1"/>
    <col min="10508" max="10508" width="6.625" style="3" customWidth="1"/>
    <col min="10509" max="10509" width="13.75" style="3" customWidth="1"/>
    <col min="10510" max="10510" width="6.375" style="3" customWidth="1"/>
    <col min="10511" max="10511" width="14.625" style="3" bestFit="1"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5" style="3" bestFit="1" customWidth="1"/>
    <col min="10756" max="10756" width="11.5" style="3" bestFit="1" customWidth="1"/>
    <col min="10757" max="10757" width="40.625" style="3" bestFit="1" customWidth="1"/>
    <col min="10758" max="10758" width="6.25" style="3" customWidth="1"/>
    <col min="10759" max="10760" width="9.875" style="3" bestFit="1" customWidth="1"/>
    <col min="10761" max="10761" width="5.75" style="3" customWidth="1"/>
    <col min="10762" max="10762" width="40.875" style="3" bestFit="1" customWidth="1"/>
    <col min="10763" max="10763" width="43.125" style="3" bestFit="1" customWidth="1"/>
    <col min="10764" max="10764" width="6.625" style="3" customWidth="1"/>
    <col min="10765" max="10765" width="13.75" style="3" customWidth="1"/>
    <col min="10766" max="10766" width="6.375" style="3" customWidth="1"/>
    <col min="10767" max="10767" width="14.625" style="3" bestFit="1"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5" style="3" bestFit="1" customWidth="1"/>
    <col min="11012" max="11012" width="11.5" style="3" bestFit="1" customWidth="1"/>
    <col min="11013" max="11013" width="40.625" style="3" bestFit="1" customWidth="1"/>
    <col min="11014" max="11014" width="6.25" style="3" customWidth="1"/>
    <col min="11015" max="11016" width="9.875" style="3" bestFit="1" customWidth="1"/>
    <col min="11017" max="11017" width="5.75" style="3" customWidth="1"/>
    <col min="11018" max="11018" width="40.875" style="3" bestFit="1" customWidth="1"/>
    <col min="11019" max="11019" width="43.125" style="3" bestFit="1" customWidth="1"/>
    <col min="11020" max="11020" width="6.625" style="3" customWidth="1"/>
    <col min="11021" max="11021" width="13.75" style="3" customWidth="1"/>
    <col min="11022" max="11022" width="6.375" style="3" customWidth="1"/>
    <col min="11023" max="11023" width="14.625" style="3" bestFit="1"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5" style="3" bestFit="1" customWidth="1"/>
    <col min="11268" max="11268" width="11.5" style="3" bestFit="1" customWidth="1"/>
    <col min="11269" max="11269" width="40.625" style="3" bestFit="1" customWidth="1"/>
    <col min="11270" max="11270" width="6.25" style="3" customWidth="1"/>
    <col min="11271" max="11272" width="9.875" style="3" bestFit="1" customWidth="1"/>
    <col min="11273" max="11273" width="5.75" style="3" customWidth="1"/>
    <col min="11274" max="11274" width="40.875" style="3" bestFit="1" customWidth="1"/>
    <col min="11275" max="11275" width="43.125" style="3" bestFit="1" customWidth="1"/>
    <col min="11276" max="11276" width="6.625" style="3" customWidth="1"/>
    <col min="11277" max="11277" width="13.75" style="3" customWidth="1"/>
    <col min="11278" max="11278" width="6.375" style="3" customWidth="1"/>
    <col min="11279" max="11279" width="14.625" style="3" bestFit="1"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5" style="3" bestFit="1" customWidth="1"/>
    <col min="11524" max="11524" width="11.5" style="3" bestFit="1" customWidth="1"/>
    <col min="11525" max="11525" width="40.625" style="3" bestFit="1" customWidth="1"/>
    <col min="11526" max="11526" width="6.25" style="3" customWidth="1"/>
    <col min="11527" max="11528" width="9.875" style="3" bestFit="1" customWidth="1"/>
    <col min="11529" max="11529" width="5.75" style="3" customWidth="1"/>
    <col min="11530" max="11530" width="40.875" style="3" bestFit="1" customWidth="1"/>
    <col min="11531" max="11531" width="43.125" style="3" bestFit="1" customWidth="1"/>
    <col min="11532" max="11532" width="6.625" style="3" customWidth="1"/>
    <col min="11533" max="11533" width="13.75" style="3" customWidth="1"/>
    <col min="11534" max="11534" width="6.375" style="3" customWidth="1"/>
    <col min="11535" max="11535" width="14.625" style="3" bestFit="1"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5" style="3" bestFit="1" customWidth="1"/>
    <col min="11780" max="11780" width="11.5" style="3" bestFit="1" customWidth="1"/>
    <col min="11781" max="11781" width="40.625" style="3" bestFit="1" customWidth="1"/>
    <col min="11782" max="11782" width="6.25" style="3" customWidth="1"/>
    <col min="11783" max="11784" width="9.875" style="3" bestFit="1" customWidth="1"/>
    <col min="11785" max="11785" width="5.75" style="3" customWidth="1"/>
    <col min="11786" max="11786" width="40.875" style="3" bestFit="1" customWidth="1"/>
    <col min="11787" max="11787" width="43.125" style="3" bestFit="1" customWidth="1"/>
    <col min="11788" max="11788" width="6.625" style="3" customWidth="1"/>
    <col min="11789" max="11789" width="13.75" style="3" customWidth="1"/>
    <col min="11790" max="11790" width="6.375" style="3" customWidth="1"/>
    <col min="11791" max="11791" width="14.625" style="3" bestFit="1"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5" style="3" bestFit="1" customWidth="1"/>
    <col min="12036" max="12036" width="11.5" style="3" bestFit="1" customWidth="1"/>
    <col min="12037" max="12037" width="40.625" style="3" bestFit="1" customWidth="1"/>
    <col min="12038" max="12038" width="6.25" style="3" customWidth="1"/>
    <col min="12039" max="12040" width="9.875" style="3" bestFit="1" customWidth="1"/>
    <col min="12041" max="12041" width="5.75" style="3" customWidth="1"/>
    <col min="12042" max="12042" width="40.875" style="3" bestFit="1" customWidth="1"/>
    <col min="12043" max="12043" width="43.125" style="3" bestFit="1" customWidth="1"/>
    <col min="12044" max="12044" width="6.625" style="3" customWidth="1"/>
    <col min="12045" max="12045" width="13.75" style="3" customWidth="1"/>
    <col min="12046" max="12046" width="6.375" style="3" customWidth="1"/>
    <col min="12047" max="12047" width="14.625" style="3" bestFit="1"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5" style="3" bestFit="1" customWidth="1"/>
    <col min="12292" max="12292" width="11.5" style="3" bestFit="1" customWidth="1"/>
    <col min="12293" max="12293" width="40.625" style="3" bestFit="1" customWidth="1"/>
    <col min="12294" max="12294" width="6.25" style="3" customWidth="1"/>
    <col min="12295" max="12296" width="9.875" style="3" bestFit="1" customWidth="1"/>
    <col min="12297" max="12297" width="5.75" style="3" customWidth="1"/>
    <col min="12298" max="12298" width="40.875" style="3" bestFit="1" customWidth="1"/>
    <col min="12299" max="12299" width="43.125" style="3" bestFit="1" customWidth="1"/>
    <col min="12300" max="12300" width="6.625" style="3" customWidth="1"/>
    <col min="12301" max="12301" width="13.75" style="3" customWidth="1"/>
    <col min="12302" max="12302" width="6.375" style="3" customWidth="1"/>
    <col min="12303" max="12303" width="14.625" style="3" bestFit="1"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5" style="3" bestFit="1" customWidth="1"/>
    <col min="12548" max="12548" width="11.5" style="3" bestFit="1" customWidth="1"/>
    <col min="12549" max="12549" width="40.625" style="3" bestFit="1" customWidth="1"/>
    <col min="12550" max="12550" width="6.25" style="3" customWidth="1"/>
    <col min="12551" max="12552" width="9.875" style="3" bestFit="1" customWidth="1"/>
    <col min="12553" max="12553" width="5.75" style="3" customWidth="1"/>
    <col min="12554" max="12554" width="40.875" style="3" bestFit="1" customWidth="1"/>
    <col min="12555" max="12555" width="43.125" style="3" bestFit="1" customWidth="1"/>
    <col min="12556" max="12556" width="6.625" style="3" customWidth="1"/>
    <col min="12557" max="12557" width="13.75" style="3" customWidth="1"/>
    <col min="12558" max="12558" width="6.375" style="3" customWidth="1"/>
    <col min="12559" max="12559" width="14.625" style="3" bestFit="1"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5" style="3" bestFit="1" customWidth="1"/>
    <col min="12804" max="12804" width="11.5" style="3" bestFit="1" customWidth="1"/>
    <col min="12805" max="12805" width="40.625" style="3" bestFit="1" customWidth="1"/>
    <col min="12806" max="12806" width="6.25" style="3" customWidth="1"/>
    <col min="12807" max="12808" width="9.875" style="3" bestFit="1" customWidth="1"/>
    <col min="12809" max="12809" width="5.75" style="3" customWidth="1"/>
    <col min="12810" max="12810" width="40.875" style="3" bestFit="1" customWidth="1"/>
    <col min="12811" max="12811" width="43.125" style="3" bestFit="1" customWidth="1"/>
    <col min="12812" max="12812" width="6.625" style="3" customWidth="1"/>
    <col min="12813" max="12813" width="13.75" style="3" customWidth="1"/>
    <col min="12814" max="12814" width="6.375" style="3" customWidth="1"/>
    <col min="12815" max="12815" width="14.625" style="3" bestFit="1"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5" style="3" bestFit="1" customWidth="1"/>
    <col min="13060" max="13060" width="11.5" style="3" bestFit="1" customWidth="1"/>
    <col min="13061" max="13061" width="40.625" style="3" bestFit="1" customWidth="1"/>
    <col min="13062" max="13062" width="6.25" style="3" customWidth="1"/>
    <col min="13063" max="13064" width="9.875" style="3" bestFit="1" customWidth="1"/>
    <col min="13065" max="13065" width="5.75" style="3" customWidth="1"/>
    <col min="13066" max="13066" width="40.875" style="3" bestFit="1" customWidth="1"/>
    <col min="13067" max="13067" width="43.125" style="3" bestFit="1" customWidth="1"/>
    <col min="13068" max="13068" width="6.625" style="3" customWidth="1"/>
    <col min="13069" max="13069" width="13.75" style="3" customWidth="1"/>
    <col min="13070" max="13070" width="6.375" style="3" customWidth="1"/>
    <col min="13071" max="13071" width="14.625" style="3" bestFit="1"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5" style="3" bestFit="1" customWidth="1"/>
    <col min="13316" max="13316" width="11.5" style="3" bestFit="1" customWidth="1"/>
    <col min="13317" max="13317" width="40.625" style="3" bestFit="1" customWidth="1"/>
    <col min="13318" max="13318" width="6.25" style="3" customWidth="1"/>
    <col min="13319" max="13320" width="9.875" style="3" bestFit="1" customWidth="1"/>
    <col min="13321" max="13321" width="5.75" style="3" customWidth="1"/>
    <col min="13322" max="13322" width="40.875" style="3" bestFit="1" customWidth="1"/>
    <col min="13323" max="13323" width="43.125" style="3" bestFit="1" customWidth="1"/>
    <col min="13324" max="13324" width="6.625" style="3" customWidth="1"/>
    <col min="13325" max="13325" width="13.75" style="3" customWidth="1"/>
    <col min="13326" max="13326" width="6.375" style="3" customWidth="1"/>
    <col min="13327" max="13327" width="14.625" style="3" bestFit="1"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5" style="3" bestFit="1" customWidth="1"/>
    <col min="13572" max="13572" width="11.5" style="3" bestFit="1" customWidth="1"/>
    <col min="13573" max="13573" width="40.625" style="3" bestFit="1" customWidth="1"/>
    <col min="13574" max="13574" width="6.25" style="3" customWidth="1"/>
    <col min="13575" max="13576" width="9.875" style="3" bestFit="1" customWidth="1"/>
    <col min="13577" max="13577" width="5.75" style="3" customWidth="1"/>
    <col min="13578" max="13578" width="40.875" style="3" bestFit="1" customWidth="1"/>
    <col min="13579" max="13579" width="43.125" style="3" bestFit="1" customWidth="1"/>
    <col min="13580" max="13580" width="6.625" style="3" customWidth="1"/>
    <col min="13581" max="13581" width="13.75" style="3" customWidth="1"/>
    <col min="13582" max="13582" width="6.375" style="3" customWidth="1"/>
    <col min="13583" max="13583" width="14.625" style="3" bestFit="1"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5" style="3" bestFit="1" customWidth="1"/>
    <col min="13828" max="13828" width="11.5" style="3" bestFit="1" customWidth="1"/>
    <col min="13829" max="13829" width="40.625" style="3" bestFit="1" customWidth="1"/>
    <col min="13830" max="13830" width="6.25" style="3" customWidth="1"/>
    <col min="13831" max="13832" width="9.875" style="3" bestFit="1" customWidth="1"/>
    <col min="13833" max="13833" width="5.75" style="3" customWidth="1"/>
    <col min="13834" max="13834" width="40.875" style="3" bestFit="1" customWidth="1"/>
    <col min="13835" max="13835" width="43.125" style="3" bestFit="1" customWidth="1"/>
    <col min="13836" max="13836" width="6.625" style="3" customWidth="1"/>
    <col min="13837" max="13837" width="13.75" style="3" customWidth="1"/>
    <col min="13838" max="13838" width="6.375" style="3" customWidth="1"/>
    <col min="13839" max="13839" width="14.625" style="3" bestFit="1"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5" style="3" bestFit="1" customWidth="1"/>
    <col min="14084" max="14084" width="11.5" style="3" bestFit="1" customWidth="1"/>
    <col min="14085" max="14085" width="40.625" style="3" bestFit="1" customWidth="1"/>
    <col min="14086" max="14086" width="6.25" style="3" customWidth="1"/>
    <col min="14087" max="14088" width="9.875" style="3" bestFit="1" customWidth="1"/>
    <col min="14089" max="14089" width="5.75" style="3" customWidth="1"/>
    <col min="14090" max="14090" width="40.875" style="3" bestFit="1" customWidth="1"/>
    <col min="14091" max="14091" width="43.125" style="3" bestFit="1" customWidth="1"/>
    <col min="14092" max="14092" width="6.625" style="3" customWidth="1"/>
    <col min="14093" max="14093" width="13.75" style="3" customWidth="1"/>
    <col min="14094" max="14094" width="6.375" style="3" customWidth="1"/>
    <col min="14095" max="14095" width="14.625" style="3" bestFit="1"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5" style="3" bestFit="1" customWidth="1"/>
    <col min="14340" max="14340" width="11.5" style="3" bestFit="1" customWidth="1"/>
    <col min="14341" max="14341" width="40.625" style="3" bestFit="1" customWidth="1"/>
    <col min="14342" max="14342" width="6.25" style="3" customWidth="1"/>
    <col min="14343" max="14344" width="9.875" style="3" bestFit="1" customWidth="1"/>
    <col min="14345" max="14345" width="5.75" style="3" customWidth="1"/>
    <col min="14346" max="14346" width="40.875" style="3" bestFit="1" customWidth="1"/>
    <col min="14347" max="14347" width="43.125" style="3" bestFit="1" customWidth="1"/>
    <col min="14348" max="14348" width="6.625" style="3" customWidth="1"/>
    <col min="14349" max="14349" width="13.75" style="3" customWidth="1"/>
    <col min="14350" max="14350" width="6.375" style="3" customWidth="1"/>
    <col min="14351" max="14351" width="14.625" style="3" bestFit="1"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5" style="3" bestFit="1" customWidth="1"/>
    <col min="14596" max="14596" width="11.5" style="3" bestFit="1" customWidth="1"/>
    <col min="14597" max="14597" width="40.625" style="3" bestFit="1" customWidth="1"/>
    <col min="14598" max="14598" width="6.25" style="3" customWidth="1"/>
    <col min="14599" max="14600" width="9.875" style="3" bestFit="1" customWidth="1"/>
    <col min="14601" max="14601" width="5.75" style="3" customWidth="1"/>
    <col min="14602" max="14602" width="40.875" style="3" bestFit="1" customWidth="1"/>
    <col min="14603" max="14603" width="43.125" style="3" bestFit="1" customWidth="1"/>
    <col min="14604" max="14604" width="6.625" style="3" customWidth="1"/>
    <col min="14605" max="14605" width="13.75" style="3" customWidth="1"/>
    <col min="14606" max="14606" width="6.375" style="3" customWidth="1"/>
    <col min="14607" max="14607" width="14.625" style="3" bestFit="1"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5" style="3" bestFit="1" customWidth="1"/>
    <col min="14852" max="14852" width="11.5" style="3" bestFit="1" customWidth="1"/>
    <col min="14853" max="14853" width="40.625" style="3" bestFit="1" customWidth="1"/>
    <col min="14854" max="14854" width="6.25" style="3" customWidth="1"/>
    <col min="14855" max="14856" width="9.875" style="3" bestFit="1" customWidth="1"/>
    <col min="14857" max="14857" width="5.75" style="3" customWidth="1"/>
    <col min="14858" max="14858" width="40.875" style="3" bestFit="1" customWidth="1"/>
    <col min="14859" max="14859" width="43.125" style="3" bestFit="1" customWidth="1"/>
    <col min="14860" max="14860" width="6.625" style="3" customWidth="1"/>
    <col min="14861" max="14861" width="13.75" style="3" customWidth="1"/>
    <col min="14862" max="14862" width="6.375" style="3" customWidth="1"/>
    <col min="14863" max="14863" width="14.625" style="3" bestFit="1"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5" style="3" bestFit="1" customWidth="1"/>
    <col min="15108" max="15108" width="11.5" style="3" bestFit="1" customWidth="1"/>
    <col min="15109" max="15109" width="40.625" style="3" bestFit="1" customWidth="1"/>
    <col min="15110" max="15110" width="6.25" style="3" customWidth="1"/>
    <col min="15111" max="15112" width="9.875" style="3" bestFit="1" customWidth="1"/>
    <col min="15113" max="15113" width="5.75" style="3" customWidth="1"/>
    <col min="15114" max="15114" width="40.875" style="3" bestFit="1" customWidth="1"/>
    <col min="15115" max="15115" width="43.125" style="3" bestFit="1" customWidth="1"/>
    <col min="15116" max="15116" width="6.625" style="3" customWidth="1"/>
    <col min="15117" max="15117" width="13.75" style="3" customWidth="1"/>
    <col min="15118" max="15118" width="6.375" style="3" customWidth="1"/>
    <col min="15119" max="15119" width="14.625" style="3" bestFit="1"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5" style="3" bestFit="1" customWidth="1"/>
    <col min="15364" max="15364" width="11.5" style="3" bestFit="1" customWidth="1"/>
    <col min="15365" max="15365" width="40.625" style="3" bestFit="1" customWidth="1"/>
    <col min="15366" max="15366" width="6.25" style="3" customWidth="1"/>
    <col min="15367" max="15368" width="9.875" style="3" bestFit="1" customWidth="1"/>
    <col min="15369" max="15369" width="5.75" style="3" customWidth="1"/>
    <col min="15370" max="15370" width="40.875" style="3" bestFit="1" customWidth="1"/>
    <col min="15371" max="15371" width="43.125" style="3" bestFit="1" customWidth="1"/>
    <col min="15372" max="15372" width="6.625" style="3" customWidth="1"/>
    <col min="15373" max="15373" width="13.75" style="3" customWidth="1"/>
    <col min="15374" max="15374" width="6.375" style="3" customWidth="1"/>
    <col min="15375" max="15375" width="14.625" style="3" bestFit="1"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5" style="3" bestFit="1" customWidth="1"/>
    <col min="15620" max="15620" width="11.5" style="3" bestFit="1" customWidth="1"/>
    <col min="15621" max="15621" width="40.625" style="3" bestFit="1" customWidth="1"/>
    <col min="15622" max="15622" width="6.25" style="3" customWidth="1"/>
    <col min="15623" max="15624" width="9.875" style="3" bestFit="1" customWidth="1"/>
    <col min="15625" max="15625" width="5.75" style="3" customWidth="1"/>
    <col min="15626" max="15626" width="40.875" style="3" bestFit="1" customWidth="1"/>
    <col min="15627" max="15627" width="43.125" style="3" bestFit="1" customWidth="1"/>
    <col min="15628" max="15628" width="6.625" style="3" customWidth="1"/>
    <col min="15629" max="15629" width="13.75" style="3" customWidth="1"/>
    <col min="15630" max="15630" width="6.375" style="3" customWidth="1"/>
    <col min="15631" max="15631" width="14.625" style="3" bestFit="1"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5" style="3" bestFit="1" customWidth="1"/>
    <col min="15876" max="15876" width="11.5" style="3" bestFit="1" customWidth="1"/>
    <col min="15877" max="15877" width="40.625" style="3" bestFit="1" customWidth="1"/>
    <col min="15878" max="15878" width="6.25" style="3" customWidth="1"/>
    <col min="15879" max="15880" width="9.875" style="3" bestFit="1" customWidth="1"/>
    <col min="15881" max="15881" width="5.75" style="3" customWidth="1"/>
    <col min="15882" max="15882" width="40.875" style="3" bestFit="1" customWidth="1"/>
    <col min="15883" max="15883" width="43.125" style="3" bestFit="1" customWidth="1"/>
    <col min="15884" max="15884" width="6.625" style="3" customWidth="1"/>
    <col min="15885" max="15885" width="13.75" style="3" customWidth="1"/>
    <col min="15886" max="15886" width="6.375" style="3" customWidth="1"/>
    <col min="15887" max="15887" width="14.625" style="3" bestFit="1"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5" style="3" bestFit="1" customWidth="1"/>
    <col min="16132" max="16132" width="11.5" style="3" bestFit="1" customWidth="1"/>
    <col min="16133" max="16133" width="40.625" style="3" bestFit="1" customWidth="1"/>
    <col min="16134" max="16134" width="6.25" style="3" customWidth="1"/>
    <col min="16135" max="16136" width="9.875" style="3" bestFit="1" customWidth="1"/>
    <col min="16137" max="16137" width="5.75" style="3" customWidth="1"/>
    <col min="16138" max="16138" width="40.875" style="3" bestFit="1" customWidth="1"/>
    <col min="16139" max="16139" width="43.125" style="3" bestFit="1" customWidth="1"/>
    <col min="16140" max="16140" width="6.625" style="3" customWidth="1"/>
    <col min="16141" max="16141" width="13.75" style="3" customWidth="1"/>
    <col min="16142" max="16142" width="6.375" style="3" customWidth="1"/>
    <col min="16143" max="16143" width="14.625" style="3" bestFit="1" customWidth="1"/>
    <col min="16144" max="16144" width="14.5" style="3" customWidth="1"/>
    <col min="16145" max="16145" width="15.625" style="3" customWidth="1"/>
    <col min="16146" max="16384" width="9" style="3"/>
  </cols>
  <sheetData>
    <row r="2" spans="2:17" ht="20.100000000000001" customHeight="1">
      <c r="B2" s="1" t="s">
        <v>0</v>
      </c>
      <c r="C2" s="1"/>
      <c r="D2" s="1"/>
      <c r="E2" s="130" t="s">
        <v>338</v>
      </c>
      <c r="G2" s="4" t="s">
        <v>2</v>
      </c>
      <c r="H2" s="5"/>
      <c r="I2" s="6"/>
      <c r="J2" s="7">
        <f>SUM(H:H)</f>
        <v>68760</v>
      </c>
    </row>
    <row r="3" spans="2:17" ht="20.100000000000001" customHeight="1">
      <c r="B3" s="1" t="s">
        <v>3</v>
      </c>
      <c r="C3" s="1"/>
      <c r="D3" s="1"/>
      <c r="E3" s="2" t="s">
        <v>339</v>
      </c>
    </row>
    <row r="4" spans="2:17" ht="20.100000000000001" customHeight="1">
      <c r="B4" s="1" t="s">
        <v>5</v>
      </c>
      <c r="C4" s="1"/>
      <c r="D4" s="1"/>
      <c r="E4" s="2">
        <v>94857</v>
      </c>
    </row>
    <row r="5" spans="2:17" ht="20.100000000000001" customHeight="1">
      <c r="B5" s="1" t="s">
        <v>6</v>
      </c>
      <c r="C5" s="1"/>
      <c r="D5" s="1"/>
      <c r="E5" s="11">
        <v>40928</v>
      </c>
    </row>
    <row r="6" spans="2:17" ht="20.100000000000001" customHeight="1">
      <c r="B6" s="1" t="s">
        <v>7</v>
      </c>
      <c r="C6" s="1"/>
      <c r="D6" s="1"/>
      <c r="E6" s="11">
        <v>40932</v>
      </c>
    </row>
    <row r="8" spans="2:17" s="8" customFormat="1" ht="19.5" customHeight="1">
      <c r="B8" s="131" t="s">
        <v>8</v>
      </c>
      <c r="C8" s="131" t="s">
        <v>9</v>
      </c>
      <c r="D8" s="131" t="s">
        <v>10</v>
      </c>
      <c r="E8" s="19" t="s">
        <v>11</v>
      </c>
      <c r="F8" s="19" t="s">
        <v>12</v>
      </c>
      <c r="G8" s="19" t="s">
        <v>13</v>
      </c>
      <c r="H8" s="132" t="s">
        <v>14</v>
      </c>
      <c r="I8" s="132" t="s">
        <v>15</v>
      </c>
      <c r="J8" s="19" t="s">
        <v>16</v>
      </c>
      <c r="K8" s="19" t="s">
        <v>17</v>
      </c>
      <c r="L8" s="19" t="s">
        <v>18</v>
      </c>
      <c r="M8" s="131" t="s">
        <v>19</v>
      </c>
      <c r="N8" s="131" t="s">
        <v>20</v>
      </c>
      <c r="O8" s="19" t="s">
        <v>21</v>
      </c>
      <c r="P8" s="133" t="s">
        <v>22</v>
      </c>
      <c r="Q8" s="133" t="s">
        <v>23</v>
      </c>
    </row>
    <row r="9" spans="2:17" s="8" customFormat="1" ht="19.5" customHeight="1">
      <c r="B9" s="12">
        <v>1</v>
      </c>
      <c r="C9" s="12" t="s">
        <v>24</v>
      </c>
      <c r="D9" s="12" t="s">
        <v>24</v>
      </c>
      <c r="E9" s="16" t="s">
        <v>340</v>
      </c>
      <c r="F9" s="17">
        <v>2</v>
      </c>
      <c r="G9" s="17"/>
      <c r="H9" s="17">
        <f t="shared" ref="H9:H34" si="0">F9*G9</f>
        <v>0</v>
      </c>
      <c r="I9" s="18"/>
      <c r="J9" s="16" t="s">
        <v>341</v>
      </c>
      <c r="K9" s="13"/>
      <c r="L9" s="19"/>
      <c r="M9" s="15"/>
      <c r="N9" s="12"/>
      <c r="O9" s="13"/>
      <c r="P9" s="15"/>
      <c r="Q9" s="23"/>
    </row>
    <row r="10" spans="2:17" s="8" customFormat="1" ht="19.5" customHeight="1">
      <c r="B10" s="13">
        <v>2</v>
      </c>
      <c r="C10" s="12" t="s">
        <v>24</v>
      </c>
      <c r="D10" s="12" t="s">
        <v>24</v>
      </c>
      <c r="E10" s="16" t="s">
        <v>342</v>
      </c>
      <c r="F10" s="17">
        <v>2</v>
      </c>
      <c r="G10" s="17"/>
      <c r="H10" s="17">
        <f t="shared" si="0"/>
        <v>0</v>
      </c>
      <c r="I10" s="22"/>
      <c r="J10" s="61" t="s">
        <v>343</v>
      </c>
      <c r="K10" s="21"/>
      <c r="L10" s="19"/>
      <c r="M10" s="15"/>
      <c r="N10" s="12"/>
      <c r="O10" s="13"/>
      <c r="P10" s="15"/>
      <c r="Q10" s="23"/>
    </row>
    <row r="11" spans="2:17" s="8" customFormat="1" ht="19.5" customHeight="1">
      <c r="B11" s="12">
        <v>3</v>
      </c>
      <c r="C11" s="12" t="s">
        <v>24</v>
      </c>
      <c r="D11" s="12" t="s">
        <v>24</v>
      </c>
      <c r="E11" s="21" t="s">
        <v>344</v>
      </c>
      <c r="F11" s="134" t="s">
        <v>345</v>
      </c>
      <c r="G11" s="17"/>
      <c r="H11" s="17">
        <f t="shared" si="0"/>
        <v>0</v>
      </c>
      <c r="I11" s="22"/>
      <c r="J11" s="61" t="s">
        <v>346</v>
      </c>
      <c r="K11" s="21"/>
      <c r="L11" s="19"/>
      <c r="M11" s="15"/>
      <c r="N11" s="12"/>
      <c r="O11" s="13"/>
      <c r="P11" s="15"/>
      <c r="Q11" s="23"/>
    </row>
    <row r="12" spans="2:17" s="8" customFormat="1" ht="19.5" customHeight="1">
      <c r="B12" s="13">
        <v>4</v>
      </c>
      <c r="C12" s="12" t="s">
        <v>179</v>
      </c>
      <c r="D12" s="12" t="s">
        <v>179</v>
      </c>
      <c r="E12" s="61">
        <v>7017798</v>
      </c>
      <c r="F12" s="134" t="s">
        <v>345</v>
      </c>
      <c r="G12" s="17"/>
      <c r="H12" s="17">
        <f t="shared" si="0"/>
        <v>0</v>
      </c>
      <c r="I12" s="22"/>
      <c r="J12" s="61" t="s">
        <v>347</v>
      </c>
      <c r="K12" s="21"/>
      <c r="L12" s="19"/>
      <c r="M12" s="15"/>
      <c r="N12" s="12"/>
      <c r="O12" s="13"/>
      <c r="P12" s="15"/>
      <c r="Q12" s="23"/>
    </row>
    <row r="13" spans="2:17" s="8" customFormat="1" ht="19.5" customHeight="1">
      <c r="B13" s="12">
        <v>5</v>
      </c>
      <c r="C13" s="12" t="s">
        <v>147</v>
      </c>
      <c r="D13" s="12" t="s">
        <v>147</v>
      </c>
      <c r="E13" s="21" t="s">
        <v>348</v>
      </c>
      <c r="F13" s="17">
        <v>2</v>
      </c>
      <c r="G13" s="17"/>
      <c r="H13" s="17">
        <f t="shared" si="0"/>
        <v>0</v>
      </c>
      <c r="I13" s="22"/>
      <c r="J13" s="61" t="s">
        <v>349</v>
      </c>
      <c r="K13" s="21"/>
      <c r="L13" s="19"/>
      <c r="M13" s="15"/>
      <c r="N13" s="12"/>
      <c r="O13" s="13"/>
      <c r="P13" s="15"/>
      <c r="Q13" s="23"/>
    </row>
    <row r="14" spans="2:17" s="8" customFormat="1" ht="19.5" customHeight="1">
      <c r="B14" s="12">
        <v>6</v>
      </c>
      <c r="C14" s="12" t="s">
        <v>101</v>
      </c>
      <c r="D14" s="12" t="s">
        <v>101</v>
      </c>
      <c r="E14" s="16" t="s">
        <v>350</v>
      </c>
      <c r="F14" s="17">
        <v>2</v>
      </c>
      <c r="G14" s="17">
        <v>220</v>
      </c>
      <c r="H14" s="17">
        <f t="shared" si="0"/>
        <v>440</v>
      </c>
      <c r="I14" s="18"/>
      <c r="J14" s="16" t="s">
        <v>351</v>
      </c>
      <c r="K14" s="16" t="s">
        <v>352</v>
      </c>
      <c r="L14" s="19" t="s">
        <v>42</v>
      </c>
      <c r="M14" s="60">
        <v>40924</v>
      </c>
      <c r="N14" s="12" t="s">
        <v>31</v>
      </c>
      <c r="O14" s="135">
        <v>40925</v>
      </c>
      <c r="P14" s="15"/>
      <c r="Q14" s="23">
        <v>40925</v>
      </c>
    </row>
    <row r="15" spans="2:17" s="8" customFormat="1" ht="19.5" customHeight="1">
      <c r="B15" s="13">
        <v>6</v>
      </c>
      <c r="C15" s="12" t="s">
        <v>101</v>
      </c>
      <c r="D15" s="12" t="s">
        <v>101</v>
      </c>
      <c r="E15" s="16" t="s">
        <v>353</v>
      </c>
      <c r="F15" s="17">
        <v>4</v>
      </c>
      <c r="G15" s="17">
        <v>150</v>
      </c>
      <c r="H15" s="17">
        <f t="shared" si="0"/>
        <v>600</v>
      </c>
      <c r="I15" s="22"/>
      <c r="J15" s="61" t="s">
        <v>351</v>
      </c>
      <c r="K15" s="16" t="s">
        <v>352</v>
      </c>
      <c r="L15" s="19" t="s">
        <v>42</v>
      </c>
      <c r="M15" s="60">
        <v>40924</v>
      </c>
      <c r="N15" s="12" t="s">
        <v>31</v>
      </c>
      <c r="O15" s="135">
        <v>40925</v>
      </c>
      <c r="P15" s="15"/>
      <c r="Q15" s="23">
        <v>40925</v>
      </c>
    </row>
    <row r="16" spans="2:17" s="8" customFormat="1" ht="19.5" customHeight="1">
      <c r="B16" s="12">
        <v>6</v>
      </c>
      <c r="C16" s="12" t="s">
        <v>101</v>
      </c>
      <c r="D16" s="12" t="s">
        <v>101</v>
      </c>
      <c r="E16" s="21" t="s">
        <v>354</v>
      </c>
      <c r="F16" s="17">
        <v>4</v>
      </c>
      <c r="G16" s="17">
        <v>320</v>
      </c>
      <c r="H16" s="17">
        <f t="shared" si="0"/>
        <v>1280</v>
      </c>
      <c r="I16" s="22"/>
      <c r="J16" s="61" t="s">
        <v>355</v>
      </c>
      <c r="K16" s="16" t="s">
        <v>352</v>
      </c>
      <c r="L16" s="19" t="s">
        <v>42</v>
      </c>
      <c r="M16" s="60">
        <v>40924</v>
      </c>
      <c r="N16" s="12" t="s">
        <v>31</v>
      </c>
      <c r="O16" s="135">
        <v>40925</v>
      </c>
      <c r="P16" s="15"/>
      <c r="Q16" s="23">
        <v>40925</v>
      </c>
    </row>
    <row r="17" spans="2:18" s="8" customFormat="1" ht="19.5" customHeight="1">
      <c r="B17" s="13">
        <v>6</v>
      </c>
      <c r="C17" s="12" t="s">
        <v>101</v>
      </c>
      <c r="D17" s="12" t="s">
        <v>101</v>
      </c>
      <c r="E17" s="21" t="s">
        <v>356</v>
      </c>
      <c r="F17" s="17">
        <v>2</v>
      </c>
      <c r="G17" s="17">
        <v>1560</v>
      </c>
      <c r="H17" s="17">
        <f t="shared" si="0"/>
        <v>3120</v>
      </c>
      <c r="I17" s="22"/>
      <c r="J17" s="61" t="s">
        <v>357</v>
      </c>
      <c r="K17" s="16" t="s">
        <v>352</v>
      </c>
      <c r="L17" s="19" t="s">
        <v>42</v>
      </c>
      <c r="M17" s="60">
        <v>40924</v>
      </c>
      <c r="N17" s="12" t="s">
        <v>31</v>
      </c>
      <c r="O17" s="135">
        <v>40925</v>
      </c>
      <c r="P17" s="15"/>
      <c r="Q17" s="23">
        <v>40925</v>
      </c>
    </row>
    <row r="18" spans="2:18" s="8" customFormat="1" ht="18" customHeight="1">
      <c r="B18" s="12">
        <v>6</v>
      </c>
      <c r="C18" s="12" t="s">
        <v>125</v>
      </c>
      <c r="D18" s="12" t="s">
        <v>55</v>
      </c>
      <c r="E18" s="21" t="s">
        <v>358</v>
      </c>
      <c r="F18" s="17">
        <v>2</v>
      </c>
      <c r="G18" s="17">
        <v>7040</v>
      </c>
      <c r="H18" s="17">
        <f t="shared" si="0"/>
        <v>14080</v>
      </c>
      <c r="I18" s="22"/>
      <c r="J18" s="61" t="s">
        <v>359</v>
      </c>
      <c r="K18" s="21" t="s">
        <v>360</v>
      </c>
      <c r="L18" s="19" t="s">
        <v>42</v>
      </c>
      <c r="M18" s="60">
        <v>40924</v>
      </c>
      <c r="N18" s="15" t="s">
        <v>31</v>
      </c>
      <c r="O18" s="60">
        <v>40928</v>
      </c>
      <c r="P18" s="136">
        <v>40928</v>
      </c>
      <c r="Q18" s="23">
        <v>40928</v>
      </c>
    </row>
    <row r="19" spans="2:18" s="8" customFormat="1" ht="18" customHeight="1">
      <c r="B19" s="13">
        <v>6</v>
      </c>
      <c r="C19" s="12" t="s">
        <v>125</v>
      </c>
      <c r="D19" s="12" t="s">
        <v>55</v>
      </c>
      <c r="E19" s="21" t="s">
        <v>361</v>
      </c>
      <c r="F19" s="17">
        <v>2</v>
      </c>
      <c r="G19" s="17">
        <v>480</v>
      </c>
      <c r="H19" s="17">
        <f t="shared" si="0"/>
        <v>960</v>
      </c>
      <c r="I19" s="22"/>
      <c r="J19" s="61" t="s">
        <v>362</v>
      </c>
      <c r="K19" s="21" t="s">
        <v>360</v>
      </c>
      <c r="L19" s="19" t="s">
        <v>42</v>
      </c>
      <c r="M19" s="60">
        <v>40924</v>
      </c>
      <c r="N19" s="15" t="s">
        <v>31</v>
      </c>
      <c r="O19" s="60">
        <v>40928</v>
      </c>
      <c r="P19" s="136">
        <v>40928</v>
      </c>
      <c r="Q19" s="23">
        <v>40928</v>
      </c>
    </row>
    <row r="20" spans="2:18" s="8" customFormat="1" ht="18" customHeight="1">
      <c r="B20" s="12">
        <v>6</v>
      </c>
      <c r="C20" s="12" t="s">
        <v>125</v>
      </c>
      <c r="D20" s="12" t="s">
        <v>55</v>
      </c>
      <c r="E20" s="21" t="s">
        <v>363</v>
      </c>
      <c r="F20" s="17">
        <v>2</v>
      </c>
      <c r="G20" s="17">
        <v>13440</v>
      </c>
      <c r="H20" s="17">
        <v>26880</v>
      </c>
      <c r="I20" s="22"/>
      <c r="J20" s="61" t="s">
        <v>206</v>
      </c>
      <c r="K20" s="21" t="s">
        <v>360</v>
      </c>
      <c r="L20" s="19" t="s">
        <v>42</v>
      </c>
      <c r="M20" s="60">
        <v>40924</v>
      </c>
      <c r="N20" s="15" t="s">
        <v>31</v>
      </c>
      <c r="O20" s="60">
        <v>40928</v>
      </c>
      <c r="P20" s="136">
        <v>40928</v>
      </c>
      <c r="Q20" s="23">
        <v>40928</v>
      </c>
    </row>
    <row r="21" spans="2:18" s="8" customFormat="1" ht="18" customHeight="1">
      <c r="B21" s="13">
        <v>6</v>
      </c>
      <c r="C21" s="12" t="s">
        <v>77</v>
      </c>
      <c r="D21" s="12" t="s">
        <v>77</v>
      </c>
      <c r="E21" s="21" t="s">
        <v>364</v>
      </c>
      <c r="F21" s="17">
        <v>2</v>
      </c>
      <c r="G21" s="17">
        <v>3900</v>
      </c>
      <c r="H21" s="17">
        <f t="shared" si="0"/>
        <v>7800</v>
      </c>
      <c r="I21" s="22"/>
      <c r="J21" s="61" t="s">
        <v>365</v>
      </c>
      <c r="K21" s="21" t="s">
        <v>366</v>
      </c>
      <c r="L21" s="19" t="s">
        <v>42</v>
      </c>
      <c r="M21" s="60">
        <v>40924</v>
      </c>
      <c r="N21" s="15" t="s">
        <v>31</v>
      </c>
      <c r="O21" s="60">
        <v>40928</v>
      </c>
      <c r="P21" s="60"/>
      <c r="Q21" s="23">
        <v>40926</v>
      </c>
    </row>
    <row r="22" spans="2:18" s="8" customFormat="1" ht="18" customHeight="1">
      <c r="B22" s="12">
        <v>7</v>
      </c>
      <c r="C22" s="12"/>
      <c r="D22" s="12"/>
      <c r="E22" s="21" t="s">
        <v>367</v>
      </c>
      <c r="F22" s="17">
        <v>2</v>
      </c>
      <c r="G22" s="17"/>
      <c r="H22" s="17">
        <f t="shared" si="0"/>
        <v>0</v>
      </c>
      <c r="I22" s="22"/>
      <c r="J22" s="61"/>
      <c r="K22" s="21"/>
      <c r="L22" s="19"/>
      <c r="M22" s="60"/>
      <c r="N22" s="15"/>
      <c r="O22" s="20"/>
      <c r="P22" s="15"/>
      <c r="Q22" s="23"/>
    </row>
    <row r="23" spans="2:18" s="8" customFormat="1" ht="18" customHeight="1">
      <c r="B23" s="13">
        <v>8</v>
      </c>
      <c r="C23" s="12" t="s">
        <v>24</v>
      </c>
      <c r="D23" s="12" t="s">
        <v>24</v>
      </c>
      <c r="E23" s="21" t="s">
        <v>26</v>
      </c>
      <c r="F23" s="17">
        <v>2</v>
      </c>
      <c r="G23" s="17"/>
      <c r="H23" s="17">
        <f t="shared" si="0"/>
        <v>0</v>
      </c>
      <c r="I23" s="22"/>
      <c r="J23" s="61" t="s">
        <v>368</v>
      </c>
      <c r="K23" s="21"/>
      <c r="L23" s="19"/>
      <c r="M23" s="60"/>
      <c r="N23" s="15"/>
      <c r="O23" s="20"/>
      <c r="P23" s="15"/>
      <c r="Q23" s="23"/>
      <c r="R23" s="62"/>
    </row>
    <row r="24" spans="2:18" s="8" customFormat="1" ht="18" customHeight="1">
      <c r="B24" s="12">
        <v>9</v>
      </c>
      <c r="C24" s="12" t="s">
        <v>174</v>
      </c>
      <c r="D24" s="12" t="s">
        <v>174</v>
      </c>
      <c r="E24" s="21" t="s">
        <v>369</v>
      </c>
      <c r="F24" s="17">
        <v>2</v>
      </c>
      <c r="G24" s="17">
        <v>6800</v>
      </c>
      <c r="H24" s="17">
        <f t="shared" si="0"/>
        <v>13600</v>
      </c>
      <c r="I24" s="22"/>
      <c r="J24" s="61" t="s">
        <v>370</v>
      </c>
      <c r="K24" s="21"/>
      <c r="L24" s="19"/>
      <c r="M24" s="60">
        <v>40924</v>
      </c>
      <c r="N24" s="15"/>
      <c r="O24" s="20"/>
      <c r="P24" s="60">
        <v>40932</v>
      </c>
      <c r="Q24" s="23">
        <v>40933</v>
      </c>
      <c r="R24" s="62"/>
    </row>
    <row r="25" spans="2:18" s="8" customFormat="1" ht="18" customHeight="1">
      <c r="B25" s="13">
        <v>10</v>
      </c>
      <c r="C25" s="12" t="s">
        <v>24</v>
      </c>
      <c r="D25" s="12" t="s">
        <v>24</v>
      </c>
      <c r="E25" s="21" t="s">
        <v>371</v>
      </c>
      <c r="F25" s="17">
        <v>2</v>
      </c>
      <c r="G25" s="17"/>
      <c r="H25" s="17">
        <f t="shared" si="0"/>
        <v>0</v>
      </c>
      <c r="I25" s="22"/>
      <c r="J25" s="61" t="s">
        <v>372</v>
      </c>
      <c r="K25" s="21"/>
      <c r="L25" s="19"/>
      <c r="M25" s="137"/>
      <c r="N25" s="15"/>
      <c r="O25" s="20"/>
      <c r="P25" s="15"/>
      <c r="Q25" s="23"/>
      <c r="R25" s="62"/>
    </row>
    <row r="26" spans="2:18" s="8" customFormat="1" ht="18" customHeight="1">
      <c r="B26" s="12">
        <v>11</v>
      </c>
      <c r="C26" s="12" t="s">
        <v>24</v>
      </c>
      <c r="D26" s="12" t="s">
        <v>24</v>
      </c>
      <c r="E26" s="21" t="s">
        <v>373</v>
      </c>
      <c r="F26" s="17">
        <v>2</v>
      </c>
      <c r="G26" s="17"/>
      <c r="H26" s="17">
        <f t="shared" si="0"/>
        <v>0</v>
      </c>
      <c r="I26" s="22"/>
      <c r="J26" s="61" t="s">
        <v>374</v>
      </c>
      <c r="K26" s="21"/>
      <c r="L26" s="19"/>
      <c r="M26" s="137"/>
      <c r="N26" s="15"/>
      <c r="O26" s="20"/>
      <c r="P26" s="15"/>
      <c r="Q26" s="23"/>
      <c r="R26" s="62"/>
    </row>
    <row r="27" spans="2:18" s="8" customFormat="1" ht="18" customHeight="1">
      <c r="B27" s="12">
        <v>12</v>
      </c>
      <c r="C27" s="12" t="s">
        <v>24</v>
      </c>
      <c r="D27" s="12" t="s">
        <v>24</v>
      </c>
      <c r="E27" s="21" t="s">
        <v>375</v>
      </c>
      <c r="F27" s="17">
        <v>2</v>
      </c>
      <c r="G27" s="17"/>
      <c r="H27" s="17">
        <f t="shared" si="0"/>
        <v>0</v>
      </c>
      <c r="I27" s="22"/>
      <c r="J27" s="61" t="s">
        <v>376</v>
      </c>
      <c r="K27" s="21"/>
      <c r="L27" s="19"/>
      <c r="M27" s="137"/>
      <c r="N27" s="15"/>
      <c r="O27" s="20"/>
      <c r="P27" s="15"/>
      <c r="Q27" s="23"/>
      <c r="R27" s="62"/>
    </row>
    <row r="28" spans="2:18" s="8" customFormat="1" ht="18" customHeight="1">
      <c r="B28" s="13">
        <v>13</v>
      </c>
      <c r="C28" s="12"/>
      <c r="D28" s="12"/>
      <c r="E28" s="21" t="s">
        <v>377</v>
      </c>
      <c r="F28" s="17">
        <v>2</v>
      </c>
      <c r="G28" s="17"/>
      <c r="H28" s="17">
        <f t="shared" si="0"/>
        <v>0</v>
      </c>
      <c r="I28" s="18"/>
      <c r="J28" s="61" t="s">
        <v>378</v>
      </c>
      <c r="K28" s="21"/>
      <c r="L28" s="19"/>
      <c r="M28" s="137"/>
      <c r="N28" s="15"/>
      <c r="O28" s="20"/>
      <c r="P28" s="15"/>
      <c r="Q28" s="23"/>
    </row>
    <row r="29" spans="2:18" s="8" customFormat="1" ht="18" customHeight="1">
      <c r="B29" s="12">
        <v>14</v>
      </c>
      <c r="C29" s="12"/>
      <c r="D29" s="12"/>
      <c r="E29" s="21" t="s">
        <v>379</v>
      </c>
      <c r="F29" s="17">
        <v>2</v>
      </c>
      <c r="G29" s="17"/>
      <c r="H29" s="17">
        <f t="shared" si="0"/>
        <v>0</v>
      </c>
      <c r="I29" s="18"/>
      <c r="J29" s="61" t="s">
        <v>380</v>
      </c>
      <c r="K29" s="21"/>
      <c r="L29" s="19"/>
      <c r="M29" s="137"/>
      <c r="N29" s="15"/>
      <c r="O29" s="20"/>
      <c r="P29" s="15"/>
      <c r="Q29" s="23"/>
    </row>
    <row r="30" spans="2:18" s="8" customFormat="1" ht="18" customHeight="1">
      <c r="B30" s="13">
        <v>15</v>
      </c>
      <c r="C30" s="12" t="s">
        <v>24</v>
      </c>
      <c r="D30" s="12" t="s">
        <v>24</v>
      </c>
      <c r="E30" s="21" t="s">
        <v>381</v>
      </c>
      <c r="F30" s="17">
        <v>2</v>
      </c>
      <c r="G30" s="17"/>
      <c r="H30" s="17">
        <f t="shared" si="0"/>
        <v>0</v>
      </c>
      <c r="I30" s="18"/>
      <c r="J30" s="61" t="s">
        <v>382</v>
      </c>
      <c r="K30" s="21"/>
      <c r="L30" s="19"/>
      <c r="M30" s="137"/>
      <c r="N30" s="15"/>
      <c r="O30" s="20"/>
      <c r="P30" s="15"/>
      <c r="Q30" s="23"/>
    </row>
    <row r="31" spans="2:18" s="8" customFormat="1" ht="18" customHeight="1">
      <c r="B31" s="13">
        <v>16</v>
      </c>
      <c r="C31" s="12" t="s">
        <v>24</v>
      </c>
      <c r="D31" s="12" t="s">
        <v>24</v>
      </c>
      <c r="E31" s="21" t="s">
        <v>383</v>
      </c>
      <c r="F31" s="17">
        <v>2</v>
      </c>
      <c r="G31" s="17"/>
      <c r="H31" s="17">
        <f t="shared" si="0"/>
        <v>0</v>
      </c>
      <c r="I31" s="18"/>
      <c r="J31" s="61" t="s">
        <v>384</v>
      </c>
      <c r="K31" s="21"/>
      <c r="L31" s="19"/>
      <c r="M31" s="137"/>
      <c r="N31" s="15"/>
      <c r="O31" s="20"/>
      <c r="P31" s="15"/>
      <c r="Q31" s="23"/>
    </row>
    <row r="32" spans="2:18" s="8" customFormat="1" ht="18" customHeight="1">
      <c r="B32" s="13">
        <v>17</v>
      </c>
      <c r="C32" s="12" t="s">
        <v>24</v>
      </c>
      <c r="D32" s="12" t="s">
        <v>24</v>
      </c>
      <c r="E32" s="21" t="s">
        <v>385</v>
      </c>
      <c r="F32" s="17">
        <v>2</v>
      </c>
      <c r="G32" s="17"/>
      <c r="H32" s="17">
        <f t="shared" si="0"/>
        <v>0</v>
      </c>
      <c r="I32" s="18"/>
      <c r="J32" s="61" t="s">
        <v>386</v>
      </c>
      <c r="K32" s="21"/>
      <c r="L32" s="19"/>
      <c r="M32" s="137"/>
      <c r="N32" s="15"/>
      <c r="O32" s="20"/>
      <c r="P32" s="15"/>
      <c r="Q32" s="23"/>
    </row>
    <row r="33" spans="2:17" s="8" customFormat="1" ht="18" customHeight="1">
      <c r="B33" s="13">
        <v>18</v>
      </c>
      <c r="C33" s="12" t="s">
        <v>179</v>
      </c>
      <c r="D33" s="12" t="s">
        <v>179</v>
      </c>
      <c r="E33" s="61">
        <v>7020903</v>
      </c>
      <c r="F33" s="17">
        <v>2</v>
      </c>
      <c r="G33" s="17"/>
      <c r="H33" s="17">
        <f t="shared" si="0"/>
        <v>0</v>
      </c>
      <c r="I33" s="18"/>
      <c r="J33" s="61" t="s">
        <v>387</v>
      </c>
      <c r="K33" s="21"/>
      <c r="L33" s="19"/>
      <c r="M33" s="137"/>
      <c r="N33" s="15"/>
      <c r="O33" s="20"/>
      <c r="P33" s="15"/>
      <c r="Q33" s="23"/>
    </row>
    <row r="34" spans="2:17" s="8" customFormat="1" ht="18" customHeight="1">
      <c r="B34" s="13">
        <v>19</v>
      </c>
      <c r="C34" s="12" t="s">
        <v>179</v>
      </c>
      <c r="D34" s="12" t="s">
        <v>179</v>
      </c>
      <c r="E34" s="21" t="s">
        <v>388</v>
      </c>
      <c r="F34" s="17">
        <v>2</v>
      </c>
      <c r="G34" s="17"/>
      <c r="H34" s="17">
        <f t="shared" si="0"/>
        <v>0</v>
      </c>
      <c r="I34" s="18"/>
      <c r="J34" s="61" t="s">
        <v>389</v>
      </c>
      <c r="K34" s="21"/>
      <c r="L34" s="19"/>
      <c r="M34" s="137"/>
      <c r="N34" s="15"/>
      <c r="O34" s="20"/>
      <c r="P34" s="15"/>
      <c r="Q34" s="23"/>
    </row>
    <row r="35" spans="2:17" s="8" customFormat="1" ht="18" customHeight="1">
      <c r="B35" s="13"/>
      <c r="C35" s="12"/>
      <c r="D35" s="12"/>
      <c r="E35" s="21"/>
      <c r="F35" s="17"/>
      <c r="G35" s="17"/>
      <c r="H35" s="17">
        <f>F35*G35</f>
        <v>0</v>
      </c>
      <c r="I35" s="18"/>
      <c r="J35" s="61"/>
      <c r="K35" s="21"/>
      <c r="L35" s="19"/>
      <c r="M35" s="15"/>
      <c r="N35" s="15"/>
      <c r="O35" s="20"/>
      <c r="P35" s="15"/>
      <c r="Q35" s="23"/>
    </row>
    <row r="36" spans="2:17" s="8" customFormat="1" ht="18" customHeight="1">
      <c r="B36" s="13"/>
      <c r="C36" s="13"/>
      <c r="D36" s="13"/>
      <c r="E36" s="21"/>
      <c r="F36" s="17"/>
      <c r="G36" s="17"/>
      <c r="H36" s="17"/>
      <c r="I36" s="22"/>
      <c r="J36" s="19"/>
      <c r="K36" s="21"/>
      <c r="L36" s="19"/>
      <c r="M36" s="15"/>
      <c r="N36" s="15"/>
      <c r="O36" s="20"/>
      <c r="P36" s="15"/>
      <c r="Q36" s="23"/>
    </row>
    <row r="37" spans="2:17" s="8" customFormat="1" ht="18" customHeight="1">
      <c r="B37" s="13"/>
      <c r="C37" s="13"/>
      <c r="D37" s="13"/>
      <c r="E37" s="21"/>
      <c r="F37" s="17"/>
      <c r="G37" s="17"/>
      <c r="H37" s="17">
        <f t="shared" ref="H37:H43" si="1">F37*G37</f>
        <v>0</v>
      </c>
      <c r="I37" s="22"/>
      <c r="J37" s="21"/>
      <c r="K37" s="21"/>
      <c r="L37" s="19"/>
      <c r="M37" s="15"/>
      <c r="N37" s="15"/>
      <c r="O37" s="20"/>
      <c r="P37" s="15"/>
      <c r="Q37" s="23"/>
    </row>
    <row r="38" spans="2:17" s="8" customFormat="1" ht="18" customHeight="1">
      <c r="B38" s="13"/>
      <c r="C38" s="13"/>
      <c r="D38" s="13"/>
      <c r="E38" s="21"/>
      <c r="F38" s="17"/>
      <c r="G38" s="17"/>
      <c r="H38" s="17">
        <f t="shared" si="1"/>
        <v>0</v>
      </c>
      <c r="I38" s="18"/>
      <c r="J38" s="21"/>
      <c r="K38" s="21"/>
      <c r="L38" s="19"/>
      <c r="M38" s="15"/>
      <c r="N38" s="15"/>
      <c r="O38" s="20"/>
      <c r="P38" s="15"/>
      <c r="Q38" s="23"/>
    </row>
    <row r="39" spans="2:17" s="8" customFormat="1" ht="18" customHeight="1">
      <c r="B39" s="13"/>
      <c r="C39" s="13"/>
      <c r="D39" s="13"/>
      <c r="E39" s="21"/>
      <c r="F39" s="17"/>
      <c r="G39" s="17"/>
      <c r="H39" s="17">
        <f t="shared" si="1"/>
        <v>0</v>
      </c>
      <c r="I39" s="18"/>
      <c r="J39" s="19"/>
      <c r="K39" s="21"/>
      <c r="L39" s="19"/>
      <c r="M39" s="15"/>
      <c r="N39" s="15"/>
      <c r="O39" s="20"/>
      <c r="P39" s="15"/>
      <c r="Q39" s="23"/>
    </row>
    <row r="40" spans="2:17" s="8" customFormat="1" ht="18" customHeight="1">
      <c r="B40" s="13"/>
      <c r="C40" s="13"/>
      <c r="D40" s="13"/>
      <c r="E40" s="21"/>
      <c r="F40" s="17"/>
      <c r="G40" s="17"/>
      <c r="H40" s="17">
        <f t="shared" si="1"/>
        <v>0</v>
      </c>
      <c r="I40" s="18"/>
      <c r="J40" s="19"/>
      <c r="K40" s="21"/>
      <c r="L40" s="19"/>
      <c r="M40" s="15"/>
      <c r="N40" s="15"/>
      <c r="O40" s="20"/>
      <c r="P40" s="15"/>
      <c r="Q40" s="23"/>
    </row>
    <row r="41" spans="2:17" s="8" customFormat="1" ht="18" customHeight="1">
      <c r="B41" s="13"/>
      <c r="C41" s="13"/>
      <c r="D41" s="13"/>
      <c r="E41" s="21"/>
      <c r="F41" s="17"/>
      <c r="G41" s="17"/>
      <c r="H41" s="17">
        <f t="shared" si="1"/>
        <v>0</v>
      </c>
      <c r="I41" s="18"/>
      <c r="J41" s="19"/>
      <c r="K41" s="21"/>
      <c r="L41" s="19"/>
      <c r="M41" s="15"/>
      <c r="N41" s="15"/>
      <c r="O41" s="20"/>
      <c r="P41" s="15"/>
      <c r="Q41" s="23"/>
    </row>
    <row r="42" spans="2:17" s="8" customFormat="1" ht="18" customHeight="1">
      <c r="B42" s="13"/>
      <c r="C42" s="13"/>
      <c r="D42" s="13"/>
      <c r="E42" s="21"/>
      <c r="F42" s="17"/>
      <c r="G42" s="17"/>
      <c r="H42" s="17">
        <f t="shared" si="1"/>
        <v>0</v>
      </c>
      <c r="I42" s="18"/>
      <c r="J42" s="19"/>
      <c r="K42" s="21"/>
      <c r="L42" s="19"/>
      <c r="M42" s="15"/>
      <c r="N42" s="15"/>
      <c r="O42" s="20"/>
      <c r="P42" s="15"/>
      <c r="Q42" s="23"/>
    </row>
    <row r="43" spans="2:17" ht="18" customHeight="1">
      <c r="B43" s="13"/>
      <c r="C43" s="13"/>
      <c r="D43" s="13"/>
      <c r="E43" s="21"/>
      <c r="F43" s="17"/>
      <c r="G43" s="17"/>
      <c r="H43" s="17">
        <f t="shared" si="1"/>
        <v>0</v>
      </c>
      <c r="I43" s="18"/>
      <c r="J43" s="19"/>
      <c r="K43" s="21"/>
      <c r="L43" s="19"/>
      <c r="M43" s="15"/>
      <c r="N43" s="15"/>
      <c r="O43" s="20"/>
      <c r="P43" s="24"/>
      <c r="Q43" s="67"/>
    </row>
    <row r="44" spans="2:17">
      <c r="Q44" s="68"/>
    </row>
    <row r="45" spans="2:17">
      <c r="Q45" s="68"/>
    </row>
    <row r="46" spans="2:17">
      <c r="Q46" s="68"/>
    </row>
    <row r="47" spans="2:17">
      <c r="M47" s="25"/>
      <c r="Q47" s="68"/>
    </row>
    <row r="48" spans="2:17">
      <c r="Q48" s="68"/>
    </row>
    <row r="49" spans="13:17">
      <c r="M49" s="25"/>
      <c r="Q49" s="68"/>
    </row>
    <row r="50" spans="13:17">
      <c r="Q50" s="68"/>
    </row>
    <row r="51" spans="13:17">
      <c r="Q51" s="68"/>
    </row>
  </sheetData>
  <autoFilter ref="B8:O39" xr:uid="{B66879E5-97FE-47CE-8487-6F94D3A54B95}"/>
  <mergeCells count="6">
    <mergeCell ref="B2:D2"/>
    <mergeCell ref="G2:I2"/>
    <mergeCell ref="B3:D3"/>
    <mergeCell ref="B4:D4"/>
    <mergeCell ref="B5:D5"/>
    <mergeCell ref="B6:D6"/>
  </mergeCells>
  <phoneticPr fontId="3"/>
  <pageMargins left="0.2" right="0.2" top="0.75" bottom="0.75" header="0.3" footer="0.3"/>
  <pageSetup paperSize="8" scale="8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A928-4666-41CF-AE02-61F84F165A9D}">
  <dimension ref="B2:R43"/>
  <sheetViews>
    <sheetView zoomScale="85" zoomScaleNormal="85" workbookViewId="0">
      <pane xSplit="10" ySplit="8" topLeftCell="N9" activePane="bottomRight" state="frozen"/>
      <selection pane="topRight" activeCell="K1" sqref="K1"/>
      <selection pane="bottomLeft" activeCell="A9" sqref="A9"/>
      <selection pane="bottomRight" activeCell="Q23" sqref="Q23"/>
    </sheetView>
  </sheetViews>
  <sheetFormatPr defaultRowHeight="18.75"/>
  <cols>
    <col min="1" max="1" width="2.625" style="3" customWidth="1"/>
    <col min="2" max="2" width="5.125" style="8" customWidth="1"/>
    <col min="3" max="3" width="9" style="3"/>
    <col min="4" max="4" width="12.625" style="3" customWidth="1"/>
    <col min="5" max="5" width="35.625" style="3" customWidth="1"/>
    <col min="6" max="6" width="8.75" style="3" customWidth="1"/>
    <col min="7" max="8" width="9.875" style="3" bestFit="1" customWidth="1"/>
    <col min="9" max="9" width="5.75" style="9" customWidth="1"/>
    <col min="10" max="10" width="22.37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35.625" style="3" customWidth="1"/>
    <col min="262" max="262" width="8.75" style="3" customWidth="1"/>
    <col min="263" max="264" width="9.875" style="3" bestFit="1" customWidth="1"/>
    <col min="265" max="265" width="5.75" style="3" customWidth="1"/>
    <col min="266" max="266" width="22.37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35.625" style="3" customWidth="1"/>
    <col min="518" max="518" width="8.75" style="3" customWidth="1"/>
    <col min="519" max="520" width="9.875" style="3" bestFit="1" customWidth="1"/>
    <col min="521" max="521" width="5.75" style="3" customWidth="1"/>
    <col min="522" max="522" width="22.37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35.625" style="3" customWidth="1"/>
    <col min="774" max="774" width="8.75" style="3" customWidth="1"/>
    <col min="775" max="776" width="9.875" style="3" bestFit="1" customWidth="1"/>
    <col min="777" max="777" width="5.75" style="3" customWidth="1"/>
    <col min="778" max="778" width="22.37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22.37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22.37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22.37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22.37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22.37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22.37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22.37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22.37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22.37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22.37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22.37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22.37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22.37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22.37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22.37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22.37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22.37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22.37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22.37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22.37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22.37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22.37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22.37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22.37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22.37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22.37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22.37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22.37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22.37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22.37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22.37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22.37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22.37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22.37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22.37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22.37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22.37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22.37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22.37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22.37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22.37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22.37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22.37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22.37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22.37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22.37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22.37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22.37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22.37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22.37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22.37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22.37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22.37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22.37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22.37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22.37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22.37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22.37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22.37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22.37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390</v>
      </c>
      <c r="G2" s="4" t="s">
        <v>2</v>
      </c>
      <c r="H2" s="5"/>
      <c r="I2" s="6"/>
      <c r="J2" s="7">
        <f>SUM(H:H)</f>
        <v>732731</v>
      </c>
    </row>
    <row r="3" spans="2:18" ht="20.100000000000001" customHeight="1">
      <c r="B3" s="1" t="s">
        <v>3</v>
      </c>
      <c r="C3" s="1"/>
      <c r="D3" s="1"/>
      <c r="E3" s="2" t="s">
        <v>391</v>
      </c>
    </row>
    <row r="4" spans="2:18" ht="20.100000000000001" customHeight="1">
      <c r="B4" s="1" t="s">
        <v>5</v>
      </c>
      <c r="C4" s="1"/>
      <c r="D4" s="1"/>
      <c r="E4" s="2">
        <v>94974</v>
      </c>
    </row>
    <row r="5" spans="2:18" ht="20.100000000000001" customHeight="1">
      <c r="B5" s="1" t="s">
        <v>6</v>
      </c>
      <c r="C5" s="1"/>
      <c r="D5" s="1"/>
      <c r="E5" s="11">
        <v>40920</v>
      </c>
    </row>
    <row r="6" spans="2:18" ht="20.100000000000001" customHeight="1">
      <c r="B6" s="1" t="s">
        <v>7</v>
      </c>
      <c r="C6" s="1"/>
      <c r="D6" s="1"/>
      <c r="E6" s="11"/>
    </row>
    <row r="8" spans="2:18"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8" s="8" customFormat="1" ht="18" customHeight="1">
      <c r="B9" s="12">
        <v>1</v>
      </c>
      <c r="C9" s="12" t="s">
        <v>29</v>
      </c>
      <c r="D9" s="12" t="s">
        <v>29</v>
      </c>
      <c r="E9" s="21" t="s">
        <v>392</v>
      </c>
      <c r="F9" s="17">
        <v>1</v>
      </c>
      <c r="G9" s="17">
        <v>546000</v>
      </c>
      <c r="H9" s="17">
        <f>F9*G9</f>
        <v>546000</v>
      </c>
      <c r="I9" s="18"/>
      <c r="J9" s="59" t="s">
        <v>393</v>
      </c>
      <c r="K9" s="19" t="s">
        <v>394</v>
      </c>
      <c r="L9" s="19"/>
      <c r="M9" s="15">
        <v>40914</v>
      </c>
      <c r="N9" s="15"/>
      <c r="O9" s="20"/>
      <c r="P9" s="15">
        <v>40926</v>
      </c>
      <c r="Q9" s="23">
        <v>40926</v>
      </c>
    </row>
    <row r="10" spans="2:18" s="8" customFormat="1" ht="18" customHeight="1">
      <c r="B10" s="12">
        <v>1</v>
      </c>
      <c r="C10" s="12" t="s">
        <v>29</v>
      </c>
      <c r="D10" s="12" t="s">
        <v>29</v>
      </c>
      <c r="E10" s="21" t="s">
        <v>395</v>
      </c>
      <c r="F10" s="17">
        <v>1</v>
      </c>
      <c r="G10" s="17">
        <v>35000</v>
      </c>
      <c r="H10" s="17">
        <f t="shared" ref="H10:H19" si="0">F10*G10</f>
        <v>35000</v>
      </c>
      <c r="I10" s="22"/>
      <c r="J10" s="19"/>
      <c r="K10" s="21"/>
      <c r="L10" s="19"/>
      <c r="M10" s="15">
        <v>40914</v>
      </c>
      <c r="N10" s="15"/>
      <c r="O10" s="20"/>
      <c r="P10" s="15">
        <v>40926</v>
      </c>
      <c r="Q10" s="23">
        <v>40926</v>
      </c>
    </row>
    <row r="11" spans="2:18" s="8" customFormat="1" ht="18" customHeight="1">
      <c r="B11" s="12">
        <v>1</v>
      </c>
      <c r="C11" s="12" t="s">
        <v>29</v>
      </c>
      <c r="D11" s="12" t="s">
        <v>29</v>
      </c>
      <c r="E11" s="21" t="s">
        <v>396</v>
      </c>
      <c r="F11" s="17">
        <v>1</v>
      </c>
      <c r="G11" s="17">
        <v>8400</v>
      </c>
      <c r="H11" s="17">
        <f t="shared" si="0"/>
        <v>8400</v>
      </c>
      <c r="I11" s="22"/>
      <c r="J11" s="19"/>
      <c r="K11" s="21"/>
      <c r="L11" s="19"/>
      <c r="M11" s="15">
        <v>40914</v>
      </c>
      <c r="N11" s="15"/>
      <c r="O11" s="20"/>
      <c r="P11" s="15">
        <v>40926</v>
      </c>
      <c r="Q11" s="23">
        <v>40926</v>
      </c>
    </row>
    <row r="12" spans="2:18" s="8" customFormat="1" ht="18" customHeight="1">
      <c r="B12" s="12">
        <v>1</v>
      </c>
      <c r="C12" s="12" t="s">
        <v>29</v>
      </c>
      <c r="D12" s="12" t="s">
        <v>29</v>
      </c>
      <c r="E12" s="21" t="s">
        <v>33</v>
      </c>
      <c r="F12" s="17">
        <v>1</v>
      </c>
      <c r="G12" s="17">
        <v>10000</v>
      </c>
      <c r="H12" s="17"/>
      <c r="I12" s="22"/>
      <c r="J12" s="19"/>
      <c r="K12" s="21"/>
      <c r="L12" s="19"/>
      <c r="M12" s="15">
        <v>40914</v>
      </c>
      <c r="N12" s="15"/>
      <c r="O12" s="20"/>
      <c r="P12" s="15">
        <v>40926</v>
      </c>
      <c r="Q12" s="23">
        <v>40926</v>
      </c>
    </row>
    <row r="13" spans="2:18" s="8" customFormat="1" ht="18" customHeight="1">
      <c r="B13" s="12">
        <v>3</v>
      </c>
      <c r="C13" s="12" t="s">
        <v>29</v>
      </c>
      <c r="D13" s="12" t="s">
        <v>29</v>
      </c>
      <c r="E13" s="21" t="s">
        <v>36</v>
      </c>
      <c r="F13" s="17"/>
      <c r="G13" s="17"/>
      <c r="H13" s="17">
        <f>F13*G13</f>
        <v>0</v>
      </c>
      <c r="I13" s="22"/>
      <c r="J13" s="19" t="s">
        <v>397</v>
      </c>
      <c r="K13" s="21"/>
      <c r="L13" s="19"/>
      <c r="M13" s="15" t="s">
        <v>140</v>
      </c>
      <c r="N13" s="15"/>
      <c r="O13" s="20"/>
      <c r="P13" s="15"/>
      <c r="Q13" s="23"/>
    </row>
    <row r="14" spans="2:18" s="8" customFormat="1" ht="18" customHeight="1">
      <c r="B14" s="12">
        <v>5</v>
      </c>
      <c r="C14" s="12"/>
      <c r="D14" s="12"/>
      <c r="E14" s="21"/>
      <c r="F14" s="17"/>
      <c r="G14" s="17"/>
      <c r="H14" s="17">
        <f t="shared" si="0"/>
        <v>0</v>
      </c>
      <c r="I14" s="22"/>
      <c r="J14" s="19"/>
      <c r="K14" s="21"/>
      <c r="L14" s="19"/>
      <c r="M14" s="15"/>
      <c r="N14" s="15"/>
      <c r="O14" s="20"/>
      <c r="P14" s="15"/>
      <c r="Q14" s="23"/>
    </row>
    <row r="15" spans="2:18" s="8" customFormat="1" ht="18" customHeight="1">
      <c r="B15" s="12">
        <v>5</v>
      </c>
      <c r="C15" s="12"/>
      <c r="D15" s="12"/>
      <c r="E15" s="21"/>
      <c r="F15" s="17"/>
      <c r="G15" s="17"/>
      <c r="H15" s="17">
        <f t="shared" si="0"/>
        <v>0</v>
      </c>
      <c r="I15" s="22"/>
      <c r="J15" s="19"/>
      <c r="K15" s="21"/>
      <c r="L15" s="19"/>
      <c r="M15" s="15"/>
      <c r="N15" s="15"/>
      <c r="O15" s="20"/>
      <c r="P15" s="15"/>
      <c r="Q15" s="23"/>
    </row>
    <row r="16" spans="2:18" s="8" customFormat="1" ht="18" customHeight="1">
      <c r="B16" s="13">
        <v>6</v>
      </c>
      <c r="C16" s="12" t="s">
        <v>398</v>
      </c>
      <c r="D16" s="12" t="s">
        <v>398</v>
      </c>
      <c r="E16" s="21" t="s">
        <v>399</v>
      </c>
      <c r="F16" s="17">
        <v>1</v>
      </c>
      <c r="G16" s="17">
        <v>9500</v>
      </c>
      <c r="H16" s="17">
        <f t="shared" si="0"/>
        <v>9500</v>
      </c>
      <c r="I16" s="22"/>
      <c r="J16" s="19"/>
      <c r="K16" s="21"/>
      <c r="L16" s="19"/>
      <c r="M16" s="15">
        <v>40914</v>
      </c>
      <c r="N16" s="15"/>
      <c r="O16" s="20"/>
      <c r="P16" s="15"/>
      <c r="Q16" s="23">
        <v>40920</v>
      </c>
      <c r="R16" s="62"/>
    </row>
    <row r="17" spans="2:18" s="8" customFormat="1" ht="18" customHeight="1">
      <c r="B17" s="13">
        <v>6</v>
      </c>
      <c r="C17" s="12" t="s">
        <v>398</v>
      </c>
      <c r="D17" s="12" t="s">
        <v>398</v>
      </c>
      <c r="E17" s="21" t="s">
        <v>400</v>
      </c>
      <c r="F17" s="17">
        <v>1</v>
      </c>
      <c r="G17" s="17">
        <v>4500</v>
      </c>
      <c r="H17" s="17">
        <f t="shared" si="0"/>
        <v>4500</v>
      </c>
      <c r="I17" s="22"/>
      <c r="J17" s="19"/>
      <c r="K17" s="21"/>
      <c r="L17" s="19"/>
      <c r="M17" s="15">
        <v>40914</v>
      </c>
      <c r="N17" s="15"/>
      <c r="O17" s="20"/>
      <c r="P17" s="15"/>
      <c r="Q17" s="23">
        <v>40920</v>
      </c>
      <c r="R17" s="62"/>
    </row>
    <row r="18" spans="2:18" s="8" customFormat="1" ht="18" customHeight="1">
      <c r="B18" s="13">
        <v>6</v>
      </c>
      <c r="C18" s="12" t="s">
        <v>398</v>
      </c>
      <c r="D18" s="12" t="s">
        <v>398</v>
      </c>
      <c r="E18" s="21" t="s">
        <v>401</v>
      </c>
      <c r="F18" s="17">
        <v>1</v>
      </c>
      <c r="G18" s="17">
        <v>10500</v>
      </c>
      <c r="H18" s="17">
        <f t="shared" si="0"/>
        <v>10500</v>
      </c>
      <c r="I18" s="22"/>
      <c r="J18" s="19"/>
      <c r="K18" s="21"/>
      <c r="L18" s="19"/>
      <c r="M18" s="15">
        <v>40914</v>
      </c>
      <c r="N18" s="15"/>
      <c r="O18" s="20"/>
      <c r="P18" s="15"/>
      <c r="Q18" s="23">
        <v>40920</v>
      </c>
      <c r="R18" s="62"/>
    </row>
    <row r="19" spans="2:18" s="8" customFormat="1" ht="18" customHeight="1">
      <c r="B19" s="13">
        <v>6</v>
      </c>
      <c r="C19" s="12" t="s">
        <v>398</v>
      </c>
      <c r="D19" s="12" t="s">
        <v>398</v>
      </c>
      <c r="E19" s="21" t="s">
        <v>402</v>
      </c>
      <c r="F19" s="17">
        <v>1</v>
      </c>
      <c r="G19" s="17">
        <v>12000</v>
      </c>
      <c r="H19" s="17">
        <f t="shared" si="0"/>
        <v>12000</v>
      </c>
      <c r="I19" s="22"/>
      <c r="J19" s="19"/>
      <c r="K19" s="21"/>
      <c r="L19" s="19"/>
      <c r="M19" s="15">
        <v>40914</v>
      </c>
      <c r="N19" s="15"/>
      <c r="O19" s="20"/>
      <c r="P19" s="15"/>
      <c r="Q19" s="23">
        <v>40920</v>
      </c>
      <c r="R19" s="62"/>
    </row>
    <row r="20" spans="2:18" s="8" customFormat="1" ht="18" customHeight="1">
      <c r="B20" s="13">
        <v>7</v>
      </c>
      <c r="C20" s="12"/>
      <c r="D20" s="12"/>
      <c r="E20" s="21"/>
      <c r="F20" s="17"/>
      <c r="G20" s="17"/>
      <c r="H20" s="17">
        <f>F20*G20</f>
        <v>0</v>
      </c>
      <c r="I20" s="22"/>
      <c r="J20" s="19"/>
      <c r="K20" s="21"/>
      <c r="L20" s="19"/>
      <c r="M20" s="15"/>
      <c r="N20" s="15"/>
      <c r="O20" s="20"/>
      <c r="P20" s="15"/>
      <c r="Q20" s="23"/>
      <c r="R20" s="62"/>
    </row>
    <row r="21" spans="2:18" s="8" customFormat="1" ht="18" customHeight="1">
      <c r="B21" s="13">
        <v>4</v>
      </c>
      <c r="C21" s="13" t="s">
        <v>403</v>
      </c>
      <c r="D21" s="13" t="s">
        <v>55</v>
      </c>
      <c r="E21" s="21" t="s">
        <v>404</v>
      </c>
      <c r="F21" s="17">
        <v>1</v>
      </c>
      <c r="G21" s="17">
        <v>26550</v>
      </c>
      <c r="H21" s="17">
        <f t="shared" ref="H21:H40" si="1">F21*G21</f>
        <v>26550</v>
      </c>
      <c r="I21" s="22"/>
      <c r="J21" s="19" t="s">
        <v>405</v>
      </c>
      <c r="K21" s="21" t="s">
        <v>406</v>
      </c>
      <c r="L21" s="19" t="s">
        <v>42</v>
      </c>
      <c r="M21" s="15">
        <v>40914</v>
      </c>
      <c r="N21" s="15"/>
      <c r="O21" s="20"/>
      <c r="P21" s="15">
        <v>40932</v>
      </c>
      <c r="Q21" s="23">
        <v>40932</v>
      </c>
    </row>
    <row r="22" spans="2:18" s="8" customFormat="1" ht="18" customHeight="1">
      <c r="B22" s="13">
        <v>4</v>
      </c>
      <c r="C22" s="13" t="s">
        <v>403</v>
      </c>
      <c r="D22" s="13" t="s">
        <v>55</v>
      </c>
      <c r="E22" s="21" t="s">
        <v>407</v>
      </c>
      <c r="F22" s="17">
        <v>1</v>
      </c>
      <c r="G22" s="17">
        <v>7990</v>
      </c>
      <c r="H22" s="17">
        <f t="shared" si="1"/>
        <v>7990</v>
      </c>
      <c r="I22" s="22"/>
      <c r="J22" s="19" t="s">
        <v>405</v>
      </c>
      <c r="K22" s="21" t="s">
        <v>406</v>
      </c>
      <c r="L22" s="19" t="s">
        <v>42</v>
      </c>
      <c r="M22" s="15">
        <v>40914</v>
      </c>
      <c r="N22" s="15"/>
      <c r="O22" s="20"/>
      <c r="P22" s="15">
        <v>40932</v>
      </c>
      <c r="Q22" s="23">
        <v>40932</v>
      </c>
    </row>
    <row r="23" spans="2:18" s="8" customFormat="1" ht="18" customHeight="1">
      <c r="B23" s="13">
        <v>4</v>
      </c>
      <c r="C23" s="13" t="s">
        <v>101</v>
      </c>
      <c r="D23" s="13" t="s">
        <v>101</v>
      </c>
      <c r="E23" s="21" t="s">
        <v>408</v>
      </c>
      <c r="F23" s="17">
        <v>1</v>
      </c>
      <c r="G23" s="17">
        <v>1080</v>
      </c>
      <c r="H23" s="17">
        <f t="shared" si="1"/>
        <v>1080</v>
      </c>
      <c r="I23" s="22"/>
      <c r="J23" s="19" t="s">
        <v>409</v>
      </c>
      <c r="K23" s="21"/>
      <c r="L23" s="19" t="s">
        <v>42</v>
      </c>
      <c r="M23" s="15">
        <v>40914</v>
      </c>
      <c r="N23" s="15"/>
      <c r="O23" s="20"/>
      <c r="P23" s="15">
        <v>40919</v>
      </c>
      <c r="Q23" s="23">
        <v>40919</v>
      </c>
    </row>
    <row r="24" spans="2:18" s="8" customFormat="1" ht="18" customHeight="1">
      <c r="B24" s="13">
        <v>4</v>
      </c>
      <c r="C24" s="13" t="s">
        <v>101</v>
      </c>
      <c r="D24" s="13" t="s">
        <v>101</v>
      </c>
      <c r="E24" s="21" t="s">
        <v>410</v>
      </c>
      <c r="F24" s="17">
        <v>1</v>
      </c>
      <c r="G24" s="17">
        <v>3350</v>
      </c>
      <c r="H24" s="17">
        <f t="shared" si="1"/>
        <v>3350</v>
      </c>
      <c r="I24" s="22"/>
      <c r="J24" s="19" t="s">
        <v>411</v>
      </c>
      <c r="K24" s="21"/>
      <c r="L24" s="19" t="s">
        <v>42</v>
      </c>
      <c r="M24" s="15">
        <v>40914</v>
      </c>
      <c r="N24" s="15"/>
      <c r="O24" s="20"/>
      <c r="P24" s="15">
        <v>40919</v>
      </c>
      <c r="Q24" s="23">
        <v>40919</v>
      </c>
    </row>
    <row r="25" spans="2:18" s="8" customFormat="1" ht="18" customHeight="1">
      <c r="B25" s="13">
        <v>4</v>
      </c>
      <c r="C25" s="13" t="s">
        <v>101</v>
      </c>
      <c r="D25" s="13" t="s">
        <v>101</v>
      </c>
      <c r="E25" s="21" t="s">
        <v>412</v>
      </c>
      <c r="F25" s="17">
        <v>1</v>
      </c>
      <c r="G25" s="17">
        <v>2490</v>
      </c>
      <c r="H25" s="17">
        <f t="shared" si="1"/>
        <v>2490</v>
      </c>
      <c r="I25" s="22"/>
      <c r="J25" s="19" t="s">
        <v>411</v>
      </c>
      <c r="K25" s="21"/>
      <c r="L25" s="19" t="s">
        <v>42</v>
      </c>
      <c r="M25" s="15">
        <v>40914</v>
      </c>
      <c r="N25" s="15"/>
      <c r="O25" s="20"/>
      <c r="P25" s="15">
        <v>40919</v>
      </c>
      <c r="Q25" s="23">
        <v>40919</v>
      </c>
    </row>
    <row r="26" spans="2:18" s="8" customFormat="1" ht="18" customHeight="1">
      <c r="B26" s="13">
        <v>4</v>
      </c>
      <c r="C26" s="13" t="s">
        <v>101</v>
      </c>
      <c r="D26" s="13" t="s">
        <v>101</v>
      </c>
      <c r="E26" s="21" t="s">
        <v>123</v>
      </c>
      <c r="F26" s="17">
        <v>1</v>
      </c>
      <c r="G26" s="17">
        <v>3022</v>
      </c>
      <c r="H26" s="17">
        <f t="shared" si="1"/>
        <v>3022</v>
      </c>
      <c r="I26" s="22"/>
      <c r="J26" s="19" t="s">
        <v>124</v>
      </c>
      <c r="K26" s="21"/>
      <c r="L26" s="19" t="s">
        <v>42</v>
      </c>
      <c r="M26" s="15">
        <v>40914</v>
      </c>
      <c r="N26" s="15"/>
      <c r="O26" s="20"/>
      <c r="P26" s="15">
        <v>40919</v>
      </c>
      <c r="Q26" s="23">
        <v>40919</v>
      </c>
    </row>
    <row r="27" spans="2:18" s="8" customFormat="1" ht="18" customHeight="1">
      <c r="B27" s="13">
        <v>4</v>
      </c>
      <c r="C27" s="13" t="s">
        <v>101</v>
      </c>
      <c r="D27" s="13" t="s">
        <v>101</v>
      </c>
      <c r="E27" s="21" t="s">
        <v>413</v>
      </c>
      <c r="F27" s="17">
        <v>1</v>
      </c>
      <c r="G27" s="17">
        <v>5719</v>
      </c>
      <c r="H27" s="17">
        <f t="shared" si="1"/>
        <v>5719</v>
      </c>
      <c r="I27" s="18"/>
      <c r="J27" s="19" t="s">
        <v>414</v>
      </c>
      <c r="K27" s="21"/>
      <c r="L27" s="19" t="s">
        <v>42</v>
      </c>
      <c r="M27" s="15">
        <v>40914</v>
      </c>
      <c r="N27" s="15"/>
      <c r="O27" s="20"/>
      <c r="P27" s="15">
        <v>40919</v>
      </c>
      <c r="Q27" s="23">
        <v>40919</v>
      </c>
    </row>
    <row r="28" spans="2:18" s="8" customFormat="1" ht="18" customHeight="1">
      <c r="B28" s="13">
        <v>4</v>
      </c>
      <c r="C28" s="13" t="s">
        <v>101</v>
      </c>
      <c r="D28" s="13" t="s">
        <v>101</v>
      </c>
      <c r="E28" s="21" t="s">
        <v>415</v>
      </c>
      <c r="F28" s="17">
        <v>1</v>
      </c>
      <c r="G28" s="17">
        <v>4293</v>
      </c>
      <c r="H28" s="17">
        <f t="shared" si="1"/>
        <v>4293</v>
      </c>
      <c r="I28" s="18"/>
      <c r="J28" s="19" t="s">
        <v>414</v>
      </c>
      <c r="K28" s="21"/>
      <c r="L28" s="19" t="s">
        <v>42</v>
      </c>
      <c r="M28" s="15">
        <v>40914</v>
      </c>
      <c r="N28" s="15"/>
      <c r="O28" s="20"/>
      <c r="P28" s="15">
        <v>40919</v>
      </c>
      <c r="Q28" s="23">
        <v>40919</v>
      </c>
    </row>
    <row r="29" spans="2:18" s="8" customFormat="1" ht="18" customHeight="1">
      <c r="B29" s="13">
        <v>4</v>
      </c>
      <c r="C29" s="13" t="s">
        <v>101</v>
      </c>
      <c r="D29" s="13" t="s">
        <v>101</v>
      </c>
      <c r="E29" s="21" t="s">
        <v>416</v>
      </c>
      <c r="F29" s="17">
        <v>1</v>
      </c>
      <c r="G29" s="17">
        <v>460</v>
      </c>
      <c r="H29" s="17">
        <f t="shared" si="1"/>
        <v>460</v>
      </c>
      <c r="I29" s="22"/>
      <c r="J29" s="19" t="s">
        <v>417</v>
      </c>
      <c r="K29" s="21"/>
      <c r="L29" s="19" t="s">
        <v>42</v>
      </c>
      <c r="M29" s="15">
        <v>40914</v>
      </c>
      <c r="N29" s="15"/>
      <c r="O29" s="20"/>
      <c r="P29" s="15">
        <v>40919</v>
      </c>
      <c r="Q29" s="23">
        <v>40919</v>
      </c>
    </row>
    <row r="30" spans="2:18" s="8" customFormat="1" ht="18" customHeight="1">
      <c r="B30" s="13">
        <v>4</v>
      </c>
      <c r="C30" s="13" t="s">
        <v>101</v>
      </c>
      <c r="D30" s="13" t="s">
        <v>101</v>
      </c>
      <c r="E30" s="138" t="s">
        <v>418</v>
      </c>
      <c r="F30" s="17">
        <v>1</v>
      </c>
      <c r="G30" s="17">
        <v>6615</v>
      </c>
      <c r="H30" s="17">
        <f t="shared" si="1"/>
        <v>6615</v>
      </c>
      <c r="I30" s="22"/>
      <c r="J30" s="19" t="s">
        <v>419</v>
      </c>
      <c r="K30" s="21"/>
      <c r="L30" s="19" t="s">
        <v>42</v>
      </c>
      <c r="M30" s="15">
        <v>40914</v>
      </c>
      <c r="N30" s="15"/>
      <c r="O30" s="20"/>
      <c r="P30" s="15">
        <v>40919</v>
      </c>
      <c r="Q30" s="23">
        <v>40919</v>
      </c>
    </row>
    <row r="31" spans="2:18" s="8" customFormat="1" ht="18" customHeight="1">
      <c r="B31" s="139">
        <v>6</v>
      </c>
      <c r="C31" s="12" t="s">
        <v>398</v>
      </c>
      <c r="D31" s="12" t="s">
        <v>398</v>
      </c>
      <c r="E31" s="21" t="s">
        <v>420</v>
      </c>
      <c r="F31" s="17">
        <v>1</v>
      </c>
      <c r="G31" s="17">
        <v>12000</v>
      </c>
      <c r="H31" s="17">
        <f t="shared" si="1"/>
        <v>12000</v>
      </c>
      <c r="I31" s="22"/>
      <c r="J31" s="19"/>
      <c r="K31" s="21"/>
      <c r="L31" s="19"/>
      <c r="M31" s="15">
        <v>40920</v>
      </c>
      <c r="N31" s="15"/>
      <c r="O31" s="20"/>
      <c r="P31" s="15"/>
      <c r="Q31" s="23">
        <v>40926</v>
      </c>
    </row>
    <row r="32" spans="2:18" s="8" customFormat="1" ht="18" customHeight="1">
      <c r="B32" s="139">
        <v>6</v>
      </c>
      <c r="C32" s="12" t="s">
        <v>398</v>
      </c>
      <c r="D32" s="12" t="s">
        <v>398</v>
      </c>
      <c r="E32" s="21" t="s">
        <v>421</v>
      </c>
      <c r="F32" s="17">
        <v>1</v>
      </c>
      <c r="G32" s="17">
        <v>15000</v>
      </c>
      <c r="H32" s="17">
        <f t="shared" si="1"/>
        <v>15000</v>
      </c>
      <c r="I32" s="22"/>
      <c r="J32" s="19"/>
      <c r="K32" s="21"/>
      <c r="L32" s="19"/>
      <c r="M32" s="15">
        <v>40920</v>
      </c>
      <c r="N32" s="15"/>
      <c r="O32" s="20"/>
      <c r="P32" s="15"/>
      <c r="Q32" s="23">
        <v>40926</v>
      </c>
    </row>
    <row r="33" spans="2:17" s="8" customFormat="1" ht="18" customHeight="1">
      <c r="B33" s="139">
        <v>6</v>
      </c>
      <c r="C33" s="12" t="s">
        <v>398</v>
      </c>
      <c r="D33" s="12" t="s">
        <v>398</v>
      </c>
      <c r="E33" s="21" t="s">
        <v>422</v>
      </c>
      <c r="F33" s="17">
        <v>1</v>
      </c>
      <c r="G33" s="17">
        <v>4200</v>
      </c>
      <c r="H33" s="17">
        <f t="shared" si="1"/>
        <v>4200</v>
      </c>
      <c r="I33" s="22"/>
      <c r="J33" s="19"/>
      <c r="K33" s="21"/>
      <c r="L33" s="19"/>
      <c r="M33" s="15">
        <v>40920</v>
      </c>
      <c r="N33" s="15"/>
      <c r="O33" s="20"/>
      <c r="P33" s="15"/>
      <c r="Q33" s="23">
        <v>40926</v>
      </c>
    </row>
    <row r="34" spans="2:17" s="8" customFormat="1" ht="18" customHeight="1">
      <c r="B34" s="139">
        <v>6</v>
      </c>
      <c r="C34" s="12" t="s">
        <v>398</v>
      </c>
      <c r="D34" s="12" t="s">
        <v>398</v>
      </c>
      <c r="E34" s="21" t="s">
        <v>423</v>
      </c>
      <c r="F34" s="17">
        <v>1</v>
      </c>
      <c r="G34" s="17">
        <v>5200</v>
      </c>
      <c r="H34" s="17">
        <f t="shared" si="1"/>
        <v>5200</v>
      </c>
      <c r="I34" s="22"/>
      <c r="J34" s="19"/>
      <c r="K34" s="21"/>
      <c r="L34" s="19"/>
      <c r="M34" s="15">
        <v>40920</v>
      </c>
      <c r="N34" s="15"/>
      <c r="O34" s="20"/>
      <c r="P34" s="15"/>
      <c r="Q34" s="23">
        <v>40926</v>
      </c>
    </row>
    <row r="35" spans="2:17" s="8" customFormat="1" ht="18" customHeight="1">
      <c r="B35" s="139">
        <v>6</v>
      </c>
      <c r="C35" s="13" t="s">
        <v>101</v>
      </c>
      <c r="D35" s="13" t="s">
        <v>101</v>
      </c>
      <c r="E35" s="21" t="s">
        <v>424</v>
      </c>
      <c r="F35" s="17">
        <v>76</v>
      </c>
      <c r="G35" s="17">
        <v>19</v>
      </c>
      <c r="H35" s="17">
        <f t="shared" si="1"/>
        <v>1444</v>
      </c>
      <c r="I35" s="18"/>
      <c r="J35" s="19" t="s">
        <v>425</v>
      </c>
      <c r="K35" s="21"/>
      <c r="L35" s="19"/>
      <c r="M35" s="15">
        <v>40920</v>
      </c>
      <c r="N35" s="15"/>
      <c r="O35" s="20"/>
      <c r="P35" s="15">
        <v>40921</v>
      </c>
      <c r="Q35" s="23">
        <v>40921</v>
      </c>
    </row>
    <row r="36" spans="2:17" ht="18" customHeight="1">
      <c r="B36" s="139">
        <v>6</v>
      </c>
      <c r="C36" s="13" t="s">
        <v>101</v>
      </c>
      <c r="D36" s="13" t="s">
        <v>101</v>
      </c>
      <c r="E36" s="21" t="s">
        <v>426</v>
      </c>
      <c r="F36" s="17">
        <v>24</v>
      </c>
      <c r="G36" s="17">
        <v>39</v>
      </c>
      <c r="H36" s="17">
        <f t="shared" si="1"/>
        <v>936</v>
      </c>
      <c r="I36" s="22"/>
      <c r="J36" s="19" t="s">
        <v>425</v>
      </c>
      <c r="K36" s="21"/>
      <c r="L36" s="19"/>
      <c r="M36" s="15">
        <v>40920</v>
      </c>
      <c r="N36" s="15"/>
      <c r="O36" s="20"/>
      <c r="P36" s="15">
        <v>40921</v>
      </c>
      <c r="Q36" s="23">
        <v>40921</v>
      </c>
    </row>
    <row r="37" spans="2:17" ht="18" customHeight="1">
      <c r="B37" s="139">
        <v>4</v>
      </c>
      <c r="C37" s="13" t="s">
        <v>101</v>
      </c>
      <c r="D37" s="13" t="s">
        <v>101</v>
      </c>
      <c r="E37" s="21" t="s">
        <v>427</v>
      </c>
      <c r="F37" s="17">
        <v>1</v>
      </c>
      <c r="G37" s="17">
        <v>2060</v>
      </c>
      <c r="H37" s="17">
        <f t="shared" si="1"/>
        <v>2060</v>
      </c>
      <c r="I37" s="22"/>
      <c r="J37" s="19" t="s">
        <v>428</v>
      </c>
      <c r="K37" s="21"/>
      <c r="L37" s="19"/>
      <c r="M37" s="15">
        <v>40920</v>
      </c>
      <c r="N37" s="15"/>
      <c r="O37" s="20"/>
      <c r="P37" s="15">
        <v>40924</v>
      </c>
      <c r="Q37" s="23">
        <v>40925</v>
      </c>
    </row>
    <row r="38" spans="2:17" ht="18" customHeight="1">
      <c r="B38" s="139">
        <v>4</v>
      </c>
      <c r="C38" s="13" t="s">
        <v>101</v>
      </c>
      <c r="D38" s="13" t="s">
        <v>101</v>
      </c>
      <c r="E38" s="21" t="s">
        <v>429</v>
      </c>
      <c r="F38" s="17">
        <v>1</v>
      </c>
      <c r="G38" s="17">
        <v>622</v>
      </c>
      <c r="H38" s="17">
        <f t="shared" si="1"/>
        <v>622</v>
      </c>
      <c r="I38" s="22"/>
      <c r="J38" s="19" t="s">
        <v>430</v>
      </c>
      <c r="K38" s="21"/>
      <c r="L38" s="19"/>
      <c r="M38" s="15">
        <v>40920</v>
      </c>
      <c r="N38" s="15"/>
      <c r="O38" s="20"/>
      <c r="P38" s="15">
        <v>40921</v>
      </c>
      <c r="Q38" s="23">
        <v>40921</v>
      </c>
    </row>
    <row r="39" spans="2:17" ht="18" customHeight="1">
      <c r="B39" s="139">
        <v>1</v>
      </c>
      <c r="C39" s="12" t="s">
        <v>431</v>
      </c>
      <c r="D39" s="12" t="s">
        <v>431</v>
      </c>
      <c r="E39" s="21" t="s">
        <v>432</v>
      </c>
      <c r="F39" s="17">
        <v>2</v>
      </c>
      <c r="G39" s="17">
        <v>1400</v>
      </c>
      <c r="H39" s="17">
        <f t="shared" si="1"/>
        <v>2800</v>
      </c>
      <c r="I39" s="22"/>
      <c r="J39" s="21" t="s">
        <v>433</v>
      </c>
      <c r="K39" s="21"/>
      <c r="L39" s="19"/>
      <c r="M39" s="15">
        <v>40921</v>
      </c>
      <c r="N39" s="15"/>
      <c r="O39" s="20"/>
      <c r="P39" s="15">
        <v>40927</v>
      </c>
      <c r="Q39" s="23">
        <v>40927</v>
      </c>
    </row>
    <row r="40" spans="2:17" ht="18" customHeight="1">
      <c r="B40" s="139">
        <v>1</v>
      </c>
      <c r="C40" s="12" t="s">
        <v>431</v>
      </c>
      <c r="D40" s="12" t="s">
        <v>431</v>
      </c>
      <c r="E40" s="21" t="s">
        <v>434</v>
      </c>
      <c r="F40" s="17">
        <v>1</v>
      </c>
      <c r="G40" s="17">
        <v>1000</v>
      </c>
      <c r="H40" s="17">
        <f t="shared" si="1"/>
        <v>1000</v>
      </c>
      <c r="I40" s="22"/>
      <c r="J40" s="19"/>
      <c r="K40" s="21"/>
      <c r="L40" s="19"/>
      <c r="M40" s="15">
        <v>40921</v>
      </c>
      <c r="N40" s="15"/>
      <c r="O40" s="20"/>
      <c r="P40" s="15"/>
      <c r="Q40" s="23"/>
    </row>
    <row r="41" spans="2:17">
      <c r="Q41" s="68"/>
    </row>
    <row r="42" spans="2:17">
      <c r="M42" s="25"/>
      <c r="Q42" s="68"/>
    </row>
    <row r="43" spans="2:17">
      <c r="Q43" s="68"/>
    </row>
  </sheetData>
  <autoFilter ref="B8:O32" xr:uid="{46299A3B-B0E1-4EFD-8BC3-249EDC1268F8}"/>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7D97-31F8-443B-BB51-B704D6F12D33}">
  <dimension ref="B2:R50"/>
  <sheetViews>
    <sheetView zoomScale="85" zoomScaleNormal="85" workbookViewId="0">
      <pane xSplit="10" ySplit="8" topLeftCell="L9" activePane="bottomRight" state="frozen"/>
      <selection pane="topRight" activeCell="K1" sqref="K1"/>
      <selection pane="bottomLeft" activeCell="A9" sqref="A9"/>
      <selection pane="bottomRight" activeCell="H10" sqref="H10"/>
    </sheetView>
  </sheetViews>
  <sheetFormatPr defaultRowHeight="18.75"/>
  <cols>
    <col min="1" max="1" width="2.625" style="3" customWidth="1"/>
    <col min="2" max="2" width="5.125" style="8" customWidth="1"/>
    <col min="3" max="3" width="9" style="3"/>
    <col min="4" max="4" width="12.625" style="3" customWidth="1"/>
    <col min="5" max="5" width="19.25" style="3" customWidth="1"/>
    <col min="6" max="6" width="6.25" style="3" customWidth="1"/>
    <col min="7" max="8" width="9.875" style="3" bestFit="1" customWidth="1"/>
    <col min="9" max="9" width="5.75" style="9" customWidth="1"/>
    <col min="10" max="10" width="16"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19.25" style="3" customWidth="1"/>
    <col min="262" max="262" width="6.25" style="3" customWidth="1"/>
    <col min="263" max="264" width="9.875" style="3" bestFit="1" customWidth="1"/>
    <col min="265" max="265" width="5.75" style="3" customWidth="1"/>
    <col min="266" max="266" width="16"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19.25" style="3" customWidth="1"/>
    <col min="518" max="518" width="6.25" style="3" customWidth="1"/>
    <col min="519" max="520" width="9.875" style="3" bestFit="1" customWidth="1"/>
    <col min="521" max="521" width="5.75" style="3" customWidth="1"/>
    <col min="522" max="522" width="16"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19.25" style="3" customWidth="1"/>
    <col min="774" max="774" width="6.25" style="3" customWidth="1"/>
    <col min="775" max="776" width="9.875" style="3" bestFit="1" customWidth="1"/>
    <col min="777" max="777" width="5.75" style="3" customWidth="1"/>
    <col min="778" max="778" width="16"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16"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16"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16"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16"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16"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16"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16"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16"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16"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16"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16"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16"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16"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16"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16"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16"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16"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16"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16"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16"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16"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16"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16"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16"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16"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16"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16"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16"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16"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16"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16"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16"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16"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16"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16"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16"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16"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16"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16"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16"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16"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16"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16"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16"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16"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16"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16"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16"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16"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16"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16"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16"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16"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16"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16"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16"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16"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16"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16"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16"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435</v>
      </c>
      <c r="G2" s="4" t="s">
        <v>2</v>
      </c>
      <c r="H2" s="5"/>
      <c r="I2" s="6"/>
      <c r="J2" s="7">
        <f>SUM(H:H)</f>
        <v>701001</v>
      </c>
    </row>
    <row r="3" spans="2:17" ht="20.100000000000001" customHeight="1">
      <c r="B3" s="1" t="s">
        <v>3</v>
      </c>
      <c r="C3" s="1"/>
      <c r="D3" s="1"/>
      <c r="E3" s="2" t="s">
        <v>339</v>
      </c>
    </row>
    <row r="4" spans="2:17" ht="20.100000000000001" customHeight="1">
      <c r="B4" s="1" t="s">
        <v>5</v>
      </c>
      <c r="C4" s="1"/>
      <c r="D4" s="1"/>
      <c r="E4" s="2">
        <v>95000</v>
      </c>
    </row>
    <row r="5" spans="2:17" ht="20.100000000000001" customHeight="1">
      <c r="B5" s="1" t="s">
        <v>6</v>
      </c>
      <c r="C5" s="1"/>
      <c r="D5" s="1"/>
      <c r="E5" s="11">
        <v>40927</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3" t="s">
        <v>436</v>
      </c>
      <c r="F9" s="13">
        <v>1</v>
      </c>
      <c r="G9" s="12">
        <v>607000</v>
      </c>
      <c r="H9" s="140">
        <v>607000</v>
      </c>
      <c r="I9" s="14"/>
      <c r="J9" s="19" t="s">
        <v>436</v>
      </c>
      <c r="K9" s="13"/>
      <c r="L9" s="13"/>
      <c r="M9" s="15">
        <v>40914</v>
      </c>
      <c r="N9" s="12"/>
      <c r="O9" s="13"/>
      <c r="P9" s="15">
        <v>40931</v>
      </c>
      <c r="Q9" s="23">
        <v>40931</v>
      </c>
    </row>
    <row r="10" spans="2:17" s="8" customFormat="1" ht="19.5" customHeight="1">
      <c r="B10" s="12">
        <v>2</v>
      </c>
      <c r="C10" s="12" t="s">
        <v>29</v>
      </c>
      <c r="D10" s="12" t="s">
        <v>29</v>
      </c>
      <c r="E10" s="13" t="s">
        <v>36</v>
      </c>
      <c r="F10" s="13">
        <v>1</v>
      </c>
      <c r="G10" s="13"/>
      <c r="H10" s="14"/>
      <c r="I10" s="14"/>
      <c r="J10" s="19" t="s">
        <v>397</v>
      </c>
      <c r="K10" s="13"/>
      <c r="L10" s="13"/>
      <c r="M10" s="15" t="s">
        <v>140</v>
      </c>
      <c r="N10" s="12"/>
      <c r="O10" s="13"/>
      <c r="P10" s="15"/>
      <c r="Q10" s="23"/>
    </row>
    <row r="11" spans="2:17" s="8" customFormat="1" ht="19.5" customHeight="1">
      <c r="B11" s="12">
        <v>3</v>
      </c>
      <c r="C11" s="12" t="s">
        <v>147</v>
      </c>
      <c r="D11" s="12" t="s">
        <v>147</v>
      </c>
      <c r="E11" s="13" t="s">
        <v>437</v>
      </c>
      <c r="F11" s="13">
        <v>1</v>
      </c>
      <c r="G11" s="13"/>
      <c r="H11" s="14"/>
      <c r="I11" s="14"/>
      <c r="J11" s="19" t="s">
        <v>438</v>
      </c>
      <c r="K11" s="13"/>
      <c r="L11" s="13"/>
      <c r="M11" s="15"/>
      <c r="N11" s="12"/>
      <c r="O11" s="13"/>
      <c r="P11" s="15"/>
      <c r="Q11" s="23"/>
    </row>
    <row r="12" spans="2:17" s="8" customFormat="1" ht="19.5" customHeight="1">
      <c r="B12" s="12">
        <v>4</v>
      </c>
      <c r="C12" s="12" t="s">
        <v>147</v>
      </c>
      <c r="D12" s="12" t="s">
        <v>147</v>
      </c>
      <c r="E12" s="13" t="s">
        <v>439</v>
      </c>
      <c r="F12" s="13">
        <v>1</v>
      </c>
      <c r="G12" s="13"/>
      <c r="H12" s="14"/>
      <c r="I12" s="14"/>
      <c r="J12" s="19" t="s">
        <v>440</v>
      </c>
      <c r="K12" s="13"/>
      <c r="L12" s="13"/>
      <c r="M12" s="15"/>
      <c r="N12" s="12"/>
      <c r="O12" s="13"/>
      <c r="P12" s="15"/>
      <c r="Q12" s="23"/>
    </row>
    <row r="13" spans="2:17" s="8" customFormat="1" ht="19.5" customHeight="1">
      <c r="B13" s="12">
        <v>6</v>
      </c>
      <c r="C13" s="12" t="s">
        <v>137</v>
      </c>
      <c r="D13" s="12" t="s">
        <v>137</v>
      </c>
      <c r="E13" s="13" t="s">
        <v>154</v>
      </c>
      <c r="F13" s="13">
        <v>1</v>
      </c>
      <c r="G13" s="13"/>
      <c r="H13" s="14"/>
      <c r="I13" s="14"/>
      <c r="J13" s="19" t="s">
        <v>441</v>
      </c>
      <c r="K13" s="13"/>
      <c r="L13" s="13"/>
      <c r="M13" s="15" t="s">
        <v>140</v>
      </c>
      <c r="N13" s="12"/>
      <c r="O13" s="13"/>
      <c r="P13" s="15"/>
      <c r="Q13" s="23"/>
    </row>
    <row r="14" spans="2:17" s="8" customFormat="1" ht="19.5" customHeight="1">
      <c r="B14" s="12">
        <v>7</v>
      </c>
      <c r="C14" s="12" t="s">
        <v>137</v>
      </c>
      <c r="D14" s="12" t="s">
        <v>137</v>
      </c>
      <c r="E14" s="13" t="s">
        <v>152</v>
      </c>
      <c r="F14" s="13">
        <v>1</v>
      </c>
      <c r="G14" s="13"/>
      <c r="H14" s="14"/>
      <c r="I14" s="14"/>
      <c r="J14" s="19" t="s">
        <v>442</v>
      </c>
      <c r="K14" s="13"/>
      <c r="L14" s="13"/>
      <c r="M14" s="15" t="s">
        <v>140</v>
      </c>
      <c r="N14" s="12"/>
      <c r="O14" s="13"/>
      <c r="P14" s="15"/>
      <c r="Q14" s="23"/>
    </row>
    <row r="15" spans="2:17" s="8" customFormat="1" ht="19.5" customHeight="1">
      <c r="B15" s="12">
        <v>8</v>
      </c>
      <c r="C15" s="12" t="s">
        <v>137</v>
      </c>
      <c r="D15" s="12" t="s">
        <v>137</v>
      </c>
      <c r="E15" s="13">
        <v>7014868</v>
      </c>
      <c r="F15" s="13">
        <v>1</v>
      </c>
      <c r="G15" s="13"/>
      <c r="H15" s="14"/>
      <c r="I15" s="14"/>
      <c r="J15" s="19" t="s">
        <v>443</v>
      </c>
      <c r="K15" s="13"/>
      <c r="L15" s="13"/>
      <c r="M15" s="15" t="s">
        <v>140</v>
      </c>
      <c r="N15" s="12"/>
      <c r="O15" s="13"/>
      <c r="P15" s="15"/>
      <c r="Q15" s="23"/>
    </row>
    <row r="16" spans="2:17" s="8" customFormat="1" ht="19.5" customHeight="1">
      <c r="B16" s="12">
        <v>12</v>
      </c>
      <c r="C16" s="12" t="s">
        <v>147</v>
      </c>
      <c r="D16" s="12" t="s">
        <v>147</v>
      </c>
      <c r="E16" s="13" t="s">
        <v>444</v>
      </c>
      <c r="F16" s="13">
        <v>1</v>
      </c>
      <c r="G16" s="13"/>
      <c r="H16" s="14"/>
      <c r="I16" s="14"/>
      <c r="J16" s="19" t="s">
        <v>445</v>
      </c>
      <c r="K16" s="13"/>
      <c r="L16" s="13"/>
      <c r="M16" s="15"/>
      <c r="N16" s="12"/>
      <c r="O16" s="13"/>
      <c r="P16" s="15"/>
      <c r="Q16" s="23"/>
    </row>
    <row r="17" spans="2:18" s="8" customFormat="1" ht="19.5" customHeight="1">
      <c r="B17" s="12">
        <v>13</v>
      </c>
      <c r="C17" s="12" t="s">
        <v>137</v>
      </c>
      <c r="D17" s="12" t="s">
        <v>137</v>
      </c>
      <c r="E17" s="13" t="s">
        <v>155</v>
      </c>
      <c r="F17" s="13">
        <v>1</v>
      </c>
      <c r="G17" s="13"/>
      <c r="H17" s="14"/>
      <c r="I17" s="14"/>
      <c r="J17" s="19" t="s">
        <v>446</v>
      </c>
      <c r="K17" s="13"/>
      <c r="L17" s="13"/>
      <c r="M17" s="15" t="s">
        <v>140</v>
      </c>
      <c r="N17" s="12"/>
      <c r="O17" s="13"/>
      <c r="P17" s="15"/>
      <c r="Q17" s="23"/>
    </row>
    <row r="18" spans="2:18" s="8" customFormat="1" ht="18" customHeight="1">
      <c r="B18" s="12">
        <v>9</v>
      </c>
      <c r="C18" s="12" t="s">
        <v>77</v>
      </c>
      <c r="D18" s="12" t="s">
        <v>77</v>
      </c>
      <c r="E18" s="16" t="s">
        <v>447</v>
      </c>
      <c r="F18" s="17">
        <v>1</v>
      </c>
      <c r="G18" s="17">
        <v>5900</v>
      </c>
      <c r="H18" s="17">
        <f>F18*G18</f>
        <v>5900</v>
      </c>
      <c r="I18" s="18"/>
      <c r="J18" s="19" t="s">
        <v>448</v>
      </c>
      <c r="K18" s="13"/>
      <c r="L18" s="19" t="s">
        <v>80</v>
      </c>
      <c r="M18" s="15">
        <v>40914</v>
      </c>
      <c r="N18" s="15"/>
      <c r="O18" s="20"/>
      <c r="P18" s="15"/>
      <c r="Q18" s="23">
        <v>40926</v>
      </c>
    </row>
    <row r="19" spans="2:18" s="8" customFormat="1" ht="18" customHeight="1">
      <c r="B19" s="13">
        <v>9</v>
      </c>
      <c r="C19" s="12" t="s">
        <v>77</v>
      </c>
      <c r="D19" s="12" t="s">
        <v>77</v>
      </c>
      <c r="E19" s="21" t="s">
        <v>449</v>
      </c>
      <c r="F19" s="17">
        <v>1</v>
      </c>
      <c r="G19" s="17">
        <v>13800</v>
      </c>
      <c r="H19" s="17">
        <f t="shared" ref="H19:H44" si="0">F19*G19</f>
        <v>13800</v>
      </c>
      <c r="I19" s="22"/>
      <c r="J19" s="19" t="s">
        <v>450</v>
      </c>
      <c r="K19" s="21"/>
      <c r="L19" s="19" t="s">
        <v>80</v>
      </c>
      <c r="M19" s="15">
        <v>40914</v>
      </c>
      <c r="N19" s="15"/>
      <c r="O19" s="20"/>
      <c r="P19" s="15"/>
      <c r="Q19" s="23">
        <v>40926</v>
      </c>
    </row>
    <row r="20" spans="2:18" s="8" customFormat="1" ht="18" customHeight="1">
      <c r="B20" s="12">
        <v>11</v>
      </c>
      <c r="C20" s="12" t="s">
        <v>77</v>
      </c>
      <c r="D20" s="12" t="s">
        <v>77</v>
      </c>
      <c r="E20" s="16" t="s">
        <v>451</v>
      </c>
      <c r="F20" s="17">
        <v>1</v>
      </c>
      <c r="G20" s="17">
        <v>7500</v>
      </c>
      <c r="H20" s="17">
        <f t="shared" si="0"/>
        <v>7500</v>
      </c>
      <c r="I20" s="22"/>
      <c r="J20" s="19" t="s">
        <v>452</v>
      </c>
      <c r="K20" s="21"/>
      <c r="L20" s="19" t="s">
        <v>42</v>
      </c>
      <c r="M20" s="15">
        <v>40914</v>
      </c>
      <c r="N20" s="15"/>
      <c r="O20" s="20"/>
      <c r="P20" s="15"/>
      <c r="Q20" s="23">
        <v>40926</v>
      </c>
    </row>
    <row r="21" spans="2:18" s="8" customFormat="1" ht="18" customHeight="1">
      <c r="B21" s="13">
        <v>11</v>
      </c>
      <c r="C21" s="12" t="s">
        <v>77</v>
      </c>
      <c r="D21" s="12" t="s">
        <v>77</v>
      </c>
      <c r="E21" s="16" t="s">
        <v>453</v>
      </c>
      <c r="F21" s="17">
        <v>1</v>
      </c>
      <c r="G21" s="17">
        <v>5900</v>
      </c>
      <c r="H21" s="17">
        <f t="shared" si="0"/>
        <v>5900</v>
      </c>
      <c r="I21" s="22"/>
      <c r="J21" s="19" t="s">
        <v>454</v>
      </c>
      <c r="K21" s="21"/>
      <c r="L21" s="19" t="s">
        <v>42</v>
      </c>
      <c r="M21" s="15">
        <v>40914</v>
      </c>
      <c r="N21" s="15"/>
      <c r="O21" s="20"/>
      <c r="P21" s="15"/>
      <c r="Q21" s="23">
        <v>40926</v>
      </c>
    </row>
    <row r="22" spans="2:18" s="8" customFormat="1" ht="18" customHeight="1">
      <c r="B22" s="12">
        <v>11</v>
      </c>
      <c r="C22" s="12" t="s">
        <v>77</v>
      </c>
      <c r="D22" s="12" t="s">
        <v>77</v>
      </c>
      <c r="E22" s="16" t="s">
        <v>455</v>
      </c>
      <c r="F22" s="17">
        <v>1</v>
      </c>
      <c r="G22" s="17">
        <v>4800</v>
      </c>
      <c r="H22" s="17">
        <f t="shared" si="0"/>
        <v>4800</v>
      </c>
      <c r="I22" s="22"/>
      <c r="J22" s="19" t="s">
        <v>456</v>
      </c>
      <c r="K22" s="21"/>
      <c r="L22" s="19" t="s">
        <v>42</v>
      </c>
      <c r="M22" s="15">
        <v>40914</v>
      </c>
      <c r="N22" s="15"/>
      <c r="O22" s="20"/>
      <c r="P22" s="15"/>
      <c r="Q22" s="23">
        <v>40926</v>
      </c>
    </row>
    <row r="23" spans="2:18" s="8" customFormat="1" ht="18" customHeight="1">
      <c r="B23" s="12">
        <v>11</v>
      </c>
      <c r="C23" s="12" t="s">
        <v>77</v>
      </c>
      <c r="D23" s="12" t="s">
        <v>77</v>
      </c>
      <c r="E23" s="16" t="s">
        <v>457</v>
      </c>
      <c r="F23" s="17">
        <v>1</v>
      </c>
      <c r="G23" s="17">
        <v>9000</v>
      </c>
      <c r="H23" s="17">
        <f t="shared" si="0"/>
        <v>9000</v>
      </c>
      <c r="I23" s="22"/>
      <c r="J23" s="19" t="s">
        <v>458</v>
      </c>
      <c r="K23" s="21"/>
      <c r="L23" s="19" t="s">
        <v>42</v>
      </c>
      <c r="M23" s="15">
        <v>40914</v>
      </c>
      <c r="N23" s="15"/>
      <c r="O23" s="20"/>
      <c r="P23" s="15"/>
      <c r="Q23" s="23">
        <v>40931</v>
      </c>
    </row>
    <row r="24" spans="2:18" s="8" customFormat="1" ht="18" customHeight="1">
      <c r="B24" s="13">
        <v>5</v>
      </c>
      <c r="C24" s="12" t="s">
        <v>125</v>
      </c>
      <c r="D24" s="12" t="s">
        <v>55</v>
      </c>
      <c r="E24" s="21" t="s">
        <v>459</v>
      </c>
      <c r="F24" s="17">
        <v>1</v>
      </c>
      <c r="G24" s="17">
        <v>9460</v>
      </c>
      <c r="H24" s="17">
        <f t="shared" si="0"/>
        <v>9460</v>
      </c>
      <c r="I24" s="22"/>
      <c r="J24" s="19" t="s">
        <v>460</v>
      </c>
      <c r="K24" s="21"/>
      <c r="L24" s="19"/>
      <c r="M24" s="15">
        <v>40914</v>
      </c>
      <c r="N24" s="15"/>
      <c r="O24" s="20"/>
      <c r="P24" s="15">
        <v>40924</v>
      </c>
      <c r="Q24" s="23" t="s">
        <v>461</v>
      </c>
      <c r="R24" s="62" t="s">
        <v>462</v>
      </c>
    </row>
    <row r="25" spans="2:18" s="8" customFormat="1" ht="18" customHeight="1">
      <c r="B25" s="12">
        <v>5</v>
      </c>
      <c r="C25" s="12" t="s">
        <v>125</v>
      </c>
      <c r="D25" s="12" t="s">
        <v>55</v>
      </c>
      <c r="E25" s="21" t="s">
        <v>463</v>
      </c>
      <c r="F25" s="17">
        <v>2</v>
      </c>
      <c r="G25" s="17">
        <v>880</v>
      </c>
      <c r="H25" s="17">
        <f t="shared" si="0"/>
        <v>1760</v>
      </c>
      <c r="I25" s="22"/>
      <c r="J25" s="19" t="s">
        <v>259</v>
      </c>
      <c r="K25" s="21"/>
      <c r="L25" s="19"/>
      <c r="M25" s="15">
        <v>40914</v>
      </c>
      <c r="N25" s="15"/>
      <c r="O25" s="20"/>
      <c r="P25" s="15">
        <v>40919</v>
      </c>
      <c r="Q25" s="23" t="s">
        <v>464</v>
      </c>
      <c r="R25" s="62" t="s">
        <v>462</v>
      </c>
    </row>
    <row r="26" spans="2:18" s="8" customFormat="1" ht="18" customHeight="1">
      <c r="B26" s="13">
        <v>5</v>
      </c>
      <c r="C26" s="12" t="s">
        <v>125</v>
      </c>
      <c r="D26" s="12" t="s">
        <v>55</v>
      </c>
      <c r="E26" s="21" t="s">
        <v>465</v>
      </c>
      <c r="F26" s="17">
        <v>2</v>
      </c>
      <c r="G26" s="17">
        <v>270</v>
      </c>
      <c r="H26" s="17">
        <f t="shared" si="0"/>
        <v>540</v>
      </c>
      <c r="I26" s="22"/>
      <c r="J26" s="19" t="s">
        <v>466</v>
      </c>
      <c r="K26" s="21"/>
      <c r="L26" s="19"/>
      <c r="M26" s="15">
        <v>40914</v>
      </c>
      <c r="N26" s="15"/>
      <c r="O26" s="20"/>
      <c r="P26" s="15">
        <v>40919</v>
      </c>
      <c r="Q26" s="23" t="s">
        <v>464</v>
      </c>
      <c r="R26" s="62" t="s">
        <v>462</v>
      </c>
    </row>
    <row r="27" spans="2:18" s="8" customFormat="1" ht="18" customHeight="1">
      <c r="B27" s="13">
        <v>5</v>
      </c>
      <c r="C27" s="12" t="s">
        <v>125</v>
      </c>
      <c r="D27" s="12" t="s">
        <v>55</v>
      </c>
      <c r="E27" s="21" t="s">
        <v>467</v>
      </c>
      <c r="F27" s="17">
        <v>1</v>
      </c>
      <c r="G27" s="17">
        <v>7290</v>
      </c>
      <c r="H27" s="17">
        <f t="shared" si="0"/>
        <v>7290</v>
      </c>
      <c r="I27" s="22"/>
      <c r="J27" s="19" t="s">
        <v>468</v>
      </c>
      <c r="K27" s="21"/>
      <c r="L27" s="19"/>
      <c r="M27" s="15">
        <v>40914</v>
      </c>
      <c r="N27" s="15"/>
      <c r="O27" s="20"/>
      <c r="P27" s="15">
        <v>40919</v>
      </c>
      <c r="Q27" s="23" t="s">
        <v>464</v>
      </c>
      <c r="R27" s="62" t="s">
        <v>462</v>
      </c>
    </row>
    <row r="28" spans="2:18" s="8" customFormat="1" ht="18" customHeight="1">
      <c r="B28" s="13">
        <v>5</v>
      </c>
      <c r="C28" s="12" t="s">
        <v>125</v>
      </c>
      <c r="D28" s="12" t="s">
        <v>55</v>
      </c>
      <c r="E28" s="21" t="s">
        <v>469</v>
      </c>
      <c r="F28" s="17">
        <v>10</v>
      </c>
      <c r="G28" s="17">
        <v>192</v>
      </c>
      <c r="H28" s="17">
        <f>F28*G28</f>
        <v>1920</v>
      </c>
      <c r="I28" s="22"/>
      <c r="J28" s="19" t="s">
        <v>470</v>
      </c>
      <c r="K28" s="21"/>
      <c r="L28" s="19"/>
      <c r="M28" s="15">
        <v>40914</v>
      </c>
      <c r="N28" s="15"/>
      <c r="O28" s="20"/>
      <c r="P28" s="15">
        <v>40919</v>
      </c>
      <c r="Q28" s="23" t="s">
        <v>464</v>
      </c>
      <c r="R28" s="62" t="s">
        <v>462</v>
      </c>
    </row>
    <row r="29" spans="2:18" s="8" customFormat="1" ht="18" customHeight="1">
      <c r="B29" s="13">
        <v>11</v>
      </c>
      <c r="C29" s="12" t="s">
        <v>125</v>
      </c>
      <c r="D29" s="12" t="s">
        <v>55</v>
      </c>
      <c r="E29" s="141" t="s">
        <v>471</v>
      </c>
      <c r="F29" s="17">
        <v>1</v>
      </c>
      <c r="G29" s="17">
        <v>4340</v>
      </c>
      <c r="H29" s="17">
        <f t="shared" si="0"/>
        <v>4340</v>
      </c>
      <c r="I29" s="22"/>
      <c r="J29" s="19" t="s">
        <v>472</v>
      </c>
      <c r="K29" s="21"/>
      <c r="L29" s="19" t="s">
        <v>42</v>
      </c>
      <c r="M29" s="15">
        <v>40914</v>
      </c>
      <c r="N29" s="15"/>
      <c r="O29" s="20"/>
      <c r="P29" s="15">
        <v>40919</v>
      </c>
      <c r="Q29" s="23">
        <v>40919</v>
      </c>
    </row>
    <row r="30" spans="2:18" s="8" customFormat="1" ht="18" customHeight="1">
      <c r="B30" s="13">
        <v>11</v>
      </c>
      <c r="C30" s="12" t="s">
        <v>125</v>
      </c>
      <c r="D30" s="12" t="s">
        <v>55</v>
      </c>
      <c r="E30" s="142" t="s">
        <v>473</v>
      </c>
      <c r="F30" s="17">
        <v>1</v>
      </c>
      <c r="G30" s="17">
        <v>4420</v>
      </c>
      <c r="H30" s="17">
        <f t="shared" si="0"/>
        <v>4420</v>
      </c>
      <c r="I30" s="22"/>
      <c r="J30" s="19" t="s">
        <v>252</v>
      </c>
      <c r="K30" s="21"/>
      <c r="L30" s="19" t="s">
        <v>42</v>
      </c>
      <c r="M30" s="15">
        <v>40914</v>
      </c>
      <c r="N30" s="15"/>
      <c r="O30" s="20"/>
      <c r="P30" s="15">
        <v>40919</v>
      </c>
      <c r="Q30" s="23">
        <v>40919</v>
      </c>
    </row>
    <row r="31" spans="2:18" s="8" customFormat="1" ht="18" customHeight="1">
      <c r="B31" s="13">
        <v>11</v>
      </c>
      <c r="C31" s="13" t="s">
        <v>202</v>
      </c>
      <c r="D31" s="12" t="s">
        <v>55</v>
      </c>
      <c r="E31" s="21" t="s">
        <v>474</v>
      </c>
      <c r="F31" s="17">
        <v>1</v>
      </c>
      <c r="G31" s="17">
        <v>2180</v>
      </c>
      <c r="H31" s="17">
        <f>F31*G31</f>
        <v>2180</v>
      </c>
      <c r="I31" s="22"/>
      <c r="J31" s="19" t="s">
        <v>204</v>
      </c>
      <c r="K31" s="21"/>
      <c r="L31" s="19"/>
      <c r="M31" s="15">
        <v>40914</v>
      </c>
      <c r="N31" s="15"/>
      <c r="O31" s="20"/>
      <c r="P31" s="15">
        <v>40921</v>
      </c>
      <c r="Q31" s="23">
        <v>40921</v>
      </c>
    </row>
    <row r="32" spans="2:18" s="8" customFormat="1" ht="18" customHeight="1">
      <c r="B32" s="13">
        <v>11</v>
      </c>
      <c r="C32" s="13" t="s">
        <v>101</v>
      </c>
      <c r="D32" s="13" t="s">
        <v>101</v>
      </c>
      <c r="E32" s="21" t="s">
        <v>475</v>
      </c>
      <c r="F32" s="17">
        <v>1</v>
      </c>
      <c r="G32" s="17">
        <v>930</v>
      </c>
      <c r="H32" s="17">
        <f t="shared" si="0"/>
        <v>930</v>
      </c>
      <c r="I32" s="22"/>
      <c r="J32" s="19" t="s">
        <v>409</v>
      </c>
      <c r="K32" s="21"/>
      <c r="L32" s="19" t="s">
        <v>42</v>
      </c>
      <c r="M32" s="15">
        <v>40914</v>
      </c>
      <c r="N32" s="15"/>
      <c r="O32" s="20"/>
      <c r="P32" s="15">
        <v>40919</v>
      </c>
      <c r="Q32" s="23">
        <v>40919</v>
      </c>
    </row>
    <row r="33" spans="2:17" s="8" customFormat="1" ht="18" customHeight="1">
      <c r="B33" s="13">
        <v>11</v>
      </c>
      <c r="C33" s="13" t="s">
        <v>101</v>
      </c>
      <c r="D33" s="13" t="s">
        <v>101</v>
      </c>
      <c r="E33" s="21" t="s">
        <v>410</v>
      </c>
      <c r="F33" s="17">
        <v>1</v>
      </c>
      <c r="G33" s="17">
        <v>3350</v>
      </c>
      <c r="H33" s="17">
        <f t="shared" si="0"/>
        <v>3350</v>
      </c>
      <c r="I33" s="22"/>
      <c r="J33" s="19" t="s">
        <v>411</v>
      </c>
      <c r="K33" s="21"/>
      <c r="L33" s="19" t="s">
        <v>42</v>
      </c>
      <c r="M33" s="15">
        <v>40914</v>
      </c>
      <c r="N33" s="15"/>
      <c r="O33" s="20"/>
      <c r="P33" s="15">
        <v>40919</v>
      </c>
      <c r="Q33" s="23">
        <v>40919</v>
      </c>
    </row>
    <row r="34" spans="2:17" s="8" customFormat="1" ht="18" customHeight="1">
      <c r="B34" s="13">
        <v>11</v>
      </c>
      <c r="C34" s="13" t="s">
        <v>101</v>
      </c>
      <c r="D34" s="13" t="s">
        <v>101</v>
      </c>
      <c r="E34" s="21" t="s">
        <v>123</v>
      </c>
      <c r="F34" s="17">
        <v>1</v>
      </c>
      <c r="G34" s="17">
        <v>3022</v>
      </c>
      <c r="H34" s="17">
        <f t="shared" si="0"/>
        <v>3022</v>
      </c>
      <c r="I34" s="22"/>
      <c r="J34" s="19" t="s">
        <v>124</v>
      </c>
      <c r="K34" s="21"/>
      <c r="L34" s="19" t="s">
        <v>42</v>
      </c>
      <c r="M34" s="15">
        <v>40914</v>
      </c>
      <c r="N34" s="15"/>
      <c r="O34" s="20"/>
      <c r="P34" s="15">
        <v>40919</v>
      </c>
      <c r="Q34" s="23">
        <v>40919</v>
      </c>
    </row>
    <row r="35" spans="2:17" s="8" customFormat="1" ht="18" customHeight="1">
      <c r="B35" s="13">
        <v>11</v>
      </c>
      <c r="C35" s="13" t="s">
        <v>101</v>
      </c>
      <c r="D35" s="13" t="s">
        <v>101</v>
      </c>
      <c r="E35" s="21" t="s">
        <v>476</v>
      </c>
      <c r="F35" s="17">
        <v>1</v>
      </c>
      <c r="G35" s="17">
        <v>5869</v>
      </c>
      <c r="H35" s="17">
        <f t="shared" si="0"/>
        <v>5869</v>
      </c>
      <c r="I35" s="22"/>
      <c r="J35" s="19" t="s">
        <v>414</v>
      </c>
      <c r="K35" s="21"/>
      <c r="L35" s="19" t="s">
        <v>42</v>
      </c>
      <c r="M35" s="15">
        <v>40914</v>
      </c>
      <c r="N35" s="15"/>
      <c r="O35" s="20"/>
      <c r="P35" s="15">
        <v>40919</v>
      </c>
      <c r="Q35" s="23">
        <v>40919</v>
      </c>
    </row>
    <row r="36" spans="2:17" s="8" customFormat="1" ht="18" customHeight="1">
      <c r="B36" s="13">
        <v>11</v>
      </c>
      <c r="C36" s="13" t="s">
        <v>101</v>
      </c>
      <c r="D36" s="13" t="s">
        <v>101</v>
      </c>
      <c r="E36" s="21" t="s">
        <v>477</v>
      </c>
      <c r="F36" s="17">
        <v>1</v>
      </c>
      <c r="G36" s="17">
        <v>1560</v>
      </c>
      <c r="H36" s="17">
        <f>F36*G36</f>
        <v>1560</v>
      </c>
      <c r="I36" s="22"/>
      <c r="J36" s="19" t="s">
        <v>414</v>
      </c>
      <c r="K36" s="21"/>
      <c r="L36" s="19" t="s">
        <v>42</v>
      </c>
      <c r="M36" s="15">
        <v>40914</v>
      </c>
      <c r="N36" s="15"/>
      <c r="O36" s="20"/>
      <c r="P36" s="15">
        <v>40919</v>
      </c>
      <c r="Q36" s="23">
        <v>40919</v>
      </c>
    </row>
    <row r="37" spans="2:17" s="8" customFormat="1" ht="18" customHeight="1">
      <c r="B37" s="13">
        <v>11</v>
      </c>
      <c r="C37" s="13" t="s">
        <v>101</v>
      </c>
      <c r="D37" s="13" t="s">
        <v>101</v>
      </c>
      <c r="E37" s="21" t="s">
        <v>416</v>
      </c>
      <c r="F37" s="17">
        <v>1</v>
      </c>
      <c r="G37" s="17">
        <v>460</v>
      </c>
      <c r="H37" s="17">
        <f t="shared" si="0"/>
        <v>460</v>
      </c>
      <c r="I37" s="22"/>
      <c r="J37" s="19" t="s">
        <v>417</v>
      </c>
      <c r="K37" s="21"/>
      <c r="L37" s="19" t="s">
        <v>42</v>
      </c>
      <c r="M37" s="15">
        <v>40914</v>
      </c>
      <c r="N37" s="15"/>
      <c r="O37" s="20"/>
      <c r="P37" s="15">
        <v>40919</v>
      </c>
      <c r="Q37" s="23">
        <v>40919</v>
      </c>
    </row>
    <row r="38" spans="2:17" s="8" customFormat="1" ht="18" customHeight="1">
      <c r="B38" s="13"/>
      <c r="C38" s="13"/>
      <c r="D38" s="13"/>
      <c r="E38" s="21"/>
      <c r="F38" s="17"/>
      <c r="G38" s="17"/>
      <c r="H38" s="17">
        <f t="shared" si="0"/>
        <v>0</v>
      </c>
      <c r="I38" s="22"/>
      <c r="J38" s="21"/>
      <c r="K38" s="21"/>
      <c r="L38" s="19"/>
      <c r="M38" s="15"/>
      <c r="N38" s="15"/>
      <c r="O38" s="20"/>
      <c r="P38" s="15"/>
      <c r="Q38" s="23"/>
    </row>
    <row r="39" spans="2:17" s="8" customFormat="1" ht="18" customHeight="1">
      <c r="B39" s="13"/>
      <c r="C39" s="13"/>
      <c r="D39" s="13"/>
      <c r="E39" s="21"/>
      <c r="F39" s="17"/>
      <c r="G39" s="17"/>
      <c r="H39" s="17">
        <f t="shared" si="0"/>
        <v>0</v>
      </c>
      <c r="I39" s="18"/>
      <c r="J39" s="21"/>
      <c r="K39" s="21"/>
      <c r="L39" s="19"/>
      <c r="M39" s="15"/>
      <c r="N39" s="15"/>
      <c r="O39" s="20"/>
      <c r="P39" s="15"/>
      <c r="Q39" s="23"/>
    </row>
    <row r="40" spans="2:17" s="8" customFormat="1" ht="18" customHeight="1">
      <c r="B40" s="13"/>
      <c r="C40" s="13"/>
      <c r="D40" s="13"/>
      <c r="E40" s="21"/>
      <c r="F40" s="17"/>
      <c r="G40" s="17"/>
      <c r="H40" s="17">
        <f t="shared" si="0"/>
        <v>0</v>
      </c>
      <c r="I40" s="18"/>
      <c r="J40" s="19"/>
      <c r="K40" s="21"/>
      <c r="L40" s="19"/>
      <c r="M40" s="15"/>
      <c r="N40" s="15"/>
      <c r="O40" s="20"/>
      <c r="P40" s="15"/>
      <c r="Q40" s="23"/>
    </row>
    <row r="41" spans="2:17" s="8" customFormat="1" ht="18" customHeight="1">
      <c r="B41" s="13"/>
      <c r="C41" s="13"/>
      <c r="D41" s="13"/>
      <c r="E41" s="21"/>
      <c r="F41" s="17"/>
      <c r="G41" s="17"/>
      <c r="H41" s="17">
        <f t="shared" si="0"/>
        <v>0</v>
      </c>
      <c r="I41" s="18"/>
      <c r="J41" s="19"/>
      <c r="K41" s="21"/>
      <c r="L41" s="19"/>
      <c r="M41" s="15"/>
      <c r="N41" s="15"/>
      <c r="O41" s="20"/>
      <c r="P41" s="15"/>
      <c r="Q41" s="23"/>
    </row>
    <row r="42" spans="2:17" s="8" customFormat="1" ht="18" customHeight="1">
      <c r="B42" s="13"/>
      <c r="C42" s="13"/>
      <c r="D42" s="13"/>
      <c r="E42" s="21"/>
      <c r="F42" s="17"/>
      <c r="G42" s="17"/>
      <c r="H42" s="17">
        <f t="shared" si="0"/>
        <v>0</v>
      </c>
      <c r="I42" s="18"/>
      <c r="J42" s="19"/>
      <c r="K42" s="21"/>
      <c r="L42" s="19"/>
      <c r="M42" s="15"/>
      <c r="N42" s="15"/>
      <c r="O42" s="20"/>
      <c r="P42" s="15"/>
      <c r="Q42" s="23"/>
    </row>
    <row r="43" spans="2:17" s="8" customFormat="1" ht="18" customHeight="1">
      <c r="B43" s="13"/>
      <c r="C43" s="13"/>
      <c r="D43" s="13"/>
      <c r="E43" s="21"/>
      <c r="F43" s="17"/>
      <c r="G43" s="17"/>
      <c r="H43" s="17">
        <f t="shared" si="0"/>
        <v>0</v>
      </c>
      <c r="I43" s="18"/>
      <c r="J43" s="19"/>
      <c r="K43" s="21"/>
      <c r="L43" s="19"/>
      <c r="M43" s="15"/>
      <c r="N43" s="15"/>
      <c r="O43" s="20"/>
      <c r="P43" s="15"/>
      <c r="Q43" s="23"/>
    </row>
    <row r="44" spans="2:17" ht="18" customHeight="1">
      <c r="B44" s="13"/>
      <c r="C44" s="13"/>
      <c r="D44" s="13"/>
      <c r="E44" s="21"/>
      <c r="F44" s="17"/>
      <c r="G44" s="17"/>
      <c r="H44" s="17">
        <f t="shared" si="0"/>
        <v>0</v>
      </c>
      <c r="I44" s="18"/>
      <c r="J44" s="19"/>
      <c r="K44" s="21"/>
      <c r="L44" s="19"/>
      <c r="M44" s="15"/>
      <c r="N44" s="15"/>
      <c r="O44" s="20"/>
      <c r="P44" s="24"/>
      <c r="Q44" s="67"/>
    </row>
    <row r="45" spans="2:17">
      <c r="Q45" s="68"/>
    </row>
    <row r="46" spans="2:17">
      <c r="Q46" s="68"/>
    </row>
    <row r="47" spans="2:17">
      <c r="Q47" s="68"/>
    </row>
    <row r="48" spans="2:17">
      <c r="M48" s="25"/>
      <c r="Q48" s="68"/>
    </row>
    <row r="49" spans="13:17">
      <c r="Q49" s="68"/>
    </row>
    <row r="50" spans="13:17">
      <c r="M50" s="25"/>
      <c r="Q50" s="68"/>
    </row>
  </sheetData>
  <autoFilter ref="B8:O40" xr:uid="{8AA563B3-CFEF-4DAB-AA4B-F10A002D359A}"/>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DBFD-C48D-49D4-8870-D2264100E68B}">
  <dimension ref="B2:Q88"/>
  <sheetViews>
    <sheetView zoomScale="85" zoomScaleNormal="85" workbookViewId="0">
      <pane xSplit="10" ySplit="8" topLeftCell="N9" activePane="bottomRight" state="frozen"/>
      <selection pane="topRight" activeCell="K1" sqref="K1"/>
      <selection pane="bottomLeft" activeCell="A9" sqref="A9"/>
      <selection pane="bottomRight"/>
    </sheetView>
  </sheetViews>
  <sheetFormatPr defaultRowHeight="12"/>
  <cols>
    <col min="1" max="1" width="2.625" style="145" customWidth="1"/>
    <col min="2" max="2" width="8.125" style="150" customWidth="1"/>
    <col min="3" max="3" width="8.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8.125" style="145" customWidth="1"/>
    <col min="259" max="259" width="8.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8.125" style="145" customWidth="1"/>
    <col min="515" max="515" width="8.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8.125" style="145" customWidth="1"/>
    <col min="771" max="771" width="8.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8.125" style="145" customWidth="1"/>
    <col min="1027" max="1027" width="8.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8.125" style="145" customWidth="1"/>
    <col min="1283" max="1283" width="8.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8.125" style="145" customWidth="1"/>
    <col min="1539" max="1539" width="8.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8.125" style="145" customWidth="1"/>
    <col min="1795" max="1795" width="8.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8.125" style="145" customWidth="1"/>
    <col min="2051" max="2051" width="8.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8.125" style="145" customWidth="1"/>
    <col min="2307" max="2307" width="8.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8.125" style="145" customWidth="1"/>
    <col min="2563" max="2563" width="8.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8.125" style="145" customWidth="1"/>
    <col min="2819" max="2819" width="8.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8.125" style="145" customWidth="1"/>
    <col min="3075" max="3075" width="8.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8.125" style="145" customWidth="1"/>
    <col min="3331" max="3331" width="8.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8.125" style="145" customWidth="1"/>
    <col min="3587" max="3587" width="8.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8.125" style="145" customWidth="1"/>
    <col min="3843" max="3843" width="8.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8.125" style="145" customWidth="1"/>
    <col min="4099" max="4099" width="8.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8.125" style="145" customWidth="1"/>
    <col min="4355" max="4355" width="8.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8.125" style="145" customWidth="1"/>
    <col min="4611" max="4611" width="8.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8.125" style="145" customWidth="1"/>
    <col min="4867" max="4867" width="8.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8.125" style="145" customWidth="1"/>
    <col min="5123" max="5123" width="8.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8.125" style="145" customWidth="1"/>
    <col min="5379" max="5379" width="8.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8.125" style="145" customWidth="1"/>
    <col min="5635" max="5635" width="8.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8.125" style="145" customWidth="1"/>
    <col min="5891" max="5891" width="8.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8.125" style="145" customWidth="1"/>
    <col min="6147" max="6147" width="8.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8.125" style="145" customWidth="1"/>
    <col min="6403" max="6403" width="8.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8.125" style="145" customWidth="1"/>
    <col min="6659" max="6659" width="8.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8.125" style="145" customWidth="1"/>
    <col min="6915" max="6915" width="8.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8.125" style="145" customWidth="1"/>
    <col min="7171" max="7171" width="8.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8.125" style="145" customWidth="1"/>
    <col min="7427" max="7427" width="8.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8.125" style="145" customWidth="1"/>
    <col min="7683" max="7683" width="8.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8.125" style="145" customWidth="1"/>
    <col min="7939" max="7939" width="8.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8.125" style="145" customWidth="1"/>
    <col min="8195" max="8195" width="8.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8.125" style="145" customWidth="1"/>
    <col min="8451" max="8451" width="8.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8.125" style="145" customWidth="1"/>
    <col min="8707" max="8707" width="8.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8.125" style="145" customWidth="1"/>
    <col min="8963" max="8963" width="8.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8.125" style="145" customWidth="1"/>
    <col min="9219" max="9219" width="8.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8.125" style="145" customWidth="1"/>
    <col min="9475" max="9475" width="8.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8.125" style="145" customWidth="1"/>
    <col min="9731" max="9731" width="8.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8.125" style="145" customWidth="1"/>
    <col min="9987" max="9987" width="8.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8.125" style="145" customWidth="1"/>
    <col min="10243" max="10243" width="8.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8.125" style="145" customWidth="1"/>
    <col min="10499" max="10499" width="8.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8.125" style="145" customWidth="1"/>
    <col min="10755" max="10755" width="8.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8.125" style="145" customWidth="1"/>
    <col min="11011" max="11011" width="8.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8.125" style="145" customWidth="1"/>
    <col min="11267" max="11267" width="8.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8.125" style="145" customWidth="1"/>
    <col min="11523" max="11523" width="8.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8.125" style="145" customWidth="1"/>
    <col min="11779" max="11779" width="8.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8.125" style="145" customWidth="1"/>
    <col min="12035" max="12035" width="8.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8.125" style="145" customWidth="1"/>
    <col min="12291" max="12291" width="8.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8.125" style="145" customWidth="1"/>
    <col min="12547" max="12547" width="8.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8.125" style="145" customWidth="1"/>
    <col min="12803" max="12803" width="8.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8.125" style="145" customWidth="1"/>
    <col min="13059" max="13059" width="8.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8.125" style="145" customWidth="1"/>
    <col min="13315" max="13315" width="8.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8.125" style="145" customWidth="1"/>
    <col min="13571" max="13571" width="8.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8.125" style="145" customWidth="1"/>
    <col min="13827" max="13827" width="8.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8.125" style="145" customWidth="1"/>
    <col min="14083" max="14083" width="8.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8.125" style="145" customWidth="1"/>
    <col min="14339" max="14339" width="8.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8.125" style="145" customWidth="1"/>
    <col min="14595" max="14595" width="8.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8.125" style="145" customWidth="1"/>
    <col min="14851" max="14851" width="8.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8.125" style="145" customWidth="1"/>
    <col min="15107" max="15107" width="8.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8.125" style="145" customWidth="1"/>
    <col min="15363" max="15363" width="8.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8.125" style="145" customWidth="1"/>
    <col min="15619" max="15619" width="8.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8.125" style="145" customWidth="1"/>
    <col min="15875" max="15875" width="8.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8.125" style="145" customWidth="1"/>
    <col min="16131" max="16131" width="8.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478</v>
      </c>
      <c r="G2" s="146" t="s">
        <v>2</v>
      </c>
      <c r="H2" s="147"/>
      <c r="I2" s="148"/>
      <c r="J2" s="149">
        <f>SUM(H:H)</f>
        <v>303389</v>
      </c>
    </row>
    <row r="3" spans="2:17" ht="20.100000000000001" customHeight="1">
      <c r="B3" s="143" t="s">
        <v>3</v>
      </c>
      <c r="C3" s="143"/>
      <c r="D3" s="143"/>
      <c r="E3" s="144" t="s">
        <v>225</v>
      </c>
    </row>
    <row r="4" spans="2:17" ht="20.100000000000001" customHeight="1">
      <c r="B4" s="143" t="s">
        <v>5</v>
      </c>
      <c r="C4" s="143"/>
      <c r="D4" s="143"/>
      <c r="E4" s="144">
        <v>95034</v>
      </c>
      <c r="G4" s="143" t="s">
        <v>17</v>
      </c>
      <c r="H4" s="143"/>
      <c r="I4" s="143"/>
      <c r="J4" s="153" t="s">
        <v>479</v>
      </c>
      <c r="K4" s="153"/>
    </row>
    <row r="5" spans="2:17" ht="20.100000000000001" customHeight="1">
      <c r="B5" s="143" t="s">
        <v>6</v>
      </c>
      <c r="C5" s="143"/>
      <c r="D5" s="143"/>
      <c r="E5" s="154" t="s">
        <v>46</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29</v>
      </c>
      <c r="D9" s="155" t="s">
        <v>29</v>
      </c>
      <c r="E9" s="159" t="s">
        <v>480</v>
      </c>
      <c r="F9" s="160">
        <v>11</v>
      </c>
      <c r="G9" s="161"/>
      <c r="H9" s="161">
        <f>F9*G9</f>
        <v>0</v>
      </c>
      <c r="I9" s="160"/>
      <c r="J9" s="156"/>
      <c r="K9" s="156"/>
      <c r="L9" s="159" t="s">
        <v>46</v>
      </c>
      <c r="M9" s="158" t="s">
        <v>140</v>
      </c>
      <c r="N9" s="158"/>
      <c r="O9" s="162"/>
      <c r="P9" s="158"/>
      <c r="Q9" s="163"/>
    </row>
    <row r="10" spans="2:17" s="150" customFormat="1" ht="18" customHeight="1">
      <c r="B10" s="156">
        <v>2</v>
      </c>
      <c r="C10" s="155" t="s">
        <v>46</v>
      </c>
      <c r="D10" s="155" t="s">
        <v>46</v>
      </c>
      <c r="E10" s="159" t="s">
        <v>231</v>
      </c>
      <c r="F10" s="160">
        <v>11</v>
      </c>
      <c r="G10" s="161">
        <v>0</v>
      </c>
      <c r="H10" s="161">
        <f>F10*G10</f>
        <v>0</v>
      </c>
      <c r="I10" s="164"/>
      <c r="J10" s="159" t="s">
        <v>231</v>
      </c>
      <c r="K10" s="159"/>
      <c r="L10" s="159" t="s">
        <v>46</v>
      </c>
      <c r="M10" s="158"/>
      <c r="N10" s="158"/>
      <c r="O10" s="162"/>
      <c r="P10" s="158"/>
      <c r="Q10" s="163"/>
    </row>
    <row r="11" spans="2:17" s="150" customFormat="1" ht="18" customHeight="1">
      <c r="B11" s="155">
        <v>3</v>
      </c>
      <c r="C11" s="155" t="s">
        <v>29</v>
      </c>
      <c r="D11" s="155" t="s">
        <v>29</v>
      </c>
      <c r="E11" s="159" t="s">
        <v>481</v>
      </c>
      <c r="F11" s="160">
        <v>2</v>
      </c>
      <c r="G11" s="161"/>
      <c r="H11" s="161">
        <f>F11*G11</f>
        <v>0</v>
      </c>
      <c r="I11" s="164"/>
      <c r="J11" s="159" t="s">
        <v>481</v>
      </c>
      <c r="K11" s="159"/>
      <c r="L11" s="159" t="s">
        <v>46</v>
      </c>
      <c r="M11" s="158" t="s">
        <v>140</v>
      </c>
      <c r="N11" s="158"/>
      <c r="O11" s="162"/>
      <c r="P11" s="158"/>
      <c r="Q11" s="158"/>
    </row>
    <row r="12" spans="2:17" s="150" customFormat="1" ht="18" customHeight="1">
      <c r="B12" s="156">
        <v>4</v>
      </c>
      <c r="C12" s="155" t="s">
        <v>29</v>
      </c>
      <c r="D12" s="155" t="s">
        <v>29</v>
      </c>
      <c r="E12" s="156" t="s">
        <v>482</v>
      </c>
      <c r="F12" s="160">
        <v>1</v>
      </c>
      <c r="G12" s="161"/>
      <c r="H12" s="161"/>
      <c r="I12" s="164"/>
      <c r="J12" s="156" t="s">
        <v>482</v>
      </c>
      <c r="K12" s="159"/>
      <c r="L12" s="159" t="s">
        <v>46</v>
      </c>
      <c r="M12" s="158" t="s">
        <v>140</v>
      </c>
      <c r="N12" s="158"/>
      <c r="O12" s="162"/>
      <c r="P12" s="158"/>
      <c r="Q12" s="163"/>
    </row>
    <row r="13" spans="2:17" s="150" customFormat="1" ht="18" customHeight="1">
      <c r="B13" s="156">
        <v>5</v>
      </c>
      <c r="C13" s="155" t="s">
        <v>101</v>
      </c>
      <c r="D13" s="155" t="s">
        <v>101</v>
      </c>
      <c r="E13" s="156" t="s">
        <v>483</v>
      </c>
      <c r="F13" s="138">
        <v>1</v>
      </c>
      <c r="G13" s="138">
        <v>5200</v>
      </c>
      <c r="H13" s="138">
        <v>5200</v>
      </c>
      <c r="I13" s="138"/>
      <c r="J13" s="156" t="s">
        <v>484</v>
      </c>
      <c r="K13" s="159"/>
      <c r="L13" s="159" t="s">
        <v>46</v>
      </c>
      <c r="M13" s="158">
        <v>40904</v>
      </c>
      <c r="N13" s="158" t="s">
        <v>31</v>
      </c>
      <c r="O13" s="162"/>
      <c r="P13" s="158">
        <v>40914</v>
      </c>
      <c r="Q13" s="163" t="s">
        <v>485</v>
      </c>
    </row>
    <row r="14" spans="2:17" s="150" customFormat="1" ht="18" customHeight="1">
      <c r="B14" s="156">
        <v>5</v>
      </c>
      <c r="C14" s="155" t="s">
        <v>101</v>
      </c>
      <c r="D14" s="155" t="s">
        <v>101</v>
      </c>
      <c r="E14" s="156" t="s">
        <v>486</v>
      </c>
      <c r="F14" s="138">
        <v>1</v>
      </c>
      <c r="G14" s="138">
        <v>203</v>
      </c>
      <c r="H14" s="138">
        <v>203</v>
      </c>
      <c r="I14" s="138"/>
      <c r="J14" s="156" t="s">
        <v>484</v>
      </c>
      <c r="K14" s="159"/>
      <c r="L14" s="159" t="s">
        <v>46</v>
      </c>
      <c r="M14" s="158">
        <v>40904</v>
      </c>
      <c r="N14" s="158" t="s">
        <v>31</v>
      </c>
      <c r="O14" s="162"/>
      <c r="P14" s="158">
        <v>40914</v>
      </c>
      <c r="Q14" s="163" t="s">
        <v>485</v>
      </c>
    </row>
    <row r="15" spans="2:17" s="150" customFormat="1" ht="18" customHeight="1">
      <c r="B15" s="156">
        <v>6</v>
      </c>
      <c r="C15" s="155" t="s">
        <v>147</v>
      </c>
      <c r="D15" s="155" t="s">
        <v>147</v>
      </c>
      <c r="E15" s="155" t="s">
        <v>233</v>
      </c>
      <c r="F15" s="160">
        <v>22</v>
      </c>
      <c r="G15" s="161"/>
      <c r="H15" s="161"/>
      <c r="I15" s="164"/>
      <c r="J15" s="156"/>
      <c r="K15" s="159"/>
      <c r="L15" s="159" t="s">
        <v>46</v>
      </c>
      <c r="M15" s="158"/>
      <c r="N15" s="158"/>
      <c r="O15" s="162"/>
      <c r="P15" s="158"/>
      <c r="Q15" s="163"/>
    </row>
    <row r="16" spans="2:17" s="150" customFormat="1" ht="18" customHeight="1">
      <c r="B16" s="156">
        <v>7</v>
      </c>
      <c r="C16" s="155" t="s">
        <v>147</v>
      </c>
      <c r="D16" s="155" t="s">
        <v>147</v>
      </c>
      <c r="E16" s="155" t="s">
        <v>177</v>
      </c>
      <c r="F16" s="160">
        <v>22</v>
      </c>
      <c r="G16" s="161"/>
      <c r="H16" s="161"/>
      <c r="I16" s="164"/>
      <c r="J16" s="156"/>
      <c r="K16" s="159"/>
      <c r="L16" s="159" t="s">
        <v>46</v>
      </c>
      <c r="M16" s="158"/>
      <c r="N16" s="158"/>
      <c r="O16" s="162"/>
      <c r="P16" s="158"/>
      <c r="Q16" s="163"/>
    </row>
    <row r="17" spans="2:17" s="150" customFormat="1" ht="18" customHeight="1">
      <c r="B17" s="156">
        <v>8</v>
      </c>
      <c r="C17" s="155" t="s">
        <v>147</v>
      </c>
      <c r="D17" s="155" t="s">
        <v>147</v>
      </c>
      <c r="E17" s="155" t="s">
        <v>260</v>
      </c>
      <c r="F17" s="160">
        <v>11</v>
      </c>
      <c r="G17" s="161"/>
      <c r="H17" s="161"/>
      <c r="I17" s="164"/>
      <c r="J17" s="156"/>
      <c r="K17" s="159"/>
      <c r="L17" s="159" t="s">
        <v>46</v>
      </c>
      <c r="M17" s="158"/>
      <c r="N17" s="158"/>
      <c r="O17" s="162"/>
      <c r="P17" s="158"/>
      <c r="Q17" s="163"/>
    </row>
    <row r="18" spans="2:17" s="150" customFormat="1" ht="18" customHeight="1">
      <c r="B18" s="156">
        <v>9</v>
      </c>
      <c r="C18" s="155" t="s">
        <v>147</v>
      </c>
      <c r="D18" s="155" t="s">
        <v>147</v>
      </c>
      <c r="E18" s="155" t="s">
        <v>263</v>
      </c>
      <c r="F18" s="160">
        <v>22</v>
      </c>
      <c r="G18" s="161"/>
      <c r="H18" s="161"/>
      <c r="I18" s="164"/>
      <c r="J18" s="156"/>
      <c r="K18" s="159"/>
      <c r="L18" s="159" t="s">
        <v>46</v>
      </c>
      <c r="M18" s="158"/>
      <c r="N18" s="158"/>
      <c r="O18" s="162"/>
      <c r="P18" s="158"/>
      <c r="Q18" s="163"/>
    </row>
    <row r="19" spans="2:17" s="150" customFormat="1" ht="18" customHeight="1">
      <c r="B19" s="156">
        <v>10</v>
      </c>
      <c r="C19" s="155" t="s">
        <v>46</v>
      </c>
      <c r="D19" s="155" t="s">
        <v>46</v>
      </c>
      <c r="E19" s="156" t="s">
        <v>487</v>
      </c>
      <c r="F19" s="160">
        <v>11</v>
      </c>
      <c r="G19" s="161"/>
      <c r="H19" s="161"/>
      <c r="I19" s="164"/>
      <c r="J19" s="156"/>
      <c r="K19" s="159"/>
      <c r="L19" s="159" t="s">
        <v>46</v>
      </c>
      <c r="M19" s="158"/>
      <c r="N19" s="158"/>
      <c r="O19" s="162"/>
      <c r="P19" s="158"/>
      <c r="Q19" s="163"/>
    </row>
    <row r="20" spans="2:17" s="150" customFormat="1" ht="18" customHeight="1">
      <c r="B20" s="156">
        <v>11</v>
      </c>
      <c r="C20" s="155" t="s">
        <v>46</v>
      </c>
      <c r="D20" s="155" t="s">
        <v>46</v>
      </c>
      <c r="E20" s="159" t="s">
        <v>45</v>
      </c>
      <c r="F20" s="160">
        <v>11</v>
      </c>
      <c r="G20" s="161"/>
      <c r="H20" s="161"/>
      <c r="I20" s="164"/>
      <c r="J20" s="159"/>
      <c r="K20" s="159"/>
      <c r="L20" s="159" t="s">
        <v>46</v>
      </c>
      <c r="M20" s="158"/>
      <c r="N20" s="158"/>
      <c r="O20" s="162"/>
      <c r="P20" s="158"/>
      <c r="Q20" s="163"/>
    </row>
    <row r="21" spans="2:17" s="150" customFormat="1" ht="18" customHeight="1">
      <c r="B21" s="155" t="s">
        <v>488</v>
      </c>
      <c r="C21" s="155" t="s">
        <v>125</v>
      </c>
      <c r="D21" s="155" t="s">
        <v>55</v>
      </c>
      <c r="E21" s="159" t="s">
        <v>256</v>
      </c>
      <c r="F21" s="160">
        <v>44</v>
      </c>
      <c r="G21" s="161">
        <v>5460</v>
      </c>
      <c r="H21" s="161">
        <v>240240</v>
      </c>
      <c r="I21" s="164"/>
      <c r="J21" s="159"/>
      <c r="K21" s="159"/>
      <c r="L21" s="159"/>
      <c r="M21" s="158">
        <v>40903</v>
      </c>
      <c r="N21" s="158"/>
      <c r="O21" s="162"/>
      <c r="P21" s="158">
        <v>40914</v>
      </c>
      <c r="Q21" s="163" t="s">
        <v>489</v>
      </c>
    </row>
    <row r="22" spans="2:17" s="150" customFormat="1" ht="18" customHeight="1">
      <c r="B22" s="155" t="s">
        <v>488</v>
      </c>
      <c r="C22" s="155" t="s">
        <v>333</v>
      </c>
      <c r="D22" s="155" t="s">
        <v>333</v>
      </c>
      <c r="E22" s="159" t="s">
        <v>294</v>
      </c>
      <c r="F22" s="160">
        <v>100</v>
      </c>
      <c r="G22" s="161">
        <v>150</v>
      </c>
      <c r="H22" s="161">
        <v>15000</v>
      </c>
      <c r="I22" s="164"/>
      <c r="J22" s="159"/>
      <c r="K22" s="159"/>
      <c r="L22" s="159"/>
      <c r="M22" s="158">
        <v>40903</v>
      </c>
      <c r="N22" s="158"/>
      <c r="O22" s="162"/>
      <c r="P22" s="158">
        <v>40905</v>
      </c>
      <c r="Q22" s="163">
        <v>40905</v>
      </c>
    </row>
    <row r="23" spans="2:17" s="150" customFormat="1" ht="18" customHeight="1">
      <c r="B23" s="155" t="s">
        <v>488</v>
      </c>
      <c r="C23" s="155" t="s">
        <v>333</v>
      </c>
      <c r="D23" s="155" t="s">
        <v>333</v>
      </c>
      <c r="E23" s="165" t="s">
        <v>309</v>
      </c>
      <c r="F23" s="160">
        <v>90</v>
      </c>
      <c r="G23" s="161">
        <v>178</v>
      </c>
      <c r="H23" s="161">
        <v>16020</v>
      </c>
      <c r="I23" s="164"/>
      <c r="J23" s="159"/>
      <c r="K23" s="159"/>
      <c r="L23" s="159"/>
      <c r="M23" s="158">
        <v>40903</v>
      </c>
      <c r="N23" s="158"/>
      <c r="O23" s="162"/>
      <c r="P23" s="158">
        <v>40905</v>
      </c>
      <c r="Q23" s="163">
        <v>40905</v>
      </c>
    </row>
    <row r="24" spans="2:17" s="150" customFormat="1" ht="18" customHeight="1">
      <c r="B24" s="155" t="s">
        <v>488</v>
      </c>
      <c r="C24" s="155" t="s">
        <v>333</v>
      </c>
      <c r="D24" s="155" t="s">
        <v>333</v>
      </c>
      <c r="E24" s="159" t="s">
        <v>323</v>
      </c>
      <c r="F24" s="160">
        <v>50</v>
      </c>
      <c r="G24" s="161">
        <v>165</v>
      </c>
      <c r="H24" s="161">
        <v>8250</v>
      </c>
      <c r="I24" s="164"/>
      <c r="J24" s="159"/>
      <c r="K24" s="159"/>
      <c r="L24" s="159"/>
      <c r="M24" s="158">
        <v>40903</v>
      </c>
      <c r="N24" s="158"/>
      <c r="O24" s="162"/>
      <c r="P24" s="158">
        <v>40905</v>
      </c>
      <c r="Q24" s="163">
        <v>40905</v>
      </c>
    </row>
    <row r="25" spans="2:17" s="150" customFormat="1" ht="18" customHeight="1">
      <c r="B25" s="155" t="s">
        <v>488</v>
      </c>
      <c r="C25" s="155" t="s">
        <v>333</v>
      </c>
      <c r="D25" s="155" t="s">
        <v>333</v>
      </c>
      <c r="E25" s="159" t="s">
        <v>334</v>
      </c>
      <c r="F25" s="160">
        <v>22</v>
      </c>
      <c r="G25" s="161">
        <v>350</v>
      </c>
      <c r="H25" s="161">
        <v>7700</v>
      </c>
      <c r="I25" s="164"/>
      <c r="J25" s="159"/>
      <c r="K25" s="159"/>
      <c r="L25" s="159"/>
      <c r="M25" s="158">
        <v>40904</v>
      </c>
      <c r="N25" s="158"/>
      <c r="O25" s="162"/>
      <c r="P25" s="158">
        <v>40914</v>
      </c>
      <c r="Q25" s="163" t="s">
        <v>485</v>
      </c>
    </row>
    <row r="26" spans="2:17" s="150" customFormat="1" ht="18" customHeight="1">
      <c r="B26" s="155" t="s">
        <v>488</v>
      </c>
      <c r="C26" s="155" t="s">
        <v>333</v>
      </c>
      <c r="D26" s="155" t="s">
        <v>333</v>
      </c>
      <c r="E26" s="159" t="s">
        <v>306</v>
      </c>
      <c r="F26" s="160">
        <v>22</v>
      </c>
      <c r="G26" s="161">
        <v>448</v>
      </c>
      <c r="H26" s="161">
        <v>9856</v>
      </c>
      <c r="I26" s="164"/>
      <c r="J26" s="159"/>
      <c r="K26" s="159"/>
      <c r="L26" s="159"/>
      <c r="M26" s="158">
        <v>40904</v>
      </c>
      <c r="N26" s="158"/>
      <c r="O26" s="162"/>
      <c r="P26" s="158">
        <v>40914</v>
      </c>
      <c r="Q26" s="163" t="s">
        <v>485</v>
      </c>
    </row>
    <row r="27" spans="2:17" s="150" customFormat="1" ht="18" customHeight="1">
      <c r="B27" s="155" t="s">
        <v>488</v>
      </c>
      <c r="C27" s="166" t="s">
        <v>490</v>
      </c>
      <c r="D27" s="166" t="s">
        <v>490</v>
      </c>
      <c r="E27" s="167" t="s">
        <v>491</v>
      </c>
      <c r="F27" s="168">
        <v>23</v>
      </c>
      <c r="G27" s="169">
        <v>40</v>
      </c>
      <c r="H27" s="161">
        <f>F27*G27</f>
        <v>920</v>
      </c>
      <c r="I27" s="170"/>
      <c r="J27" s="167"/>
      <c r="K27" s="167"/>
      <c r="L27" s="167"/>
      <c r="M27" s="171" t="s">
        <v>492</v>
      </c>
      <c r="N27" s="171" t="s">
        <v>46</v>
      </c>
      <c r="O27" s="171" t="s">
        <v>46</v>
      </c>
      <c r="P27" s="171" t="s">
        <v>46</v>
      </c>
      <c r="Q27" s="171" t="s">
        <v>46</v>
      </c>
    </row>
    <row r="28" spans="2:17" s="150" customFormat="1" ht="18" customHeight="1">
      <c r="B28" s="172"/>
      <c r="C28" s="172"/>
      <c r="D28" s="172"/>
      <c r="E28" s="173"/>
      <c r="F28" s="174"/>
      <c r="G28" s="175"/>
      <c r="H28" s="175"/>
      <c r="I28" s="174"/>
      <c r="J28" s="173"/>
      <c r="K28" s="173"/>
      <c r="L28" s="173"/>
      <c r="M28" s="176"/>
      <c r="N28" s="176"/>
      <c r="O28" s="177"/>
      <c r="P28" s="176"/>
      <c r="Q28" s="178"/>
    </row>
    <row r="29" spans="2:17" s="150" customFormat="1" ht="18" customHeight="1">
      <c r="C29" s="172"/>
      <c r="D29" s="172"/>
      <c r="E29" s="173"/>
      <c r="F29" s="174"/>
      <c r="G29" s="175"/>
      <c r="H29" s="175"/>
      <c r="I29" s="174"/>
      <c r="J29" s="173"/>
      <c r="K29" s="173"/>
      <c r="M29" s="176"/>
      <c r="N29" s="176"/>
      <c r="O29" s="177"/>
      <c r="P29" s="176"/>
      <c r="Q29" s="178"/>
    </row>
    <row r="30" spans="2:17" s="150" customFormat="1" ht="18" customHeight="1">
      <c r="B30" s="172"/>
      <c r="C30" s="172"/>
      <c r="D30" s="172"/>
      <c r="E30" s="173"/>
      <c r="F30" s="174"/>
      <c r="G30" s="175"/>
      <c r="H30" s="175"/>
      <c r="I30" s="174"/>
      <c r="J30" s="173"/>
      <c r="K30" s="173"/>
      <c r="M30" s="176"/>
      <c r="N30" s="176"/>
      <c r="O30" s="177"/>
      <c r="P30" s="176"/>
      <c r="Q30" s="178"/>
    </row>
    <row r="31" spans="2:17" ht="18" customHeight="1">
      <c r="C31" s="172"/>
      <c r="D31" s="172"/>
      <c r="E31" s="173"/>
      <c r="F31" s="174"/>
      <c r="G31" s="175"/>
      <c r="H31" s="175"/>
      <c r="I31" s="174"/>
      <c r="J31" s="173"/>
      <c r="K31" s="173"/>
      <c r="M31" s="176"/>
      <c r="N31" s="176"/>
      <c r="O31" s="177"/>
      <c r="Q31" s="178"/>
    </row>
    <row r="32" spans="2:17" ht="18" customHeight="1">
      <c r="C32" s="172"/>
      <c r="D32" s="172"/>
      <c r="F32" s="174"/>
      <c r="H32" s="175"/>
      <c r="M32" s="179"/>
      <c r="O32" s="177"/>
      <c r="Q32" s="178"/>
    </row>
    <row r="33" spans="3:17" ht="18" customHeight="1">
      <c r="C33" s="172"/>
      <c r="D33" s="172"/>
      <c r="F33" s="174"/>
      <c r="H33" s="175"/>
      <c r="M33" s="179"/>
      <c r="O33" s="177"/>
      <c r="Q33" s="178"/>
    </row>
    <row r="34" spans="3:17" ht="18" customHeight="1">
      <c r="C34" s="172"/>
      <c r="D34" s="172"/>
      <c r="F34" s="174"/>
      <c r="H34" s="175"/>
      <c r="M34" s="176"/>
      <c r="O34" s="177"/>
      <c r="Q34" s="178"/>
    </row>
    <row r="35" spans="3:17" ht="18" customHeight="1">
      <c r="C35" s="172"/>
      <c r="D35" s="172"/>
      <c r="F35" s="174"/>
      <c r="H35" s="175"/>
      <c r="M35" s="179"/>
      <c r="O35" s="177"/>
      <c r="Q35" s="178"/>
    </row>
    <row r="36" spans="3:17" ht="18" customHeight="1">
      <c r="C36" s="172"/>
      <c r="D36" s="172"/>
      <c r="F36" s="174"/>
      <c r="H36" s="175"/>
      <c r="M36" s="179"/>
      <c r="O36" s="177"/>
      <c r="Q36" s="178"/>
    </row>
    <row r="37" spans="3:17" ht="18" customHeight="1">
      <c r="C37" s="172"/>
      <c r="D37" s="172"/>
      <c r="F37" s="174"/>
      <c r="H37" s="175"/>
      <c r="M37" s="176"/>
      <c r="O37" s="177"/>
      <c r="Q37" s="178"/>
    </row>
    <row r="38" spans="3:17" ht="18" customHeight="1">
      <c r="C38" s="172"/>
      <c r="D38" s="172"/>
      <c r="F38" s="174"/>
      <c r="H38" s="175"/>
      <c r="M38" s="179"/>
      <c r="O38" s="177"/>
      <c r="Q38" s="178"/>
    </row>
    <row r="39" spans="3:17" ht="18" customHeight="1">
      <c r="C39" s="172"/>
      <c r="D39" s="172"/>
      <c r="F39" s="174"/>
      <c r="H39" s="175"/>
      <c r="M39" s="179"/>
      <c r="O39" s="177"/>
      <c r="Q39" s="178"/>
    </row>
    <row r="40" spans="3:17" ht="18" customHeight="1">
      <c r="C40" s="172"/>
      <c r="D40" s="172"/>
      <c r="F40" s="174"/>
      <c r="H40" s="175"/>
      <c r="K40" s="180"/>
      <c r="M40" s="179"/>
      <c r="O40" s="177"/>
      <c r="Q40" s="178"/>
    </row>
    <row r="41" spans="3:17" ht="18" customHeight="1">
      <c r="C41" s="172"/>
      <c r="D41" s="172"/>
      <c r="F41" s="174"/>
      <c r="H41" s="175"/>
      <c r="M41" s="179"/>
      <c r="O41" s="177"/>
      <c r="Q41" s="178"/>
    </row>
    <row r="42" spans="3:17" ht="18" customHeight="1">
      <c r="C42" s="172"/>
      <c r="D42" s="172"/>
      <c r="F42" s="174"/>
      <c r="H42" s="175"/>
      <c r="M42" s="179"/>
      <c r="O42" s="177"/>
      <c r="Q42" s="178"/>
    </row>
    <row r="43" spans="3:17" ht="18" customHeight="1">
      <c r="C43" s="172"/>
      <c r="D43" s="172"/>
      <c r="F43" s="174"/>
      <c r="H43" s="175"/>
      <c r="M43" s="179"/>
      <c r="O43" s="177"/>
      <c r="Q43" s="178"/>
    </row>
    <row r="44" spans="3:17" ht="18" customHeight="1">
      <c r="C44" s="172"/>
      <c r="D44" s="172"/>
      <c r="F44" s="174"/>
      <c r="H44" s="175"/>
      <c r="M44" s="179"/>
      <c r="O44" s="177"/>
      <c r="Q44" s="178"/>
    </row>
    <row r="45" spans="3:17" ht="18" customHeight="1">
      <c r="C45" s="172"/>
      <c r="D45" s="172"/>
      <c r="I45" s="145"/>
      <c r="M45" s="179"/>
      <c r="N45" s="150"/>
      <c r="O45" s="179"/>
      <c r="P45" s="179"/>
      <c r="Q45" s="178"/>
    </row>
    <row r="46" spans="3:17" ht="18" customHeight="1">
      <c r="C46" s="172"/>
      <c r="D46" s="172"/>
      <c r="I46" s="145"/>
      <c r="M46" s="179"/>
      <c r="N46" s="150"/>
      <c r="O46" s="179"/>
      <c r="P46" s="179"/>
      <c r="Q46" s="178"/>
    </row>
    <row r="47" spans="3:17" ht="18" customHeight="1">
      <c r="C47" s="172"/>
      <c r="D47" s="172"/>
      <c r="I47" s="145"/>
      <c r="M47" s="179"/>
      <c r="N47" s="150"/>
      <c r="O47" s="179"/>
      <c r="P47" s="179"/>
      <c r="Q47" s="178"/>
    </row>
    <row r="48" spans="3:17" ht="18" customHeight="1">
      <c r="C48" s="172"/>
      <c r="D48" s="172"/>
      <c r="I48" s="145"/>
      <c r="M48" s="179"/>
      <c r="N48" s="150"/>
      <c r="O48" s="179"/>
      <c r="P48" s="179"/>
      <c r="Q48" s="178"/>
    </row>
    <row r="49" spans="3:17" ht="18" customHeight="1">
      <c r="C49" s="172"/>
      <c r="D49" s="172"/>
      <c r="I49" s="145"/>
      <c r="M49" s="179"/>
      <c r="N49" s="150"/>
      <c r="O49" s="179"/>
      <c r="P49" s="179"/>
      <c r="Q49" s="178"/>
    </row>
    <row r="50" spans="3:17" ht="18" customHeight="1">
      <c r="C50" s="172"/>
      <c r="D50" s="172"/>
      <c r="I50" s="145"/>
      <c r="M50" s="179"/>
      <c r="N50" s="150"/>
      <c r="O50" s="179"/>
      <c r="P50" s="179"/>
      <c r="Q50" s="178"/>
    </row>
    <row r="51" spans="3:17" ht="18" customHeight="1">
      <c r="C51" s="172"/>
      <c r="D51" s="172"/>
      <c r="I51" s="145"/>
      <c r="M51" s="179"/>
      <c r="N51" s="150"/>
      <c r="O51" s="179"/>
      <c r="P51" s="179"/>
      <c r="Q51" s="178"/>
    </row>
    <row r="52" spans="3:17" ht="18" customHeight="1">
      <c r="C52" s="172"/>
      <c r="D52" s="172"/>
      <c r="I52" s="145"/>
      <c r="M52" s="179"/>
      <c r="N52" s="150"/>
      <c r="O52" s="179"/>
      <c r="P52" s="179"/>
      <c r="Q52" s="178"/>
    </row>
    <row r="53" spans="3:17" ht="18" customHeight="1">
      <c r="C53" s="172"/>
      <c r="D53" s="172"/>
      <c r="I53" s="145"/>
      <c r="M53" s="179"/>
      <c r="N53" s="150"/>
      <c r="O53" s="179"/>
      <c r="P53" s="179"/>
      <c r="Q53" s="178"/>
    </row>
    <row r="54" spans="3:17" ht="18" customHeight="1">
      <c r="C54" s="172"/>
      <c r="D54" s="172"/>
      <c r="I54" s="145"/>
      <c r="M54" s="179"/>
      <c r="N54" s="150"/>
      <c r="O54" s="179"/>
      <c r="P54" s="179"/>
      <c r="Q54" s="178"/>
    </row>
    <row r="55" spans="3:17" ht="18" customHeight="1">
      <c r="C55" s="172"/>
      <c r="D55" s="172"/>
      <c r="I55" s="145"/>
      <c r="M55" s="179"/>
      <c r="N55" s="150"/>
      <c r="O55" s="179"/>
      <c r="P55" s="179"/>
      <c r="Q55" s="178"/>
    </row>
    <row r="56" spans="3:17" ht="18" customHeight="1">
      <c r="C56" s="172"/>
      <c r="D56" s="172"/>
      <c r="I56" s="145"/>
      <c r="M56" s="179"/>
      <c r="N56" s="150"/>
      <c r="O56" s="179"/>
      <c r="P56" s="179"/>
      <c r="Q56" s="178"/>
    </row>
    <row r="57" spans="3:17" ht="18" customHeight="1">
      <c r="C57" s="172"/>
      <c r="D57" s="172"/>
      <c r="I57" s="145"/>
      <c r="M57" s="179"/>
      <c r="N57" s="150"/>
      <c r="O57" s="179"/>
      <c r="P57" s="179"/>
      <c r="Q57" s="178"/>
    </row>
    <row r="58" spans="3:17" ht="18" customHeight="1">
      <c r="C58" s="172"/>
      <c r="D58" s="172"/>
      <c r="I58" s="145"/>
      <c r="M58" s="179"/>
      <c r="N58" s="150"/>
      <c r="O58" s="179"/>
      <c r="P58" s="179"/>
      <c r="Q58" s="178"/>
    </row>
    <row r="59" spans="3:17" ht="18" customHeight="1">
      <c r="C59" s="172"/>
      <c r="D59" s="172"/>
      <c r="I59" s="145"/>
      <c r="M59" s="179"/>
      <c r="N59" s="150"/>
      <c r="O59" s="179"/>
      <c r="P59" s="179"/>
      <c r="Q59" s="178"/>
    </row>
    <row r="60" spans="3:17" ht="18" customHeight="1">
      <c r="C60" s="172"/>
      <c r="D60" s="172"/>
      <c r="I60" s="145"/>
      <c r="M60" s="179"/>
      <c r="N60" s="150"/>
      <c r="O60" s="179"/>
      <c r="P60" s="179"/>
      <c r="Q60" s="178"/>
    </row>
    <row r="61" spans="3:17" ht="18" customHeight="1">
      <c r="C61" s="172"/>
      <c r="D61" s="172"/>
      <c r="I61" s="145"/>
      <c r="M61" s="179"/>
      <c r="N61" s="150"/>
      <c r="O61" s="179"/>
      <c r="P61" s="179"/>
      <c r="Q61" s="178"/>
    </row>
    <row r="62" spans="3:17" ht="18" customHeight="1">
      <c r="C62" s="172"/>
      <c r="D62" s="172"/>
      <c r="I62" s="145"/>
      <c r="M62" s="179"/>
      <c r="N62" s="150"/>
      <c r="O62" s="179"/>
      <c r="P62" s="179"/>
      <c r="Q62" s="178"/>
    </row>
    <row r="63" spans="3:17" ht="18" customHeight="1">
      <c r="C63" s="172"/>
      <c r="D63" s="172"/>
      <c r="I63" s="145"/>
      <c r="M63" s="179"/>
      <c r="N63" s="150"/>
      <c r="O63" s="179"/>
      <c r="P63" s="179"/>
      <c r="Q63" s="178"/>
    </row>
    <row r="64" spans="3:17" ht="18" customHeight="1">
      <c r="C64" s="172"/>
      <c r="D64" s="172"/>
      <c r="I64" s="145"/>
      <c r="M64" s="179"/>
      <c r="N64" s="150"/>
      <c r="O64" s="179"/>
      <c r="P64" s="179"/>
      <c r="Q64" s="178"/>
    </row>
    <row r="65" spans="3:17" ht="18" customHeight="1">
      <c r="C65" s="172"/>
      <c r="D65" s="172"/>
      <c r="I65" s="145"/>
      <c r="M65" s="179"/>
      <c r="N65" s="150"/>
      <c r="O65" s="179"/>
      <c r="P65" s="179"/>
      <c r="Q65" s="178"/>
    </row>
    <row r="66" spans="3:17" ht="18" customHeight="1">
      <c r="C66" s="172"/>
      <c r="D66" s="172"/>
      <c r="I66" s="145"/>
      <c r="M66" s="179"/>
      <c r="N66" s="150"/>
      <c r="O66" s="179"/>
      <c r="P66" s="179"/>
      <c r="Q66" s="178"/>
    </row>
    <row r="67" spans="3:17" ht="18" customHeight="1">
      <c r="C67" s="172"/>
      <c r="D67" s="172"/>
      <c r="I67" s="145"/>
      <c r="M67" s="179"/>
      <c r="N67" s="150"/>
      <c r="O67" s="179"/>
      <c r="P67" s="179"/>
      <c r="Q67" s="178"/>
    </row>
    <row r="88" spans="8:8">
      <c r="H88"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25BA-092E-43BF-8879-6125764D1C53}">
  <dimension ref="B2:R88"/>
  <sheetViews>
    <sheetView zoomScale="85" zoomScaleNormal="85" workbookViewId="0">
      <pane xSplit="10" ySplit="8" topLeftCell="P9" activePane="bottomRight" state="frozen"/>
      <selection pane="topRight" activeCell="K1" sqref="K1"/>
      <selection pane="bottomLeft" activeCell="A9" sqref="A9"/>
      <selection pane="bottomRight" activeCell="E19" sqref="E19"/>
    </sheetView>
  </sheetViews>
  <sheetFormatPr defaultRowHeight="12"/>
  <cols>
    <col min="1" max="1" width="2.625" style="145" customWidth="1"/>
    <col min="2" max="2" width="8.125" style="150" customWidth="1"/>
    <col min="3" max="3" width="8.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18" width="15.75" style="145" customWidth="1"/>
    <col min="19" max="256" width="9" style="145"/>
    <col min="257" max="257" width="2.625" style="145" customWidth="1"/>
    <col min="258" max="258" width="8.125" style="145" customWidth="1"/>
    <col min="259" max="259" width="8.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274" width="15.75" style="145" customWidth="1"/>
    <col min="275" max="512" width="9" style="145"/>
    <col min="513" max="513" width="2.625" style="145" customWidth="1"/>
    <col min="514" max="514" width="8.125" style="145" customWidth="1"/>
    <col min="515" max="515" width="8.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530" width="15.75" style="145" customWidth="1"/>
    <col min="531" max="768" width="9" style="145"/>
    <col min="769" max="769" width="2.625" style="145" customWidth="1"/>
    <col min="770" max="770" width="8.125" style="145" customWidth="1"/>
    <col min="771" max="771" width="8.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786" width="15.75" style="145" customWidth="1"/>
    <col min="787" max="1024" width="9" style="145"/>
    <col min="1025" max="1025" width="2.625" style="145" customWidth="1"/>
    <col min="1026" max="1026" width="8.125" style="145" customWidth="1"/>
    <col min="1027" max="1027" width="8.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042" width="15.75" style="145" customWidth="1"/>
    <col min="1043" max="1280" width="9" style="145"/>
    <col min="1281" max="1281" width="2.625" style="145" customWidth="1"/>
    <col min="1282" max="1282" width="8.125" style="145" customWidth="1"/>
    <col min="1283" max="1283" width="8.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298" width="15.75" style="145" customWidth="1"/>
    <col min="1299" max="1536" width="9" style="145"/>
    <col min="1537" max="1537" width="2.625" style="145" customWidth="1"/>
    <col min="1538" max="1538" width="8.125" style="145" customWidth="1"/>
    <col min="1539" max="1539" width="8.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554" width="15.75" style="145" customWidth="1"/>
    <col min="1555" max="1792" width="9" style="145"/>
    <col min="1793" max="1793" width="2.625" style="145" customWidth="1"/>
    <col min="1794" max="1794" width="8.125" style="145" customWidth="1"/>
    <col min="1795" max="1795" width="8.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1810" width="15.75" style="145" customWidth="1"/>
    <col min="1811" max="2048" width="9" style="145"/>
    <col min="2049" max="2049" width="2.625" style="145" customWidth="1"/>
    <col min="2050" max="2050" width="8.125" style="145" customWidth="1"/>
    <col min="2051" max="2051" width="8.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066" width="15.75" style="145" customWidth="1"/>
    <col min="2067" max="2304" width="9" style="145"/>
    <col min="2305" max="2305" width="2.625" style="145" customWidth="1"/>
    <col min="2306" max="2306" width="8.125" style="145" customWidth="1"/>
    <col min="2307" max="2307" width="8.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322" width="15.75" style="145" customWidth="1"/>
    <col min="2323" max="2560" width="9" style="145"/>
    <col min="2561" max="2561" width="2.625" style="145" customWidth="1"/>
    <col min="2562" max="2562" width="8.125" style="145" customWidth="1"/>
    <col min="2563" max="2563" width="8.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578" width="15.75" style="145" customWidth="1"/>
    <col min="2579" max="2816" width="9" style="145"/>
    <col min="2817" max="2817" width="2.625" style="145" customWidth="1"/>
    <col min="2818" max="2818" width="8.125" style="145" customWidth="1"/>
    <col min="2819" max="2819" width="8.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2834" width="15.75" style="145" customWidth="1"/>
    <col min="2835" max="3072" width="9" style="145"/>
    <col min="3073" max="3073" width="2.625" style="145" customWidth="1"/>
    <col min="3074" max="3074" width="8.125" style="145" customWidth="1"/>
    <col min="3075" max="3075" width="8.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090" width="15.75" style="145" customWidth="1"/>
    <col min="3091" max="3328" width="9" style="145"/>
    <col min="3329" max="3329" width="2.625" style="145" customWidth="1"/>
    <col min="3330" max="3330" width="8.125" style="145" customWidth="1"/>
    <col min="3331" max="3331" width="8.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346" width="15.75" style="145" customWidth="1"/>
    <col min="3347" max="3584" width="9" style="145"/>
    <col min="3585" max="3585" width="2.625" style="145" customWidth="1"/>
    <col min="3586" max="3586" width="8.125" style="145" customWidth="1"/>
    <col min="3587" max="3587" width="8.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602" width="15.75" style="145" customWidth="1"/>
    <col min="3603" max="3840" width="9" style="145"/>
    <col min="3841" max="3841" width="2.625" style="145" customWidth="1"/>
    <col min="3842" max="3842" width="8.125" style="145" customWidth="1"/>
    <col min="3843" max="3843" width="8.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3858" width="15.75" style="145" customWidth="1"/>
    <col min="3859" max="4096" width="9" style="145"/>
    <col min="4097" max="4097" width="2.625" style="145" customWidth="1"/>
    <col min="4098" max="4098" width="8.125" style="145" customWidth="1"/>
    <col min="4099" max="4099" width="8.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114" width="15.75" style="145" customWidth="1"/>
    <col min="4115" max="4352" width="9" style="145"/>
    <col min="4353" max="4353" width="2.625" style="145" customWidth="1"/>
    <col min="4354" max="4354" width="8.125" style="145" customWidth="1"/>
    <col min="4355" max="4355" width="8.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370" width="15.75" style="145" customWidth="1"/>
    <col min="4371" max="4608" width="9" style="145"/>
    <col min="4609" max="4609" width="2.625" style="145" customWidth="1"/>
    <col min="4610" max="4610" width="8.125" style="145" customWidth="1"/>
    <col min="4611" max="4611" width="8.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626" width="15.75" style="145" customWidth="1"/>
    <col min="4627" max="4864" width="9" style="145"/>
    <col min="4865" max="4865" width="2.625" style="145" customWidth="1"/>
    <col min="4866" max="4866" width="8.125" style="145" customWidth="1"/>
    <col min="4867" max="4867" width="8.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4882" width="15.75" style="145" customWidth="1"/>
    <col min="4883" max="5120" width="9" style="145"/>
    <col min="5121" max="5121" width="2.625" style="145" customWidth="1"/>
    <col min="5122" max="5122" width="8.125" style="145" customWidth="1"/>
    <col min="5123" max="5123" width="8.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138" width="15.75" style="145" customWidth="1"/>
    <col min="5139" max="5376" width="9" style="145"/>
    <col min="5377" max="5377" width="2.625" style="145" customWidth="1"/>
    <col min="5378" max="5378" width="8.125" style="145" customWidth="1"/>
    <col min="5379" max="5379" width="8.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394" width="15.75" style="145" customWidth="1"/>
    <col min="5395" max="5632" width="9" style="145"/>
    <col min="5633" max="5633" width="2.625" style="145" customWidth="1"/>
    <col min="5634" max="5634" width="8.125" style="145" customWidth="1"/>
    <col min="5635" max="5635" width="8.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650" width="15.75" style="145" customWidth="1"/>
    <col min="5651" max="5888" width="9" style="145"/>
    <col min="5889" max="5889" width="2.625" style="145" customWidth="1"/>
    <col min="5890" max="5890" width="8.125" style="145" customWidth="1"/>
    <col min="5891" max="5891" width="8.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5906" width="15.75" style="145" customWidth="1"/>
    <col min="5907" max="6144" width="9" style="145"/>
    <col min="6145" max="6145" width="2.625" style="145" customWidth="1"/>
    <col min="6146" max="6146" width="8.125" style="145" customWidth="1"/>
    <col min="6147" max="6147" width="8.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162" width="15.75" style="145" customWidth="1"/>
    <col min="6163" max="6400" width="9" style="145"/>
    <col min="6401" max="6401" width="2.625" style="145" customWidth="1"/>
    <col min="6402" max="6402" width="8.125" style="145" customWidth="1"/>
    <col min="6403" max="6403" width="8.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418" width="15.75" style="145" customWidth="1"/>
    <col min="6419" max="6656" width="9" style="145"/>
    <col min="6657" max="6657" width="2.625" style="145" customWidth="1"/>
    <col min="6658" max="6658" width="8.125" style="145" customWidth="1"/>
    <col min="6659" max="6659" width="8.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674" width="15.75" style="145" customWidth="1"/>
    <col min="6675" max="6912" width="9" style="145"/>
    <col min="6913" max="6913" width="2.625" style="145" customWidth="1"/>
    <col min="6914" max="6914" width="8.125" style="145" customWidth="1"/>
    <col min="6915" max="6915" width="8.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6930" width="15.75" style="145" customWidth="1"/>
    <col min="6931" max="7168" width="9" style="145"/>
    <col min="7169" max="7169" width="2.625" style="145" customWidth="1"/>
    <col min="7170" max="7170" width="8.125" style="145" customWidth="1"/>
    <col min="7171" max="7171" width="8.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186" width="15.75" style="145" customWidth="1"/>
    <col min="7187" max="7424" width="9" style="145"/>
    <col min="7425" max="7425" width="2.625" style="145" customWidth="1"/>
    <col min="7426" max="7426" width="8.125" style="145" customWidth="1"/>
    <col min="7427" max="7427" width="8.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442" width="15.75" style="145" customWidth="1"/>
    <col min="7443" max="7680" width="9" style="145"/>
    <col min="7681" max="7681" width="2.625" style="145" customWidth="1"/>
    <col min="7682" max="7682" width="8.125" style="145" customWidth="1"/>
    <col min="7683" max="7683" width="8.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698" width="15.75" style="145" customWidth="1"/>
    <col min="7699" max="7936" width="9" style="145"/>
    <col min="7937" max="7937" width="2.625" style="145" customWidth="1"/>
    <col min="7938" max="7938" width="8.125" style="145" customWidth="1"/>
    <col min="7939" max="7939" width="8.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7954" width="15.75" style="145" customWidth="1"/>
    <col min="7955" max="8192" width="9" style="145"/>
    <col min="8193" max="8193" width="2.625" style="145" customWidth="1"/>
    <col min="8194" max="8194" width="8.125" style="145" customWidth="1"/>
    <col min="8195" max="8195" width="8.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210" width="15.75" style="145" customWidth="1"/>
    <col min="8211" max="8448" width="9" style="145"/>
    <col min="8449" max="8449" width="2.625" style="145" customWidth="1"/>
    <col min="8450" max="8450" width="8.125" style="145" customWidth="1"/>
    <col min="8451" max="8451" width="8.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466" width="15.75" style="145" customWidth="1"/>
    <col min="8467" max="8704" width="9" style="145"/>
    <col min="8705" max="8705" width="2.625" style="145" customWidth="1"/>
    <col min="8706" max="8706" width="8.125" style="145" customWidth="1"/>
    <col min="8707" max="8707" width="8.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722" width="15.75" style="145" customWidth="1"/>
    <col min="8723" max="8960" width="9" style="145"/>
    <col min="8961" max="8961" width="2.625" style="145" customWidth="1"/>
    <col min="8962" max="8962" width="8.125" style="145" customWidth="1"/>
    <col min="8963" max="8963" width="8.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8978" width="15.75" style="145" customWidth="1"/>
    <col min="8979" max="9216" width="9" style="145"/>
    <col min="9217" max="9217" width="2.625" style="145" customWidth="1"/>
    <col min="9218" max="9218" width="8.125" style="145" customWidth="1"/>
    <col min="9219" max="9219" width="8.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234" width="15.75" style="145" customWidth="1"/>
    <col min="9235" max="9472" width="9" style="145"/>
    <col min="9473" max="9473" width="2.625" style="145" customWidth="1"/>
    <col min="9474" max="9474" width="8.125" style="145" customWidth="1"/>
    <col min="9475" max="9475" width="8.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490" width="15.75" style="145" customWidth="1"/>
    <col min="9491" max="9728" width="9" style="145"/>
    <col min="9729" max="9729" width="2.625" style="145" customWidth="1"/>
    <col min="9730" max="9730" width="8.125" style="145" customWidth="1"/>
    <col min="9731" max="9731" width="8.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746" width="15.75" style="145" customWidth="1"/>
    <col min="9747" max="9984" width="9" style="145"/>
    <col min="9985" max="9985" width="2.625" style="145" customWidth="1"/>
    <col min="9986" max="9986" width="8.125" style="145" customWidth="1"/>
    <col min="9987" max="9987" width="8.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002" width="15.75" style="145" customWidth="1"/>
    <col min="10003" max="10240" width="9" style="145"/>
    <col min="10241" max="10241" width="2.625" style="145" customWidth="1"/>
    <col min="10242" max="10242" width="8.125" style="145" customWidth="1"/>
    <col min="10243" max="10243" width="8.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258" width="15.75" style="145" customWidth="1"/>
    <col min="10259" max="10496" width="9" style="145"/>
    <col min="10497" max="10497" width="2.625" style="145" customWidth="1"/>
    <col min="10498" max="10498" width="8.125" style="145" customWidth="1"/>
    <col min="10499" max="10499" width="8.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514" width="15.75" style="145" customWidth="1"/>
    <col min="10515" max="10752" width="9" style="145"/>
    <col min="10753" max="10753" width="2.625" style="145" customWidth="1"/>
    <col min="10754" max="10754" width="8.125" style="145" customWidth="1"/>
    <col min="10755" max="10755" width="8.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0770" width="15.75" style="145" customWidth="1"/>
    <col min="10771" max="11008" width="9" style="145"/>
    <col min="11009" max="11009" width="2.625" style="145" customWidth="1"/>
    <col min="11010" max="11010" width="8.125" style="145" customWidth="1"/>
    <col min="11011" max="11011" width="8.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026" width="15.75" style="145" customWidth="1"/>
    <col min="11027" max="11264" width="9" style="145"/>
    <col min="11265" max="11265" width="2.625" style="145" customWidth="1"/>
    <col min="11266" max="11266" width="8.125" style="145" customWidth="1"/>
    <col min="11267" max="11267" width="8.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282" width="15.75" style="145" customWidth="1"/>
    <col min="11283" max="11520" width="9" style="145"/>
    <col min="11521" max="11521" width="2.625" style="145" customWidth="1"/>
    <col min="11522" max="11522" width="8.125" style="145" customWidth="1"/>
    <col min="11523" max="11523" width="8.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538" width="15.75" style="145" customWidth="1"/>
    <col min="11539" max="11776" width="9" style="145"/>
    <col min="11777" max="11777" width="2.625" style="145" customWidth="1"/>
    <col min="11778" max="11778" width="8.125" style="145" customWidth="1"/>
    <col min="11779" max="11779" width="8.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1794" width="15.75" style="145" customWidth="1"/>
    <col min="11795" max="12032" width="9" style="145"/>
    <col min="12033" max="12033" width="2.625" style="145" customWidth="1"/>
    <col min="12034" max="12034" width="8.125" style="145" customWidth="1"/>
    <col min="12035" max="12035" width="8.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050" width="15.75" style="145" customWidth="1"/>
    <col min="12051" max="12288" width="9" style="145"/>
    <col min="12289" max="12289" width="2.625" style="145" customWidth="1"/>
    <col min="12290" max="12290" width="8.125" style="145" customWidth="1"/>
    <col min="12291" max="12291" width="8.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306" width="15.75" style="145" customWidth="1"/>
    <col min="12307" max="12544" width="9" style="145"/>
    <col min="12545" max="12545" width="2.625" style="145" customWidth="1"/>
    <col min="12546" max="12546" width="8.125" style="145" customWidth="1"/>
    <col min="12547" max="12547" width="8.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562" width="15.75" style="145" customWidth="1"/>
    <col min="12563" max="12800" width="9" style="145"/>
    <col min="12801" max="12801" width="2.625" style="145" customWidth="1"/>
    <col min="12802" max="12802" width="8.125" style="145" customWidth="1"/>
    <col min="12803" max="12803" width="8.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2818" width="15.75" style="145" customWidth="1"/>
    <col min="12819" max="13056" width="9" style="145"/>
    <col min="13057" max="13057" width="2.625" style="145" customWidth="1"/>
    <col min="13058" max="13058" width="8.125" style="145" customWidth="1"/>
    <col min="13059" max="13059" width="8.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074" width="15.75" style="145" customWidth="1"/>
    <col min="13075" max="13312" width="9" style="145"/>
    <col min="13313" max="13313" width="2.625" style="145" customWidth="1"/>
    <col min="13314" max="13314" width="8.125" style="145" customWidth="1"/>
    <col min="13315" max="13315" width="8.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330" width="15.75" style="145" customWidth="1"/>
    <col min="13331" max="13568" width="9" style="145"/>
    <col min="13569" max="13569" width="2.625" style="145" customWidth="1"/>
    <col min="13570" max="13570" width="8.125" style="145" customWidth="1"/>
    <col min="13571" max="13571" width="8.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586" width="15.75" style="145" customWidth="1"/>
    <col min="13587" max="13824" width="9" style="145"/>
    <col min="13825" max="13825" width="2.625" style="145" customWidth="1"/>
    <col min="13826" max="13826" width="8.125" style="145" customWidth="1"/>
    <col min="13827" max="13827" width="8.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3842" width="15.75" style="145" customWidth="1"/>
    <col min="13843" max="14080" width="9" style="145"/>
    <col min="14081" max="14081" width="2.625" style="145" customWidth="1"/>
    <col min="14082" max="14082" width="8.125" style="145" customWidth="1"/>
    <col min="14083" max="14083" width="8.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098" width="15.75" style="145" customWidth="1"/>
    <col min="14099" max="14336" width="9" style="145"/>
    <col min="14337" max="14337" width="2.625" style="145" customWidth="1"/>
    <col min="14338" max="14338" width="8.125" style="145" customWidth="1"/>
    <col min="14339" max="14339" width="8.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354" width="15.75" style="145" customWidth="1"/>
    <col min="14355" max="14592" width="9" style="145"/>
    <col min="14593" max="14593" width="2.625" style="145" customWidth="1"/>
    <col min="14594" max="14594" width="8.125" style="145" customWidth="1"/>
    <col min="14595" max="14595" width="8.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610" width="15.75" style="145" customWidth="1"/>
    <col min="14611" max="14848" width="9" style="145"/>
    <col min="14849" max="14849" width="2.625" style="145" customWidth="1"/>
    <col min="14850" max="14850" width="8.125" style="145" customWidth="1"/>
    <col min="14851" max="14851" width="8.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4866" width="15.75" style="145" customWidth="1"/>
    <col min="14867" max="15104" width="9" style="145"/>
    <col min="15105" max="15105" width="2.625" style="145" customWidth="1"/>
    <col min="15106" max="15106" width="8.125" style="145" customWidth="1"/>
    <col min="15107" max="15107" width="8.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122" width="15.75" style="145" customWidth="1"/>
    <col min="15123" max="15360" width="9" style="145"/>
    <col min="15361" max="15361" width="2.625" style="145" customWidth="1"/>
    <col min="15362" max="15362" width="8.125" style="145" customWidth="1"/>
    <col min="15363" max="15363" width="8.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378" width="15.75" style="145" customWidth="1"/>
    <col min="15379" max="15616" width="9" style="145"/>
    <col min="15617" max="15617" width="2.625" style="145" customWidth="1"/>
    <col min="15618" max="15618" width="8.125" style="145" customWidth="1"/>
    <col min="15619" max="15619" width="8.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634" width="15.75" style="145" customWidth="1"/>
    <col min="15635" max="15872" width="9" style="145"/>
    <col min="15873" max="15873" width="2.625" style="145" customWidth="1"/>
    <col min="15874" max="15874" width="8.125" style="145" customWidth="1"/>
    <col min="15875" max="15875" width="8.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5890" width="15.75" style="145" customWidth="1"/>
    <col min="15891" max="16128" width="9" style="145"/>
    <col min="16129" max="16129" width="2.625" style="145" customWidth="1"/>
    <col min="16130" max="16130" width="8.125" style="145" customWidth="1"/>
    <col min="16131" max="16131" width="8.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146" width="15.75" style="145" customWidth="1"/>
    <col min="16147" max="16384" width="9" style="145"/>
  </cols>
  <sheetData>
    <row r="2" spans="2:17" ht="20.100000000000001" customHeight="1">
      <c r="B2" s="143" t="s">
        <v>0</v>
      </c>
      <c r="C2" s="143"/>
      <c r="D2" s="143"/>
      <c r="E2" s="144" t="s">
        <v>478</v>
      </c>
      <c r="G2" s="146" t="s">
        <v>2</v>
      </c>
      <c r="H2" s="147"/>
      <c r="I2" s="148"/>
      <c r="J2" s="149">
        <f>SUM(H:H)</f>
        <v>23436</v>
      </c>
    </row>
    <row r="3" spans="2:17" ht="20.100000000000001" customHeight="1">
      <c r="B3" s="143" t="s">
        <v>3</v>
      </c>
      <c r="C3" s="143"/>
      <c r="D3" s="143"/>
      <c r="E3" s="144" t="s">
        <v>225</v>
      </c>
    </row>
    <row r="4" spans="2:17" ht="20.100000000000001" customHeight="1">
      <c r="B4" s="143" t="s">
        <v>5</v>
      </c>
      <c r="C4" s="143"/>
      <c r="D4" s="143"/>
      <c r="E4" s="144">
        <v>95126</v>
      </c>
      <c r="G4" s="143" t="s">
        <v>17</v>
      </c>
      <c r="H4" s="143"/>
      <c r="I4" s="143"/>
      <c r="J4" s="153" t="s">
        <v>479</v>
      </c>
      <c r="K4" s="153"/>
    </row>
    <row r="5" spans="2:17" ht="20.100000000000001" customHeight="1">
      <c r="B5" s="143" t="s">
        <v>6</v>
      </c>
      <c r="C5" s="143"/>
      <c r="D5" s="143"/>
      <c r="E5" s="154" t="s">
        <v>46</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29</v>
      </c>
      <c r="D9" s="155" t="s">
        <v>29</v>
      </c>
      <c r="E9" s="159" t="s">
        <v>480</v>
      </c>
      <c r="F9" s="160">
        <v>1</v>
      </c>
      <c r="G9" s="161"/>
      <c r="H9" s="161"/>
      <c r="I9" s="160"/>
      <c r="J9" s="156"/>
      <c r="K9" s="156"/>
      <c r="L9" s="159" t="s">
        <v>46</v>
      </c>
      <c r="M9" s="158" t="s">
        <v>140</v>
      </c>
      <c r="N9" s="158"/>
      <c r="O9" s="162"/>
      <c r="P9" s="158"/>
      <c r="Q9" s="163"/>
    </row>
    <row r="10" spans="2:17" s="150" customFormat="1" ht="18" customHeight="1">
      <c r="B10" s="156">
        <v>2</v>
      </c>
      <c r="C10" s="155" t="s">
        <v>46</v>
      </c>
      <c r="D10" s="155" t="s">
        <v>46</v>
      </c>
      <c r="E10" s="159" t="s">
        <v>231</v>
      </c>
      <c r="F10" s="160">
        <v>1</v>
      </c>
      <c r="G10" s="161"/>
      <c r="H10" s="161"/>
      <c r="I10" s="164"/>
      <c r="J10" s="159" t="s">
        <v>231</v>
      </c>
      <c r="K10" s="159"/>
      <c r="L10" s="159" t="s">
        <v>46</v>
      </c>
      <c r="M10" s="158"/>
      <c r="N10" s="158"/>
      <c r="O10" s="162"/>
      <c r="P10" s="158"/>
      <c r="Q10" s="163"/>
    </row>
    <row r="11" spans="2:17" s="150" customFormat="1" ht="18" customHeight="1">
      <c r="B11" s="155">
        <v>3</v>
      </c>
      <c r="C11" s="155" t="s">
        <v>147</v>
      </c>
      <c r="D11" s="155" t="s">
        <v>147</v>
      </c>
      <c r="E11" s="155" t="s">
        <v>233</v>
      </c>
      <c r="F11" s="160">
        <v>2</v>
      </c>
      <c r="G11" s="161"/>
      <c r="H11" s="161"/>
      <c r="I11" s="164"/>
      <c r="J11" s="159"/>
      <c r="K11" s="159"/>
      <c r="L11" s="159"/>
      <c r="M11" s="158"/>
      <c r="N11" s="158"/>
      <c r="O11" s="162"/>
      <c r="P11" s="158"/>
      <c r="Q11" s="158"/>
    </row>
    <row r="12" spans="2:17" s="150" customFormat="1" ht="18" customHeight="1">
      <c r="B12" s="156">
        <v>4</v>
      </c>
      <c r="C12" s="155" t="s">
        <v>147</v>
      </c>
      <c r="D12" s="155" t="s">
        <v>147</v>
      </c>
      <c r="E12" s="155" t="s">
        <v>177</v>
      </c>
      <c r="F12" s="160">
        <v>2</v>
      </c>
      <c r="G12" s="161"/>
      <c r="H12" s="161"/>
      <c r="I12" s="164"/>
      <c r="J12" s="156"/>
      <c r="K12" s="159"/>
      <c r="L12" s="159"/>
      <c r="M12" s="158"/>
      <c r="N12" s="158"/>
      <c r="O12" s="162"/>
      <c r="P12" s="158"/>
      <c r="Q12" s="163"/>
    </row>
    <row r="13" spans="2:17" s="150" customFormat="1" ht="18" customHeight="1">
      <c r="B13" s="156">
        <v>5</v>
      </c>
      <c r="C13" s="155" t="s">
        <v>147</v>
      </c>
      <c r="D13" s="155" t="s">
        <v>147</v>
      </c>
      <c r="E13" s="155" t="s">
        <v>260</v>
      </c>
      <c r="F13" s="160">
        <v>1</v>
      </c>
      <c r="G13" s="138"/>
      <c r="H13" s="138"/>
      <c r="I13" s="138"/>
      <c r="J13" s="156"/>
      <c r="K13" s="159"/>
      <c r="L13" s="159"/>
      <c r="M13" s="158"/>
      <c r="N13" s="158"/>
      <c r="O13" s="162"/>
      <c r="P13" s="158"/>
      <c r="Q13" s="163"/>
    </row>
    <row r="14" spans="2:17" s="150" customFormat="1" ht="18" customHeight="1">
      <c r="B14" s="156">
        <v>6</v>
      </c>
      <c r="C14" s="155" t="s">
        <v>147</v>
      </c>
      <c r="D14" s="155" t="s">
        <v>147</v>
      </c>
      <c r="E14" s="155" t="s">
        <v>263</v>
      </c>
      <c r="F14" s="160">
        <v>2</v>
      </c>
      <c r="G14" s="138"/>
      <c r="H14" s="138"/>
      <c r="I14" s="138"/>
      <c r="J14" s="156"/>
      <c r="K14" s="159"/>
      <c r="L14" s="159"/>
      <c r="M14" s="158"/>
      <c r="N14" s="158"/>
      <c r="O14" s="162"/>
      <c r="P14" s="158"/>
      <c r="Q14" s="163"/>
    </row>
    <row r="15" spans="2:17" s="150" customFormat="1" ht="18" customHeight="1">
      <c r="B15" s="156">
        <v>7</v>
      </c>
      <c r="C15" s="155" t="s">
        <v>46</v>
      </c>
      <c r="D15" s="155" t="s">
        <v>46</v>
      </c>
      <c r="E15" s="155" t="s">
        <v>487</v>
      </c>
      <c r="F15" s="160">
        <v>1</v>
      </c>
      <c r="G15" s="161"/>
      <c r="H15" s="161"/>
      <c r="I15" s="164"/>
      <c r="J15" s="156"/>
      <c r="K15" s="159"/>
      <c r="L15" s="159" t="s">
        <v>46</v>
      </c>
      <c r="M15" s="158"/>
      <c r="N15" s="158"/>
      <c r="O15" s="162"/>
      <c r="P15" s="158"/>
      <c r="Q15" s="163"/>
    </row>
    <row r="16" spans="2:17" s="150" customFormat="1" ht="18" customHeight="1">
      <c r="B16" s="156">
        <v>8</v>
      </c>
      <c r="C16" s="155" t="s">
        <v>46</v>
      </c>
      <c r="D16" s="155" t="s">
        <v>46</v>
      </c>
      <c r="E16" s="155" t="s">
        <v>45</v>
      </c>
      <c r="F16" s="160">
        <v>1</v>
      </c>
      <c r="G16" s="161"/>
      <c r="H16" s="161"/>
      <c r="I16" s="164"/>
      <c r="J16" s="156"/>
      <c r="K16" s="159"/>
      <c r="L16" s="159" t="s">
        <v>46</v>
      </c>
      <c r="M16" s="158"/>
      <c r="N16" s="158"/>
      <c r="O16" s="162"/>
      <c r="P16" s="158"/>
      <c r="Q16" s="163"/>
    </row>
    <row r="17" spans="2:18" s="150" customFormat="1" ht="18" customHeight="1">
      <c r="B17" s="156" t="s">
        <v>488</v>
      </c>
      <c r="C17" s="155" t="s">
        <v>125</v>
      </c>
      <c r="D17" s="155" t="s">
        <v>55</v>
      </c>
      <c r="E17" s="155" t="s">
        <v>256</v>
      </c>
      <c r="F17" s="160">
        <v>4</v>
      </c>
      <c r="G17" s="161">
        <v>5460</v>
      </c>
      <c r="H17" s="161">
        <f>F17*G17</f>
        <v>21840</v>
      </c>
      <c r="I17" s="164"/>
      <c r="J17" s="156"/>
      <c r="K17" s="159"/>
      <c r="L17" s="159"/>
      <c r="M17" s="158">
        <v>40913</v>
      </c>
      <c r="N17" s="158"/>
      <c r="O17" s="162"/>
      <c r="P17" s="158">
        <v>40919</v>
      </c>
      <c r="Q17" s="163">
        <v>40919</v>
      </c>
      <c r="R17" s="182" t="s">
        <v>336</v>
      </c>
    </row>
    <row r="18" spans="2:18" s="150" customFormat="1" ht="18" customHeight="1">
      <c r="B18" s="156" t="s">
        <v>488</v>
      </c>
      <c r="C18" s="155" t="s">
        <v>101</v>
      </c>
      <c r="D18" s="155" t="s">
        <v>101</v>
      </c>
      <c r="E18" s="155" t="s">
        <v>334</v>
      </c>
      <c r="F18" s="160">
        <v>2</v>
      </c>
      <c r="G18" s="161">
        <v>350</v>
      </c>
      <c r="H18" s="161">
        <f>F18*G18</f>
        <v>700</v>
      </c>
      <c r="I18" s="164"/>
      <c r="J18" s="156"/>
      <c r="K18" s="159"/>
      <c r="L18" s="159"/>
      <c r="M18" s="158">
        <v>40913</v>
      </c>
      <c r="N18" s="158"/>
      <c r="O18" s="162"/>
      <c r="P18" s="158">
        <v>40918</v>
      </c>
      <c r="Q18" s="163">
        <v>40918</v>
      </c>
    </row>
    <row r="19" spans="2:18" s="150" customFormat="1" ht="18" customHeight="1">
      <c r="B19" s="156" t="s">
        <v>488</v>
      </c>
      <c r="C19" s="155" t="s">
        <v>101</v>
      </c>
      <c r="D19" s="155" t="s">
        <v>101</v>
      </c>
      <c r="E19" s="156" t="s">
        <v>306</v>
      </c>
      <c r="F19" s="160">
        <v>2</v>
      </c>
      <c r="G19" s="161">
        <v>448</v>
      </c>
      <c r="H19" s="161">
        <f>F19*G19</f>
        <v>896</v>
      </c>
      <c r="I19" s="164"/>
      <c r="J19" s="156"/>
      <c r="K19" s="159"/>
      <c r="L19" s="159"/>
      <c r="M19" s="158">
        <v>40913</v>
      </c>
      <c r="N19" s="158"/>
      <c r="O19" s="162"/>
      <c r="P19" s="158">
        <v>40918</v>
      </c>
      <c r="Q19" s="163">
        <v>40918</v>
      </c>
    </row>
    <row r="20" spans="2:18" s="150" customFormat="1" ht="18" customHeight="1">
      <c r="B20" s="156"/>
      <c r="C20" s="155"/>
      <c r="D20" s="155"/>
      <c r="E20" s="159"/>
      <c r="F20" s="160"/>
      <c r="G20" s="161"/>
      <c r="H20" s="161"/>
      <c r="I20" s="164"/>
      <c r="J20" s="159"/>
      <c r="K20" s="159"/>
      <c r="L20" s="159"/>
      <c r="M20" s="158"/>
      <c r="N20" s="158"/>
      <c r="O20" s="162"/>
      <c r="P20" s="158"/>
      <c r="Q20" s="163"/>
    </row>
    <row r="21" spans="2:18" s="150" customFormat="1" ht="18" customHeight="1">
      <c r="B21" s="155"/>
      <c r="C21" s="155"/>
      <c r="D21" s="155"/>
      <c r="E21" s="159"/>
      <c r="F21" s="160"/>
      <c r="G21" s="161"/>
      <c r="H21" s="161"/>
      <c r="I21" s="164"/>
      <c r="J21" s="159"/>
      <c r="K21" s="159"/>
      <c r="L21" s="159"/>
      <c r="M21" s="158"/>
      <c r="N21" s="158"/>
      <c r="O21" s="162"/>
      <c r="P21" s="158"/>
      <c r="Q21" s="163"/>
    </row>
    <row r="22" spans="2:18" s="150" customFormat="1" ht="18" customHeight="1">
      <c r="B22" s="155"/>
      <c r="C22" s="155"/>
      <c r="D22" s="155"/>
      <c r="E22" s="159"/>
      <c r="F22" s="160"/>
      <c r="G22" s="161"/>
      <c r="H22" s="161"/>
      <c r="I22" s="164"/>
      <c r="J22" s="159"/>
      <c r="K22" s="159"/>
      <c r="L22" s="159"/>
      <c r="M22" s="158"/>
      <c r="N22" s="158"/>
      <c r="O22" s="162"/>
      <c r="P22" s="158"/>
      <c r="Q22" s="163"/>
    </row>
    <row r="23" spans="2:18" s="150" customFormat="1" ht="18" customHeight="1">
      <c r="B23" s="155"/>
      <c r="C23" s="155"/>
      <c r="D23" s="155"/>
      <c r="E23" s="165"/>
      <c r="F23" s="160"/>
      <c r="G23" s="161"/>
      <c r="H23" s="161"/>
      <c r="I23" s="164"/>
      <c r="J23" s="159"/>
      <c r="K23" s="159"/>
      <c r="L23" s="159"/>
      <c r="M23" s="158"/>
      <c r="N23" s="158"/>
      <c r="O23" s="162"/>
      <c r="P23" s="158"/>
      <c r="Q23" s="163"/>
    </row>
    <row r="24" spans="2:18" s="150" customFormat="1" ht="18" customHeight="1">
      <c r="B24" s="155"/>
      <c r="C24" s="155"/>
      <c r="D24" s="155"/>
      <c r="E24" s="159"/>
      <c r="F24" s="160"/>
      <c r="G24" s="161"/>
      <c r="H24" s="161"/>
      <c r="I24" s="164"/>
      <c r="J24" s="159"/>
      <c r="K24" s="159"/>
      <c r="L24" s="159"/>
      <c r="M24" s="158"/>
      <c r="N24" s="158"/>
      <c r="O24" s="162"/>
      <c r="P24" s="158"/>
      <c r="Q24" s="163"/>
    </row>
    <row r="25" spans="2:18" s="150" customFormat="1" ht="18" customHeight="1">
      <c r="B25" s="155"/>
      <c r="C25" s="155"/>
      <c r="D25" s="155"/>
      <c r="E25" s="159"/>
      <c r="F25" s="160"/>
      <c r="G25" s="161"/>
      <c r="H25" s="161"/>
      <c r="I25" s="164"/>
      <c r="J25" s="159"/>
      <c r="K25" s="159"/>
      <c r="L25" s="159"/>
      <c r="M25" s="158"/>
      <c r="N25" s="158"/>
      <c r="O25" s="162"/>
      <c r="P25" s="158"/>
      <c r="Q25" s="163"/>
    </row>
    <row r="26" spans="2:18" s="150" customFormat="1" ht="18" customHeight="1">
      <c r="B26" s="155"/>
      <c r="C26" s="155"/>
      <c r="D26" s="155"/>
      <c r="E26" s="159"/>
      <c r="F26" s="160"/>
      <c r="G26" s="161"/>
      <c r="H26" s="161"/>
      <c r="I26" s="164"/>
      <c r="J26" s="159"/>
      <c r="K26" s="159"/>
      <c r="L26" s="159"/>
      <c r="M26" s="158"/>
      <c r="N26" s="158"/>
      <c r="O26" s="162"/>
      <c r="P26" s="158"/>
      <c r="Q26" s="163"/>
    </row>
    <row r="27" spans="2:18" s="150" customFormat="1" ht="18" customHeight="1">
      <c r="B27" s="155"/>
      <c r="C27" s="166"/>
      <c r="D27" s="166"/>
      <c r="E27" s="167"/>
      <c r="F27" s="168"/>
      <c r="G27" s="169"/>
      <c r="H27" s="161"/>
      <c r="I27" s="170"/>
      <c r="J27" s="167"/>
      <c r="K27" s="167"/>
      <c r="L27" s="167"/>
      <c r="M27" s="171"/>
      <c r="N27" s="171"/>
      <c r="O27" s="171"/>
      <c r="P27" s="171"/>
      <c r="Q27" s="171"/>
    </row>
    <row r="28" spans="2:18" s="150" customFormat="1" ht="18" customHeight="1">
      <c r="B28" s="172"/>
      <c r="C28" s="172"/>
      <c r="D28" s="172"/>
      <c r="E28" s="173"/>
      <c r="F28" s="174"/>
      <c r="G28" s="175"/>
      <c r="H28" s="175"/>
      <c r="I28" s="174"/>
      <c r="J28" s="173"/>
      <c r="K28" s="173"/>
      <c r="L28" s="173"/>
      <c r="M28" s="176"/>
      <c r="N28" s="176"/>
      <c r="O28" s="177"/>
      <c r="P28" s="176"/>
      <c r="Q28" s="178"/>
    </row>
    <row r="29" spans="2:18" s="150" customFormat="1" ht="18" customHeight="1">
      <c r="C29" s="172"/>
      <c r="D29" s="172"/>
      <c r="E29" s="173"/>
      <c r="F29" s="174"/>
      <c r="G29" s="175"/>
      <c r="H29" s="175"/>
      <c r="I29" s="174"/>
      <c r="J29" s="173"/>
      <c r="K29" s="173"/>
      <c r="M29" s="176"/>
      <c r="N29" s="176"/>
      <c r="O29" s="177"/>
      <c r="P29" s="176"/>
      <c r="Q29" s="178"/>
    </row>
    <row r="30" spans="2:18" s="150" customFormat="1" ht="18" customHeight="1">
      <c r="B30" s="172"/>
      <c r="C30" s="172"/>
      <c r="D30" s="172"/>
      <c r="E30" s="173"/>
      <c r="F30" s="174"/>
      <c r="G30" s="175"/>
      <c r="H30" s="175"/>
      <c r="I30" s="174"/>
      <c r="J30" s="173"/>
      <c r="K30" s="173"/>
      <c r="M30" s="176"/>
      <c r="N30" s="176"/>
      <c r="O30" s="177"/>
      <c r="P30" s="176"/>
      <c r="Q30" s="178"/>
    </row>
    <row r="31" spans="2:18" ht="18" customHeight="1">
      <c r="C31" s="172"/>
      <c r="D31" s="172"/>
      <c r="E31" s="173"/>
      <c r="F31" s="174"/>
      <c r="G31" s="175"/>
      <c r="H31" s="175"/>
      <c r="I31" s="174"/>
      <c r="J31" s="173"/>
      <c r="K31" s="173"/>
      <c r="M31" s="176"/>
      <c r="N31" s="176"/>
      <c r="O31" s="177"/>
      <c r="Q31" s="178"/>
    </row>
    <row r="32" spans="2:18" ht="18" customHeight="1">
      <c r="C32" s="172"/>
      <c r="D32" s="172"/>
      <c r="F32" s="174"/>
      <c r="H32" s="175"/>
      <c r="M32" s="179"/>
      <c r="O32" s="177"/>
      <c r="Q32" s="178"/>
    </row>
    <row r="33" spans="3:17" ht="18" customHeight="1">
      <c r="C33" s="172"/>
      <c r="D33" s="172"/>
      <c r="F33" s="174"/>
      <c r="H33" s="175"/>
      <c r="M33" s="179"/>
      <c r="O33" s="177"/>
      <c r="Q33" s="178"/>
    </row>
    <row r="34" spans="3:17" ht="18" customHeight="1">
      <c r="C34" s="172"/>
      <c r="D34" s="172"/>
      <c r="F34" s="174"/>
      <c r="H34" s="175"/>
      <c r="M34" s="176"/>
      <c r="O34" s="177"/>
      <c r="Q34" s="178"/>
    </row>
    <row r="35" spans="3:17" ht="18" customHeight="1">
      <c r="C35" s="172"/>
      <c r="D35" s="172"/>
      <c r="F35" s="174"/>
      <c r="H35" s="175"/>
      <c r="M35" s="179"/>
      <c r="O35" s="177"/>
      <c r="Q35" s="178"/>
    </row>
    <row r="36" spans="3:17" ht="18" customHeight="1">
      <c r="C36" s="172"/>
      <c r="D36" s="172"/>
      <c r="F36" s="174"/>
      <c r="H36" s="175"/>
      <c r="M36" s="179"/>
      <c r="O36" s="177"/>
      <c r="Q36" s="178"/>
    </row>
    <row r="37" spans="3:17" ht="18" customHeight="1">
      <c r="C37" s="172"/>
      <c r="D37" s="172"/>
      <c r="F37" s="174"/>
      <c r="H37" s="175"/>
      <c r="M37" s="176"/>
      <c r="O37" s="177"/>
      <c r="Q37" s="178"/>
    </row>
    <row r="38" spans="3:17" ht="18" customHeight="1">
      <c r="C38" s="172"/>
      <c r="D38" s="172"/>
      <c r="F38" s="174"/>
      <c r="H38" s="175"/>
      <c r="M38" s="179"/>
      <c r="O38" s="177"/>
      <c r="Q38" s="178"/>
    </row>
    <row r="39" spans="3:17" ht="18" customHeight="1">
      <c r="C39" s="172"/>
      <c r="D39" s="172"/>
      <c r="F39" s="174"/>
      <c r="H39" s="175"/>
      <c r="M39" s="179"/>
      <c r="O39" s="177"/>
      <c r="Q39" s="178"/>
    </row>
    <row r="40" spans="3:17" ht="18" customHeight="1">
      <c r="C40" s="172"/>
      <c r="D40" s="172"/>
      <c r="F40" s="174"/>
      <c r="H40" s="175"/>
      <c r="K40" s="180"/>
      <c r="M40" s="179"/>
      <c r="O40" s="177"/>
      <c r="Q40" s="178"/>
    </row>
    <row r="41" spans="3:17" ht="18" customHeight="1">
      <c r="C41" s="172"/>
      <c r="D41" s="172"/>
      <c r="F41" s="174"/>
      <c r="H41" s="175"/>
      <c r="M41" s="179"/>
      <c r="O41" s="177"/>
      <c r="Q41" s="178"/>
    </row>
    <row r="42" spans="3:17" ht="18" customHeight="1">
      <c r="C42" s="172"/>
      <c r="D42" s="172"/>
      <c r="F42" s="174"/>
      <c r="H42" s="175"/>
      <c r="M42" s="179"/>
      <c r="O42" s="177"/>
      <c r="Q42" s="178"/>
    </row>
    <row r="43" spans="3:17" ht="18" customHeight="1">
      <c r="C43" s="172"/>
      <c r="D43" s="172"/>
      <c r="F43" s="174"/>
      <c r="H43" s="175"/>
      <c r="M43" s="179"/>
      <c r="O43" s="177"/>
      <c r="Q43" s="178"/>
    </row>
    <row r="44" spans="3:17" ht="18" customHeight="1">
      <c r="C44" s="172"/>
      <c r="D44" s="172"/>
      <c r="F44" s="174"/>
      <c r="H44" s="175"/>
      <c r="M44" s="179"/>
      <c r="O44" s="177"/>
      <c r="Q44" s="178"/>
    </row>
    <row r="45" spans="3:17" ht="18" customHeight="1">
      <c r="C45" s="172"/>
      <c r="D45" s="172"/>
      <c r="I45" s="145"/>
      <c r="M45" s="179"/>
      <c r="N45" s="150"/>
      <c r="O45" s="179"/>
      <c r="P45" s="179"/>
      <c r="Q45" s="178"/>
    </row>
    <row r="46" spans="3:17" ht="18" customHeight="1">
      <c r="C46" s="172"/>
      <c r="D46" s="172"/>
      <c r="I46" s="145"/>
      <c r="M46" s="179"/>
      <c r="N46" s="150"/>
      <c r="O46" s="179"/>
      <c r="P46" s="179"/>
      <c r="Q46" s="178"/>
    </row>
    <row r="47" spans="3:17" ht="18" customHeight="1">
      <c r="C47" s="172"/>
      <c r="D47" s="172"/>
      <c r="I47" s="145"/>
      <c r="M47" s="179"/>
      <c r="N47" s="150"/>
      <c r="O47" s="179"/>
      <c r="P47" s="179"/>
      <c r="Q47" s="178"/>
    </row>
    <row r="48" spans="3:17" ht="18" customHeight="1">
      <c r="C48" s="172"/>
      <c r="D48" s="172"/>
      <c r="I48" s="145"/>
      <c r="M48" s="179"/>
      <c r="N48" s="150"/>
      <c r="O48" s="179"/>
      <c r="P48" s="179"/>
      <c r="Q48" s="178"/>
    </row>
    <row r="49" spans="3:17" ht="18" customHeight="1">
      <c r="C49" s="172"/>
      <c r="D49" s="172"/>
      <c r="I49" s="145"/>
      <c r="M49" s="179"/>
      <c r="N49" s="150"/>
      <c r="O49" s="179"/>
      <c r="P49" s="179"/>
      <c r="Q49" s="178"/>
    </row>
    <row r="50" spans="3:17" ht="18" customHeight="1">
      <c r="C50" s="172"/>
      <c r="D50" s="172"/>
      <c r="I50" s="145"/>
      <c r="M50" s="179"/>
      <c r="N50" s="150"/>
      <c r="O50" s="179"/>
      <c r="P50" s="179"/>
      <c r="Q50" s="178"/>
    </row>
    <row r="51" spans="3:17" ht="18" customHeight="1">
      <c r="C51" s="172"/>
      <c r="D51" s="172"/>
      <c r="I51" s="145"/>
      <c r="M51" s="179"/>
      <c r="N51" s="150"/>
      <c r="O51" s="179"/>
      <c r="P51" s="179"/>
      <c r="Q51" s="178"/>
    </row>
    <row r="52" spans="3:17" ht="18" customHeight="1">
      <c r="C52" s="172"/>
      <c r="D52" s="172"/>
      <c r="I52" s="145"/>
      <c r="M52" s="179"/>
      <c r="N52" s="150"/>
      <c r="O52" s="179"/>
      <c r="P52" s="179"/>
      <c r="Q52" s="178"/>
    </row>
    <row r="53" spans="3:17" ht="18" customHeight="1">
      <c r="C53" s="172"/>
      <c r="D53" s="172"/>
      <c r="I53" s="145"/>
      <c r="M53" s="179"/>
      <c r="N53" s="150"/>
      <c r="O53" s="179"/>
      <c r="P53" s="179"/>
      <c r="Q53" s="178"/>
    </row>
    <row r="54" spans="3:17" ht="18" customHeight="1">
      <c r="C54" s="172"/>
      <c r="D54" s="172"/>
      <c r="I54" s="145"/>
      <c r="M54" s="179"/>
      <c r="N54" s="150"/>
      <c r="O54" s="179"/>
      <c r="P54" s="179"/>
      <c r="Q54" s="178"/>
    </row>
    <row r="55" spans="3:17" ht="18" customHeight="1">
      <c r="C55" s="172"/>
      <c r="D55" s="172"/>
      <c r="I55" s="145"/>
      <c r="M55" s="179"/>
      <c r="N55" s="150"/>
      <c r="O55" s="179"/>
      <c r="P55" s="179"/>
      <c r="Q55" s="178"/>
    </row>
    <row r="56" spans="3:17" ht="18" customHeight="1">
      <c r="C56" s="172"/>
      <c r="D56" s="172"/>
      <c r="I56" s="145"/>
      <c r="M56" s="179"/>
      <c r="N56" s="150"/>
      <c r="O56" s="179"/>
      <c r="P56" s="179"/>
      <c r="Q56" s="178"/>
    </row>
    <row r="57" spans="3:17" ht="18" customHeight="1">
      <c r="C57" s="172"/>
      <c r="D57" s="172"/>
      <c r="I57" s="145"/>
      <c r="M57" s="179"/>
      <c r="N57" s="150"/>
      <c r="O57" s="179"/>
      <c r="P57" s="179"/>
      <c r="Q57" s="178"/>
    </row>
    <row r="58" spans="3:17" ht="18" customHeight="1">
      <c r="C58" s="172"/>
      <c r="D58" s="172"/>
      <c r="I58" s="145"/>
      <c r="M58" s="179"/>
      <c r="N58" s="150"/>
      <c r="O58" s="179"/>
      <c r="P58" s="179"/>
      <c r="Q58" s="178"/>
    </row>
    <row r="59" spans="3:17" ht="18" customHeight="1">
      <c r="C59" s="172"/>
      <c r="D59" s="172"/>
      <c r="I59" s="145"/>
      <c r="M59" s="179"/>
      <c r="N59" s="150"/>
      <c r="O59" s="179"/>
      <c r="P59" s="179"/>
      <c r="Q59" s="178"/>
    </row>
    <row r="60" spans="3:17" ht="18" customHeight="1">
      <c r="C60" s="172"/>
      <c r="D60" s="172"/>
      <c r="I60" s="145"/>
      <c r="M60" s="179"/>
      <c r="N60" s="150"/>
      <c r="O60" s="179"/>
      <c r="P60" s="179"/>
      <c r="Q60" s="178"/>
    </row>
    <row r="61" spans="3:17" ht="18" customHeight="1">
      <c r="C61" s="172"/>
      <c r="D61" s="172"/>
      <c r="I61" s="145"/>
      <c r="M61" s="179"/>
      <c r="N61" s="150"/>
      <c r="O61" s="179"/>
      <c r="P61" s="179"/>
      <c r="Q61" s="178"/>
    </row>
    <row r="62" spans="3:17" ht="18" customHeight="1">
      <c r="C62" s="172"/>
      <c r="D62" s="172"/>
      <c r="I62" s="145"/>
      <c r="M62" s="179"/>
      <c r="N62" s="150"/>
      <c r="O62" s="179"/>
      <c r="P62" s="179"/>
      <c r="Q62" s="178"/>
    </row>
    <row r="63" spans="3:17" ht="18" customHeight="1">
      <c r="C63" s="172"/>
      <c r="D63" s="172"/>
      <c r="I63" s="145"/>
      <c r="M63" s="179"/>
      <c r="N63" s="150"/>
      <c r="O63" s="179"/>
      <c r="P63" s="179"/>
      <c r="Q63" s="178"/>
    </row>
    <row r="64" spans="3:17" ht="18" customHeight="1">
      <c r="C64" s="172"/>
      <c r="D64" s="172"/>
      <c r="I64" s="145"/>
      <c r="M64" s="179"/>
      <c r="N64" s="150"/>
      <c r="O64" s="179"/>
      <c r="P64" s="179"/>
      <c r="Q64" s="178"/>
    </row>
    <row r="65" spans="3:17" ht="18" customHeight="1">
      <c r="C65" s="172"/>
      <c r="D65" s="172"/>
      <c r="I65" s="145"/>
      <c r="M65" s="179"/>
      <c r="N65" s="150"/>
      <c r="O65" s="179"/>
      <c r="P65" s="179"/>
      <c r="Q65" s="178"/>
    </row>
    <row r="66" spans="3:17" ht="18" customHeight="1">
      <c r="C66" s="172"/>
      <c r="D66" s="172"/>
      <c r="I66" s="145"/>
      <c r="M66" s="179"/>
      <c r="N66" s="150"/>
      <c r="O66" s="179"/>
      <c r="P66" s="179"/>
      <c r="Q66" s="178"/>
    </row>
    <row r="67" spans="3:17" ht="18" customHeight="1">
      <c r="C67" s="172"/>
      <c r="D67" s="172"/>
      <c r="I67" s="145"/>
      <c r="M67" s="179"/>
      <c r="N67" s="150"/>
      <c r="O67" s="179"/>
      <c r="P67" s="179"/>
      <c r="Q67" s="178"/>
    </row>
    <row r="88" spans="8:8">
      <c r="H88"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9E10-E4D3-496A-935B-F8AC609DBC7B}">
  <dimension ref="B2:Q60"/>
  <sheetViews>
    <sheetView zoomScale="85" zoomScaleNormal="85" workbookViewId="0">
      <pane xSplit="6" ySplit="8" topLeftCell="G9" activePane="bottomRight" state="frozen"/>
      <selection pane="topRight" activeCell="G1" sqref="G1"/>
      <selection pane="bottomLeft" activeCell="A9" sqref="A9"/>
      <selection pane="bottomRight" activeCell="P14" sqref="P14"/>
    </sheetView>
  </sheetViews>
  <sheetFormatPr defaultRowHeight="18.75"/>
  <cols>
    <col min="1" max="1" width="2.625" style="3" customWidth="1"/>
    <col min="2" max="2" width="10.625" style="8" customWidth="1"/>
    <col min="3" max="3" width="9" style="3"/>
    <col min="4" max="4" width="12.625" style="3" customWidth="1"/>
    <col min="5" max="5" width="19.25" style="3" customWidth="1"/>
    <col min="6" max="6" width="12.375" style="3" customWidth="1"/>
    <col min="7" max="8" width="9.875" style="3" bestFit="1" customWidth="1"/>
    <col min="9" max="9" width="9.75" style="9" customWidth="1"/>
    <col min="10" max="10" width="16"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10.625" style="3" customWidth="1"/>
    <col min="259" max="259" width="9" style="3"/>
    <col min="260" max="260" width="12.625" style="3" customWidth="1"/>
    <col min="261" max="261" width="19.25" style="3" customWidth="1"/>
    <col min="262" max="262" width="12.375" style="3" customWidth="1"/>
    <col min="263" max="264" width="9.875" style="3" bestFit="1" customWidth="1"/>
    <col min="265" max="265" width="9.75" style="3" customWidth="1"/>
    <col min="266" max="266" width="16"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0.625" style="3" customWidth="1"/>
    <col min="515" max="515" width="9" style="3"/>
    <col min="516" max="516" width="12.625" style="3" customWidth="1"/>
    <col min="517" max="517" width="19.25" style="3" customWidth="1"/>
    <col min="518" max="518" width="12.375" style="3" customWidth="1"/>
    <col min="519" max="520" width="9.875" style="3" bestFit="1" customWidth="1"/>
    <col min="521" max="521" width="9.75" style="3" customWidth="1"/>
    <col min="522" max="522" width="16"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0.625" style="3" customWidth="1"/>
    <col min="771" max="771" width="9" style="3"/>
    <col min="772" max="772" width="12.625" style="3" customWidth="1"/>
    <col min="773" max="773" width="19.25" style="3" customWidth="1"/>
    <col min="774" max="774" width="12.375" style="3" customWidth="1"/>
    <col min="775" max="776" width="9.875" style="3" bestFit="1" customWidth="1"/>
    <col min="777" max="777" width="9.75" style="3" customWidth="1"/>
    <col min="778" max="778" width="16"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0.625" style="3" customWidth="1"/>
    <col min="1027" max="1027" width="9" style="3"/>
    <col min="1028" max="1028" width="12.625" style="3" customWidth="1"/>
    <col min="1029" max="1029" width="19.25" style="3" customWidth="1"/>
    <col min="1030" max="1030" width="12.375" style="3" customWidth="1"/>
    <col min="1031" max="1032" width="9.875" style="3" bestFit="1" customWidth="1"/>
    <col min="1033" max="1033" width="9.75" style="3" customWidth="1"/>
    <col min="1034" max="1034" width="16"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0.625" style="3" customWidth="1"/>
    <col min="1283" max="1283" width="9" style="3"/>
    <col min="1284" max="1284" width="12.625" style="3" customWidth="1"/>
    <col min="1285" max="1285" width="19.25" style="3" customWidth="1"/>
    <col min="1286" max="1286" width="12.375" style="3" customWidth="1"/>
    <col min="1287" max="1288" width="9.875" style="3" bestFit="1" customWidth="1"/>
    <col min="1289" max="1289" width="9.75" style="3" customWidth="1"/>
    <col min="1290" max="1290" width="16"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0.625" style="3" customWidth="1"/>
    <col min="1539" max="1539" width="9" style="3"/>
    <col min="1540" max="1540" width="12.625" style="3" customWidth="1"/>
    <col min="1541" max="1541" width="19.25" style="3" customWidth="1"/>
    <col min="1542" max="1542" width="12.375" style="3" customWidth="1"/>
    <col min="1543" max="1544" width="9.875" style="3" bestFit="1" customWidth="1"/>
    <col min="1545" max="1545" width="9.75" style="3" customWidth="1"/>
    <col min="1546" max="1546" width="16"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0.625" style="3" customWidth="1"/>
    <col min="1795" max="1795" width="9" style="3"/>
    <col min="1796" max="1796" width="12.625" style="3" customWidth="1"/>
    <col min="1797" max="1797" width="19.25" style="3" customWidth="1"/>
    <col min="1798" max="1798" width="12.375" style="3" customWidth="1"/>
    <col min="1799" max="1800" width="9.875" style="3" bestFit="1" customWidth="1"/>
    <col min="1801" max="1801" width="9.75" style="3" customWidth="1"/>
    <col min="1802" max="1802" width="16"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0.625" style="3" customWidth="1"/>
    <col min="2051" max="2051" width="9" style="3"/>
    <col min="2052" max="2052" width="12.625" style="3" customWidth="1"/>
    <col min="2053" max="2053" width="19.25" style="3" customWidth="1"/>
    <col min="2054" max="2054" width="12.375" style="3" customWidth="1"/>
    <col min="2055" max="2056" width="9.875" style="3" bestFit="1" customWidth="1"/>
    <col min="2057" max="2057" width="9.75" style="3" customWidth="1"/>
    <col min="2058" max="2058" width="16"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0.625" style="3" customWidth="1"/>
    <col min="2307" max="2307" width="9" style="3"/>
    <col min="2308" max="2308" width="12.625" style="3" customWidth="1"/>
    <col min="2309" max="2309" width="19.25" style="3" customWidth="1"/>
    <col min="2310" max="2310" width="12.375" style="3" customWidth="1"/>
    <col min="2311" max="2312" width="9.875" style="3" bestFit="1" customWidth="1"/>
    <col min="2313" max="2313" width="9.75" style="3" customWidth="1"/>
    <col min="2314" max="2314" width="16"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0.625" style="3" customWidth="1"/>
    <col min="2563" max="2563" width="9" style="3"/>
    <col min="2564" max="2564" width="12.625" style="3" customWidth="1"/>
    <col min="2565" max="2565" width="19.25" style="3" customWidth="1"/>
    <col min="2566" max="2566" width="12.375" style="3" customWidth="1"/>
    <col min="2567" max="2568" width="9.875" style="3" bestFit="1" customWidth="1"/>
    <col min="2569" max="2569" width="9.75" style="3" customWidth="1"/>
    <col min="2570" max="2570" width="16"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0.625" style="3" customWidth="1"/>
    <col min="2819" max="2819" width="9" style="3"/>
    <col min="2820" max="2820" width="12.625" style="3" customWidth="1"/>
    <col min="2821" max="2821" width="19.25" style="3" customWidth="1"/>
    <col min="2822" max="2822" width="12.375" style="3" customWidth="1"/>
    <col min="2823" max="2824" width="9.875" style="3" bestFit="1" customWidth="1"/>
    <col min="2825" max="2825" width="9.75" style="3" customWidth="1"/>
    <col min="2826" max="2826" width="16"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0.625" style="3" customWidth="1"/>
    <col min="3075" max="3075" width="9" style="3"/>
    <col min="3076" max="3076" width="12.625" style="3" customWidth="1"/>
    <col min="3077" max="3077" width="19.25" style="3" customWidth="1"/>
    <col min="3078" max="3078" width="12.375" style="3" customWidth="1"/>
    <col min="3079" max="3080" width="9.875" style="3" bestFit="1" customWidth="1"/>
    <col min="3081" max="3081" width="9.75" style="3" customWidth="1"/>
    <col min="3082" max="3082" width="16"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0.625" style="3" customWidth="1"/>
    <col min="3331" max="3331" width="9" style="3"/>
    <col min="3332" max="3332" width="12.625" style="3" customWidth="1"/>
    <col min="3333" max="3333" width="19.25" style="3" customWidth="1"/>
    <col min="3334" max="3334" width="12.375" style="3" customWidth="1"/>
    <col min="3335" max="3336" width="9.875" style="3" bestFit="1" customWidth="1"/>
    <col min="3337" max="3337" width="9.75" style="3" customWidth="1"/>
    <col min="3338" max="3338" width="16"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0.625" style="3" customWidth="1"/>
    <col min="3587" max="3587" width="9" style="3"/>
    <col min="3588" max="3588" width="12.625" style="3" customWidth="1"/>
    <col min="3589" max="3589" width="19.25" style="3" customWidth="1"/>
    <col min="3590" max="3590" width="12.375" style="3" customWidth="1"/>
    <col min="3591" max="3592" width="9.875" style="3" bestFit="1" customWidth="1"/>
    <col min="3593" max="3593" width="9.75" style="3" customWidth="1"/>
    <col min="3594" max="3594" width="16"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0.625" style="3" customWidth="1"/>
    <col min="3843" max="3843" width="9" style="3"/>
    <col min="3844" max="3844" width="12.625" style="3" customWidth="1"/>
    <col min="3845" max="3845" width="19.25" style="3" customWidth="1"/>
    <col min="3846" max="3846" width="12.375" style="3" customWidth="1"/>
    <col min="3847" max="3848" width="9.875" style="3" bestFit="1" customWidth="1"/>
    <col min="3849" max="3849" width="9.75" style="3" customWidth="1"/>
    <col min="3850" max="3850" width="16"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0.625" style="3" customWidth="1"/>
    <col min="4099" max="4099" width="9" style="3"/>
    <col min="4100" max="4100" width="12.625" style="3" customWidth="1"/>
    <col min="4101" max="4101" width="19.25" style="3" customWidth="1"/>
    <col min="4102" max="4102" width="12.375" style="3" customWidth="1"/>
    <col min="4103" max="4104" width="9.875" style="3" bestFit="1" customWidth="1"/>
    <col min="4105" max="4105" width="9.75" style="3" customWidth="1"/>
    <col min="4106" max="4106" width="16"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0.625" style="3" customWidth="1"/>
    <col min="4355" max="4355" width="9" style="3"/>
    <col min="4356" max="4356" width="12.625" style="3" customWidth="1"/>
    <col min="4357" max="4357" width="19.25" style="3" customWidth="1"/>
    <col min="4358" max="4358" width="12.375" style="3" customWidth="1"/>
    <col min="4359" max="4360" width="9.875" style="3" bestFit="1" customWidth="1"/>
    <col min="4361" max="4361" width="9.75" style="3" customWidth="1"/>
    <col min="4362" max="4362" width="16"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0.625" style="3" customWidth="1"/>
    <col min="4611" max="4611" width="9" style="3"/>
    <col min="4612" max="4612" width="12.625" style="3" customWidth="1"/>
    <col min="4613" max="4613" width="19.25" style="3" customWidth="1"/>
    <col min="4614" max="4614" width="12.375" style="3" customWidth="1"/>
    <col min="4615" max="4616" width="9.875" style="3" bestFit="1" customWidth="1"/>
    <col min="4617" max="4617" width="9.75" style="3" customWidth="1"/>
    <col min="4618" max="4618" width="16"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0.625" style="3" customWidth="1"/>
    <col min="4867" max="4867" width="9" style="3"/>
    <col min="4868" max="4868" width="12.625" style="3" customWidth="1"/>
    <col min="4869" max="4869" width="19.25" style="3" customWidth="1"/>
    <col min="4870" max="4870" width="12.375" style="3" customWidth="1"/>
    <col min="4871" max="4872" width="9.875" style="3" bestFit="1" customWidth="1"/>
    <col min="4873" max="4873" width="9.75" style="3" customWidth="1"/>
    <col min="4874" max="4874" width="16"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0.625" style="3" customWidth="1"/>
    <col min="5123" max="5123" width="9" style="3"/>
    <col min="5124" max="5124" width="12.625" style="3" customWidth="1"/>
    <col min="5125" max="5125" width="19.25" style="3" customWidth="1"/>
    <col min="5126" max="5126" width="12.375" style="3" customWidth="1"/>
    <col min="5127" max="5128" width="9.875" style="3" bestFit="1" customWidth="1"/>
    <col min="5129" max="5129" width="9.75" style="3" customWidth="1"/>
    <col min="5130" max="5130" width="16"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0.625" style="3" customWidth="1"/>
    <col min="5379" max="5379" width="9" style="3"/>
    <col min="5380" max="5380" width="12.625" style="3" customWidth="1"/>
    <col min="5381" max="5381" width="19.25" style="3" customWidth="1"/>
    <col min="5382" max="5382" width="12.375" style="3" customWidth="1"/>
    <col min="5383" max="5384" width="9.875" style="3" bestFit="1" customWidth="1"/>
    <col min="5385" max="5385" width="9.75" style="3" customWidth="1"/>
    <col min="5386" max="5386" width="16"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0.625" style="3" customWidth="1"/>
    <col min="5635" max="5635" width="9" style="3"/>
    <col min="5636" max="5636" width="12.625" style="3" customWidth="1"/>
    <col min="5637" max="5637" width="19.25" style="3" customWidth="1"/>
    <col min="5638" max="5638" width="12.375" style="3" customWidth="1"/>
    <col min="5639" max="5640" width="9.875" style="3" bestFit="1" customWidth="1"/>
    <col min="5641" max="5641" width="9.75" style="3" customWidth="1"/>
    <col min="5642" max="5642" width="16"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0.625" style="3" customWidth="1"/>
    <col min="5891" max="5891" width="9" style="3"/>
    <col min="5892" max="5892" width="12.625" style="3" customWidth="1"/>
    <col min="5893" max="5893" width="19.25" style="3" customWidth="1"/>
    <col min="5894" max="5894" width="12.375" style="3" customWidth="1"/>
    <col min="5895" max="5896" width="9.875" style="3" bestFit="1" customWidth="1"/>
    <col min="5897" max="5897" width="9.75" style="3" customWidth="1"/>
    <col min="5898" max="5898" width="16"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0.625" style="3" customWidth="1"/>
    <col min="6147" max="6147" width="9" style="3"/>
    <col min="6148" max="6148" width="12.625" style="3" customWidth="1"/>
    <col min="6149" max="6149" width="19.25" style="3" customWidth="1"/>
    <col min="6150" max="6150" width="12.375" style="3" customWidth="1"/>
    <col min="6151" max="6152" width="9.875" style="3" bestFit="1" customWidth="1"/>
    <col min="6153" max="6153" width="9.75" style="3" customWidth="1"/>
    <col min="6154" max="6154" width="16"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0.625" style="3" customWidth="1"/>
    <col min="6403" max="6403" width="9" style="3"/>
    <col min="6404" max="6404" width="12.625" style="3" customWidth="1"/>
    <col min="6405" max="6405" width="19.25" style="3" customWidth="1"/>
    <col min="6406" max="6406" width="12.375" style="3" customWidth="1"/>
    <col min="6407" max="6408" width="9.875" style="3" bestFit="1" customWidth="1"/>
    <col min="6409" max="6409" width="9.75" style="3" customWidth="1"/>
    <col min="6410" max="6410" width="16"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0.625" style="3" customWidth="1"/>
    <col min="6659" max="6659" width="9" style="3"/>
    <col min="6660" max="6660" width="12.625" style="3" customWidth="1"/>
    <col min="6661" max="6661" width="19.25" style="3" customWidth="1"/>
    <col min="6662" max="6662" width="12.375" style="3" customWidth="1"/>
    <col min="6663" max="6664" width="9.875" style="3" bestFit="1" customWidth="1"/>
    <col min="6665" max="6665" width="9.75" style="3" customWidth="1"/>
    <col min="6666" max="6666" width="16"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0.625" style="3" customWidth="1"/>
    <col min="6915" max="6915" width="9" style="3"/>
    <col min="6916" max="6916" width="12.625" style="3" customWidth="1"/>
    <col min="6917" max="6917" width="19.25" style="3" customWidth="1"/>
    <col min="6918" max="6918" width="12.375" style="3" customWidth="1"/>
    <col min="6919" max="6920" width="9.875" style="3" bestFit="1" customWidth="1"/>
    <col min="6921" max="6921" width="9.75" style="3" customWidth="1"/>
    <col min="6922" max="6922" width="16"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0.625" style="3" customWidth="1"/>
    <col min="7171" max="7171" width="9" style="3"/>
    <col min="7172" max="7172" width="12.625" style="3" customWidth="1"/>
    <col min="7173" max="7173" width="19.25" style="3" customWidth="1"/>
    <col min="7174" max="7174" width="12.375" style="3" customWidth="1"/>
    <col min="7175" max="7176" width="9.875" style="3" bestFit="1" customWidth="1"/>
    <col min="7177" max="7177" width="9.75" style="3" customWidth="1"/>
    <col min="7178" max="7178" width="16"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0.625" style="3" customWidth="1"/>
    <col min="7427" max="7427" width="9" style="3"/>
    <col min="7428" max="7428" width="12.625" style="3" customWidth="1"/>
    <col min="7429" max="7429" width="19.25" style="3" customWidth="1"/>
    <col min="7430" max="7430" width="12.375" style="3" customWidth="1"/>
    <col min="7431" max="7432" width="9.875" style="3" bestFit="1" customWidth="1"/>
    <col min="7433" max="7433" width="9.75" style="3" customWidth="1"/>
    <col min="7434" max="7434" width="16"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0.625" style="3" customWidth="1"/>
    <col min="7683" max="7683" width="9" style="3"/>
    <col min="7684" max="7684" width="12.625" style="3" customWidth="1"/>
    <col min="7685" max="7685" width="19.25" style="3" customWidth="1"/>
    <col min="7686" max="7686" width="12.375" style="3" customWidth="1"/>
    <col min="7687" max="7688" width="9.875" style="3" bestFit="1" customWidth="1"/>
    <col min="7689" max="7689" width="9.75" style="3" customWidth="1"/>
    <col min="7690" max="7690" width="16"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0.625" style="3" customWidth="1"/>
    <col min="7939" max="7939" width="9" style="3"/>
    <col min="7940" max="7940" width="12.625" style="3" customWidth="1"/>
    <col min="7941" max="7941" width="19.25" style="3" customWidth="1"/>
    <col min="7942" max="7942" width="12.375" style="3" customWidth="1"/>
    <col min="7943" max="7944" width="9.875" style="3" bestFit="1" customWidth="1"/>
    <col min="7945" max="7945" width="9.75" style="3" customWidth="1"/>
    <col min="7946" max="7946" width="16"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0.625" style="3" customWidth="1"/>
    <col min="8195" max="8195" width="9" style="3"/>
    <col min="8196" max="8196" width="12.625" style="3" customWidth="1"/>
    <col min="8197" max="8197" width="19.25" style="3" customWidth="1"/>
    <col min="8198" max="8198" width="12.375" style="3" customWidth="1"/>
    <col min="8199" max="8200" width="9.875" style="3" bestFit="1" customWidth="1"/>
    <col min="8201" max="8201" width="9.75" style="3" customWidth="1"/>
    <col min="8202" max="8202" width="16"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0.625" style="3" customWidth="1"/>
    <col min="8451" max="8451" width="9" style="3"/>
    <col min="8452" max="8452" width="12.625" style="3" customWidth="1"/>
    <col min="8453" max="8453" width="19.25" style="3" customWidth="1"/>
    <col min="8454" max="8454" width="12.375" style="3" customWidth="1"/>
    <col min="8455" max="8456" width="9.875" style="3" bestFit="1" customWidth="1"/>
    <col min="8457" max="8457" width="9.75" style="3" customWidth="1"/>
    <col min="8458" max="8458" width="16"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0.625" style="3" customWidth="1"/>
    <col min="8707" max="8707" width="9" style="3"/>
    <col min="8708" max="8708" width="12.625" style="3" customWidth="1"/>
    <col min="8709" max="8709" width="19.25" style="3" customWidth="1"/>
    <col min="8710" max="8710" width="12.375" style="3" customWidth="1"/>
    <col min="8711" max="8712" width="9.875" style="3" bestFit="1" customWidth="1"/>
    <col min="8713" max="8713" width="9.75" style="3" customWidth="1"/>
    <col min="8714" max="8714" width="16"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0.625" style="3" customWidth="1"/>
    <col min="8963" max="8963" width="9" style="3"/>
    <col min="8964" max="8964" width="12.625" style="3" customWidth="1"/>
    <col min="8965" max="8965" width="19.25" style="3" customWidth="1"/>
    <col min="8966" max="8966" width="12.375" style="3" customWidth="1"/>
    <col min="8967" max="8968" width="9.875" style="3" bestFit="1" customWidth="1"/>
    <col min="8969" max="8969" width="9.75" style="3" customWidth="1"/>
    <col min="8970" max="8970" width="16"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0.625" style="3" customWidth="1"/>
    <col min="9219" max="9219" width="9" style="3"/>
    <col min="9220" max="9220" width="12.625" style="3" customWidth="1"/>
    <col min="9221" max="9221" width="19.25" style="3" customWidth="1"/>
    <col min="9222" max="9222" width="12.375" style="3" customWidth="1"/>
    <col min="9223" max="9224" width="9.875" style="3" bestFit="1" customWidth="1"/>
    <col min="9225" max="9225" width="9.75" style="3" customWidth="1"/>
    <col min="9226" max="9226" width="16"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0.625" style="3" customWidth="1"/>
    <col min="9475" max="9475" width="9" style="3"/>
    <col min="9476" max="9476" width="12.625" style="3" customWidth="1"/>
    <col min="9477" max="9477" width="19.25" style="3" customWidth="1"/>
    <col min="9478" max="9478" width="12.375" style="3" customWidth="1"/>
    <col min="9479" max="9480" width="9.875" style="3" bestFit="1" customWidth="1"/>
    <col min="9481" max="9481" width="9.75" style="3" customWidth="1"/>
    <col min="9482" max="9482" width="16"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0.625" style="3" customWidth="1"/>
    <col min="9731" max="9731" width="9" style="3"/>
    <col min="9732" max="9732" width="12.625" style="3" customWidth="1"/>
    <col min="9733" max="9733" width="19.25" style="3" customWidth="1"/>
    <col min="9734" max="9734" width="12.375" style="3" customWidth="1"/>
    <col min="9735" max="9736" width="9.875" style="3" bestFit="1" customWidth="1"/>
    <col min="9737" max="9737" width="9.75" style="3" customWidth="1"/>
    <col min="9738" max="9738" width="16"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0.625" style="3" customWidth="1"/>
    <col min="9987" max="9987" width="9" style="3"/>
    <col min="9988" max="9988" width="12.625" style="3" customWidth="1"/>
    <col min="9989" max="9989" width="19.25" style="3" customWidth="1"/>
    <col min="9990" max="9990" width="12.375" style="3" customWidth="1"/>
    <col min="9991" max="9992" width="9.875" style="3" bestFit="1" customWidth="1"/>
    <col min="9993" max="9993" width="9.75" style="3" customWidth="1"/>
    <col min="9994" max="9994" width="16"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0.625" style="3" customWidth="1"/>
    <col min="10243" max="10243" width="9" style="3"/>
    <col min="10244" max="10244" width="12.625" style="3" customWidth="1"/>
    <col min="10245" max="10245" width="19.25" style="3" customWidth="1"/>
    <col min="10246" max="10246" width="12.375" style="3" customWidth="1"/>
    <col min="10247" max="10248" width="9.875" style="3" bestFit="1" customWidth="1"/>
    <col min="10249" max="10249" width="9.75" style="3" customWidth="1"/>
    <col min="10250" max="10250" width="16"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0.625" style="3" customWidth="1"/>
    <col min="10499" max="10499" width="9" style="3"/>
    <col min="10500" max="10500" width="12.625" style="3" customWidth="1"/>
    <col min="10501" max="10501" width="19.25" style="3" customWidth="1"/>
    <col min="10502" max="10502" width="12.375" style="3" customWidth="1"/>
    <col min="10503" max="10504" width="9.875" style="3" bestFit="1" customWidth="1"/>
    <col min="10505" max="10505" width="9.75" style="3" customWidth="1"/>
    <col min="10506" max="10506" width="16"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0.625" style="3" customWidth="1"/>
    <col min="10755" max="10755" width="9" style="3"/>
    <col min="10756" max="10756" width="12.625" style="3" customWidth="1"/>
    <col min="10757" max="10757" width="19.25" style="3" customWidth="1"/>
    <col min="10758" max="10758" width="12.375" style="3" customWidth="1"/>
    <col min="10759" max="10760" width="9.875" style="3" bestFit="1" customWidth="1"/>
    <col min="10761" max="10761" width="9.75" style="3" customWidth="1"/>
    <col min="10762" max="10762" width="16"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0.625" style="3" customWidth="1"/>
    <col min="11011" max="11011" width="9" style="3"/>
    <col min="11012" max="11012" width="12.625" style="3" customWidth="1"/>
    <col min="11013" max="11013" width="19.25" style="3" customWidth="1"/>
    <col min="11014" max="11014" width="12.375" style="3" customWidth="1"/>
    <col min="11015" max="11016" width="9.875" style="3" bestFit="1" customWidth="1"/>
    <col min="11017" max="11017" width="9.75" style="3" customWidth="1"/>
    <col min="11018" max="11018" width="16"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0.625" style="3" customWidth="1"/>
    <col min="11267" max="11267" width="9" style="3"/>
    <col min="11268" max="11268" width="12.625" style="3" customWidth="1"/>
    <col min="11269" max="11269" width="19.25" style="3" customWidth="1"/>
    <col min="11270" max="11270" width="12.375" style="3" customWidth="1"/>
    <col min="11271" max="11272" width="9.875" style="3" bestFit="1" customWidth="1"/>
    <col min="11273" max="11273" width="9.75" style="3" customWidth="1"/>
    <col min="11274" max="11274" width="16"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0.625" style="3" customWidth="1"/>
    <col min="11523" max="11523" width="9" style="3"/>
    <col min="11524" max="11524" width="12.625" style="3" customWidth="1"/>
    <col min="11525" max="11525" width="19.25" style="3" customWidth="1"/>
    <col min="11526" max="11526" width="12.375" style="3" customWidth="1"/>
    <col min="11527" max="11528" width="9.875" style="3" bestFit="1" customWidth="1"/>
    <col min="11529" max="11529" width="9.75" style="3" customWidth="1"/>
    <col min="11530" max="11530" width="16"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0.625" style="3" customWidth="1"/>
    <col min="11779" max="11779" width="9" style="3"/>
    <col min="11780" max="11780" width="12.625" style="3" customWidth="1"/>
    <col min="11781" max="11781" width="19.25" style="3" customWidth="1"/>
    <col min="11782" max="11782" width="12.375" style="3" customWidth="1"/>
    <col min="11783" max="11784" width="9.875" style="3" bestFit="1" customWidth="1"/>
    <col min="11785" max="11785" width="9.75" style="3" customWidth="1"/>
    <col min="11786" max="11786" width="16"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0.625" style="3" customWidth="1"/>
    <col min="12035" max="12035" width="9" style="3"/>
    <col min="12036" max="12036" width="12.625" style="3" customWidth="1"/>
    <col min="12037" max="12037" width="19.25" style="3" customWidth="1"/>
    <col min="12038" max="12038" width="12.375" style="3" customWidth="1"/>
    <col min="12039" max="12040" width="9.875" style="3" bestFit="1" customWidth="1"/>
    <col min="12041" max="12041" width="9.75" style="3" customWidth="1"/>
    <col min="12042" max="12042" width="16"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0.625" style="3" customWidth="1"/>
    <col min="12291" max="12291" width="9" style="3"/>
    <col min="12292" max="12292" width="12.625" style="3" customWidth="1"/>
    <col min="12293" max="12293" width="19.25" style="3" customWidth="1"/>
    <col min="12294" max="12294" width="12.375" style="3" customWidth="1"/>
    <col min="12295" max="12296" width="9.875" style="3" bestFit="1" customWidth="1"/>
    <col min="12297" max="12297" width="9.75" style="3" customWidth="1"/>
    <col min="12298" max="12298" width="16"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0.625" style="3" customWidth="1"/>
    <col min="12547" max="12547" width="9" style="3"/>
    <col min="12548" max="12548" width="12.625" style="3" customWidth="1"/>
    <col min="12549" max="12549" width="19.25" style="3" customWidth="1"/>
    <col min="12550" max="12550" width="12.375" style="3" customWidth="1"/>
    <col min="12551" max="12552" width="9.875" style="3" bestFit="1" customWidth="1"/>
    <col min="12553" max="12553" width="9.75" style="3" customWidth="1"/>
    <col min="12554" max="12554" width="16"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0.625" style="3" customWidth="1"/>
    <col min="12803" max="12803" width="9" style="3"/>
    <col min="12804" max="12804" width="12.625" style="3" customWidth="1"/>
    <col min="12805" max="12805" width="19.25" style="3" customWidth="1"/>
    <col min="12806" max="12806" width="12.375" style="3" customWidth="1"/>
    <col min="12807" max="12808" width="9.875" style="3" bestFit="1" customWidth="1"/>
    <col min="12809" max="12809" width="9.75" style="3" customWidth="1"/>
    <col min="12810" max="12810" width="16"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0.625" style="3" customWidth="1"/>
    <col min="13059" max="13059" width="9" style="3"/>
    <col min="13060" max="13060" width="12.625" style="3" customWidth="1"/>
    <col min="13061" max="13061" width="19.25" style="3" customWidth="1"/>
    <col min="13062" max="13062" width="12.375" style="3" customWidth="1"/>
    <col min="13063" max="13064" width="9.875" style="3" bestFit="1" customWidth="1"/>
    <col min="13065" max="13065" width="9.75" style="3" customWidth="1"/>
    <col min="13066" max="13066" width="16"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0.625" style="3" customWidth="1"/>
    <col min="13315" max="13315" width="9" style="3"/>
    <col min="13316" max="13316" width="12.625" style="3" customWidth="1"/>
    <col min="13317" max="13317" width="19.25" style="3" customWidth="1"/>
    <col min="13318" max="13318" width="12.375" style="3" customWidth="1"/>
    <col min="13319" max="13320" width="9.875" style="3" bestFit="1" customWidth="1"/>
    <col min="13321" max="13321" width="9.75" style="3" customWidth="1"/>
    <col min="13322" max="13322" width="16"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0.625" style="3" customWidth="1"/>
    <col min="13571" max="13571" width="9" style="3"/>
    <col min="13572" max="13572" width="12.625" style="3" customWidth="1"/>
    <col min="13573" max="13573" width="19.25" style="3" customWidth="1"/>
    <col min="13574" max="13574" width="12.375" style="3" customWidth="1"/>
    <col min="13575" max="13576" width="9.875" style="3" bestFit="1" customWidth="1"/>
    <col min="13577" max="13577" width="9.75" style="3" customWidth="1"/>
    <col min="13578" max="13578" width="16"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0.625" style="3" customWidth="1"/>
    <col min="13827" max="13827" width="9" style="3"/>
    <col min="13828" max="13828" width="12.625" style="3" customWidth="1"/>
    <col min="13829" max="13829" width="19.25" style="3" customWidth="1"/>
    <col min="13830" max="13830" width="12.375" style="3" customWidth="1"/>
    <col min="13831" max="13832" width="9.875" style="3" bestFit="1" customWidth="1"/>
    <col min="13833" max="13833" width="9.75" style="3" customWidth="1"/>
    <col min="13834" max="13834" width="16"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0.625" style="3" customWidth="1"/>
    <col min="14083" max="14083" width="9" style="3"/>
    <col min="14084" max="14084" width="12.625" style="3" customWidth="1"/>
    <col min="14085" max="14085" width="19.25" style="3" customWidth="1"/>
    <col min="14086" max="14086" width="12.375" style="3" customWidth="1"/>
    <col min="14087" max="14088" width="9.875" style="3" bestFit="1" customWidth="1"/>
    <col min="14089" max="14089" width="9.75" style="3" customWidth="1"/>
    <col min="14090" max="14090" width="16"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0.625" style="3" customWidth="1"/>
    <col min="14339" max="14339" width="9" style="3"/>
    <col min="14340" max="14340" width="12.625" style="3" customWidth="1"/>
    <col min="14341" max="14341" width="19.25" style="3" customWidth="1"/>
    <col min="14342" max="14342" width="12.375" style="3" customWidth="1"/>
    <col min="14343" max="14344" width="9.875" style="3" bestFit="1" customWidth="1"/>
    <col min="14345" max="14345" width="9.75" style="3" customWidth="1"/>
    <col min="14346" max="14346" width="16"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0.625" style="3" customWidth="1"/>
    <col min="14595" max="14595" width="9" style="3"/>
    <col min="14596" max="14596" width="12.625" style="3" customWidth="1"/>
    <col min="14597" max="14597" width="19.25" style="3" customWidth="1"/>
    <col min="14598" max="14598" width="12.375" style="3" customWidth="1"/>
    <col min="14599" max="14600" width="9.875" style="3" bestFit="1" customWidth="1"/>
    <col min="14601" max="14601" width="9.75" style="3" customWidth="1"/>
    <col min="14602" max="14602" width="16"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0.625" style="3" customWidth="1"/>
    <col min="14851" max="14851" width="9" style="3"/>
    <col min="14852" max="14852" width="12.625" style="3" customWidth="1"/>
    <col min="14853" max="14853" width="19.25" style="3" customWidth="1"/>
    <col min="14854" max="14854" width="12.375" style="3" customWidth="1"/>
    <col min="14855" max="14856" width="9.875" style="3" bestFit="1" customWidth="1"/>
    <col min="14857" max="14857" width="9.75" style="3" customWidth="1"/>
    <col min="14858" max="14858" width="16"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0.625" style="3" customWidth="1"/>
    <col min="15107" max="15107" width="9" style="3"/>
    <col min="15108" max="15108" width="12.625" style="3" customWidth="1"/>
    <col min="15109" max="15109" width="19.25" style="3" customWidth="1"/>
    <col min="15110" max="15110" width="12.375" style="3" customWidth="1"/>
    <col min="15111" max="15112" width="9.875" style="3" bestFit="1" customWidth="1"/>
    <col min="15113" max="15113" width="9.75" style="3" customWidth="1"/>
    <col min="15114" max="15114" width="16"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0.625" style="3" customWidth="1"/>
    <col min="15363" max="15363" width="9" style="3"/>
    <col min="15364" max="15364" width="12.625" style="3" customWidth="1"/>
    <col min="15365" max="15365" width="19.25" style="3" customWidth="1"/>
    <col min="15366" max="15366" width="12.375" style="3" customWidth="1"/>
    <col min="15367" max="15368" width="9.875" style="3" bestFit="1" customWidth="1"/>
    <col min="15369" max="15369" width="9.75" style="3" customWidth="1"/>
    <col min="15370" max="15370" width="16"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0.625" style="3" customWidth="1"/>
    <col min="15619" max="15619" width="9" style="3"/>
    <col min="15620" max="15620" width="12.625" style="3" customWidth="1"/>
    <col min="15621" max="15621" width="19.25" style="3" customWidth="1"/>
    <col min="15622" max="15622" width="12.375" style="3" customWidth="1"/>
    <col min="15623" max="15624" width="9.875" style="3" bestFit="1" customWidth="1"/>
    <col min="15625" max="15625" width="9.75" style="3" customWidth="1"/>
    <col min="15626" max="15626" width="16"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0.625" style="3" customWidth="1"/>
    <col min="15875" max="15875" width="9" style="3"/>
    <col min="15876" max="15876" width="12.625" style="3" customWidth="1"/>
    <col min="15877" max="15877" width="19.25" style="3" customWidth="1"/>
    <col min="15878" max="15878" width="12.375" style="3" customWidth="1"/>
    <col min="15879" max="15880" width="9.875" style="3" bestFit="1" customWidth="1"/>
    <col min="15881" max="15881" width="9.75" style="3" customWidth="1"/>
    <col min="15882" max="15882" width="16"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0.625" style="3" customWidth="1"/>
    <col min="16131" max="16131" width="9" style="3"/>
    <col min="16132" max="16132" width="12.625" style="3" customWidth="1"/>
    <col min="16133" max="16133" width="19.25" style="3" customWidth="1"/>
    <col min="16134" max="16134" width="12.375" style="3" customWidth="1"/>
    <col min="16135" max="16136" width="9.875" style="3" bestFit="1" customWidth="1"/>
    <col min="16137" max="16137" width="9.75" style="3" customWidth="1"/>
    <col min="16138" max="16138" width="16"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493</v>
      </c>
      <c r="G2" s="4" t="s">
        <v>2</v>
      </c>
      <c r="H2" s="5"/>
      <c r="I2" s="6"/>
      <c r="J2" s="7">
        <f>SUM(H:H)</f>
        <v>228200</v>
      </c>
    </row>
    <row r="3" spans="2:17" ht="20.100000000000001" customHeight="1">
      <c r="B3" s="1" t="s">
        <v>3</v>
      </c>
      <c r="C3" s="1"/>
      <c r="D3" s="1"/>
      <c r="E3" s="2" t="s">
        <v>339</v>
      </c>
    </row>
    <row r="4" spans="2:17" ht="20.100000000000001" customHeight="1">
      <c r="B4" s="1" t="s">
        <v>5</v>
      </c>
      <c r="C4" s="1"/>
      <c r="D4" s="1"/>
      <c r="E4" s="2">
        <v>95200</v>
      </c>
    </row>
    <row r="5" spans="2:17" ht="20.100000000000001" customHeight="1">
      <c r="B5" s="1" t="s">
        <v>6</v>
      </c>
      <c r="C5" s="1"/>
      <c r="D5" s="1"/>
      <c r="E5" s="11">
        <v>40928</v>
      </c>
    </row>
    <row r="6" spans="2:17" ht="20.100000000000001" customHeight="1">
      <c r="B6" s="1" t="s">
        <v>7</v>
      </c>
      <c r="C6" s="1"/>
      <c r="D6" s="1"/>
      <c r="E6" s="11">
        <v>40934</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v>3</v>
      </c>
      <c r="C9" s="12" t="s">
        <v>77</v>
      </c>
      <c r="D9" s="12" t="s">
        <v>77</v>
      </c>
      <c r="E9" s="16" t="s">
        <v>494</v>
      </c>
      <c r="F9" s="17">
        <v>2</v>
      </c>
      <c r="G9" s="17">
        <v>7500</v>
      </c>
      <c r="H9" s="17">
        <f t="shared" ref="H9:H22" si="0">F9*G9</f>
        <v>15000</v>
      </c>
      <c r="I9" s="18"/>
      <c r="J9" s="19" t="s">
        <v>495</v>
      </c>
      <c r="K9" s="13"/>
      <c r="L9" s="19" t="s">
        <v>80</v>
      </c>
      <c r="M9" s="15">
        <v>40920</v>
      </c>
      <c r="N9" s="15"/>
      <c r="O9" s="20"/>
      <c r="P9" s="23">
        <v>40933</v>
      </c>
      <c r="Q9" s="23"/>
    </row>
    <row r="10" spans="2:17" s="8" customFormat="1" ht="18" customHeight="1">
      <c r="B10" s="13">
        <v>3</v>
      </c>
      <c r="C10" s="12" t="s">
        <v>77</v>
      </c>
      <c r="D10" s="12" t="s">
        <v>77</v>
      </c>
      <c r="E10" s="21" t="s">
        <v>496</v>
      </c>
      <c r="F10" s="17">
        <v>2</v>
      </c>
      <c r="G10" s="17">
        <v>3800</v>
      </c>
      <c r="H10" s="17">
        <f t="shared" si="0"/>
        <v>7600</v>
      </c>
      <c r="I10" s="22"/>
      <c r="J10" s="19" t="s">
        <v>497</v>
      </c>
      <c r="K10" s="21"/>
      <c r="L10" s="19" t="s">
        <v>80</v>
      </c>
      <c r="M10" s="15">
        <v>40920</v>
      </c>
      <c r="N10" s="15"/>
      <c r="O10" s="20"/>
      <c r="P10" s="23">
        <v>40933</v>
      </c>
      <c r="Q10" s="23"/>
    </row>
    <row r="11" spans="2:17" s="8" customFormat="1" ht="18" customHeight="1">
      <c r="B11" s="12">
        <v>3</v>
      </c>
      <c r="C11" s="12" t="s">
        <v>77</v>
      </c>
      <c r="D11" s="12" t="s">
        <v>77</v>
      </c>
      <c r="E11" s="21" t="s">
        <v>498</v>
      </c>
      <c r="F11" s="17">
        <v>2</v>
      </c>
      <c r="G11" s="17">
        <v>2500</v>
      </c>
      <c r="H11" s="17">
        <f t="shared" si="0"/>
        <v>5000</v>
      </c>
      <c r="I11" s="22"/>
      <c r="J11" s="19" t="s">
        <v>499</v>
      </c>
      <c r="K11" s="21"/>
      <c r="L11" s="19" t="s">
        <v>80</v>
      </c>
      <c r="M11" s="15">
        <v>40920</v>
      </c>
      <c r="N11" s="15"/>
      <c r="O11" s="20"/>
      <c r="P11" s="23">
        <v>40933</v>
      </c>
      <c r="Q11" s="23"/>
    </row>
    <row r="12" spans="2:17" s="8" customFormat="1" ht="18" customHeight="1">
      <c r="B12" s="13">
        <v>3</v>
      </c>
      <c r="C12" s="12" t="s">
        <v>77</v>
      </c>
      <c r="D12" s="12" t="s">
        <v>77</v>
      </c>
      <c r="E12" s="21" t="s">
        <v>500</v>
      </c>
      <c r="F12" s="17">
        <v>2</v>
      </c>
      <c r="G12" s="17">
        <v>2400</v>
      </c>
      <c r="H12" s="17">
        <f t="shared" si="0"/>
        <v>4800</v>
      </c>
      <c r="I12" s="22"/>
      <c r="J12" s="19" t="s">
        <v>501</v>
      </c>
      <c r="K12" s="21"/>
      <c r="L12" s="19" t="s">
        <v>80</v>
      </c>
      <c r="M12" s="15">
        <v>40920</v>
      </c>
      <c r="N12" s="15"/>
      <c r="O12" s="20"/>
      <c r="P12" s="23">
        <v>40933</v>
      </c>
      <c r="Q12" s="23"/>
    </row>
    <row r="13" spans="2:17" s="8" customFormat="1" ht="18" customHeight="1">
      <c r="B13" s="12">
        <v>3</v>
      </c>
      <c r="C13" s="12" t="s">
        <v>77</v>
      </c>
      <c r="D13" s="12" t="s">
        <v>77</v>
      </c>
      <c r="E13" s="21" t="s">
        <v>502</v>
      </c>
      <c r="F13" s="17">
        <v>2</v>
      </c>
      <c r="G13" s="17">
        <v>22200</v>
      </c>
      <c r="H13" s="17">
        <f t="shared" si="0"/>
        <v>44400</v>
      </c>
      <c r="I13" s="22"/>
      <c r="J13" s="19" t="s">
        <v>503</v>
      </c>
      <c r="K13" s="21"/>
      <c r="L13" s="19" t="s">
        <v>80</v>
      </c>
      <c r="M13" s="15">
        <v>40920</v>
      </c>
      <c r="N13" s="15"/>
      <c r="O13" s="20"/>
      <c r="P13" s="23">
        <v>40933</v>
      </c>
      <c r="Q13" s="23"/>
    </row>
    <row r="14" spans="2:17" s="8" customFormat="1" ht="18" customHeight="1">
      <c r="B14" s="12">
        <v>3</v>
      </c>
      <c r="C14" s="13" t="s">
        <v>101</v>
      </c>
      <c r="D14" s="13" t="s">
        <v>101</v>
      </c>
      <c r="E14" s="21" t="s">
        <v>504</v>
      </c>
      <c r="F14" s="17">
        <v>2</v>
      </c>
      <c r="G14" s="17">
        <v>54000</v>
      </c>
      <c r="H14" s="17">
        <f t="shared" si="0"/>
        <v>108000</v>
      </c>
      <c r="I14" s="22"/>
      <c r="J14" s="19" t="s">
        <v>505</v>
      </c>
      <c r="K14" s="21"/>
      <c r="L14" s="19" t="s">
        <v>80</v>
      </c>
      <c r="M14" s="15">
        <v>40919</v>
      </c>
      <c r="N14" s="15"/>
      <c r="O14" s="20"/>
      <c r="P14" s="23">
        <v>40926</v>
      </c>
      <c r="Q14" s="23">
        <v>40926</v>
      </c>
    </row>
    <row r="15" spans="2:17" s="8" customFormat="1" ht="18" customHeight="1">
      <c r="B15" s="135" t="s">
        <v>506</v>
      </c>
      <c r="C15" s="13" t="s">
        <v>101</v>
      </c>
      <c r="D15" s="13" t="s">
        <v>101</v>
      </c>
      <c r="E15" s="21" t="s">
        <v>507</v>
      </c>
      <c r="F15" s="17">
        <v>2</v>
      </c>
      <c r="G15" s="183">
        <v>21700</v>
      </c>
      <c r="H15" s="17">
        <f t="shared" si="0"/>
        <v>43400</v>
      </c>
      <c r="I15" s="22"/>
      <c r="J15" s="19" t="s">
        <v>199</v>
      </c>
      <c r="K15" s="21"/>
      <c r="L15" s="19" t="s">
        <v>42</v>
      </c>
      <c r="M15" s="15">
        <v>40919</v>
      </c>
      <c r="N15" s="15"/>
      <c r="O15" s="20"/>
      <c r="P15" s="23">
        <v>40933</v>
      </c>
      <c r="Q15" s="23">
        <v>40933</v>
      </c>
    </row>
    <row r="16" spans="2:17" s="8" customFormat="1" ht="18" customHeight="1">
      <c r="B16" s="13">
        <v>1</v>
      </c>
      <c r="C16" s="12" t="s">
        <v>29</v>
      </c>
      <c r="D16" s="12" t="s">
        <v>29</v>
      </c>
      <c r="E16" s="21" t="s">
        <v>508</v>
      </c>
      <c r="F16" s="17">
        <v>2</v>
      </c>
      <c r="G16" s="17"/>
      <c r="H16" s="17">
        <f t="shared" si="0"/>
        <v>0</v>
      </c>
      <c r="I16" s="22"/>
      <c r="J16" s="19" t="s">
        <v>509</v>
      </c>
      <c r="K16" s="21"/>
      <c r="L16" s="19"/>
      <c r="M16" s="15" t="s">
        <v>140</v>
      </c>
      <c r="N16" s="15"/>
      <c r="O16" s="20"/>
      <c r="P16" s="23"/>
      <c r="Q16" s="23"/>
    </row>
    <row r="17" spans="2:17" s="8" customFormat="1" ht="18" customHeight="1">
      <c r="B17" s="13">
        <v>2</v>
      </c>
      <c r="C17" s="12" t="s">
        <v>29</v>
      </c>
      <c r="D17" s="12" t="s">
        <v>29</v>
      </c>
      <c r="E17" s="21" t="s">
        <v>36</v>
      </c>
      <c r="F17" s="17">
        <v>2</v>
      </c>
      <c r="G17" s="17"/>
      <c r="H17" s="17">
        <f t="shared" si="0"/>
        <v>0</v>
      </c>
      <c r="I17" s="22"/>
      <c r="J17" s="19" t="s">
        <v>510</v>
      </c>
      <c r="K17" s="21"/>
      <c r="L17" s="19"/>
      <c r="M17" s="15" t="s">
        <v>140</v>
      </c>
      <c r="N17" s="15"/>
      <c r="O17" s="20"/>
      <c r="P17" s="23"/>
      <c r="Q17" s="23"/>
    </row>
    <row r="18" spans="2:17" s="8" customFormat="1" ht="18" customHeight="1">
      <c r="B18" s="13">
        <v>6</v>
      </c>
      <c r="C18" s="12" t="s">
        <v>147</v>
      </c>
      <c r="D18" s="12" t="s">
        <v>147</v>
      </c>
      <c r="E18" s="21" t="s">
        <v>150</v>
      </c>
      <c r="F18" s="17">
        <v>2</v>
      </c>
      <c r="G18" s="17"/>
      <c r="H18" s="17">
        <f t="shared" si="0"/>
        <v>0</v>
      </c>
      <c r="I18" s="22"/>
      <c r="J18" s="19" t="s">
        <v>151</v>
      </c>
      <c r="K18" s="21"/>
      <c r="L18" s="19"/>
      <c r="M18" s="15"/>
      <c r="N18" s="15"/>
      <c r="O18" s="20"/>
      <c r="P18" s="23"/>
      <c r="Q18" s="23"/>
    </row>
    <row r="19" spans="2:17" s="8" customFormat="1" ht="18" customHeight="1">
      <c r="B19" s="13">
        <v>7</v>
      </c>
      <c r="C19" s="12" t="s">
        <v>147</v>
      </c>
      <c r="D19" s="12" t="s">
        <v>147</v>
      </c>
      <c r="E19" s="21" t="s">
        <v>511</v>
      </c>
      <c r="F19" s="17">
        <v>2</v>
      </c>
      <c r="G19" s="17"/>
      <c r="H19" s="17">
        <f t="shared" si="0"/>
        <v>0</v>
      </c>
      <c r="I19" s="22"/>
      <c r="J19" s="19" t="s">
        <v>512</v>
      </c>
      <c r="K19" s="21"/>
      <c r="L19" s="19"/>
      <c r="M19" s="15"/>
      <c r="N19" s="15"/>
      <c r="O19" s="20"/>
      <c r="P19" s="23"/>
      <c r="Q19" s="23"/>
    </row>
    <row r="20" spans="2:17" s="8" customFormat="1" ht="18" customHeight="1">
      <c r="B20" s="13">
        <v>8</v>
      </c>
      <c r="C20" s="12" t="s">
        <v>147</v>
      </c>
      <c r="D20" s="12" t="s">
        <v>147</v>
      </c>
      <c r="E20" s="21" t="s">
        <v>513</v>
      </c>
      <c r="F20" s="17">
        <v>2</v>
      </c>
      <c r="G20" s="17"/>
      <c r="H20" s="17">
        <f t="shared" si="0"/>
        <v>0</v>
      </c>
      <c r="I20" s="22"/>
      <c r="J20" s="19" t="s">
        <v>514</v>
      </c>
      <c r="K20" s="21"/>
      <c r="L20" s="19"/>
      <c r="M20" s="15"/>
      <c r="N20" s="15"/>
      <c r="O20" s="20"/>
      <c r="P20" s="23"/>
      <c r="Q20" s="23"/>
    </row>
    <row r="21" spans="2:17" s="8" customFormat="1" ht="18" customHeight="1">
      <c r="B21" s="13">
        <v>9</v>
      </c>
      <c r="C21" s="12"/>
      <c r="D21" s="12"/>
      <c r="E21" s="21" t="s">
        <v>515</v>
      </c>
      <c r="F21" s="17">
        <v>2</v>
      </c>
      <c r="G21" s="17"/>
      <c r="H21" s="17">
        <f t="shared" si="0"/>
        <v>0</v>
      </c>
      <c r="I21" s="22"/>
      <c r="J21" s="19"/>
      <c r="K21" s="21"/>
      <c r="L21" s="19"/>
      <c r="M21" s="15"/>
      <c r="N21" s="15"/>
      <c r="O21" s="20"/>
      <c r="P21" s="23"/>
      <c r="Q21" s="23"/>
    </row>
    <row r="22" spans="2:17" s="8" customFormat="1" ht="18" customHeight="1">
      <c r="B22" s="13"/>
      <c r="C22" s="12"/>
      <c r="D22" s="12"/>
      <c r="E22" s="21"/>
      <c r="F22" s="17"/>
      <c r="G22" s="17"/>
      <c r="H22" s="17">
        <f t="shared" si="0"/>
        <v>0</v>
      </c>
      <c r="I22" s="22"/>
      <c r="J22" s="19"/>
      <c r="K22" s="21"/>
      <c r="L22" s="19"/>
      <c r="M22" s="15"/>
      <c r="N22" s="15"/>
      <c r="O22" s="20"/>
      <c r="P22" s="23"/>
      <c r="Q22" s="23"/>
    </row>
    <row r="23" spans="2:17" s="8" customFormat="1" ht="18" customHeight="1">
      <c r="B23" s="13"/>
      <c r="C23" s="13"/>
      <c r="D23" s="13"/>
      <c r="E23" s="21"/>
      <c r="F23" s="17"/>
      <c r="G23" s="17"/>
      <c r="H23" s="17"/>
      <c r="I23" s="22"/>
      <c r="J23" s="19"/>
      <c r="K23" s="21"/>
      <c r="L23" s="19"/>
      <c r="M23" s="15"/>
      <c r="N23" s="15"/>
      <c r="O23" s="20"/>
      <c r="P23" s="23"/>
      <c r="Q23" s="23"/>
    </row>
    <row r="24" spans="2:17" s="8" customFormat="1" ht="18" customHeight="1">
      <c r="B24" s="13"/>
      <c r="C24" s="13"/>
      <c r="D24" s="13"/>
      <c r="E24" s="21"/>
      <c r="F24" s="17"/>
      <c r="G24" s="17"/>
      <c r="H24" s="17"/>
      <c r="I24" s="22"/>
      <c r="J24" s="19"/>
      <c r="K24" s="21"/>
      <c r="L24" s="19"/>
      <c r="M24" s="15"/>
      <c r="N24" s="15"/>
      <c r="O24" s="20"/>
      <c r="P24" s="23"/>
      <c r="Q24" s="23"/>
    </row>
    <row r="25" spans="2:17" s="8" customFormat="1" ht="18" customHeight="1">
      <c r="B25" s="13"/>
      <c r="C25" s="13"/>
      <c r="D25" s="13"/>
      <c r="E25" s="21"/>
      <c r="F25" s="17"/>
      <c r="G25" s="17"/>
      <c r="H25" s="17"/>
      <c r="I25" s="22"/>
      <c r="J25" s="19"/>
      <c r="K25" s="21"/>
      <c r="L25" s="19"/>
      <c r="M25" s="15"/>
      <c r="N25" s="15"/>
      <c r="O25" s="20"/>
      <c r="P25" s="23"/>
      <c r="Q25" s="23"/>
    </row>
    <row r="26" spans="2:17" s="8" customFormat="1" ht="18" customHeight="1">
      <c r="B26" s="13"/>
      <c r="C26" s="13"/>
      <c r="D26" s="13"/>
      <c r="E26" s="21"/>
      <c r="F26" s="17"/>
      <c r="G26" s="17"/>
      <c r="H26" s="17"/>
      <c r="I26" s="22"/>
      <c r="J26" s="19"/>
      <c r="K26" s="21"/>
      <c r="L26" s="19"/>
      <c r="M26" s="15"/>
      <c r="N26" s="15"/>
      <c r="O26" s="20"/>
      <c r="P26" s="23"/>
      <c r="Q26" s="23"/>
    </row>
    <row r="27" spans="2:17" s="8" customFormat="1" ht="18" customHeight="1">
      <c r="B27" s="13"/>
      <c r="C27" s="13"/>
      <c r="D27" s="13"/>
      <c r="E27" s="21"/>
      <c r="F27" s="17"/>
      <c r="G27" s="17"/>
      <c r="H27" s="17"/>
      <c r="I27" s="22"/>
      <c r="J27" s="19"/>
      <c r="K27" s="21"/>
      <c r="L27" s="19"/>
      <c r="M27" s="15"/>
      <c r="N27" s="15"/>
      <c r="O27" s="20"/>
      <c r="P27" s="23"/>
      <c r="Q27" s="23"/>
    </row>
    <row r="28" spans="2:17" s="8" customFormat="1" ht="18" customHeight="1">
      <c r="B28" s="13"/>
      <c r="C28" s="13"/>
      <c r="D28" s="13"/>
      <c r="E28" s="21"/>
      <c r="F28" s="17"/>
      <c r="G28" s="17"/>
      <c r="H28" s="17"/>
      <c r="I28" s="22"/>
      <c r="J28" s="19"/>
      <c r="K28" s="21"/>
      <c r="L28" s="19"/>
      <c r="M28" s="15"/>
      <c r="N28" s="15"/>
      <c r="O28" s="20"/>
      <c r="P28" s="23"/>
      <c r="Q28" s="23"/>
    </row>
    <row r="29" spans="2:17" s="8" customFormat="1" ht="18" customHeight="1">
      <c r="B29" s="13"/>
      <c r="C29" s="13"/>
      <c r="D29" s="13"/>
      <c r="E29" s="49"/>
      <c r="F29" s="17"/>
      <c r="G29" s="17"/>
      <c r="H29" s="17"/>
      <c r="I29" s="22"/>
      <c r="J29" s="50"/>
      <c r="K29" s="21"/>
      <c r="L29" s="19"/>
      <c r="M29" s="15"/>
      <c r="N29" s="15"/>
      <c r="O29" s="20"/>
      <c r="P29" s="23"/>
      <c r="Q29" s="23"/>
    </row>
    <row r="30" spans="2:17" s="8" customFormat="1" ht="18" customHeight="1">
      <c r="B30" s="13"/>
      <c r="C30" s="13"/>
      <c r="D30" s="13"/>
      <c r="E30" s="49"/>
      <c r="F30" s="17"/>
      <c r="G30" s="17"/>
      <c r="H30" s="17"/>
      <c r="I30" s="22"/>
      <c r="J30" s="50"/>
      <c r="K30" s="21"/>
      <c r="L30" s="19"/>
      <c r="M30" s="15"/>
      <c r="N30" s="15"/>
      <c r="O30" s="20"/>
      <c r="P30" s="23"/>
      <c r="Q30" s="23"/>
    </row>
    <row r="31" spans="2:17" s="8" customFormat="1" ht="18" customHeight="1">
      <c r="B31" s="13"/>
      <c r="C31" s="13"/>
      <c r="D31" s="13"/>
      <c r="E31" s="21"/>
      <c r="F31" s="17"/>
      <c r="G31" s="17"/>
      <c r="H31" s="17"/>
      <c r="I31" s="22"/>
      <c r="J31" s="19"/>
      <c r="K31" s="21"/>
      <c r="L31" s="19"/>
      <c r="M31" s="15"/>
      <c r="N31" s="15"/>
      <c r="O31" s="20"/>
      <c r="P31" s="23"/>
      <c r="Q31" s="23"/>
    </row>
    <row r="32" spans="2:17" s="8" customFormat="1" ht="18" customHeight="1">
      <c r="B32" s="13"/>
      <c r="C32" s="13"/>
      <c r="D32" s="13"/>
      <c r="E32" s="21"/>
      <c r="F32" s="17"/>
      <c r="G32" s="17"/>
      <c r="H32" s="17"/>
      <c r="I32" s="22"/>
      <c r="J32" s="21"/>
      <c r="K32" s="21"/>
      <c r="L32" s="19"/>
      <c r="M32" s="15"/>
      <c r="N32" s="15"/>
      <c r="O32" s="20"/>
      <c r="P32" s="23"/>
      <c r="Q32" s="23"/>
    </row>
    <row r="33" spans="2:17" s="8" customFormat="1" ht="18" customHeight="1">
      <c r="B33" s="13"/>
      <c r="C33" s="13"/>
      <c r="D33" s="13"/>
      <c r="E33" s="21"/>
      <c r="F33" s="17"/>
      <c r="G33" s="17"/>
      <c r="H33" s="17"/>
      <c r="I33" s="18"/>
      <c r="J33" s="21"/>
      <c r="K33" s="21"/>
      <c r="L33" s="19"/>
      <c r="M33" s="15"/>
      <c r="N33" s="15"/>
      <c r="O33" s="20"/>
      <c r="P33" s="23"/>
      <c r="Q33" s="23"/>
    </row>
    <row r="34" spans="2:17" s="8" customFormat="1" ht="18" customHeight="1">
      <c r="B34" s="13"/>
      <c r="C34" s="13"/>
      <c r="D34" s="13"/>
      <c r="E34" s="21"/>
      <c r="F34" s="17"/>
      <c r="G34" s="17"/>
      <c r="H34" s="17"/>
      <c r="I34" s="18"/>
      <c r="J34" s="19"/>
      <c r="K34" s="21"/>
      <c r="L34" s="19"/>
      <c r="M34" s="15"/>
      <c r="N34" s="15"/>
      <c r="O34" s="20"/>
      <c r="P34" s="23"/>
      <c r="Q34" s="23"/>
    </row>
    <row r="35" spans="2:17" s="8" customFormat="1" ht="18" customHeight="1">
      <c r="B35" s="13"/>
      <c r="C35" s="13"/>
      <c r="D35" s="13"/>
      <c r="E35" s="21"/>
      <c r="F35" s="17"/>
      <c r="G35" s="17"/>
      <c r="H35" s="17"/>
      <c r="I35" s="18"/>
      <c r="J35" s="19"/>
      <c r="K35" s="21"/>
      <c r="L35" s="19"/>
      <c r="M35" s="15"/>
      <c r="N35" s="15"/>
      <c r="O35" s="20"/>
      <c r="P35" s="23"/>
      <c r="Q35" s="23"/>
    </row>
    <row r="36" spans="2:17" s="8" customFormat="1" ht="18" customHeight="1">
      <c r="B36" s="13"/>
      <c r="C36" s="13"/>
      <c r="D36" s="13"/>
      <c r="E36" s="21"/>
      <c r="F36" s="17"/>
      <c r="G36" s="17"/>
      <c r="H36" s="17"/>
      <c r="I36" s="18"/>
      <c r="J36" s="19"/>
      <c r="K36" s="21"/>
      <c r="L36" s="19"/>
      <c r="M36" s="15"/>
      <c r="N36" s="15"/>
      <c r="O36" s="20"/>
      <c r="P36" s="15"/>
      <c r="Q36" s="23"/>
    </row>
    <row r="37" spans="2:17" s="8" customFormat="1" ht="18" customHeight="1">
      <c r="B37" s="13"/>
      <c r="C37" s="13"/>
      <c r="D37" s="13"/>
      <c r="E37" s="21"/>
      <c r="F37" s="17"/>
      <c r="G37" s="17"/>
      <c r="H37" s="17"/>
      <c r="I37" s="18"/>
      <c r="J37" s="19"/>
      <c r="K37" s="21"/>
      <c r="L37" s="19"/>
      <c r="M37" s="15"/>
      <c r="N37" s="15"/>
      <c r="O37" s="20"/>
      <c r="P37" s="15"/>
      <c r="Q37" s="23"/>
    </row>
    <row r="38" spans="2:17" s="8" customFormat="1" ht="18" customHeight="1">
      <c r="B38" s="13"/>
      <c r="C38" s="13"/>
      <c r="D38" s="13"/>
      <c r="E38" s="21"/>
      <c r="F38" s="17"/>
      <c r="G38" s="17"/>
      <c r="H38" s="17"/>
      <c r="I38" s="18"/>
      <c r="J38" s="19"/>
      <c r="K38" s="21"/>
      <c r="L38" s="19"/>
      <c r="M38" s="15"/>
      <c r="N38" s="15"/>
      <c r="O38" s="20"/>
      <c r="P38" s="15"/>
      <c r="Q38" s="23"/>
    </row>
    <row r="39" spans="2:17" s="8" customFormat="1" ht="18" customHeight="1">
      <c r="B39" s="13"/>
      <c r="C39" s="13"/>
      <c r="D39" s="13"/>
      <c r="E39" s="21"/>
      <c r="F39" s="17"/>
      <c r="G39" s="17"/>
      <c r="H39" s="17"/>
      <c r="I39" s="18"/>
      <c r="J39" s="19"/>
      <c r="K39" s="21"/>
      <c r="L39" s="19"/>
      <c r="M39" s="15"/>
      <c r="N39" s="15"/>
      <c r="O39" s="20"/>
      <c r="P39" s="15"/>
      <c r="Q39" s="23"/>
    </row>
    <row r="40" spans="2:17" s="8" customFormat="1" ht="18" customHeight="1">
      <c r="B40" s="13"/>
      <c r="C40" s="13"/>
      <c r="D40" s="13"/>
      <c r="E40" s="21"/>
      <c r="F40" s="17"/>
      <c r="G40" s="17"/>
      <c r="H40" s="17"/>
      <c r="I40" s="18"/>
      <c r="J40" s="19"/>
      <c r="K40" s="21"/>
      <c r="L40" s="19"/>
      <c r="M40" s="15"/>
      <c r="N40" s="15"/>
      <c r="O40" s="20"/>
      <c r="P40" s="15"/>
      <c r="Q40" s="23"/>
    </row>
    <row r="41" spans="2:17" s="8" customFormat="1" ht="18" customHeight="1">
      <c r="B41" s="13"/>
      <c r="C41" s="13"/>
      <c r="D41" s="13"/>
      <c r="E41" s="21"/>
      <c r="F41" s="17"/>
      <c r="G41" s="17"/>
      <c r="H41" s="17"/>
      <c r="I41" s="18"/>
      <c r="J41" s="19"/>
      <c r="K41" s="21"/>
      <c r="L41" s="19"/>
      <c r="M41" s="15"/>
      <c r="N41" s="15"/>
      <c r="O41" s="20"/>
      <c r="P41" s="15"/>
      <c r="Q41" s="23"/>
    </row>
    <row r="42" spans="2:17" s="8" customFormat="1" ht="18" customHeight="1">
      <c r="B42" s="13"/>
      <c r="C42" s="13"/>
      <c r="D42" s="13"/>
      <c r="E42" s="21"/>
      <c r="F42" s="17"/>
      <c r="G42" s="17"/>
      <c r="H42" s="17"/>
      <c r="I42" s="18"/>
      <c r="J42" s="19"/>
      <c r="K42" s="21"/>
      <c r="L42" s="19"/>
      <c r="M42" s="15"/>
      <c r="N42" s="15"/>
      <c r="O42" s="20"/>
      <c r="P42" s="15"/>
      <c r="Q42" s="23"/>
    </row>
    <row r="43" spans="2:17" s="8" customFormat="1" ht="18" customHeight="1">
      <c r="B43" s="13"/>
      <c r="C43" s="13"/>
      <c r="D43" s="13"/>
      <c r="E43" s="21"/>
      <c r="F43" s="17"/>
      <c r="G43" s="17"/>
      <c r="H43" s="17"/>
      <c r="I43" s="18"/>
      <c r="J43" s="19"/>
      <c r="K43" s="21"/>
      <c r="L43" s="19"/>
      <c r="M43" s="15"/>
      <c r="N43" s="15"/>
      <c r="O43" s="20"/>
      <c r="P43" s="15"/>
      <c r="Q43" s="23"/>
    </row>
    <row r="44" spans="2:17" s="8" customFormat="1" ht="18" customHeight="1">
      <c r="B44" s="13"/>
      <c r="C44" s="13"/>
      <c r="D44" s="13"/>
      <c r="E44" s="21"/>
      <c r="F44" s="17"/>
      <c r="G44" s="17"/>
      <c r="H44" s="17"/>
      <c r="I44" s="18"/>
      <c r="J44" s="19"/>
      <c r="K44" s="21"/>
      <c r="L44" s="19"/>
      <c r="M44" s="15"/>
      <c r="N44" s="15"/>
      <c r="O44" s="20"/>
      <c r="P44" s="15"/>
      <c r="Q44" s="23"/>
    </row>
    <row r="45" spans="2:17" s="8" customFormat="1" ht="18" customHeight="1">
      <c r="B45" s="13"/>
      <c r="C45" s="13"/>
      <c r="D45" s="13"/>
      <c r="E45" s="21"/>
      <c r="F45" s="17"/>
      <c r="G45" s="17"/>
      <c r="H45" s="17"/>
      <c r="I45" s="18"/>
      <c r="J45" s="19"/>
      <c r="K45" s="21"/>
      <c r="L45" s="19"/>
      <c r="M45" s="15"/>
      <c r="N45" s="15"/>
      <c r="O45" s="20"/>
      <c r="P45" s="15"/>
      <c r="Q45" s="23"/>
    </row>
    <row r="46" spans="2:17" s="8" customFormat="1" ht="18" customHeight="1">
      <c r="B46" s="13"/>
      <c r="C46" s="13"/>
      <c r="D46" s="13"/>
      <c r="E46" s="21"/>
      <c r="F46" s="17"/>
      <c r="G46" s="17"/>
      <c r="H46" s="17"/>
      <c r="I46" s="18"/>
      <c r="J46" s="19"/>
      <c r="K46" s="21"/>
      <c r="L46" s="19"/>
      <c r="M46" s="15"/>
      <c r="N46" s="15"/>
      <c r="O46" s="20"/>
      <c r="P46" s="15"/>
      <c r="Q46" s="23"/>
    </row>
    <row r="47" spans="2:17" s="8" customFormat="1" ht="18" customHeight="1">
      <c r="B47" s="13"/>
      <c r="C47" s="13"/>
      <c r="D47" s="13"/>
      <c r="E47" s="21"/>
      <c r="F47" s="17"/>
      <c r="G47" s="17"/>
      <c r="H47" s="17"/>
      <c r="I47" s="18"/>
      <c r="J47" s="19"/>
      <c r="K47" s="21"/>
      <c r="L47" s="19"/>
      <c r="M47" s="15"/>
      <c r="N47" s="15"/>
      <c r="O47" s="20"/>
      <c r="P47" s="15"/>
      <c r="Q47" s="23"/>
    </row>
    <row r="48" spans="2:17" s="8" customFormat="1" ht="18" customHeight="1">
      <c r="B48" s="13"/>
      <c r="C48" s="13"/>
      <c r="D48" s="13"/>
      <c r="E48" s="21"/>
      <c r="F48" s="17"/>
      <c r="G48" s="17"/>
      <c r="H48" s="17"/>
      <c r="I48" s="18"/>
      <c r="J48" s="19"/>
      <c r="K48" s="21"/>
      <c r="L48" s="19"/>
      <c r="M48" s="15"/>
      <c r="N48" s="15"/>
      <c r="O48" s="20"/>
      <c r="P48" s="15"/>
      <c r="Q48" s="23"/>
    </row>
    <row r="49" spans="2:17" s="8" customFormat="1" ht="18" customHeight="1">
      <c r="B49" s="13"/>
      <c r="C49" s="13"/>
      <c r="D49" s="13"/>
      <c r="E49" s="21"/>
      <c r="F49" s="17"/>
      <c r="G49" s="17"/>
      <c r="H49" s="17"/>
      <c r="I49" s="18"/>
      <c r="J49" s="19"/>
      <c r="K49" s="21"/>
      <c r="L49" s="19"/>
      <c r="M49" s="15"/>
      <c r="N49" s="15"/>
      <c r="O49" s="20"/>
      <c r="P49" s="15"/>
      <c r="Q49" s="23"/>
    </row>
    <row r="50" spans="2:17" s="8" customFormat="1" ht="18" customHeight="1">
      <c r="B50" s="13"/>
      <c r="C50" s="13"/>
      <c r="D50" s="13"/>
      <c r="E50" s="21"/>
      <c r="F50" s="17"/>
      <c r="G50" s="17"/>
      <c r="H50" s="17"/>
      <c r="I50" s="18"/>
      <c r="J50" s="19"/>
      <c r="K50" s="21"/>
      <c r="L50" s="19"/>
      <c r="M50" s="15"/>
      <c r="N50" s="15"/>
      <c r="O50" s="20"/>
      <c r="P50" s="15"/>
      <c r="Q50" s="23"/>
    </row>
    <row r="51" spans="2:17" s="8" customFormat="1" ht="18" customHeight="1">
      <c r="B51" s="13"/>
      <c r="C51" s="13"/>
      <c r="D51" s="13"/>
      <c r="E51" s="21"/>
      <c r="F51" s="17"/>
      <c r="G51" s="17"/>
      <c r="H51" s="17"/>
      <c r="I51" s="18"/>
      <c r="J51" s="19"/>
      <c r="K51" s="21"/>
      <c r="L51" s="19"/>
      <c r="M51" s="15"/>
      <c r="N51" s="15"/>
      <c r="O51" s="20"/>
      <c r="P51" s="15"/>
      <c r="Q51" s="23"/>
    </row>
    <row r="52" spans="2:17" s="8" customFormat="1" ht="18" customHeight="1">
      <c r="B52" s="13"/>
      <c r="C52" s="13"/>
      <c r="D52" s="13"/>
      <c r="E52" s="21"/>
      <c r="F52" s="17"/>
      <c r="G52" s="17"/>
      <c r="H52" s="17"/>
      <c r="I52" s="18"/>
      <c r="J52" s="21"/>
      <c r="K52" s="21"/>
      <c r="L52" s="19"/>
      <c r="M52" s="15"/>
      <c r="N52" s="15"/>
      <c r="O52" s="20"/>
      <c r="P52" s="15"/>
      <c r="Q52" s="23"/>
    </row>
    <row r="53" spans="2:17">
      <c r="Q53" s="68"/>
    </row>
    <row r="54" spans="2:17">
      <c r="Q54" s="68"/>
    </row>
    <row r="55" spans="2:17">
      <c r="Q55" s="68"/>
    </row>
    <row r="56" spans="2:17">
      <c r="M56" s="25"/>
      <c r="Q56" s="68"/>
    </row>
    <row r="57" spans="2:17">
      <c r="Q57" s="68"/>
    </row>
    <row r="58" spans="2:17">
      <c r="M58" s="25"/>
      <c r="Q58" s="68"/>
    </row>
    <row r="59" spans="2:17">
      <c r="Q59" s="68"/>
    </row>
    <row r="60" spans="2:17">
      <c r="Q60" s="68"/>
    </row>
  </sheetData>
  <autoFilter ref="B8:O34" xr:uid="{A42EC16A-CEAE-45B3-BC90-AFDE20BDA74F}"/>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8720-F386-4828-96AB-52E3C14695EC}">
  <dimension ref="B2:R62"/>
  <sheetViews>
    <sheetView zoomScale="85" zoomScaleNormal="85" workbookViewId="0">
      <pane xSplit="10" ySplit="8" topLeftCell="K18" activePane="bottomRight" state="frozen"/>
      <selection pane="topRight" activeCell="K1" sqref="K1"/>
      <selection pane="bottomLeft" activeCell="A9" sqref="A9"/>
      <selection pane="bottomRight" activeCell="G6" sqref="G6"/>
    </sheetView>
  </sheetViews>
  <sheetFormatPr defaultRowHeight="13.5"/>
  <cols>
    <col min="1" max="1" width="2.625" style="28" customWidth="1"/>
    <col min="2" max="2" width="5.125" style="33" customWidth="1"/>
    <col min="3" max="3" width="9" style="28"/>
    <col min="4" max="4" width="12.625" style="28" customWidth="1"/>
    <col min="5" max="5" width="35.625" style="28" customWidth="1"/>
    <col min="6" max="6" width="8.75" style="28" customWidth="1"/>
    <col min="7" max="8" width="9.875" style="28" bestFit="1" customWidth="1"/>
    <col min="9" max="9" width="5.75" style="34" customWidth="1"/>
    <col min="10" max="10" width="22.37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9" style="28"/>
    <col min="260" max="260" width="12.625" style="28" customWidth="1"/>
    <col min="261" max="261" width="35.625" style="28" customWidth="1"/>
    <col min="262" max="262" width="8.75" style="28" customWidth="1"/>
    <col min="263" max="264" width="9.875" style="28" bestFit="1" customWidth="1"/>
    <col min="265" max="265" width="5.75" style="28" customWidth="1"/>
    <col min="266" max="266" width="22.37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9" style="28"/>
    <col min="516" max="516" width="12.625" style="28" customWidth="1"/>
    <col min="517" max="517" width="35.625" style="28" customWidth="1"/>
    <col min="518" max="518" width="8.75" style="28" customWidth="1"/>
    <col min="519" max="520" width="9.875" style="28" bestFit="1" customWidth="1"/>
    <col min="521" max="521" width="5.75" style="28" customWidth="1"/>
    <col min="522" max="522" width="22.37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9" style="28"/>
    <col min="772" max="772" width="12.625" style="28" customWidth="1"/>
    <col min="773" max="773" width="35.625" style="28" customWidth="1"/>
    <col min="774" max="774" width="8.75" style="28" customWidth="1"/>
    <col min="775" max="776" width="9.875" style="28" bestFit="1" customWidth="1"/>
    <col min="777" max="777" width="5.75" style="28" customWidth="1"/>
    <col min="778" max="778" width="22.37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9" style="28"/>
    <col min="1028" max="1028" width="12.625" style="28" customWidth="1"/>
    <col min="1029" max="1029" width="35.625" style="28" customWidth="1"/>
    <col min="1030" max="1030" width="8.75" style="28" customWidth="1"/>
    <col min="1031" max="1032" width="9.875" style="28" bestFit="1" customWidth="1"/>
    <col min="1033" max="1033" width="5.75" style="28" customWidth="1"/>
    <col min="1034" max="1034" width="22.37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9" style="28"/>
    <col min="1284" max="1284" width="12.625" style="28" customWidth="1"/>
    <col min="1285" max="1285" width="35.625" style="28" customWidth="1"/>
    <col min="1286" max="1286" width="8.75" style="28" customWidth="1"/>
    <col min="1287" max="1288" width="9.875" style="28" bestFit="1" customWidth="1"/>
    <col min="1289" max="1289" width="5.75" style="28" customWidth="1"/>
    <col min="1290" max="1290" width="22.37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9" style="28"/>
    <col min="1540" max="1540" width="12.625" style="28" customWidth="1"/>
    <col min="1541" max="1541" width="35.625" style="28" customWidth="1"/>
    <col min="1542" max="1542" width="8.75" style="28" customWidth="1"/>
    <col min="1543" max="1544" width="9.875" style="28" bestFit="1" customWidth="1"/>
    <col min="1545" max="1545" width="5.75" style="28" customWidth="1"/>
    <col min="1546" max="1546" width="22.37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9" style="28"/>
    <col min="1796" max="1796" width="12.625" style="28" customWidth="1"/>
    <col min="1797" max="1797" width="35.625" style="28" customWidth="1"/>
    <col min="1798" max="1798" width="8.75" style="28" customWidth="1"/>
    <col min="1799" max="1800" width="9.875" style="28" bestFit="1" customWidth="1"/>
    <col min="1801" max="1801" width="5.75" style="28" customWidth="1"/>
    <col min="1802" max="1802" width="22.37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9" style="28"/>
    <col min="2052" max="2052" width="12.625" style="28" customWidth="1"/>
    <col min="2053" max="2053" width="35.625" style="28" customWidth="1"/>
    <col min="2054" max="2054" width="8.75" style="28" customWidth="1"/>
    <col min="2055" max="2056" width="9.875" style="28" bestFit="1" customWidth="1"/>
    <col min="2057" max="2057" width="5.75" style="28" customWidth="1"/>
    <col min="2058" max="2058" width="22.37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9" style="28"/>
    <col min="2308" max="2308" width="12.625" style="28" customWidth="1"/>
    <col min="2309" max="2309" width="35.625" style="28" customWidth="1"/>
    <col min="2310" max="2310" width="8.75" style="28" customWidth="1"/>
    <col min="2311" max="2312" width="9.875" style="28" bestFit="1" customWidth="1"/>
    <col min="2313" max="2313" width="5.75" style="28" customWidth="1"/>
    <col min="2314" max="2314" width="22.37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9" style="28"/>
    <col min="2564" max="2564" width="12.625" style="28" customWidth="1"/>
    <col min="2565" max="2565" width="35.625" style="28" customWidth="1"/>
    <col min="2566" max="2566" width="8.75" style="28" customWidth="1"/>
    <col min="2567" max="2568" width="9.875" style="28" bestFit="1" customWidth="1"/>
    <col min="2569" max="2569" width="5.75" style="28" customWidth="1"/>
    <col min="2570" max="2570" width="22.37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9" style="28"/>
    <col min="2820" max="2820" width="12.625" style="28" customWidth="1"/>
    <col min="2821" max="2821" width="35.625" style="28" customWidth="1"/>
    <col min="2822" max="2822" width="8.75" style="28" customWidth="1"/>
    <col min="2823" max="2824" width="9.875" style="28" bestFit="1" customWidth="1"/>
    <col min="2825" max="2825" width="5.75" style="28" customWidth="1"/>
    <col min="2826" max="2826" width="22.37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9" style="28"/>
    <col min="3076" max="3076" width="12.625" style="28" customWidth="1"/>
    <col min="3077" max="3077" width="35.625" style="28" customWidth="1"/>
    <col min="3078" max="3078" width="8.75" style="28" customWidth="1"/>
    <col min="3079" max="3080" width="9.875" style="28" bestFit="1" customWidth="1"/>
    <col min="3081" max="3081" width="5.75" style="28" customWidth="1"/>
    <col min="3082" max="3082" width="22.37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9" style="28"/>
    <col min="3332" max="3332" width="12.625" style="28" customWidth="1"/>
    <col min="3333" max="3333" width="35.625" style="28" customWidth="1"/>
    <col min="3334" max="3334" width="8.75" style="28" customWidth="1"/>
    <col min="3335" max="3336" width="9.875" style="28" bestFit="1" customWidth="1"/>
    <col min="3337" max="3337" width="5.75" style="28" customWidth="1"/>
    <col min="3338" max="3338" width="22.37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9" style="28"/>
    <col min="3588" max="3588" width="12.625" style="28" customWidth="1"/>
    <col min="3589" max="3589" width="35.625" style="28" customWidth="1"/>
    <col min="3590" max="3590" width="8.75" style="28" customWidth="1"/>
    <col min="3591" max="3592" width="9.875" style="28" bestFit="1" customWidth="1"/>
    <col min="3593" max="3593" width="5.75" style="28" customWidth="1"/>
    <col min="3594" max="3594" width="22.37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9" style="28"/>
    <col min="3844" max="3844" width="12.625" style="28" customWidth="1"/>
    <col min="3845" max="3845" width="35.625" style="28" customWidth="1"/>
    <col min="3846" max="3846" width="8.75" style="28" customWidth="1"/>
    <col min="3847" max="3848" width="9.875" style="28" bestFit="1" customWidth="1"/>
    <col min="3849" max="3849" width="5.75" style="28" customWidth="1"/>
    <col min="3850" max="3850" width="22.37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9" style="28"/>
    <col min="4100" max="4100" width="12.625" style="28" customWidth="1"/>
    <col min="4101" max="4101" width="35.625" style="28" customWidth="1"/>
    <col min="4102" max="4102" width="8.75" style="28" customWidth="1"/>
    <col min="4103" max="4104" width="9.875" style="28" bestFit="1" customWidth="1"/>
    <col min="4105" max="4105" width="5.75" style="28" customWidth="1"/>
    <col min="4106" max="4106" width="22.37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9" style="28"/>
    <col min="4356" max="4356" width="12.625" style="28" customWidth="1"/>
    <col min="4357" max="4357" width="35.625" style="28" customWidth="1"/>
    <col min="4358" max="4358" width="8.75" style="28" customWidth="1"/>
    <col min="4359" max="4360" width="9.875" style="28" bestFit="1" customWidth="1"/>
    <col min="4361" max="4361" width="5.75" style="28" customWidth="1"/>
    <col min="4362" max="4362" width="22.37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9" style="28"/>
    <col min="4612" max="4612" width="12.625" style="28" customWidth="1"/>
    <col min="4613" max="4613" width="35.625" style="28" customWidth="1"/>
    <col min="4614" max="4614" width="8.75" style="28" customWidth="1"/>
    <col min="4615" max="4616" width="9.875" style="28" bestFit="1" customWidth="1"/>
    <col min="4617" max="4617" width="5.75" style="28" customWidth="1"/>
    <col min="4618" max="4618" width="22.37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9" style="28"/>
    <col min="4868" max="4868" width="12.625" style="28" customWidth="1"/>
    <col min="4869" max="4869" width="35.625" style="28" customWidth="1"/>
    <col min="4870" max="4870" width="8.75" style="28" customWidth="1"/>
    <col min="4871" max="4872" width="9.875" style="28" bestFit="1" customWidth="1"/>
    <col min="4873" max="4873" width="5.75" style="28" customWidth="1"/>
    <col min="4874" max="4874" width="22.37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9" style="28"/>
    <col min="5124" max="5124" width="12.625" style="28" customWidth="1"/>
    <col min="5125" max="5125" width="35.625" style="28" customWidth="1"/>
    <col min="5126" max="5126" width="8.75" style="28" customWidth="1"/>
    <col min="5127" max="5128" width="9.875" style="28" bestFit="1" customWidth="1"/>
    <col min="5129" max="5129" width="5.75" style="28" customWidth="1"/>
    <col min="5130" max="5130" width="22.37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9" style="28"/>
    <col min="5380" max="5380" width="12.625" style="28" customWidth="1"/>
    <col min="5381" max="5381" width="35.625" style="28" customWidth="1"/>
    <col min="5382" max="5382" width="8.75" style="28" customWidth="1"/>
    <col min="5383" max="5384" width="9.875" style="28" bestFit="1" customWidth="1"/>
    <col min="5385" max="5385" width="5.75" style="28" customWidth="1"/>
    <col min="5386" max="5386" width="22.37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9" style="28"/>
    <col min="5636" max="5636" width="12.625" style="28" customWidth="1"/>
    <col min="5637" max="5637" width="35.625" style="28" customWidth="1"/>
    <col min="5638" max="5638" width="8.75" style="28" customWidth="1"/>
    <col min="5639" max="5640" width="9.875" style="28" bestFit="1" customWidth="1"/>
    <col min="5641" max="5641" width="5.75" style="28" customWidth="1"/>
    <col min="5642" max="5642" width="22.37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9" style="28"/>
    <col min="5892" max="5892" width="12.625" style="28" customWidth="1"/>
    <col min="5893" max="5893" width="35.625" style="28" customWidth="1"/>
    <col min="5894" max="5894" width="8.75" style="28" customWidth="1"/>
    <col min="5895" max="5896" width="9.875" style="28" bestFit="1" customWidth="1"/>
    <col min="5897" max="5897" width="5.75" style="28" customWidth="1"/>
    <col min="5898" max="5898" width="22.37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9" style="28"/>
    <col min="6148" max="6148" width="12.625" style="28" customWidth="1"/>
    <col min="6149" max="6149" width="35.625" style="28" customWidth="1"/>
    <col min="6150" max="6150" width="8.75" style="28" customWidth="1"/>
    <col min="6151" max="6152" width="9.875" style="28" bestFit="1" customWidth="1"/>
    <col min="6153" max="6153" width="5.75" style="28" customWidth="1"/>
    <col min="6154" max="6154" width="22.37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9" style="28"/>
    <col min="6404" max="6404" width="12.625" style="28" customWidth="1"/>
    <col min="6405" max="6405" width="35.625" style="28" customWidth="1"/>
    <col min="6406" max="6406" width="8.75" style="28" customWidth="1"/>
    <col min="6407" max="6408" width="9.875" style="28" bestFit="1" customWidth="1"/>
    <col min="6409" max="6409" width="5.75" style="28" customWidth="1"/>
    <col min="6410" max="6410" width="22.37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9" style="28"/>
    <col min="6660" max="6660" width="12.625" style="28" customWidth="1"/>
    <col min="6661" max="6661" width="35.625" style="28" customWidth="1"/>
    <col min="6662" max="6662" width="8.75" style="28" customWidth="1"/>
    <col min="6663" max="6664" width="9.875" style="28" bestFit="1" customWidth="1"/>
    <col min="6665" max="6665" width="5.75" style="28" customWidth="1"/>
    <col min="6666" max="6666" width="22.37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9" style="28"/>
    <col min="6916" max="6916" width="12.625" style="28" customWidth="1"/>
    <col min="6917" max="6917" width="35.625" style="28" customWidth="1"/>
    <col min="6918" max="6918" width="8.75" style="28" customWidth="1"/>
    <col min="6919" max="6920" width="9.875" style="28" bestFit="1" customWidth="1"/>
    <col min="6921" max="6921" width="5.75" style="28" customWidth="1"/>
    <col min="6922" max="6922" width="22.37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9" style="28"/>
    <col min="7172" max="7172" width="12.625" style="28" customWidth="1"/>
    <col min="7173" max="7173" width="35.625" style="28" customWidth="1"/>
    <col min="7174" max="7174" width="8.75" style="28" customWidth="1"/>
    <col min="7175" max="7176" width="9.875" style="28" bestFit="1" customWidth="1"/>
    <col min="7177" max="7177" width="5.75" style="28" customWidth="1"/>
    <col min="7178" max="7178" width="22.37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9" style="28"/>
    <col min="7428" max="7428" width="12.625" style="28" customWidth="1"/>
    <col min="7429" max="7429" width="35.625" style="28" customWidth="1"/>
    <col min="7430" max="7430" width="8.75" style="28" customWidth="1"/>
    <col min="7431" max="7432" width="9.875" style="28" bestFit="1" customWidth="1"/>
    <col min="7433" max="7433" width="5.75" style="28" customWidth="1"/>
    <col min="7434" max="7434" width="22.37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9" style="28"/>
    <col min="7684" max="7684" width="12.625" style="28" customWidth="1"/>
    <col min="7685" max="7685" width="35.625" style="28" customWidth="1"/>
    <col min="7686" max="7686" width="8.75" style="28" customWidth="1"/>
    <col min="7687" max="7688" width="9.875" style="28" bestFit="1" customWidth="1"/>
    <col min="7689" max="7689" width="5.75" style="28" customWidth="1"/>
    <col min="7690" max="7690" width="22.37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9" style="28"/>
    <col min="7940" max="7940" width="12.625" style="28" customWidth="1"/>
    <col min="7941" max="7941" width="35.625" style="28" customWidth="1"/>
    <col min="7942" max="7942" width="8.75" style="28" customWidth="1"/>
    <col min="7943" max="7944" width="9.875" style="28" bestFit="1" customWidth="1"/>
    <col min="7945" max="7945" width="5.75" style="28" customWidth="1"/>
    <col min="7946" max="7946" width="22.37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9" style="28"/>
    <col min="8196" max="8196" width="12.625" style="28" customWidth="1"/>
    <col min="8197" max="8197" width="35.625" style="28" customWidth="1"/>
    <col min="8198" max="8198" width="8.75" style="28" customWidth="1"/>
    <col min="8199" max="8200" width="9.875" style="28" bestFit="1" customWidth="1"/>
    <col min="8201" max="8201" width="5.75" style="28" customWidth="1"/>
    <col min="8202" max="8202" width="22.37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9" style="28"/>
    <col min="8452" max="8452" width="12.625" style="28" customWidth="1"/>
    <col min="8453" max="8453" width="35.625" style="28" customWidth="1"/>
    <col min="8454" max="8454" width="8.75" style="28" customWidth="1"/>
    <col min="8455" max="8456" width="9.875" style="28" bestFit="1" customWidth="1"/>
    <col min="8457" max="8457" width="5.75" style="28" customWidth="1"/>
    <col min="8458" max="8458" width="22.37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9" style="28"/>
    <col min="8708" max="8708" width="12.625" style="28" customWidth="1"/>
    <col min="8709" max="8709" width="35.625" style="28" customWidth="1"/>
    <col min="8710" max="8710" width="8.75" style="28" customWidth="1"/>
    <col min="8711" max="8712" width="9.875" style="28" bestFit="1" customWidth="1"/>
    <col min="8713" max="8713" width="5.75" style="28" customWidth="1"/>
    <col min="8714" max="8714" width="22.37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9" style="28"/>
    <col min="8964" max="8964" width="12.625" style="28" customWidth="1"/>
    <col min="8965" max="8965" width="35.625" style="28" customWidth="1"/>
    <col min="8966" max="8966" width="8.75" style="28" customWidth="1"/>
    <col min="8967" max="8968" width="9.875" style="28" bestFit="1" customWidth="1"/>
    <col min="8969" max="8969" width="5.75" style="28" customWidth="1"/>
    <col min="8970" max="8970" width="22.37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9" style="28"/>
    <col min="9220" max="9220" width="12.625" style="28" customWidth="1"/>
    <col min="9221" max="9221" width="35.625" style="28" customWidth="1"/>
    <col min="9222" max="9222" width="8.75" style="28" customWidth="1"/>
    <col min="9223" max="9224" width="9.875" style="28" bestFit="1" customWidth="1"/>
    <col min="9225" max="9225" width="5.75" style="28" customWidth="1"/>
    <col min="9226" max="9226" width="22.37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9" style="28"/>
    <col min="9476" max="9476" width="12.625" style="28" customWidth="1"/>
    <col min="9477" max="9477" width="35.625" style="28" customWidth="1"/>
    <col min="9478" max="9478" width="8.75" style="28" customWidth="1"/>
    <col min="9479" max="9480" width="9.875" style="28" bestFit="1" customWidth="1"/>
    <col min="9481" max="9481" width="5.75" style="28" customWidth="1"/>
    <col min="9482" max="9482" width="22.37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9" style="28"/>
    <col min="9732" max="9732" width="12.625" style="28" customWidth="1"/>
    <col min="9733" max="9733" width="35.625" style="28" customWidth="1"/>
    <col min="9734" max="9734" width="8.75" style="28" customWidth="1"/>
    <col min="9735" max="9736" width="9.875" style="28" bestFit="1" customWidth="1"/>
    <col min="9737" max="9737" width="5.75" style="28" customWidth="1"/>
    <col min="9738" max="9738" width="22.37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9" style="28"/>
    <col min="9988" max="9988" width="12.625" style="28" customWidth="1"/>
    <col min="9989" max="9989" width="35.625" style="28" customWidth="1"/>
    <col min="9990" max="9990" width="8.75" style="28" customWidth="1"/>
    <col min="9991" max="9992" width="9.875" style="28" bestFit="1" customWidth="1"/>
    <col min="9993" max="9993" width="5.75" style="28" customWidth="1"/>
    <col min="9994" max="9994" width="22.37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9" style="28"/>
    <col min="10244" max="10244" width="12.625" style="28" customWidth="1"/>
    <col min="10245" max="10245" width="35.625" style="28" customWidth="1"/>
    <col min="10246" max="10246" width="8.75" style="28" customWidth="1"/>
    <col min="10247" max="10248" width="9.875" style="28" bestFit="1" customWidth="1"/>
    <col min="10249" max="10249" width="5.75" style="28" customWidth="1"/>
    <col min="10250" max="10250" width="22.37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9" style="28"/>
    <col min="10500" max="10500" width="12.625" style="28" customWidth="1"/>
    <col min="10501" max="10501" width="35.625" style="28" customWidth="1"/>
    <col min="10502" max="10502" width="8.75" style="28" customWidth="1"/>
    <col min="10503" max="10504" width="9.875" style="28" bestFit="1" customWidth="1"/>
    <col min="10505" max="10505" width="5.75" style="28" customWidth="1"/>
    <col min="10506" max="10506" width="22.37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9" style="28"/>
    <col min="10756" max="10756" width="12.625" style="28" customWidth="1"/>
    <col min="10757" max="10757" width="35.625" style="28" customWidth="1"/>
    <col min="10758" max="10758" width="8.75" style="28" customWidth="1"/>
    <col min="10759" max="10760" width="9.875" style="28" bestFit="1" customWidth="1"/>
    <col min="10761" max="10761" width="5.75" style="28" customWidth="1"/>
    <col min="10762" max="10762" width="22.37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9" style="28"/>
    <col min="11012" max="11012" width="12.625" style="28" customWidth="1"/>
    <col min="11013" max="11013" width="35.625" style="28" customWidth="1"/>
    <col min="11014" max="11014" width="8.75" style="28" customWidth="1"/>
    <col min="11015" max="11016" width="9.875" style="28" bestFit="1" customWidth="1"/>
    <col min="11017" max="11017" width="5.75" style="28" customWidth="1"/>
    <col min="11018" max="11018" width="22.37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9" style="28"/>
    <col min="11268" max="11268" width="12.625" style="28" customWidth="1"/>
    <col min="11269" max="11269" width="35.625" style="28" customWidth="1"/>
    <col min="11270" max="11270" width="8.75" style="28" customWidth="1"/>
    <col min="11271" max="11272" width="9.875" style="28" bestFit="1" customWidth="1"/>
    <col min="11273" max="11273" width="5.75" style="28" customWidth="1"/>
    <col min="11274" max="11274" width="22.37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9" style="28"/>
    <col min="11524" max="11524" width="12.625" style="28" customWidth="1"/>
    <col min="11525" max="11525" width="35.625" style="28" customWidth="1"/>
    <col min="11526" max="11526" width="8.75" style="28" customWidth="1"/>
    <col min="11527" max="11528" width="9.875" style="28" bestFit="1" customWidth="1"/>
    <col min="11529" max="11529" width="5.75" style="28" customWidth="1"/>
    <col min="11530" max="11530" width="22.37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9" style="28"/>
    <col min="11780" max="11780" width="12.625" style="28" customWidth="1"/>
    <col min="11781" max="11781" width="35.625" style="28" customWidth="1"/>
    <col min="11782" max="11782" width="8.75" style="28" customWidth="1"/>
    <col min="11783" max="11784" width="9.875" style="28" bestFit="1" customWidth="1"/>
    <col min="11785" max="11785" width="5.75" style="28" customWidth="1"/>
    <col min="11786" max="11786" width="22.37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9" style="28"/>
    <col min="12036" max="12036" width="12.625" style="28" customWidth="1"/>
    <col min="12037" max="12037" width="35.625" style="28" customWidth="1"/>
    <col min="12038" max="12038" width="8.75" style="28" customWidth="1"/>
    <col min="12039" max="12040" width="9.875" style="28" bestFit="1" customWidth="1"/>
    <col min="12041" max="12041" width="5.75" style="28" customWidth="1"/>
    <col min="12042" max="12042" width="22.37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9" style="28"/>
    <col min="12292" max="12292" width="12.625" style="28" customWidth="1"/>
    <col min="12293" max="12293" width="35.625" style="28" customWidth="1"/>
    <col min="12294" max="12294" width="8.75" style="28" customWidth="1"/>
    <col min="12295" max="12296" width="9.875" style="28" bestFit="1" customWidth="1"/>
    <col min="12297" max="12297" width="5.75" style="28" customWidth="1"/>
    <col min="12298" max="12298" width="22.37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9" style="28"/>
    <col min="12548" max="12548" width="12.625" style="28" customWidth="1"/>
    <col min="12549" max="12549" width="35.625" style="28" customWidth="1"/>
    <col min="12550" max="12550" width="8.75" style="28" customWidth="1"/>
    <col min="12551" max="12552" width="9.875" style="28" bestFit="1" customWidth="1"/>
    <col min="12553" max="12553" width="5.75" style="28" customWidth="1"/>
    <col min="12554" max="12554" width="22.37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9" style="28"/>
    <col min="12804" max="12804" width="12.625" style="28" customWidth="1"/>
    <col min="12805" max="12805" width="35.625" style="28" customWidth="1"/>
    <col min="12806" max="12806" width="8.75" style="28" customWidth="1"/>
    <col min="12807" max="12808" width="9.875" style="28" bestFit="1" customWidth="1"/>
    <col min="12809" max="12809" width="5.75" style="28" customWidth="1"/>
    <col min="12810" max="12810" width="22.37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9" style="28"/>
    <col min="13060" max="13060" width="12.625" style="28" customWidth="1"/>
    <col min="13061" max="13061" width="35.625" style="28" customWidth="1"/>
    <col min="13062" max="13062" width="8.75" style="28" customWidth="1"/>
    <col min="13063" max="13064" width="9.875" style="28" bestFit="1" customWidth="1"/>
    <col min="13065" max="13065" width="5.75" style="28" customWidth="1"/>
    <col min="13066" max="13066" width="22.37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9" style="28"/>
    <col min="13316" max="13316" width="12.625" style="28" customWidth="1"/>
    <col min="13317" max="13317" width="35.625" style="28" customWidth="1"/>
    <col min="13318" max="13318" width="8.75" style="28" customWidth="1"/>
    <col min="13319" max="13320" width="9.875" style="28" bestFit="1" customWidth="1"/>
    <col min="13321" max="13321" width="5.75" style="28" customWidth="1"/>
    <col min="13322" max="13322" width="22.37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9" style="28"/>
    <col min="13572" max="13572" width="12.625" style="28" customWidth="1"/>
    <col min="13573" max="13573" width="35.625" style="28" customWidth="1"/>
    <col min="13574" max="13574" width="8.75" style="28" customWidth="1"/>
    <col min="13575" max="13576" width="9.875" style="28" bestFit="1" customWidth="1"/>
    <col min="13577" max="13577" width="5.75" style="28" customWidth="1"/>
    <col min="13578" max="13578" width="22.37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9" style="28"/>
    <col min="13828" max="13828" width="12.625" style="28" customWidth="1"/>
    <col min="13829" max="13829" width="35.625" style="28" customWidth="1"/>
    <col min="13830" max="13830" width="8.75" style="28" customWidth="1"/>
    <col min="13831" max="13832" width="9.875" style="28" bestFit="1" customWidth="1"/>
    <col min="13833" max="13833" width="5.75" style="28" customWidth="1"/>
    <col min="13834" max="13834" width="22.37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9" style="28"/>
    <col min="14084" max="14084" width="12.625" style="28" customWidth="1"/>
    <col min="14085" max="14085" width="35.625" style="28" customWidth="1"/>
    <col min="14086" max="14086" width="8.75" style="28" customWidth="1"/>
    <col min="14087" max="14088" width="9.875" style="28" bestFit="1" customWidth="1"/>
    <col min="14089" max="14089" width="5.75" style="28" customWidth="1"/>
    <col min="14090" max="14090" width="22.37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9" style="28"/>
    <col min="14340" max="14340" width="12.625" style="28" customWidth="1"/>
    <col min="14341" max="14341" width="35.625" style="28" customWidth="1"/>
    <col min="14342" max="14342" width="8.75" style="28" customWidth="1"/>
    <col min="14343" max="14344" width="9.875" style="28" bestFit="1" customWidth="1"/>
    <col min="14345" max="14345" width="5.75" style="28" customWidth="1"/>
    <col min="14346" max="14346" width="22.37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9" style="28"/>
    <col min="14596" max="14596" width="12.625" style="28" customWidth="1"/>
    <col min="14597" max="14597" width="35.625" style="28" customWidth="1"/>
    <col min="14598" max="14598" width="8.75" style="28" customWidth="1"/>
    <col min="14599" max="14600" width="9.875" style="28" bestFit="1" customWidth="1"/>
    <col min="14601" max="14601" width="5.75" style="28" customWidth="1"/>
    <col min="14602" max="14602" width="22.37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9" style="28"/>
    <col min="14852" max="14852" width="12.625" style="28" customWidth="1"/>
    <col min="14853" max="14853" width="35.625" style="28" customWidth="1"/>
    <col min="14854" max="14854" width="8.75" style="28" customWidth="1"/>
    <col min="14855" max="14856" width="9.875" style="28" bestFit="1" customWidth="1"/>
    <col min="14857" max="14857" width="5.75" style="28" customWidth="1"/>
    <col min="14858" max="14858" width="22.37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9" style="28"/>
    <col min="15108" max="15108" width="12.625" style="28" customWidth="1"/>
    <col min="15109" max="15109" width="35.625" style="28" customWidth="1"/>
    <col min="15110" max="15110" width="8.75" style="28" customWidth="1"/>
    <col min="15111" max="15112" width="9.875" style="28" bestFit="1" customWidth="1"/>
    <col min="15113" max="15113" width="5.75" style="28" customWidth="1"/>
    <col min="15114" max="15114" width="22.37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9" style="28"/>
    <col min="15364" max="15364" width="12.625" style="28" customWidth="1"/>
    <col min="15365" max="15365" width="35.625" style="28" customWidth="1"/>
    <col min="15366" max="15366" width="8.75" style="28" customWidth="1"/>
    <col min="15367" max="15368" width="9.875" style="28" bestFit="1" customWidth="1"/>
    <col min="15369" max="15369" width="5.75" style="28" customWidth="1"/>
    <col min="15370" max="15370" width="22.37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9" style="28"/>
    <col min="15620" max="15620" width="12.625" style="28" customWidth="1"/>
    <col min="15621" max="15621" width="35.625" style="28" customWidth="1"/>
    <col min="15622" max="15622" width="8.75" style="28" customWidth="1"/>
    <col min="15623" max="15624" width="9.875" style="28" bestFit="1" customWidth="1"/>
    <col min="15625" max="15625" width="5.75" style="28" customWidth="1"/>
    <col min="15626" max="15626" width="22.37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9" style="28"/>
    <col min="15876" max="15876" width="12.625" style="28" customWidth="1"/>
    <col min="15877" max="15877" width="35.625" style="28" customWidth="1"/>
    <col min="15878" max="15878" width="8.75" style="28" customWidth="1"/>
    <col min="15879" max="15880" width="9.875" style="28" bestFit="1" customWidth="1"/>
    <col min="15881" max="15881" width="5.75" style="28" customWidth="1"/>
    <col min="15882" max="15882" width="22.37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9" style="28"/>
    <col min="16132" max="16132" width="12.625" style="28" customWidth="1"/>
    <col min="16133" max="16133" width="35.625" style="28" customWidth="1"/>
    <col min="16134" max="16134" width="8.75" style="28" customWidth="1"/>
    <col min="16135" max="16136" width="9.875" style="28" bestFit="1" customWidth="1"/>
    <col min="16137" max="16137" width="5.75" style="28" customWidth="1"/>
    <col min="16138" max="16138" width="22.37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7" t="s">
        <v>516</v>
      </c>
      <c r="G2" s="29" t="s">
        <v>2</v>
      </c>
      <c r="H2" s="30"/>
      <c r="I2" s="31"/>
      <c r="J2" s="32">
        <f>SUM(H:H)</f>
        <v>2355982</v>
      </c>
    </row>
    <row r="3" spans="2:17" ht="20.100000000000001" customHeight="1">
      <c r="B3" s="26" t="s">
        <v>3</v>
      </c>
      <c r="C3" s="26"/>
      <c r="D3" s="26"/>
      <c r="E3" s="27" t="s">
        <v>169</v>
      </c>
    </row>
    <row r="4" spans="2:17" ht="20.100000000000001" customHeight="1">
      <c r="B4" s="26" t="s">
        <v>5</v>
      </c>
      <c r="C4" s="26"/>
      <c r="D4" s="26"/>
      <c r="E4" s="27">
        <v>95446</v>
      </c>
    </row>
    <row r="5" spans="2:17" ht="20.100000000000001" customHeight="1">
      <c r="B5" s="26" t="s">
        <v>6</v>
      </c>
      <c r="C5" s="26"/>
      <c r="D5" s="26"/>
      <c r="E5" s="36">
        <v>40933</v>
      </c>
    </row>
    <row r="6" spans="2:17" ht="20.100000000000001" customHeight="1">
      <c r="B6" s="26" t="s">
        <v>7</v>
      </c>
      <c r="C6" s="26"/>
      <c r="D6" s="26"/>
      <c r="E6" s="36">
        <v>40938</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8" customHeight="1">
      <c r="B9" s="37">
        <v>1</v>
      </c>
      <c r="C9" s="37" t="s">
        <v>29</v>
      </c>
      <c r="D9" s="37" t="s">
        <v>29</v>
      </c>
      <c r="E9" s="184" t="s">
        <v>30</v>
      </c>
      <c r="F9" s="42">
        <v>6</v>
      </c>
      <c r="G9" s="42">
        <v>305000</v>
      </c>
      <c r="H9" s="42">
        <f>F9*G9</f>
        <v>1830000</v>
      </c>
      <c r="I9" s="43"/>
      <c r="J9" s="185"/>
      <c r="K9" s="44"/>
      <c r="L9" s="44"/>
      <c r="M9" s="186">
        <v>40925</v>
      </c>
      <c r="N9" s="40"/>
      <c r="O9" s="45"/>
      <c r="P9" s="186">
        <v>40928</v>
      </c>
      <c r="Q9" s="46">
        <v>40928</v>
      </c>
    </row>
    <row r="10" spans="2:17" s="33" customFormat="1" ht="18" customHeight="1">
      <c r="B10" s="37">
        <v>1</v>
      </c>
      <c r="C10" s="37" t="s">
        <v>29</v>
      </c>
      <c r="D10" s="37" t="s">
        <v>29</v>
      </c>
      <c r="E10" s="184" t="s">
        <v>33</v>
      </c>
      <c r="F10" s="42">
        <v>6</v>
      </c>
      <c r="G10" s="42">
        <v>10000</v>
      </c>
      <c r="H10" s="42">
        <f t="shared" ref="H10:H44" si="0">F10*G10</f>
        <v>60000</v>
      </c>
      <c r="I10" s="48"/>
      <c r="J10" s="44"/>
      <c r="K10" s="47"/>
      <c r="L10" s="44"/>
      <c r="M10" s="186">
        <v>40925</v>
      </c>
      <c r="N10" s="40"/>
      <c r="O10" s="45"/>
      <c r="P10" s="40"/>
      <c r="Q10" s="46"/>
    </row>
    <row r="11" spans="2:17" s="33" customFormat="1" ht="18" customHeight="1">
      <c r="B11" s="37">
        <v>3</v>
      </c>
      <c r="C11" s="37" t="s">
        <v>29</v>
      </c>
      <c r="D11" s="37" t="s">
        <v>29</v>
      </c>
      <c r="E11" s="184" t="s">
        <v>36</v>
      </c>
      <c r="F11" s="42">
        <v>1</v>
      </c>
      <c r="G11" s="42"/>
      <c r="H11" s="42">
        <f t="shared" si="0"/>
        <v>0</v>
      </c>
      <c r="I11" s="48"/>
      <c r="J11" s="44"/>
      <c r="K11" s="47" t="s">
        <v>517</v>
      </c>
      <c r="L11" s="44"/>
      <c r="M11" s="186" t="s">
        <v>140</v>
      </c>
      <c r="N11" s="40"/>
      <c r="O11" s="45"/>
      <c r="P11" s="40"/>
      <c r="Q11" s="46"/>
    </row>
    <row r="12" spans="2:17" s="33" customFormat="1" ht="18" customHeight="1">
      <c r="B12" s="37"/>
      <c r="C12" s="37"/>
      <c r="D12" s="37"/>
      <c r="E12" s="184"/>
      <c r="F12" s="42"/>
      <c r="G12" s="42"/>
      <c r="H12" s="42"/>
      <c r="I12" s="48"/>
      <c r="J12" s="44"/>
      <c r="K12" s="47"/>
      <c r="L12" s="44"/>
      <c r="M12" s="186"/>
      <c r="N12" s="40"/>
      <c r="O12" s="45"/>
      <c r="P12" s="40"/>
      <c r="Q12" s="46"/>
    </row>
    <row r="13" spans="2:17" s="33" customFormat="1" ht="18" customHeight="1">
      <c r="B13" s="37"/>
      <c r="C13" s="37"/>
      <c r="D13" s="37"/>
      <c r="E13" s="184"/>
      <c r="F13" s="42"/>
      <c r="G13" s="42"/>
      <c r="H13" s="42">
        <f t="shared" si="0"/>
        <v>0</v>
      </c>
      <c r="I13" s="48"/>
      <c r="J13" s="44"/>
      <c r="K13" s="47"/>
      <c r="L13" s="44"/>
      <c r="M13" s="186"/>
      <c r="N13" s="40"/>
      <c r="O13" s="45"/>
      <c r="P13" s="40"/>
      <c r="Q13" s="46"/>
    </row>
    <row r="14" spans="2:17" s="33" customFormat="1" ht="18" customHeight="1">
      <c r="B14" s="37">
        <v>4</v>
      </c>
      <c r="C14" s="37" t="s">
        <v>24</v>
      </c>
      <c r="D14" s="37" t="s">
        <v>24</v>
      </c>
      <c r="E14" s="187" t="s">
        <v>518</v>
      </c>
      <c r="F14" s="42">
        <v>6</v>
      </c>
      <c r="G14" s="42"/>
      <c r="H14" s="42">
        <f t="shared" si="0"/>
        <v>0</v>
      </c>
      <c r="I14" s="48"/>
      <c r="J14" s="44" t="s">
        <v>172</v>
      </c>
      <c r="K14" s="47"/>
      <c r="L14" s="44"/>
      <c r="M14" s="186"/>
      <c r="N14" s="40"/>
      <c r="O14" s="45"/>
      <c r="P14" s="40"/>
      <c r="Q14" s="46"/>
    </row>
    <row r="15" spans="2:17" s="33" customFormat="1" ht="18" customHeight="1">
      <c r="B15" s="37">
        <v>5</v>
      </c>
      <c r="C15" s="37" t="s">
        <v>24</v>
      </c>
      <c r="D15" s="37" t="s">
        <v>24</v>
      </c>
      <c r="E15" s="187" t="s">
        <v>519</v>
      </c>
      <c r="F15" s="188">
        <v>-6</v>
      </c>
      <c r="G15" s="42"/>
      <c r="H15" s="42">
        <f t="shared" si="0"/>
        <v>0</v>
      </c>
      <c r="I15" s="48"/>
      <c r="J15" s="44" t="s">
        <v>520</v>
      </c>
      <c r="K15" s="47"/>
      <c r="L15" s="44"/>
      <c r="M15" s="186"/>
      <c r="N15" s="40"/>
      <c r="O15" s="45"/>
      <c r="P15" s="40"/>
      <c r="Q15" s="46"/>
    </row>
    <row r="16" spans="2:17" s="33" customFormat="1" ht="18" customHeight="1">
      <c r="B16" s="37">
        <v>6</v>
      </c>
      <c r="C16" s="37" t="s">
        <v>24</v>
      </c>
      <c r="D16" s="37" t="s">
        <v>24</v>
      </c>
      <c r="E16" s="187" t="s">
        <v>521</v>
      </c>
      <c r="F16" s="188">
        <v>6</v>
      </c>
      <c r="G16" s="42"/>
      <c r="H16" s="42">
        <f t="shared" si="0"/>
        <v>0</v>
      </c>
      <c r="I16" s="48"/>
      <c r="J16" s="44" t="s">
        <v>522</v>
      </c>
      <c r="K16" s="47"/>
      <c r="L16" s="44"/>
      <c r="M16" s="186"/>
      <c r="N16" s="40"/>
      <c r="O16" s="45"/>
      <c r="P16" s="40"/>
      <c r="Q16" s="46"/>
    </row>
    <row r="17" spans="2:18" s="33" customFormat="1" ht="18" customHeight="1">
      <c r="B17" s="37">
        <v>7</v>
      </c>
      <c r="C17" s="37" t="s">
        <v>24</v>
      </c>
      <c r="D17" s="37" t="s">
        <v>24</v>
      </c>
      <c r="E17" s="184" t="s">
        <v>26</v>
      </c>
      <c r="F17" s="42">
        <v>6</v>
      </c>
      <c r="G17" s="42"/>
      <c r="H17" s="42">
        <f t="shared" si="0"/>
        <v>0</v>
      </c>
      <c r="I17" s="48"/>
      <c r="J17" s="44" t="s">
        <v>173</v>
      </c>
      <c r="K17" s="47"/>
      <c r="L17" s="44"/>
      <c r="M17" s="186"/>
      <c r="N17" s="40"/>
      <c r="O17" s="45"/>
      <c r="P17" s="40"/>
      <c r="Q17" s="46"/>
    </row>
    <row r="18" spans="2:18" s="33" customFormat="1" ht="18" customHeight="1">
      <c r="B18" s="37">
        <v>8</v>
      </c>
      <c r="C18" s="37" t="s">
        <v>174</v>
      </c>
      <c r="D18" s="37" t="s">
        <v>174</v>
      </c>
      <c r="E18" s="184" t="s">
        <v>523</v>
      </c>
      <c r="F18" s="42">
        <v>12</v>
      </c>
      <c r="G18" s="42">
        <v>5800</v>
      </c>
      <c r="H18" s="42">
        <f t="shared" si="0"/>
        <v>69600</v>
      </c>
      <c r="I18" s="48"/>
      <c r="J18" s="44" t="s">
        <v>524</v>
      </c>
      <c r="K18" s="47"/>
      <c r="L18" s="44"/>
      <c r="M18" s="186">
        <v>40925</v>
      </c>
      <c r="N18" s="40"/>
      <c r="O18" s="45"/>
      <c r="P18" s="186">
        <v>40933</v>
      </c>
      <c r="Q18" s="46">
        <v>40933</v>
      </c>
    </row>
    <row r="19" spans="2:18" s="33" customFormat="1" ht="18" customHeight="1">
      <c r="B19" s="37">
        <v>9</v>
      </c>
      <c r="C19" s="37" t="s">
        <v>202</v>
      </c>
      <c r="D19" s="37" t="s">
        <v>55</v>
      </c>
      <c r="E19" s="184" t="s">
        <v>525</v>
      </c>
      <c r="F19" s="42">
        <v>6</v>
      </c>
      <c r="G19" s="42">
        <v>19800</v>
      </c>
      <c r="H19" s="42">
        <f t="shared" si="0"/>
        <v>118800</v>
      </c>
      <c r="I19" s="48"/>
      <c r="J19" s="44" t="s">
        <v>526</v>
      </c>
      <c r="K19" s="44" t="s">
        <v>527</v>
      </c>
      <c r="L19" s="44"/>
      <c r="M19" s="186">
        <v>40925</v>
      </c>
      <c r="N19" s="40"/>
      <c r="O19" s="45"/>
      <c r="P19" s="186"/>
      <c r="Q19" s="46"/>
    </row>
    <row r="20" spans="2:18" s="33" customFormat="1" ht="18" customHeight="1">
      <c r="B20" s="37">
        <v>10</v>
      </c>
      <c r="C20" s="37" t="s">
        <v>125</v>
      </c>
      <c r="D20" s="37" t="s">
        <v>55</v>
      </c>
      <c r="E20" s="184" t="s">
        <v>205</v>
      </c>
      <c r="F20" s="42">
        <v>6</v>
      </c>
      <c r="G20" s="42">
        <v>6613</v>
      </c>
      <c r="H20" s="42">
        <f t="shared" si="0"/>
        <v>39678</v>
      </c>
      <c r="I20" s="48"/>
      <c r="J20" s="44" t="s">
        <v>359</v>
      </c>
      <c r="K20" s="47"/>
      <c r="L20" s="44"/>
      <c r="M20" s="186">
        <v>40925</v>
      </c>
      <c r="N20" s="40"/>
      <c r="O20" s="45"/>
      <c r="P20" s="186">
        <v>40931</v>
      </c>
      <c r="Q20" s="46">
        <v>40933</v>
      </c>
    </row>
    <row r="21" spans="2:18" s="33" customFormat="1" ht="18" customHeight="1">
      <c r="B21" s="37">
        <v>13</v>
      </c>
      <c r="C21" s="37" t="s">
        <v>101</v>
      </c>
      <c r="D21" s="37" t="s">
        <v>101</v>
      </c>
      <c r="E21" s="184" t="s">
        <v>528</v>
      </c>
      <c r="F21" s="42">
        <v>18</v>
      </c>
      <c r="G21" s="42">
        <v>490</v>
      </c>
      <c r="H21" s="42">
        <f t="shared" si="0"/>
        <v>8820</v>
      </c>
      <c r="I21" s="48"/>
      <c r="J21" s="184" t="s">
        <v>529</v>
      </c>
      <c r="K21" s="47"/>
      <c r="L21" s="44"/>
      <c r="M21" s="186">
        <v>40925</v>
      </c>
      <c r="N21" s="40"/>
      <c r="O21" s="45"/>
      <c r="P21" s="186">
        <v>40931</v>
      </c>
      <c r="Q21" s="46">
        <v>40931</v>
      </c>
    </row>
    <row r="22" spans="2:18" s="33" customFormat="1" ht="18" customHeight="1">
      <c r="B22" s="37">
        <v>14</v>
      </c>
      <c r="C22" s="37" t="s">
        <v>147</v>
      </c>
      <c r="D22" s="37" t="s">
        <v>147</v>
      </c>
      <c r="E22" s="184" t="s">
        <v>182</v>
      </c>
      <c r="F22" s="42">
        <v>3</v>
      </c>
      <c r="G22" s="42"/>
      <c r="H22" s="42">
        <f t="shared" si="0"/>
        <v>0</v>
      </c>
      <c r="I22" s="48"/>
      <c r="J22" s="44" t="s">
        <v>530</v>
      </c>
      <c r="K22" s="47"/>
      <c r="L22" s="44"/>
      <c r="M22" s="186"/>
      <c r="N22" s="40"/>
      <c r="O22" s="45"/>
      <c r="P22" s="40"/>
      <c r="Q22" s="46"/>
    </row>
    <row r="23" spans="2:18" s="33" customFormat="1" ht="18" customHeight="1">
      <c r="B23" s="37">
        <v>15</v>
      </c>
      <c r="C23" s="37"/>
      <c r="D23" s="37"/>
      <c r="E23" s="184" t="s">
        <v>531</v>
      </c>
      <c r="F23" s="42">
        <v>1</v>
      </c>
      <c r="G23" s="42"/>
      <c r="H23" s="42">
        <f t="shared" si="0"/>
        <v>0</v>
      </c>
      <c r="I23" s="48"/>
      <c r="J23" s="44" t="s">
        <v>532</v>
      </c>
      <c r="K23" s="47"/>
      <c r="L23" s="44"/>
      <c r="M23" s="186"/>
      <c r="N23" s="40"/>
      <c r="O23" s="45"/>
      <c r="P23" s="40"/>
      <c r="Q23" s="46"/>
    </row>
    <row r="24" spans="2:18" s="33" customFormat="1" ht="18" customHeight="1">
      <c r="B24" s="37">
        <v>16</v>
      </c>
      <c r="C24" s="37" t="s">
        <v>125</v>
      </c>
      <c r="D24" s="37" t="s">
        <v>55</v>
      </c>
      <c r="E24" s="184" t="s">
        <v>533</v>
      </c>
      <c r="F24" s="42">
        <v>12</v>
      </c>
      <c r="G24" s="42">
        <v>128</v>
      </c>
      <c r="H24" s="42">
        <f t="shared" si="0"/>
        <v>1536</v>
      </c>
      <c r="I24" s="48"/>
      <c r="J24" s="44" t="s">
        <v>208</v>
      </c>
      <c r="K24" s="47"/>
      <c r="L24" s="44"/>
      <c r="M24" s="186">
        <v>40925</v>
      </c>
      <c r="N24" s="40"/>
      <c r="O24" s="45"/>
      <c r="P24" s="186">
        <v>40931</v>
      </c>
      <c r="Q24" s="46">
        <v>40933</v>
      </c>
    </row>
    <row r="25" spans="2:18" s="33" customFormat="1" ht="18" customHeight="1">
      <c r="B25" s="37"/>
      <c r="C25" s="37"/>
      <c r="D25" s="37"/>
      <c r="E25" s="184"/>
      <c r="F25" s="42"/>
      <c r="G25" s="42"/>
      <c r="H25" s="42">
        <f t="shared" si="0"/>
        <v>0</v>
      </c>
      <c r="I25" s="48"/>
      <c r="J25" s="44"/>
      <c r="K25" s="47"/>
      <c r="L25" s="44"/>
      <c r="M25" s="186"/>
      <c r="N25" s="40"/>
      <c r="O25" s="45"/>
      <c r="P25" s="40"/>
      <c r="Q25" s="46"/>
    </row>
    <row r="26" spans="2:18" s="33" customFormat="1" ht="18" customHeight="1">
      <c r="B26" s="37"/>
      <c r="C26" s="37"/>
      <c r="D26" s="37"/>
      <c r="E26" s="184"/>
      <c r="F26" s="42"/>
      <c r="G26" s="42"/>
      <c r="H26" s="42">
        <f t="shared" si="0"/>
        <v>0</v>
      </c>
      <c r="I26" s="48"/>
      <c r="J26" s="44"/>
      <c r="K26" s="47"/>
      <c r="L26" s="44"/>
      <c r="M26" s="186"/>
      <c r="N26" s="40"/>
      <c r="O26" s="45"/>
      <c r="P26" s="40"/>
      <c r="Q26" s="46"/>
    </row>
    <row r="27" spans="2:18" s="33" customFormat="1" ht="18" customHeight="1">
      <c r="B27" s="38">
        <v>10</v>
      </c>
      <c r="C27" s="37" t="s">
        <v>101</v>
      </c>
      <c r="D27" s="37" t="s">
        <v>101</v>
      </c>
      <c r="E27" s="189" t="s">
        <v>534</v>
      </c>
      <c r="F27" s="42">
        <v>24</v>
      </c>
      <c r="G27" s="42">
        <v>910</v>
      </c>
      <c r="H27" s="42">
        <f t="shared" si="0"/>
        <v>21840</v>
      </c>
      <c r="I27" s="48"/>
      <c r="J27" s="190" t="s">
        <v>187</v>
      </c>
      <c r="K27" s="47"/>
      <c r="L27" s="44" t="s">
        <v>80</v>
      </c>
      <c r="M27" s="186">
        <v>40925</v>
      </c>
      <c r="N27" s="40"/>
      <c r="O27" s="45"/>
      <c r="P27" s="186">
        <v>40931</v>
      </c>
      <c r="Q27" s="46">
        <v>40931</v>
      </c>
      <c r="R27" s="191"/>
    </row>
    <row r="28" spans="2:18" s="33" customFormat="1" ht="18" customHeight="1">
      <c r="B28" s="38">
        <v>10</v>
      </c>
      <c r="C28" s="37" t="s">
        <v>101</v>
      </c>
      <c r="D28" s="37" t="s">
        <v>101</v>
      </c>
      <c r="E28" s="189" t="s">
        <v>535</v>
      </c>
      <c r="F28" s="42">
        <v>24</v>
      </c>
      <c r="G28" s="42">
        <v>500</v>
      </c>
      <c r="H28" s="42">
        <f t="shared" si="0"/>
        <v>12000</v>
      </c>
      <c r="I28" s="48"/>
      <c r="J28" s="190" t="s">
        <v>105</v>
      </c>
      <c r="K28" s="47"/>
      <c r="L28" s="44" t="s">
        <v>80</v>
      </c>
      <c r="M28" s="186">
        <v>40925</v>
      </c>
      <c r="N28" s="40"/>
      <c r="O28" s="45"/>
      <c r="P28" s="186">
        <v>40931</v>
      </c>
      <c r="Q28" s="46">
        <v>40931</v>
      </c>
      <c r="R28" s="191"/>
    </row>
    <row r="29" spans="2:18" s="33" customFormat="1" ht="18" customHeight="1">
      <c r="B29" s="38">
        <v>10</v>
      </c>
      <c r="C29" s="37" t="s">
        <v>101</v>
      </c>
      <c r="D29" s="37" t="s">
        <v>101</v>
      </c>
      <c r="E29" s="192" t="s">
        <v>201</v>
      </c>
      <c r="F29" s="42">
        <v>6</v>
      </c>
      <c r="G29" s="42">
        <v>1933</v>
      </c>
      <c r="H29" s="42">
        <f t="shared" si="0"/>
        <v>11598</v>
      </c>
      <c r="I29" s="48"/>
      <c r="J29" s="44" t="s">
        <v>199</v>
      </c>
      <c r="K29" s="47" t="s">
        <v>536</v>
      </c>
      <c r="L29" s="44" t="s">
        <v>42</v>
      </c>
      <c r="M29" s="186" t="s">
        <v>200</v>
      </c>
      <c r="N29" s="40" t="s">
        <v>31</v>
      </c>
      <c r="O29" s="45"/>
      <c r="P29" s="186">
        <v>40935</v>
      </c>
      <c r="Q29" s="46"/>
    </row>
    <row r="30" spans="2:18" s="33" customFormat="1" ht="18" customHeight="1">
      <c r="B30" s="38">
        <v>10</v>
      </c>
      <c r="C30" s="38" t="s">
        <v>202</v>
      </c>
      <c r="D30" s="38" t="s">
        <v>55</v>
      </c>
      <c r="E30" s="184" t="s">
        <v>203</v>
      </c>
      <c r="F30" s="42">
        <v>1</v>
      </c>
      <c r="G30" s="42">
        <v>910</v>
      </c>
      <c r="H30" s="42">
        <f t="shared" si="0"/>
        <v>910</v>
      </c>
      <c r="I30" s="48"/>
      <c r="J30" s="193" t="s">
        <v>204</v>
      </c>
      <c r="K30" s="47"/>
      <c r="L30" s="44" t="s">
        <v>42</v>
      </c>
      <c r="M30" s="186">
        <v>40925</v>
      </c>
      <c r="N30" s="40"/>
      <c r="O30" s="45"/>
      <c r="P30" s="186">
        <v>40931</v>
      </c>
      <c r="Q30" s="46">
        <v>40933</v>
      </c>
    </row>
    <row r="31" spans="2:18" s="33" customFormat="1" ht="18" customHeight="1">
      <c r="B31" s="38"/>
      <c r="C31" s="38"/>
      <c r="D31" s="38"/>
      <c r="E31" s="184"/>
      <c r="F31" s="42"/>
      <c r="G31" s="42"/>
      <c r="H31" s="42"/>
      <c r="I31" s="48"/>
      <c r="J31" s="193"/>
      <c r="K31" s="47"/>
      <c r="L31" s="44"/>
      <c r="M31" s="186"/>
      <c r="N31" s="40"/>
      <c r="O31" s="45"/>
      <c r="P31" s="40"/>
      <c r="Q31" s="46"/>
    </row>
    <row r="32" spans="2:18" s="33" customFormat="1" ht="18" customHeight="1">
      <c r="B32" s="38"/>
      <c r="C32" s="38"/>
      <c r="D32" s="38"/>
      <c r="E32" s="184"/>
      <c r="F32" s="42"/>
      <c r="G32" s="42"/>
      <c r="H32" s="42">
        <f t="shared" si="0"/>
        <v>0</v>
      </c>
      <c r="I32" s="48"/>
      <c r="J32" s="44"/>
      <c r="K32" s="47"/>
      <c r="L32" s="44"/>
      <c r="M32" s="186"/>
      <c r="N32" s="40"/>
      <c r="O32" s="45"/>
      <c r="P32" s="40"/>
      <c r="Q32" s="46"/>
    </row>
    <row r="33" spans="2:17" s="33" customFormat="1" ht="18" customHeight="1">
      <c r="B33" s="38">
        <v>10</v>
      </c>
      <c r="C33" s="38" t="s">
        <v>77</v>
      </c>
      <c r="D33" s="38" t="s">
        <v>77</v>
      </c>
      <c r="E33" s="194" t="s">
        <v>537</v>
      </c>
      <c r="F33" s="42">
        <v>6</v>
      </c>
      <c r="G33" s="51">
        <v>6200</v>
      </c>
      <c r="H33" s="42">
        <f t="shared" si="0"/>
        <v>37200</v>
      </c>
      <c r="I33" s="42"/>
      <c r="J33" s="190" t="s">
        <v>79</v>
      </c>
      <c r="K33" s="47"/>
      <c r="L33" s="44" t="s">
        <v>80</v>
      </c>
      <c r="M33" s="186">
        <v>40925</v>
      </c>
      <c r="N33" s="40"/>
      <c r="O33" s="45"/>
      <c r="P33" s="40"/>
      <c r="Q33" s="46">
        <v>40934</v>
      </c>
    </row>
    <row r="34" spans="2:17" s="33" customFormat="1" ht="18" customHeight="1">
      <c r="B34" s="38">
        <v>10</v>
      </c>
      <c r="C34" s="38" t="s">
        <v>77</v>
      </c>
      <c r="D34" s="38" t="s">
        <v>77</v>
      </c>
      <c r="E34" s="194" t="s">
        <v>538</v>
      </c>
      <c r="F34" s="42">
        <v>6</v>
      </c>
      <c r="G34" s="51">
        <v>9800</v>
      </c>
      <c r="H34" s="42">
        <f t="shared" si="0"/>
        <v>58800</v>
      </c>
      <c r="I34" s="42"/>
      <c r="J34" s="190" t="s">
        <v>539</v>
      </c>
      <c r="K34" s="47"/>
      <c r="L34" s="44" t="s">
        <v>268</v>
      </c>
      <c r="M34" s="186">
        <v>40925</v>
      </c>
      <c r="N34" s="40"/>
      <c r="O34" s="45"/>
      <c r="P34" s="40"/>
      <c r="Q34" s="46">
        <v>40934</v>
      </c>
    </row>
    <row r="35" spans="2:17" s="33" customFormat="1" ht="18" customHeight="1">
      <c r="B35" s="38">
        <v>10</v>
      </c>
      <c r="C35" s="38" t="s">
        <v>77</v>
      </c>
      <c r="D35" s="38" t="s">
        <v>77</v>
      </c>
      <c r="E35" s="194" t="s">
        <v>540</v>
      </c>
      <c r="F35" s="42">
        <v>6</v>
      </c>
      <c r="G35" s="51">
        <v>7200</v>
      </c>
      <c r="H35" s="42">
        <f t="shared" si="0"/>
        <v>43200</v>
      </c>
      <c r="I35" s="43"/>
      <c r="J35" s="190" t="s">
        <v>541</v>
      </c>
      <c r="K35" s="47"/>
      <c r="L35" s="44" t="s">
        <v>42</v>
      </c>
      <c r="M35" s="186">
        <v>40925</v>
      </c>
      <c r="N35" s="40"/>
      <c r="O35" s="45"/>
      <c r="P35" s="40"/>
      <c r="Q35" s="46">
        <v>40934</v>
      </c>
    </row>
    <row r="36" spans="2:17" s="33" customFormat="1" ht="18" customHeight="1">
      <c r="B36" s="38">
        <v>10</v>
      </c>
      <c r="C36" s="38" t="s">
        <v>77</v>
      </c>
      <c r="D36" s="38" t="s">
        <v>77</v>
      </c>
      <c r="E36" s="194" t="s">
        <v>542</v>
      </c>
      <c r="F36" s="42">
        <v>6</v>
      </c>
      <c r="G36" s="51">
        <v>2800</v>
      </c>
      <c r="H36" s="42">
        <f t="shared" si="0"/>
        <v>16800</v>
      </c>
      <c r="I36" s="43"/>
      <c r="J36" s="190" t="s">
        <v>543</v>
      </c>
      <c r="K36" s="47"/>
      <c r="L36" s="44" t="s">
        <v>42</v>
      </c>
      <c r="M36" s="186">
        <v>40925</v>
      </c>
      <c r="N36" s="40"/>
      <c r="O36" s="45"/>
      <c r="P36" s="40"/>
      <c r="Q36" s="46">
        <v>40934</v>
      </c>
    </row>
    <row r="37" spans="2:17" s="33" customFormat="1" ht="18" customHeight="1">
      <c r="B37" s="38">
        <v>10</v>
      </c>
      <c r="C37" s="38" t="s">
        <v>77</v>
      </c>
      <c r="D37" s="38" t="s">
        <v>77</v>
      </c>
      <c r="E37" s="189" t="s">
        <v>544</v>
      </c>
      <c r="F37" s="42">
        <v>6</v>
      </c>
      <c r="G37" s="51">
        <v>4200</v>
      </c>
      <c r="H37" s="42">
        <f t="shared" si="0"/>
        <v>25200</v>
      </c>
      <c r="I37" s="42"/>
      <c r="J37" s="190" t="s">
        <v>545</v>
      </c>
      <c r="K37" s="47"/>
      <c r="L37" s="44" t="s">
        <v>42</v>
      </c>
      <c r="M37" s="186">
        <v>40925</v>
      </c>
      <c r="N37" s="40"/>
      <c r="O37" s="45"/>
      <c r="P37" s="40"/>
      <c r="Q37" s="46">
        <v>40934</v>
      </c>
    </row>
    <row r="38" spans="2:17" s="33" customFormat="1" ht="18" customHeight="1">
      <c r="B38" s="38"/>
      <c r="C38" s="38"/>
      <c r="D38" s="38"/>
      <c r="E38" s="184"/>
      <c r="F38" s="42"/>
      <c r="G38" s="42"/>
      <c r="H38" s="42">
        <f t="shared" si="0"/>
        <v>0</v>
      </c>
      <c r="I38" s="48"/>
      <c r="J38" s="44"/>
      <c r="K38" s="47"/>
      <c r="L38" s="44"/>
      <c r="M38" s="186"/>
      <c r="N38" s="40"/>
      <c r="O38" s="45"/>
      <c r="P38" s="40"/>
      <c r="Q38" s="46"/>
    </row>
    <row r="39" spans="2:17" s="33" customFormat="1" ht="18" customHeight="1">
      <c r="B39" s="38"/>
      <c r="C39" s="38"/>
      <c r="D39" s="38"/>
      <c r="E39" s="184"/>
      <c r="F39" s="42"/>
      <c r="G39" s="42"/>
      <c r="H39" s="42">
        <f t="shared" si="0"/>
        <v>0</v>
      </c>
      <c r="I39" s="48"/>
      <c r="J39" s="44"/>
      <c r="K39" s="47"/>
      <c r="L39" s="44"/>
      <c r="M39" s="186"/>
      <c r="N39" s="40"/>
      <c r="O39" s="45"/>
      <c r="P39" s="40"/>
      <c r="Q39" s="46"/>
    </row>
    <row r="40" spans="2:17" s="33" customFormat="1" ht="18" customHeight="1">
      <c r="B40" s="38"/>
      <c r="C40" s="38"/>
      <c r="D40" s="38"/>
      <c r="E40" s="184"/>
      <c r="F40" s="42"/>
      <c r="G40" s="42"/>
      <c r="H40" s="42">
        <f t="shared" si="0"/>
        <v>0</v>
      </c>
      <c r="I40" s="48"/>
      <c r="J40" s="44"/>
      <c r="K40" s="47"/>
      <c r="L40" s="44"/>
      <c r="M40" s="186"/>
      <c r="N40" s="40"/>
      <c r="O40" s="45"/>
      <c r="P40" s="40"/>
      <c r="Q40" s="46"/>
    </row>
    <row r="41" spans="2:17" s="33" customFormat="1" ht="18" customHeight="1">
      <c r="B41" s="38"/>
      <c r="C41" s="38"/>
      <c r="D41" s="38"/>
      <c r="E41" s="184"/>
      <c r="F41" s="42"/>
      <c r="G41" s="42"/>
      <c r="H41" s="42">
        <f t="shared" si="0"/>
        <v>0</v>
      </c>
      <c r="I41" s="43"/>
      <c r="J41" s="44"/>
      <c r="K41" s="47"/>
      <c r="L41" s="44"/>
      <c r="M41" s="186"/>
      <c r="N41" s="40"/>
      <c r="O41" s="45"/>
      <c r="P41" s="40"/>
      <c r="Q41" s="46"/>
    </row>
    <row r="42" spans="2:17" s="33" customFormat="1" ht="18" customHeight="1">
      <c r="B42" s="38"/>
      <c r="C42" s="38"/>
      <c r="D42" s="38"/>
      <c r="E42" s="184"/>
      <c r="F42" s="42"/>
      <c r="G42" s="42"/>
      <c r="H42" s="42">
        <f t="shared" si="0"/>
        <v>0</v>
      </c>
      <c r="I42" s="43"/>
      <c r="J42" s="44"/>
      <c r="K42" s="47"/>
      <c r="L42" s="44"/>
      <c r="M42" s="40"/>
      <c r="N42" s="40"/>
      <c r="O42" s="45"/>
      <c r="P42" s="40"/>
      <c r="Q42" s="46"/>
    </row>
    <row r="43" spans="2:17" s="33" customFormat="1" ht="18" customHeight="1">
      <c r="B43" s="38"/>
      <c r="C43" s="38"/>
      <c r="D43" s="38"/>
      <c r="E43" s="184"/>
      <c r="F43" s="42"/>
      <c r="G43" s="42"/>
      <c r="H43" s="42">
        <f t="shared" si="0"/>
        <v>0</v>
      </c>
      <c r="I43" s="48"/>
      <c r="J43" s="44"/>
      <c r="K43" s="47"/>
      <c r="L43" s="44"/>
      <c r="M43" s="40"/>
      <c r="N43" s="40"/>
      <c r="O43" s="45"/>
      <c r="P43" s="40"/>
      <c r="Q43" s="46"/>
    </row>
    <row r="44" spans="2:17" ht="18" customHeight="1">
      <c r="B44" s="38"/>
      <c r="C44" s="38"/>
      <c r="D44" s="38"/>
      <c r="E44" s="195"/>
      <c r="F44" s="42"/>
      <c r="G44" s="42"/>
      <c r="H44" s="42">
        <f t="shared" si="0"/>
        <v>0</v>
      </c>
      <c r="I44" s="48"/>
      <c r="J44" s="44"/>
      <c r="K44" s="47"/>
      <c r="L44" s="44"/>
      <c r="M44" s="40"/>
      <c r="N44" s="40"/>
      <c r="O44" s="45"/>
      <c r="P44" s="54"/>
      <c r="Q44" s="196"/>
    </row>
    <row r="45" spans="2:17">
      <c r="M45" s="40"/>
      <c r="Q45" s="55"/>
    </row>
    <row r="46" spans="2:17">
      <c r="M46" s="40"/>
      <c r="Q46" s="55"/>
    </row>
    <row r="47" spans="2:17">
      <c r="M47" s="40"/>
      <c r="Q47" s="55"/>
    </row>
    <row r="48" spans="2:17">
      <c r="M48" s="40"/>
      <c r="Q48" s="55"/>
    </row>
    <row r="49" spans="13:17">
      <c r="Q49" s="55"/>
    </row>
    <row r="50" spans="13:17">
      <c r="Q50" s="55"/>
    </row>
    <row r="51" spans="13:17">
      <c r="Q51" s="55"/>
    </row>
    <row r="52" spans="13:17">
      <c r="M52" s="57"/>
      <c r="Q52" s="55"/>
    </row>
    <row r="53" spans="13:17">
      <c r="Q53" s="55"/>
    </row>
    <row r="54" spans="13:17">
      <c r="M54" s="57"/>
      <c r="Q54" s="55"/>
    </row>
    <row r="55" spans="13:17">
      <c r="Q55" s="55"/>
    </row>
    <row r="56" spans="13:17">
      <c r="Q56" s="55"/>
    </row>
    <row r="57" spans="13:17">
      <c r="Q57" s="55"/>
    </row>
    <row r="58" spans="13:17">
      <c r="Q58" s="55"/>
    </row>
    <row r="59" spans="13:17">
      <c r="Q59" s="55"/>
    </row>
    <row r="60" spans="13:17">
      <c r="Q60" s="55"/>
    </row>
    <row r="61" spans="13:17">
      <c r="Q61" s="55"/>
    </row>
    <row r="62" spans="13:17">
      <c r="Q62" s="55"/>
    </row>
  </sheetData>
  <autoFilter ref="B8:O40" xr:uid="{E3A9E914-3D79-4877-9180-80D6EABB7A2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EA79-290E-479E-886D-1B6805A9220E}">
  <dimension ref="B2:Q44"/>
  <sheetViews>
    <sheetView zoomScale="85" zoomScaleNormal="85" workbookViewId="0">
      <pane xSplit="6" ySplit="8" topLeftCell="H9" activePane="bottomRight" state="frozen"/>
      <selection pane="topRight" activeCell="G1" sqref="G1"/>
      <selection pane="bottomLeft" activeCell="A9" sqref="A9"/>
      <selection pane="bottomRight" activeCell="A14" sqref="A14:IV14"/>
    </sheetView>
  </sheetViews>
  <sheetFormatPr defaultRowHeight="18.75"/>
  <cols>
    <col min="1" max="1" width="2.625" style="3" customWidth="1"/>
    <col min="2" max="2" width="4.75" style="8" customWidth="1"/>
    <col min="3" max="3" width="10" style="3" customWidth="1"/>
    <col min="4" max="4" width="13.375" style="3" customWidth="1"/>
    <col min="5" max="5" width="22.5" style="3" customWidth="1"/>
    <col min="6" max="6" width="4.5" style="3" customWidth="1"/>
    <col min="7" max="8" width="9.875" style="3" bestFit="1" customWidth="1"/>
    <col min="9" max="9" width="5" style="9" customWidth="1"/>
    <col min="10" max="10" width="18.875" style="3" customWidth="1"/>
    <col min="11" max="11" width="11.375" style="3" customWidth="1"/>
    <col min="12" max="12" width="5.75" style="8" customWidth="1"/>
    <col min="13" max="13" width="14.25" style="8" customWidth="1"/>
    <col min="14" max="14" width="6.125" style="3" customWidth="1"/>
    <col min="15" max="15" width="13.625" style="9" customWidth="1"/>
    <col min="16" max="16" width="14.75" style="3" customWidth="1"/>
    <col min="17" max="17" width="23.125" style="3" customWidth="1"/>
    <col min="18" max="256" width="9" style="3"/>
    <col min="257" max="257" width="2.625" style="3" customWidth="1"/>
    <col min="258" max="258" width="4.75" style="3" customWidth="1"/>
    <col min="259" max="259" width="10" style="3" customWidth="1"/>
    <col min="260" max="260" width="13.375" style="3" customWidth="1"/>
    <col min="261" max="261" width="22.5" style="3" customWidth="1"/>
    <col min="262" max="262" width="4.5" style="3" customWidth="1"/>
    <col min="263" max="264" width="9.875" style="3" bestFit="1" customWidth="1"/>
    <col min="265" max="265" width="5" style="3" customWidth="1"/>
    <col min="266" max="266" width="18.875" style="3" customWidth="1"/>
    <col min="267" max="267" width="11.375" style="3" customWidth="1"/>
    <col min="268" max="268" width="5.75" style="3" customWidth="1"/>
    <col min="269" max="269" width="14.25" style="3" customWidth="1"/>
    <col min="270" max="270" width="6.125" style="3" customWidth="1"/>
    <col min="271" max="271" width="13.625" style="3" customWidth="1"/>
    <col min="272" max="272" width="14.75" style="3" customWidth="1"/>
    <col min="273" max="273" width="23.125" style="3" customWidth="1"/>
    <col min="274" max="512" width="9" style="3"/>
    <col min="513" max="513" width="2.625" style="3" customWidth="1"/>
    <col min="514" max="514" width="4.75" style="3" customWidth="1"/>
    <col min="515" max="515" width="10" style="3" customWidth="1"/>
    <col min="516" max="516" width="13.375" style="3" customWidth="1"/>
    <col min="517" max="517" width="22.5" style="3" customWidth="1"/>
    <col min="518" max="518" width="4.5" style="3" customWidth="1"/>
    <col min="519" max="520" width="9.875" style="3" bestFit="1" customWidth="1"/>
    <col min="521" max="521" width="5" style="3" customWidth="1"/>
    <col min="522" max="522" width="18.875" style="3" customWidth="1"/>
    <col min="523" max="523" width="11.375" style="3" customWidth="1"/>
    <col min="524" max="524" width="5.75" style="3" customWidth="1"/>
    <col min="525" max="525" width="14.25" style="3" customWidth="1"/>
    <col min="526" max="526" width="6.125" style="3" customWidth="1"/>
    <col min="527" max="527" width="13.625" style="3" customWidth="1"/>
    <col min="528" max="528" width="14.75" style="3" customWidth="1"/>
    <col min="529" max="529" width="23.125" style="3" customWidth="1"/>
    <col min="530" max="768" width="9" style="3"/>
    <col min="769" max="769" width="2.625" style="3" customWidth="1"/>
    <col min="770" max="770" width="4.75" style="3" customWidth="1"/>
    <col min="771" max="771" width="10" style="3" customWidth="1"/>
    <col min="772" max="772" width="13.375" style="3" customWidth="1"/>
    <col min="773" max="773" width="22.5" style="3" customWidth="1"/>
    <col min="774" max="774" width="4.5" style="3" customWidth="1"/>
    <col min="775" max="776" width="9.875" style="3" bestFit="1" customWidth="1"/>
    <col min="777" max="777" width="5" style="3" customWidth="1"/>
    <col min="778" max="778" width="18.875" style="3" customWidth="1"/>
    <col min="779" max="779" width="11.375" style="3" customWidth="1"/>
    <col min="780" max="780" width="5.75" style="3" customWidth="1"/>
    <col min="781" max="781" width="14.25" style="3" customWidth="1"/>
    <col min="782" max="782" width="6.125" style="3" customWidth="1"/>
    <col min="783" max="783" width="13.625" style="3" customWidth="1"/>
    <col min="784" max="784" width="14.75" style="3" customWidth="1"/>
    <col min="785" max="785" width="23.125" style="3" customWidth="1"/>
    <col min="786" max="1024" width="9" style="3"/>
    <col min="1025" max="1025" width="2.625" style="3" customWidth="1"/>
    <col min="1026" max="1026" width="4.75" style="3" customWidth="1"/>
    <col min="1027" max="1027" width="10" style="3" customWidth="1"/>
    <col min="1028" max="1028" width="13.375" style="3" customWidth="1"/>
    <col min="1029" max="1029" width="22.5" style="3" customWidth="1"/>
    <col min="1030" max="1030" width="4.5" style="3" customWidth="1"/>
    <col min="1031" max="1032" width="9.875" style="3" bestFit="1" customWidth="1"/>
    <col min="1033" max="1033" width="5" style="3" customWidth="1"/>
    <col min="1034" max="1034" width="18.875" style="3" customWidth="1"/>
    <col min="1035" max="1035" width="11.375" style="3" customWidth="1"/>
    <col min="1036" max="1036" width="5.75" style="3" customWidth="1"/>
    <col min="1037" max="1037" width="14.25" style="3" customWidth="1"/>
    <col min="1038" max="1038" width="6.125" style="3" customWidth="1"/>
    <col min="1039" max="1039" width="13.625" style="3" customWidth="1"/>
    <col min="1040" max="1040" width="14.75" style="3" customWidth="1"/>
    <col min="1041" max="1041" width="23.125" style="3" customWidth="1"/>
    <col min="1042" max="1280" width="9" style="3"/>
    <col min="1281" max="1281" width="2.625" style="3" customWidth="1"/>
    <col min="1282" max="1282" width="4.75" style="3" customWidth="1"/>
    <col min="1283" max="1283" width="10" style="3" customWidth="1"/>
    <col min="1284" max="1284" width="13.375" style="3" customWidth="1"/>
    <col min="1285" max="1285" width="22.5" style="3" customWidth="1"/>
    <col min="1286" max="1286" width="4.5" style="3" customWidth="1"/>
    <col min="1287" max="1288" width="9.875" style="3" bestFit="1" customWidth="1"/>
    <col min="1289" max="1289" width="5" style="3" customWidth="1"/>
    <col min="1290" max="1290" width="18.875" style="3" customWidth="1"/>
    <col min="1291" max="1291" width="11.375" style="3" customWidth="1"/>
    <col min="1292" max="1292" width="5.75" style="3" customWidth="1"/>
    <col min="1293" max="1293" width="14.25" style="3" customWidth="1"/>
    <col min="1294" max="1294" width="6.125" style="3" customWidth="1"/>
    <col min="1295" max="1295" width="13.625" style="3" customWidth="1"/>
    <col min="1296" max="1296" width="14.75" style="3" customWidth="1"/>
    <col min="1297" max="1297" width="23.125" style="3" customWidth="1"/>
    <col min="1298" max="1536" width="9" style="3"/>
    <col min="1537" max="1537" width="2.625" style="3" customWidth="1"/>
    <col min="1538" max="1538" width="4.75" style="3" customWidth="1"/>
    <col min="1539" max="1539" width="10" style="3" customWidth="1"/>
    <col min="1540" max="1540" width="13.375" style="3" customWidth="1"/>
    <col min="1541" max="1541" width="22.5" style="3" customWidth="1"/>
    <col min="1542" max="1542" width="4.5" style="3" customWidth="1"/>
    <col min="1543" max="1544" width="9.875" style="3" bestFit="1" customWidth="1"/>
    <col min="1545" max="1545" width="5" style="3" customWidth="1"/>
    <col min="1546" max="1546" width="18.875" style="3" customWidth="1"/>
    <col min="1547" max="1547" width="11.375" style="3" customWidth="1"/>
    <col min="1548" max="1548" width="5.75" style="3" customWidth="1"/>
    <col min="1549" max="1549" width="14.25" style="3" customWidth="1"/>
    <col min="1550" max="1550" width="6.125" style="3" customWidth="1"/>
    <col min="1551" max="1551" width="13.625" style="3" customWidth="1"/>
    <col min="1552" max="1552" width="14.75" style="3" customWidth="1"/>
    <col min="1553" max="1553" width="23.125" style="3" customWidth="1"/>
    <col min="1554" max="1792" width="9" style="3"/>
    <col min="1793" max="1793" width="2.625" style="3" customWidth="1"/>
    <col min="1794" max="1794" width="4.75" style="3" customWidth="1"/>
    <col min="1795" max="1795" width="10" style="3" customWidth="1"/>
    <col min="1796" max="1796" width="13.375" style="3" customWidth="1"/>
    <col min="1797" max="1797" width="22.5" style="3" customWidth="1"/>
    <col min="1798" max="1798" width="4.5" style="3" customWidth="1"/>
    <col min="1799" max="1800" width="9.875" style="3" bestFit="1" customWidth="1"/>
    <col min="1801" max="1801" width="5" style="3" customWidth="1"/>
    <col min="1802" max="1802" width="18.875" style="3" customWidth="1"/>
    <col min="1803" max="1803" width="11.375" style="3" customWidth="1"/>
    <col min="1804" max="1804" width="5.75" style="3" customWidth="1"/>
    <col min="1805" max="1805" width="14.25" style="3" customWidth="1"/>
    <col min="1806" max="1806" width="6.125" style="3" customWidth="1"/>
    <col min="1807" max="1807" width="13.625" style="3" customWidth="1"/>
    <col min="1808" max="1808" width="14.75" style="3" customWidth="1"/>
    <col min="1809" max="1809" width="23.125" style="3" customWidth="1"/>
    <col min="1810" max="2048" width="9" style="3"/>
    <col min="2049" max="2049" width="2.625" style="3" customWidth="1"/>
    <col min="2050" max="2050" width="4.75" style="3" customWidth="1"/>
    <col min="2051" max="2051" width="10" style="3" customWidth="1"/>
    <col min="2052" max="2052" width="13.375" style="3" customWidth="1"/>
    <col min="2053" max="2053" width="22.5" style="3" customWidth="1"/>
    <col min="2054" max="2054" width="4.5" style="3" customWidth="1"/>
    <col min="2055" max="2056" width="9.875" style="3" bestFit="1" customWidth="1"/>
    <col min="2057" max="2057" width="5" style="3" customWidth="1"/>
    <col min="2058" max="2058" width="18.875" style="3" customWidth="1"/>
    <col min="2059" max="2059" width="11.375" style="3" customWidth="1"/>
    <col min="2060" max="2060" width="5.75" style="3" customWidth="1"/>
    <col min="2061" max="2061" width="14.25" style="3" customWidth="1"/>
    <col min="2062" max="2062" width="6.125" style="3" customWidth="1"/>
    <col min="2063" max="2063" width="13.625" style="3" customWidth="1"/>
    <col min="2064" max="2064" width="14.75" style="3" customWidth="1"/>
    <col min="2065" max="2065" width="23.125" style="3" customWidth="1"/>
    <col min="2066" max="2304" width="9" style="3"/>
    <col min="2305" max="2305" width="2.625" style="3" customWidth="1"/>
    <col min="2306" max="2306" width="4.75" style="3" customWidth="1"/>
    <col min="2307" max="2307" width="10" style="3" customWidth="1"/>
    <col min="2308" max="2308" width="13.375" style="3" customWidth="1"/>
    <col min="2309" max="2309" width="22.5" style="3" customWidth="1"/>
    <col min="2310" max="2310" width="4.5" style="3" customWidth="1"/>
    <col min="2311" max="2312" width="9.875" style="3" bestFit="1" customWidth="1"/>
    <col min="2313" max="2313" width="5" style="3" customWidth="1"/>
    <col min="2314" max="2314" width="18.875" style="3" customWidth="1"/>
    <col min="2315" max="2315" width="11.375" style="3" customWidth="1"/>
    <col min="2316" max="2316" width="5.75" style="3" customWidth="1"/>
    <col min="2317" max="2317" width="14.25" style="3" customWidth="1"/>
    <col min="2318" max="2318" width="6.125" style="3" customWidth="1"/>
    <col min="2319" max="2319" width="13.625" style="3" customWidth="1"/>
    <col min="2320" max="2320" width="14.75" style="3" customWidth="1"/>
    <col min="2321" max="2321" width="23.125" style="3" customWidth="1"/>
    <col min="2322" max="2560" width="9" style="3"/>
    <col min="2561" max="2561" width="2.625" style="3" customWidth="1"/>
    <col min="2562" max="2562" width="4.75" style="3" customWidth="1"/>
    <col min="2563" max="2563" width="10" style="3" customWidth="1"/>
    <col min="2564" max="2564" width="13.375" style="3" customWidth="1"/>
    <col min="2565" max="2565" width="22.5" style="3" customWidth="1"/>
    <col min="2566" max="2566" width="4.5" style="3" customWidth="1"/>
    <col min="2567" max="2568" width="9.875" style="3" bestFit="1" customWidth="1"/>
    <col min="2569" max="2569" width="5" style="3" customWidth="1"/>
    <col min="2570" max="2570" width="18.875" style="3" customWidth="1"/>
    <col min="2571" max="2571" width="11.375" style="3" customWidth="1"/>
    <col min="2572" max="2572" width="5.75" style="3" customWidth="1"/>
    <col min="2573" max="2573" width="14.25" style="3" customWidth="1"/>
    <col min="2574" max="2574" width="6.125" style="3" customWidth="1"/>
    <col min="2575" max="2575" width="13.625" style="3" customWidth="1"/>
    <col min="2576" max="2576" width="14.75" style="3" customWidth="1"/>
    <col min="2577" max="2577" width="23.125" style="3" customWidth="1"/>
    <col min="2578" max="2816" width="9" style="3"/>
    <col min="2817" max="2817" width="2.625" style="3" customWidth="1"/>
    <col min="2818" max="2818" width="4.75" style="3" customWidth="1"/>
    <col min="2819" max="2819" width="10" style="3" customWidth="1"/>
    <col min="2820" max="2820" width="13.375" style="3" customWidth="1"/>
    <col min="2821" max="2821" width="22.5" style="3" customWidth="1"/>
    <col min="2822" max="2822" width="4.5" style="3" customWidth="1"/>
    <col min="2823" max="2824" width="9.875" style="3" bestFit="1" customWidth="1"/>
    <col min="2825" max="2825" width="5" style="3" customWidth="1"/>
    <col min="2826" max="2826" width="18.875" style="3" customWidth="1"/>
    <col min="2827" max="2827" width="11.375" style="3" customWidth="1"/>
    <col min="2828" max="2828" width="5.75" style="3" customWidth="1"/>
    <col min="2829" max="2829" width="14.25" style="3" customWidth="1"/>
    <col min="2830" max="2830" width="6.125" style="3" customWidth="1"/>
    <col min="2831" max="2831" width="13.625" style="3" customWidth="1"/>
    <col min="2832" max="2832" width="14.75" style="3" customWidth="1"/>
    <col min="2833" max="2833" width="23.125" style="3" customWidth="1"/>
    <col min="2834" max="3072" width="9" style="3"/>
    <col min="3073" max="3073" width="2.625" style="3" customWidth="1"/>
    <col min="3074" max="3074" width="4.75" style="3" customWidth="1"/>
    <col min="3075" max="3075" width="10" style="3" customWidth="1"/>
    <col min="3076" max="3076" width="13.375" style="3" customWidth="1"/>
    <col min="3077" max="3077" width="22.5" style="3" customWidth="1"/>
    <col min="3078" max="3078" width="4.5" style="3" customWidth="1"/>
    <col min="3079" max="3080" width="9.875" style="3" bestFit="1" customWidth="1"/>
    <col min="3081" max="3081" width="5" style="3" customWidth="1"/>
    <col min="3082" max="3082" width="18.875" style="3" customWidth="1"/>
    <col min="3083" max="3083" width="11.375" style="3" customWidth="1"/>
    <col min="3084" max="3084" width="5.75" style="3" customWidth="1"/>
    <col min="3085" max="3085" width="14.25" style="3" customWidth="1"/>
    <col min="3086" max="3086" width="6.125" style="3" customWidth="1"/>
    <col min="3087" max="3087" width="13.625" style="3" customWidth="1"/>
    <col min="3088" max="3088" width="14.75" style="3" customWidth="1"/>
    <col min="3089" max="3089" width="23.125" style="3" customWidth="1"/>
    <col min="3090" max="3328" width="9" style="3"/>
    <col min="3329" max="3329" width="2.625" style="3" customWidth="1"/>
    <col min="3330" max="3330" width="4.75" style="3" customWidth="1"/>
    <col min="3331" max="3331" width="10" style="3" customWidth="1"/>
    <col min="3332" max="3332" width="13.375" style="3" customWidth="1"/>
    <col min="3333" max="3333" width="22.5" style="3" customWidth="1"/>
    <col min="3334" max="3334" width="4.5" style="3" customWidth="1"/>
    <col min="3335" max="3336" width="9.875" style="3" bestFit="1" customWidth="1"/>
    <col min="3337" max="3337" width="5" style="3" customWidth="1"/>
    <col min="3338" max="3338" width="18.875" style="3" customWidth="1"/>
    <col min="3339" max="3339" width="11.375" style="3" customWidth="1"/>
    <col min="3340" max="3340" width="5.75" style="3" customWidth="1"/>
    <col min="3341" max="3341" width="14.25" style="3" customWidth="1"/>
    <col min="3342" max="3342" width="6.125" style="3" customWidth="1"/>
    <col min="3343" max="3343" width="13.625" style="3" customWidth="1"/>
    <col min="3344" max="3344" width="14.75" style="3" customWidth="1"/>
    <col min="3345" max="3345" width="23.125" style="3" customWidth="1"/>
    <col min="3346" max="3584" width="9" style="3"/>
    <col min="3585" max="3585" width="2.625" style="3" customWidth="1"/>
    <col min="3586" max="3586" width="4.75" style="3" customWidth="1"/>
    <col min="3587" max="3587" width="10" style="3" customWidth="1"/>
    <col min="3588" max="3588" width="13.375" style="3" customWidth="1"/>
    <col min="3589" max="3589" width="22.5" style="3" customWidth="1"/>
    <col min="3590" max="3590" width="4.5" style="3" customWidth="1"/>
    <col min="3591" max="3592" width="9.875" style="3" bestFit="1" customWidth="1"/>
    <col min="3593" max="3593" width="5" style="3" customWidth="1"/>
    <col min="3594" max="3594" width="18.875" style="3" customWidth="1"/>
    <col min="3595" max="3595" width="11.375" style="3" customWidth="1"/>
    <col min="3596" max="3596" width="5.75" style="3" customWidth="1"/>
    <col min="3597" max="3597" width="14.25" style="3" customWidth="1"/>
    <col min="3598" max="3598" width="6.125" style="3" customWidth="1"/>
    <col min="3599" max="3599" width="13.625" style="3" customWidth="1"/>
    <col min="3600" max="3600" width="14.75" style="3" customWidth="1"/>
    <col min="3601" max="3601" width="23.125" style="3" customWidth="1"/>
    <col min="3602" max="3840" width="9" style="3"/>
    <col min="3841" max="3841" width="2.625" style="3" customWidth="1"/>
    <col min="3842" max="3842" width="4.75" style="3" customWidth="1"/>
    <col min="3843" max="3843" width="10" style="3" customWidth="1"/>
    <col min="3844" max="3844" width="13.375" style="3" customWidth="1"/>
    <col min="3845" max="3845" width="22.5" style="3" customWidth="1"/>
    <col min="3846" max="3846" width="4.5" style="3" customWidth="1"/>
    <col min="3847" max="3848" width="9.875" style="3" bestFit="1" customWidth="1"/>
    <col min="3849" max="3849" width="5" style="3" customWidth="1"/>
    <col min="3850" max="3850" width="18.875" style="3" customWidth="1"/>
    <col min="3851" max="3851" width="11.375" style="3" customWidth="1"/>
    <col min="3852" max="3852" width="5.75" style="3" customWidth="1"/>
    <col min="3853" max="3853" width="14.25" style="3" customWidth="1"/>
    <col min="3854" max="3854" width="6.125" style="3" customWidth="1"/>
    <col min="3855" max="3855" width="13.625" style="3" customWidth="1"/>
    <col min="3856" max="3856" width="14.75" style="3" customWidth="1"/>
    <col min="3857" max="3857" width="23.125" style="3" customWidth="1"/>
    <col min="3858" max="4096" width="9" style="3"/>
    <col min="4097" max="4097" width="2.625" style="3" customWidth="1"/>
    <col min="4098" max="4098" width="4.75" style="3" customWidth="1"/>
    <col min="4099" max="4099" width="10" style="3" customWidth="1"/>
    <col min="4100" max="4100" width="13.375" style="3" customWidth="1"/>
    <col min="4101" max="4101" width="22.5" style="3" customWidth="1"/>
    <col min="4102" max="4102" width="4.5" style="3" customWidth="1"/>
    <col min="4103" max="4104" width="9.875" style="3" bestFit="1" customWidth="1"/>
    <col min="4105" max="4105" width="5" style="3" customWidth="1"/>
    <col min="4106" max="4106" width="18.875" style="3" customWidth="1"/>
    <col min="4107" max="4107" width="11.375" style="3" customWidth="1"/>
    <col min="4108" max="4108" width="5.75" style="3" customWidth="1"/>
    <col min="4109" max="4109" width="14.25" style="3" customWidth="1"/>
    <col min="4110" max="4110" width="6.125" style="3" customWidth="1"/>
    <col min="4111" max="4111" width="13.625" style="3" customWidth="1"/>
    <col min="4112" max="4112" width="14.75" style="3" customWidth="1"/>
    <col min="4113" max="4113" width="23.125" style="3" customWidth="1"/>
    <col min="4114" max="4352" width="9" style="3"/>
    <col min="4353" max="4353" width="2.625" style="3" customWidth="1"/>
    <col min="4354" max="4354" width="4.75" style="3" customWidth="1"/>
    <col min="4355" max="4355" width="10" style="3" customWidth="1"/>
    <col min="4356" max="4356" width="13.375" style="3" customWidth="1"/>
    <col min="4357" max="4357" width="22.5" style="3" customWidth="1"/>
    <col min="4358" max="4358" width="4.5" style="3" customWidth="1"/>
    <col min="4359" max="4360" width="9.875" style="3" bestFit="1" customWidth="1"/>
    <col min="4361" max="4361" width="5" style="3" customWidth="1"/>
    <col min="4362" max="4362" width="18.875" style="3" customWidth="1"/>
    <col min="4363" max="4363" width="11.375" style="3" customWidth="1"/>
    <col min="4364" max="4364" width="5.75" style="3" customWidth="1"/>
    <col min="4365" max="4365" width="14.25" style="3" customWidth="1"/>
    <col min="4366" max="4366" width="6.125" style="3" customWidth="1"/>
    <col min="4367" max="4367" width="13.625" style="3" customWidth="1"/>
    <col min="4368" max="4368" width="14.75" style="3" customWidth="1"/>
    <col min="4369" max="4369" width="23.125" style="3" customWidth="1"/>
    <col min="4370" max="4608" width="9" style="3"/>
    <col min="4609" max="4609" width="2.625" style="3" customWidth="1"/>
    <col min="4610" max="4610" width="4.75" style="3" customWidth="1"/>
    <col min="4611" max="4611" width="10" style="3" customWidth="1"/>
    <col min="4612" max="4612" width="13.375" style="3" customWidth="1"/>
    <col min="4613" max="4613" width="22.5" style="3" customWidth="1"/>
    <col min="4614" max="4614" width="4.5" style="3" customWidth="1"/>
    <col min="4615" max="4616" width="9.875" style="3" bestFit="1" customWidth="1"/>
    <col min="4617" max="4617" width="5" style="3" customWidth="1"/>
    <col min="4618" max="4618" width="18.875" style="3" customWidth="1"/>
    <col min="4619" max="4619" width="11.375" style="3" customWidth="1"/>
    <col min="4620" max="4620" width="5.75" style="3" customWidth="1"/>
    <col min="4621" max="4621" width="14.25" style="3" customWidth="1"/>
    <col min="4622" max="4622" width="6.125" style="3" customWidth="1"/>
    <col min="4623" max="4623" width="13.625" style="3" customWidth="1"/>
    <col min="4624" max="4624" width="14.75" style="3" customWidth="1"/>
    <col min="4625" max="4625" width="23.125" style="3" customWidth="1"/>
    <col min="4626" max="4864" width="9" style="3"/>
    <col min="4865" max="4865" width="2.625" style="3" customWidth="1"/>
    <col min="4866" max="4866" width="4.75" style="3" customWidth="1"/>
    <col min="4867" max="4867" width="10" style="3" customWidth="1"/>
    <col min="4868" max="4868" width="13.375" style="3" customWidth="1"/>
    <col min="4869" max="4869" width="22.5" style="3" customWidth="1"/>
    <col min="4870" max="4870" width="4.5" style="3" customWidth="1"/>
    <col min="4871" max="4872" width="9.875" style="3" bestFit="1" customWidth="1"/>
    <col min="4873" max="4873" width="5" style="3" customWidth="1"/>
    <col min="4874" max="4874" width="18.875" style="3" customWidth="1"/>
    <col min="4875" max="4875" width="11.375" style="3" customWidth="1"/>
    <col min="4876" max="4876" width="5.75" style="3" customWidth="1"/>
    <col min="4877" max="4877" width="14.25" style="3" customWidth="1"/>
    <col min="4878" max="4878" width="6.125" style="3" customWidth="1"/>
    <col min="4879" max="4879" width="13.625" style="3" customWidth="1"/>
    <col min="4880" max="4880" width="14.75" style="3" customWidth="1"/>
    <col min="4881" max="4881" width="23.125" style="3" customWidth="1"/>
    <col min="4882" max="5120" width="9" style="3"/>
    <col min="5121" max="5121" width="2.625" style="3" customWidth="1"/>
    <col min="5122" max="5122" width="4.75" style="3" customWidth="1"/>
    <col min="5123" max="5123" width="10" style="3" customWidth="1"/>
    <col min="5124" max="5124" width="13.375" style="3" customWidth="1"/>
    <col min="5125" max="5125" width="22.5" style="3" customWidth="1"/>
    <col min="5126" max="5126" width="4.5" style="3" customWidth="1"/>
    <col min="5127" max="5128" width="9.875" style="3" bestFit="1" customWidth="1"/>
    <col min="5129" max="5129" width="5" style="3" customWidth="1"/>
    <col min="5130" max="5130" width="18.875" style="3" customWidth="1"/>
    <col min="5131" max="5131" width="11.375" style="3" customWidth="1"/>
    <col min="5132" max="5132" width="5.75" style="3" customWidth="1"/>
    <col min="5133" max="5133" width="14.25" style="3" customWidth="1"/>
    <col min="5134" max="5134" width="6.125" style="3" customWidth="1"/>
    <col min="5135" max="5135" width="13.625" style="3" customWidth="1"/>
    <col min="5136" max="5136" width="14.75" style="3" customWidth="1"/>
    <col min="5137" max="5137" width="23.125" style="3" customWidth="1"/>
    <col min="5138" max="5376" width="9" style="3"/>
    <col min="5377" max="5377" width="2.625" style="3" customWidth="1"/>
    <col min="5378" max="5378" width="4.75" style="3" customWidth="1"/>
    <col min="5379" max="5379" width="10" style="3" customWidth="1"/>
    <col min="5380" max="5380" width="13.375" style="3" customWidth="1"/>
    <col min="5381" max="5381" width="22.5" style="3" customWidth="1"/>
    <col min="5382" max="5382" width="4.5" style="3" customWidth="1"/>
    <col min="5383" max="5384" width="9.875" style="3" bestFit="1" customWidth="1"/>
    <col min="5385" max="5385" width="5" style="3" customWidth="1"/>
    <col min="5386" max="5386" width="18.875" style="3" customWidth="1"/>
    <col min="5387" max="5387" width="11.375" style="3" customWidth="1"/>
    <col min="5388" max="5388" width="5.75" style="3" customWidth="1"/>
    <col min="5389" max="5389" width="14.25" style="3" customWidth="1"/>
    <col min="5390" max="5390" width="6.125" style="3" customWidth="1"/>
    <col min="5391" max="5391" width="13.625" style="3" customWidth="1"/>
    <col min="5392" max="5392" width="14.75" style="3" customWidth="1"/>
    <col min="5393" max="5393" width="23.125" style="3" customWidth="1"/>
    <col min="5394" max="5632" width="9" style="3"/>
    <col min="5633" max="5633" width="2.625" style="3" customWidth="1"/>
    <col min="5634" max="5634" width="4.75" style="3" customWidth="1"/>
    <col min="5635" max="5635" width="10" style="3" customWidth="1"/>
    <col min="5636" max="5636" width="13.375" style="3" customWidth="1"/>
    <col min="5637" max="5637" width="22.5" style="3" customWidth="1"/>
    <col min="5638" max="5638" width="4.5" style="3" customWidth="1"/>
    <col min="5639" max="5640" width="9.875" style="3" bestFit="1" customWidth="1"/>
    <col min="5641" max="5641" width="5" style="3" customWidth="1"/>
    <col min="5642" max="5642" width="18.875" style="3" customWidth="1"/>
    <col min="5643" max="5643" width="11.375" style="3" customWidth="1"/>
    <col min="5644" max="5644" width="5.75" style="3" customWidth="1"/>
    <col min="5645" max="5645" width="14.25" style="3" customWidth="1"/>
    <col min="5646" max="5646" width="6.125" style="3" customWidth="1"/>
    <col min="5647" max="5647" width="13.625" style="3" customWidth="1"/>
    <col min="5648" max="5648" width="14.75" style="3" customWidth="1"/>
    <col min="5649" max="5649" width="23.125" style="3" customWidth="1"/>
    <col min="5650" max="5888" width="9" style="3"/>
    <col min="5889" max="5889" width="2.625" style="3" customWidth="1"/>
    <col min="5890" max="5890" width="4.75" style="3" customWidth="1"/>
    <col min="5891" max="5891" width="10" style="3" customWidth="1"/>
    <col min="5892" max="5892" width="13.375" style="3" customWidth="1"/>
    <col min="5893" max="5893" width="22.5" style="3" customWidth="1"/>
    <col min="5894" max="5894" width="4.5" style="3" customWidth="1"/>
    <col min="5895" max="5896" width="9.875" style="3" bestFit="1" customWidth="1"/>
    <col min="5897" max="5897" width="5" style="3" customWidth="1"/>
    <col min="5898" max="5898" width="18.875" style="3" customWidth="1"/>
    <col min="5899" max="5899" width="11.375" style="3" customWidth="1"/>
    <col min="5900" max="5900" width="5.75" style="3" customWidth="1"/>
    <col min="5901" max="5901" width="14.25" style="3" customWidth="1"/>
    <col min="5902" max="5902" width="6.125" style="3" customWidth="1"/>
    <col min="5903" max="5903" width="13.625" style="3" customWidth="1"/>
    <col min="5904" max="5904" width="14.75" style="3" customWidth="1"/>
    <col min="5905" max="5905" width="23.125" style="3" customWidth="1"/>
    <col min="5906" max="6144" width="9" style="3"/>
    <col min="6145" max="6145" width="2.625" style="3" customWidth="1"/>
    <col min="6146" max="6146" width="4.75" style="3" customWidth="1"/>
    <col min="6147" max="6147" width="10" style="3" customWidth="1"/>
    <col min="6148" max="6148" width="13.375" style="3" customWidth="1"/>
    <col min="6149" max="6149" width="22.5" style="3" customWidth="1"/>
    <col min="6150" max="6150" width="4.5" style="3" customWidth="1"/>
    <col min="6151" max="6152" width="9.875" style="3" bestFit="1" customWidth="1"/>
    <col min="6153" max="6153" width="5" style="3" customWidth="1"/>
    <col min="6154" max="6154" width="18.875" style="3" customWidth="1"/>
    <col min="6155" max="6155" width="11.375" style="3" customWidth="1"/>
    <col min="6156" max="6156" width="5.75" style="3" customWidth="1"/>
    <col min="6157" max="6157" width="14.25" style="3" customWidth="1"/>
    <col min="6158" max="6158" width="6.125" style="3" customWidth="1"/>
    <col min="6159" max="6159" width="13.625" style="3" customWidth="1"/>
    <col min="6160" max="6160" width="14.75" style="3" customWidth="1"/>
    <col min="6161" max="6161" width="23.125" style="3" customWidth="1"/>
    <col min="6162" max="6400" width="9" style="3"/>
    <col min="6401" max="6401" width="2.625" style="3" customWidth="1"/>
    <col min="6402" max="6402" width="4.75" style="3" customWidth="1"/>
    <col min="6403" max="6403" width="10" style="3" customWidth="1"/>
    <col min="6404" max="6404" width="13.375" style="3" customWidth="1"/>
    <col min="6405" max="6405" width="22.5" style="3" customWidth="1"/>
    <col min="6406" max="6406" width="4.5" style="3" customWidth="1"/>
    <col min="6407" max="6408" width="9.875" style="3" bestFit="1" customWidth="1"/>
    <col min="6409" max="6409" width="5" style="3" customWidth="1"/>
    <col min="6410" max="6410" width="18.875" style="3" customWidth="1"/>
    <col min="6411" max="6411" width="11.375" style="3" customWidth="1"/>
    <col min="6412" max="6412" width="5.75" style="3" customWidth="1"/>
    <col min="6413" max="6413" width="14.25" style="3" customWidth="1"/>
    <col min="6414" max="6414" width="6.125" style="3" customWidth="1"/>
    <col min="6415" max="6415" width="13.625" style="3" customWidth="1"/>
    <col min="6416" max="6416" width="14.75" style="3" customWidth="1"/>
    <col min="6417" max="6417" width="23.125" style="3" customWidth="1"/>
    <col min="6418" max="6656" width="9" style="3"/>
    <col min="6657" max="6657" width="2.625" style="3" customWidth="1"/>
    <col min="6658" max="6658" width="4.75" style="3" customWidth="1"/>
    <col min="6659" max="6659" width="10" style="3" customWidth="1"/>
    <col min="6660" max="6660" width="13.375" style="3" customWidth="1"/>
    <col min="6661" max="6661" width="22.5" style="3" customWidth="1"/>
    <col min="6662" max="6662" width="4.5" style="3" customWidth="1"/>
    <col min="6663" max="6664" width="9.875" style="3" bestFit="1" customWidth="1"/>
    <col min="6665" max="6665" width="5" style="3" customWidth="1"/>
    <col min="6666" max="6666" width="18.875" style="3" customWidth="1"/>
    <col min="6667" max="6667" width="11.375" style="3" customWidth="1"/>
    <col min="6668" max="6668" width="5.75" style="3" customWidth="1"/>
    <col min="6669" max="6669" width="14.25" style="3" customWidth="1"/>
    <col min="6670" max="6670" width="6.125" style="3" customWidth="1"/>
    <col min="6671" max="6671" width="13.625" style="3" customWidth="1"/>
    <col min="6672" max="6672" width="14.75" style="3" customWidth="1"/>
    <col min="6673" max="6673" width="23.125" style="3" customWidth="1"/>
    <col min="6674" max="6912" width="9" style="3"/>
    <col min="6913" max="6913" width="2.625" style="3" customWidth="1"/>
    <col min="6914" max="6914" width="4.75" style="3" customWidth="1"/>
    <col min="6915" max="6915" width="10" style="3" customWidth="1"/>
    <col min="6916" max="6916" width="13.375" style="3" customWidth="1"/>
    <col min="6917" max="6917" width="22.5" style="3" customWidth="1"/>
    <col min="6918" max="6918" width="4.5" style="3" customWidth="1"/>
    <col min="6919" max="6920" width="9.875" style="3" bestFit="1" customWidth="1"/>
    <col min="6921" max="6921" width="5" style="3" customWidth="1"/>
    <col min="6922" max="6922" width="18.875" style="3" customWidth="1"/>
    <col min="6923" max="6923" width="11.375" style="3" customWidth="1"/>
    <col min="6924" max="6924" width="5.75" style="3" customWidth="1"/>
    <col min="6925" max="6925" width="14.25" style="3" customWidth="1"/>
    <col min="6926" max="6926" width="6.125" style="3" customWidth="1"/>
    <col min="6927" max="6927" width="13.625" style="3" customWidth="1"/>
    <col min="6928" max="6928" width="14.75" style="3" customWidth="1"/>
    <col min="6929" max="6929" width="23.125" style="3" customWidth="1"/>
    <col min="6930" max="7168" width="9" style="3"/>
    <col min="7169" max="7169" width="2.625" style="3" customWidth="1"/>
    <col min="7170" max="7170" width="4.75" style="3" customWidth="1"/>
    <col min="7171" max="7171" width="10" style="3" customWidth="1"/>
    <col min="7172" max="7172" width="13.375" style="3" customWidth="1"/>
    <col min="7173" max="7173" width="22.5" style="3" customWidth="1"/>
    <col min="7174" max="7174" width="4.5" style="3" customWidth="1"/>
    <col min="7175" max="7176" width="9.875" style="3" bestFit="1" customWidth="1"/>
    <col min="7177" max="7177" width="5" style="3" customWidth="1"/>
    <col min="7178" max="7178" width="18.875" style="3" customWidth="1"/>
    <col min="7179" max="7179" width="11.375" style="3" customWidth="1"/>
    <col min="7180" max="7180" width="5.75" style="3" customWidth="1"/>
    <col min="7181" max="7181" width="14.25" style="3" customWidth="1"/>
    <col min="7182" max="7182" width="6.125" style="3" customWidth="1"/>
    <col min="7183" max="7183" width="13.625" style="3" customWidth="1"/>
    <col min="7184" max="7184" width="14.75" style="3" customWidth="1"/>
    <col min="7185" max="7185" width="23.125" style="3" customWidth="1"/>
    <col min="7186" max="7424" width="9" style="3"/>
    <col min="7425" max="7425" width="2.625" style="3" customWidth="1"/>
    <col min="7426" max="7426" width="4.75" style="3" customWidth="1"/>
    <col min="7427" max="7427" width="10" style="3" customWidth="1"/>
    <col min="7428" max="7428" width="13.375" style="3" customWidth="1"/>
    <col min="7429" max="7429" width="22.5" style="3" customWidth="1"/>
    <col min="7430" max="7430" width="4.5" style="3" customWidth="1"/>
    <col min="7431" max="7432" width="9.875" style="3" bestFit="1" customWidth="1"/>
    <col min="7433" max="7433" width="5" style="3" customWidth="1"/>
    <col min="7434" max="7434" width="18.875" style="3" customWidth="1"/>
    <col min="7435" max="7435" width="11.375" style="3" customWidth="1"/>
    <col min="7436" max="7436" width="5.75" style="3" customWidth="1"/>
    <col min="7437" max="7437" width="14.25" style="3" customWidth="1"/>
    <col min="7438" max="7438" width="6.125" style="3" customWidth="1"/>
    <col min="7439" max="7439" width="13.625" style="3" customWidth="1"/>
    <col min="7440" max="7440" width="14.75" style="3" customWidth="1"/>
    <col min="7441" max="7441" width="23.125" style="3" customWidth="1"/>
    <col min="7442" max="7680" width="9" style="3"/>
    <col min="7681" max="7681" width="2.625" style="3" customWidth="1"/>
    <col min="7682" max="7682" width="4.75" style="3" customWidth="1"/>
    <col min="7683" max="7683" width="10" style="3" customWidth="1"/>
    <col min="7684" max="7684" width="13.375" style="3" customWidth="1"/>
    <col min="7685" max="7685" width="22.5" style="3" customWidth="1"/>
    <col min="7686" max="7686" width="4.5" style="3" customWidth="1"/>
    <col min="7687" max="7688" width="9.875" style="3" bestFit="1" customWidth="1"/>
    <col min="7689" max="7689" width="5" style="3" customWidth="1"/>
    <col min="7690" max="7690" width="18.875" style="3" customWidth="1"/>
    <col min="7691" max="7691" width="11.375" style="3" customWidth="1"/>
    <col min="7692" max="7692" width="5.75" style="3" customWidth="1"/>
    <col min="7693" max="7693" width="14.25" style="3" customWidth="1"/>
    <col min="7694" max="7694" width="6.125" style="3" customWidth="1"/>
    <col min="7695" max="7695" width="13.625" style="3" customWidth="1"/>
    <col min="7696" max="7696" width="14.75" style="3" customWidth="1"/>
    <col min="7697" max="7697" width="23.125" style="3" customWidth="1"/>
    <col min="7698" max="7936" width="9" style="3"/>
    <col min="7937" max="7937" width="2.625" style="3" customWidth="1"/>
    <col min="7938" max="7938" width="4.75" style="3" customWidth="1"/>
    <col min="7939" max="7939" width="10" style="3" customWidth="1"/>
    <col min="7940" max="7940" width="13.375" style="3" customWidth="1"/>
    <col min="7941" max="7941" width="22.5" style="3" customWidth="1"/>
    <col min="7942" max="7942" width="4.5" style="3" customWidth="1"/>
    <col min="7943" max="7944" width="9.875" style="3" bestFit="1" customWidth="1"/>
    <col min="7945" max="7945" width="5" style="3" customWidth="1"/>
    <col min="7946" max="7946" width="18.875" style="3" customWidth="1"/>
    <col min="7947" max="7947" width="11.375" style="3" customWidth="1"/>
    <col min="7948" max="7948" width="5.75" style="3" customWidth="1"/>
    <col min="7949" max="7949" width="14.25" style="3" customWidth="1"/>
    <col min="7950" max="7950" width="6.125" style="3" customWidth="1"/>
    <col min="7951" max="7951" width="13.625" style="3" customWidth="1"/>
    <col min="7952" max="7952" width="14.75" style="3" customWidth="1"/>
    <col min="7953" max="7953" width="23.125" style="3" customWidth="1"/>
    <col min="7954" max="8192" width="9" style="3"/>
    <col min="8193" max="8193" width="2.625" style="3" customWidth="1"/>
    <col min="8194" max="8194" width="4.75" style="3" customWidth="1"/>
    <col min="8195" max="8195" width="10" style="3" customWidth="1"/>
    <col min="8196" max="8196" width="13.375" style="3" customWidth="1"/>
    <col min="8197" max="8197" width="22.5" style="3" customWidth="1"/>
    <col min="8198" max="8198" width="4.5" style="3" customWidth="1"/>
    <col min="8199" max="8200" width="9.875" style="3" bestFit="1" customWidth="1"/>
    <col min="8201" max="8201" width="5" style="3" customWidth="1"/>
    <col min="8202" max="8202" width="18.875" style="3" customWidth="1"/>
    <col min="8203" max="8203" width="11.375" style="3" customWidth="1"/>
    <col min="8204" max="8204" width="5.75" style="3" customWidth="1"/>
    <col min="8205" max="8205" width="14.25" style="3" customWidth="1"/>
    <col min="8206" max="8206" width="6.125" style="3" customWidth="1"/>
    <col min="8207" max="8207" width="13.625" style="3" customWidth="1"/>
    <col min="8208" max="8208" width="14.75" style="3" customWidth="1"/>
    <col min="8209" max="8209" width="23.125" style="3" customWidth="1"/>
    <col min="8210" max="8448" width="9" style="3"/>
    <col min="8449" max="8449" width="2.625" style="3" customWidth="1"/>
    <col min="8450" max="8450" width="4.75" style="3" customWidth="1"/>
    <col min="8451" max="8451" width="10" style="3" customWidth="1"/>
    <col min="8452" max="8452" width="13.375" style="3" customWidth="1"/>
    <col min="8453" max="8453" width="22.5" style="3" customWidth="1"/>
    <col min="8454" max="8454" width="4.5" style="3" customWidth="1"/>
    <col min="8455" max="8456" width="9.875" style="3" bestFit="1" customWidth="1"/>
    <col min="8457" max="8457" width="5" style="3" customWidth="1"/>
    <col min="8458" max="8458" width="18.875" style="3" customWidth="1"/>
    <col min="8459" max="8459" width="11.375" style="3" customWidth="1"/>
    <col min="8460" max="8460" width="5.75" style="3" customWidth="1"/>
    <col min="8461" max="8461" width="14.25" style="3" customWidth="1"/>
    <col min="8462" max="8462" width="6.125" style="3" customWidth="1"/>
    <col min="8463" max="8463" width="13.625" style="3" customWidth="1"/>
    <col min="8464" max="8464" width="14.75" style="3" customWidth="1"/>
    <col min="8465" max="8465" width="23.125" style="3" customWidth="1"/>
    <col min="8466" max="8704" width="9" style="3"/>
    <col min="8705" max="8705" width="2.625" style="3" customWidth="1"/>
    <col min="8706" max="8706" width="4.75" style="3" customWidth="1"/>
    <col min="8707" max="8707" width="10" style="3" customWidth="1"/>
    <col min="8708" max="8708" width="13.375" style="3" customWidth="1"/>
    <col min="8709" max="8709" width="22.5" style="3" customWidth="1"/>
    <col min="8710" max="8710" width="4.5" style="3" customWidth="1"/>
    <col min="8711" max="8712" width="9.875" style="3" bestFit="1" customWidth="1"/>
    <col min="8713" max="8713" width="5" style="3" customWidth="1"/>
    <col min="8714" max="8714" width="18.875" style="3" customWidth="1"/>
    <col min="8715" max="8715" width="11.375" style="3" customWidth="1"/>
    <col min="8716" max="8716" width="5.75" style="3" customWidth="1"/>
    <col min="8717" max="8717" width="14.25" style="3" customWidth="1"/>
    <col min="8718" max="8718" width="6.125" style="3" customWidth="1"/>
    <col min="8719" max="8719" width="13.625" style="3" customWidth="1"/>
    <col min="8720" max="8720" width="14.75" style="3" customWidth="1"/>
    <col min="8721" max="8721" width="23.125" style="3" customWidth="1"/>
    <col min="8722" max="8960" width="9" style="3"/>
    <col min="8961" max="8961" width="2.625" style="3" customWidth="1"/>
    <col min="8962" max="8962" width="4.75" style="3" customWidth="1"/>
    <col min="8963" max="8963" width="10" style="3" customWidth="1"/>
    <col min="8964" max="8964" width="13.375" style="3" customWidth="1"/>
    <col min="8965" max="8965" width="22.5" style="3" customWidth="1"/>
    <col min="8966" max="8966" width="4.5" style="3" customWidth="1"/>
    <col min="8967" max="8968" width="9.875" style="3" bestFit="1" customWidth="1"/>
    <col min="8969" max="8969" width="5" style="3" customWidth="1"/>
    <col min="8970" max="8970" width="18.875" style="3" customWidth="1"/>
    <col min="8971" max="8971" width="11.375" style="3" customWidth="1"/>
    <col min="8972" max="8972" width="5.75" style="3" customWidth="1"/>
    <col min="8973" max="8973" width="14.25" style="3" customWidth="1"/>
    <col min="8974" max="8974" width="6.125" style="3" customWidth="1"/>
    <col min="8975" max="8975" width="13.625" style="3" customWidth="1"/>
    <col min="8976" max="8976" width="14.75" style="3" customWidth="1"/>
    <col min="8977" max="8977" width="23.125" style="3" customWidth="1"/>
    <col min="8978" max="9216" width="9" style="3"/>
    <col min="9217" max="9217" width="2.625" style="3" customWidth="1"/>
    <col min="9218" max="9218" width="4.75" style="3" customWidth="1"/>
    <col min="9219" max="9219" width="10" style="3" customWidth="1"/>
    <col min="9220" max="9220" width="13.375" style="3" customWidth="1"/>
    <col min="9221" max="9221" width="22.5" style="3" customWidth="1"/>
    <col min="9222" max="9222" width="4.5" style="3" customWidth="1"/>
    <col min="9223" max="9224" width="9.875" style="3" bestFit="1" customWidth="1"/>
    <col min="9225" max="9225" width="5" style="3" customWidth="1"/>
    <col min="9226" max="9226" width="18.875" style="3" customWidth="1"/>
    <col min="9227" max="9227" width="11.375" style="3" customWidth="1"/>
    <col min="9228" max="9228" width="5.75" style="3" customWidth="1"/>
    <col min="9229" max="9229" width="14.25" style="3" customWidth="1"/>
    <col min="9230" max="9230" width="6.125" style="3" customWidth="1"/>
    <col min="9231" max="9231" width="13.625" style="3" customWidth="1"/>
    <col min="9232" max="9232" width="14.75" style="3" customWidth="1"/>
    <col min="9233" max="9233" width="23.125" style="3" customWidth="1"/>
    <col min="9234" max="9472" width="9" style="3"/>
    <col min="9473" max="9473" width="2.625" style="3" customWidth="1"/>
    <col min="9474" max="9474" width="4.75" style="3" customWidth="1"/>
    <col min="9475" max="9475" width="10" style="3" customWidth="1"/>
    <col min="9476" max="9476" width="13.375" style="3" customWidth="1"/>
    <col min="9477" max="9477" width="22.5" style="3" customWidth="1"/>
    <col min="9478" max="9478" width="4.5" style="3" customWidth="1"/>
    <col min="9479" max="9480" width="9.875" style="3" bestFit="1" customWidth="1"/>
    <col min="9481" max="9481" width="5" style="3" customWidth="1"/>
    <col min="9482" max="9482" width="18.875" style="3" customWidth="1"/>
    <col min="9483" max="9483" width="11.375" style="3" customWidth="1"/>
    <col min="9484" max="9484" width="5.75" style="3" customWidth="1"/>
    <col min="9485" max="9485" width="14.25" style="3" customWidth="1"/>
    <col min="9486" max="9486" width="6.125" style="3" customWidth="1"/>
    <col min="9487" max="9487" width="13.625" style="3" customWidth="1"/>
    <col min="9488" max="9488" width="14.75" style="3" customWidth="1"/>
    <col min="9489" max="9489" width="23.125" style="3" customWidth="1"/>
    <col min="9490" max="9728" width="9" style="3"/>
    <col min="9729" max="9729" width="2.625" style="3" customWidth="1"/>
    <col min="9730" max="9730" width="4.75" style="3" customWidth="1"/>
    <col min="9731" max="9731" width="10" style="3" customWidth="1"/>
    <col min="9732" max="9732" width="13.375" style="3" customWidth="1"/>
    <col min="9733" max="9733" width="22.5" style="3" customWidth="1"/>
    <col min="9734" max="9734" width="4.5" style="3" customWidth="1"/>
    <col min="9735" max="9736" width="9.875" style="3" bestFit="1" customWidth="1"/>
    <col min="9737" max="9737" width="5" style="3" customWidth="1"/>
    <col min="9738" max="9738" width="18.875" style="3" customWidth="1"/>
    <col min="9739" max="9739" width="11.375" style="3" customWidth="1"/>
    <col min="9740" max="9740" width="5.75" style="3" customWidth="1"/>
    <col min="9741" max="9741" width="14.25" style="3" customWidth="1"/>
    <col min="9742" max="9742" width="6.125" style="3" customWidth="1"/>
    <col min="9743" max="9743" width="13.625" style="3" customWidth="1"/>
    <col min="9744" max="9744" width="14.75" style="3" customWidth="1"/>
    <col min="9745" max="9745" width="23.125" style="3" customWidth="1"/>
    <col min="9746" max="9984" width="9" style="3"/>
    <col min="9985" max="9985" width="2.625" style="3" customWidth="1"/>
    <col min="9986" max="9986" width="4.75" style="3" customWidth="1"/>
    <col min="9987" max="9987" width="10" style="3" customWidth="1"/>
    <col min="9988" max="9988" width="13.375" style="3" customWidth="1"/>
    <col min="9989" max="9989" width="22.5" style="3" customWidth="1"/>
    <col min="9990" max="9990" width="4.5" style="3" customWidth="1"/>
    <col min="9991" max="9992" width="9.875" style="3" bestFit="1" customWidth="1"/>
    <col min="9993" max="9993" width="5" style="3" customWidth="1"/>
    <col min="9994" max="9994" width="18.875" style="3" customWidth="1"/>
    <col min="9995" max="9995" width="11.375" style="3" customWidth="1"/>
    <col min="9996" max="9996" width="5.75" style="3" customWidth="1"/>
    <col min="9997" max="9997" width="14.25" style="3" customWidth="1"/>
    <col min="9998" max="9998" width="6.125" style="3" customWidth="1"/>
    <col min="9999" max="9999" width="13.625" style="3" customWidth="1"/>
    <col min="10000" max="10000" width="14.75" style="3" customWidth="1"/>
    <col min="10001" max="10001" width="23.125" style="3" customWidth="1"/>
    <col min="10002" max="10240" width="9" style="3"/>
    <col min="10241" max="10241" width="2.625" style="3" customWidth="1"/>
    <col min="10242" max="10242" width="4.75" style="3" customWidth="1"/>
    <col min="10243" max="10243" width="10" style="3" customWidth="1"/>
    <col min="10244" max="10244" width="13.375" style="3" customWidth="1"/>
    <col min="10245" max="10245" width="22.5" style="3" customWidth="1"/>
    <col min="10246" max="10246" width="4.5" style="3" customWidth="1"/>
    <col min="10247" max="10248" width="9.875" style="3" bestFit="1" customWidth="1"/>
    <col min="10249" max="10249" width="5" style="3" customWidth="1"/>
    <col min="10250" max="10250" width="18.875" style="3" customWidth="1"/>
    <col min="10251" max="10251" width="11.375" style="3" customWidth="1"/>
    <col min="10252" max="10252" width="5.75" style="3" customWidth="1"/>
    <col min="10253" max="10253" width="14.25" style="3" customWidth="1"/>
    <col min="10254" max="10254" width="6.125" style="3" customWidth="1"/>
    <col min="10255" max="10255" width="13.625" style="3" customWidth="1"/>
    <col min="10256" max="10256" width="14.75" style="3" customWidth="1"/>
    <col min="10257" max="10257" width="23.125" style="3" customWidth="1"/>
    <col min="10258" max="10496" width="9" style="3"/>
    <col min="10497" max="10497" width="2.625" style="3" customWidth="1"/>
    <col min="10498" max="10498" width="4.75" style="3" customWidth="1"/>
    <col min="10499" max="10499" width="10" style="3" customWidth="1"/>
    <col min="10500" max="10500" width="13.375" style="3" customWidth="1"/>
    <col min="10501" max="10501" width="22.5" style="3" customWidth="1"/>
    <col min="10502" max="10502" width="4.5" style="3" customWidth="1"/>
    <col min="10503" max="10504" width="9.875" style="3" bestFit="1" customWidth="1"/>
    <col min="10505" max="10505" width="5" style="3" customWidth="1"/>
    <col min="10506" max="10506" width="18.875" style="3" customWidth="1"/>
    <col min="10507" max="10507" width="11.375" style="3" customWidth="1"/>
    <col min="10508" max="10508" width="5.75" style="3" customWidth="1"/>
    <col min="10509" max="10509" width="14.25" style="3" customWidth="1"/>
    <col min="10510" max="10510" width="6.125" style="3" customWidth="1"/>
    <col min="10511" max="10511" width="13.625" style="3" customWidth="1"/>
    <col min="10512" max="10512" width="14.75" style="3" customWidth="1"/>
    <col min="10513" max="10513" width="23.125" style="3" customWidth="1"/>
    <col min="10514" max="10752" width="9" style="3"/>
    <col min="10753" max="10753" width="2.625" style="3" customWidth="1"/>
    <col min="10754" max="10754" width="4.75" style="3" customWidth="1"/>
    <col min="10755" max="10755" width="10" style="3" customWidth="1"/>
    <col min="10756" max="10756" width="13.375" style="3" customWidth="1"/>
    <col min="10757" max="10757" width="22.5" style="3" customWidth="1"/>
    <col min="10758" max="10758" width="4.5" style="3" customWidth="1"/>
    <col min="10759" max="10760" width="9.875" style="3" bestFit="1" customWidth="1"/>
    <col min="10761" max="10761" width="5" style="3" customWidth="1"/>
    <col min="10762" max="10762" width="18.875" style="3" customWidth="1"/>
    <col min="10763" max="10763" width="11.375" style="3" customWidth="1"/>
    <col min="10764" max="10764" width="5.75" style="3" customWidth="1"/>
    <col min="10765" max="10765" width="14.25" style="3" customWidth="1"/>
    <col min="10766" max="10766" width="6.125" style="3" customWidth="1"/>
    <col min="10767" max="10767" width="13.625" style="3" customWidth="1"/>
    <col min="10768" max="10768" width="14.75" style="3" customWidth="1"/>
    <col min="10769" max="10769" width="23.125" style="3" customWidth="1"/>
    <col min="10770" max="11008" width="9" style="3"/>
    <col min="11009" max="11009" width="2.625" style="3" customWidth="1"/>
    <col min="11010" max="11010" width="4.75" style="3" customWidth="1"/>
    <col min="11011" max="11011" width="10" style="3" customWidth="1"/>
    <col min="11012" max="11012" width="13.375" style="3" customWidth="1"/>
    <col min="11013" max="11013" width="22.5" style="3" customWidth="1"/>
    <col min="11014" max="11014" width="4.5" style="3" customWidth="1"/>
    <col min="11015" max="11016" width="9.875" style="3" bestFit="1" customWidth="1"/>
    <col min="11017" max="11017" width="5" style="3" customWidth="1"/>
    <col min="11018" max="11018" width="18.875" style="3" customWidth="1"/>
    <col min="11019" max="11019" width="11.375" style="3" customWidth="1"/>
    <col min="11020" max="11020" width="5.75" style="3" customWidth="1"/>
    <col min="11021" max="11021" width="14.25" style="3" customWidth="1"/>
    <col min="11022" max="11022" width="6.125" style="3" customWidth="1"/>
    <col min="11023" max="11023" width="13.625" style="3" customWidth="1"/>
    <col min="11024" max="11024" width="14.75" style="3" customWidth="1"/>
    <col min="11025" max="11025" width="23.125" style="3" customWidth="1"/>
    <col min="11026" max="11264" width="9" style="3"/>
    <col min="11265" max="11265" width="2.625" style="3" customWidth="1"/>
    <col min="11266" max="11266" width="4.75" style="3" customWidth="1"/>
    <col min="11267" max="11267" width="10" style="3" customWidth="1"/>
    <col min="11268" max="11268" width="13.375" style="3" customWidth="1"/>
    <col min="11269" max="11269" width="22.5" style="3" customWidth="1"/>
    <col min="11270" max="11270" width="4.5" style="3" customWidth="1"/>
    <col min="11271" max="11272" width="9.875" style="3" bestFit="1" customWidth="1"/>
    <col min="11273" max="11273" width="5" style="3" customWidth="1"/>
    <col min="11274" max="11274" width="18.875" style="3" customWidth="1"/>
    <col min="11275" max="11275" width="11.375" style="3" customWidth="1"/>
    <col min="11276" max="11276" width="5.75" style="3" customWidth="1"/>
    <col min="11277" max="11277" width="14.25" style="3" customWidth="1"/>
    <col min="11278" max="11278" width="6.125" style="3" customWidth="1"/>
    <col min="11279" max="11279" width="13.625" style="3" customWidth="1"/>
    <col min="11280" max="11280" width="14.75" style="3" customWidth="1"/>
    <col min="11281" max="11281" width="23.125" style="3" customWidth="1"/>
    <col min="11282" max="11520" width="9" style="3"/>
    <col min="11521" max="11521" width="2.625" style="3" customWidth="1"/>
    <col min="11522" max="11522" width="4.75" style="3" customWidth="1"/>
    <col min="11523" max="11523" width="10" style="3" customWidth="1"/>
    <col min="11524" max="11524" width="13.375" style="3" customWidth="1"/>
    <col min="11525" max="11525" width="22.5" style="3" customWidth="1"/>
    <col min="11526" max="11526" width="4.5" style="3" customWidth="1"/>
    <col min="11527" max="11528" width="9.875" style="3" bestFit="1" customWidth="1"/>
    <col min="11529" max="11529" width="5" style="3" customWidth="1"/>
    <col min="11530" max="11530" width="18.875" style="3" customWidth="1"/>
    <col min="11531" max="11531" width="11.375" style="3" customWidth="1"/>
    <col min="11532" max="11532" width="5.75" style="3" customWidth="1"/>
    <col min="11533" max="11533" width="14.25" style="3" customWidth="1"/>
    <col min="11534" max="11534" width="6.125" style="3" customWidth="1"/>
    <col min="11535" max="11535" width="13.625" style="3" customWidth="1"/>
    <col min="11536" max="11536" width="14.75" style="3" customWidth="1"/>
    <col min="11537" max="11537" width="23.125" style="3" customWidth="1"/>
    <col min="11538" max="11776" width="9" style="3"/>
    <col min="11777" max="11777" width="2.625" style="3" customWidth="1"/>
    <col min="11778" max="11778" width="4.75" style="3" customWidth="1"/>
    <col min="11779" max="11779" width="10" style="3" customWidth="1"/>
    <col min="11780" max="11780" width="13.375" style="3" customWidth="1"/>
    <col min="11781" max="11781" width="22.5" style="3" customWidth="1"/>
    <col min="11782" max="11782" width="4.5" style="3" customWidth="1"/>
    <col min="11783" max="11784" width="9.875" style="3" bestFit="1" customWidth="1"/>
    <col min="11785" max="11785" width="5" style="3" customWidth="1"/>
    <col min="11786" max="11786" width="18.875" style="3" customWidth="1"/>
    <col min="11787" max="11787" width="11.375" style="3" customWidth="1"/>
    <col min="11788" max="11788" width="5.75" style="3" customWidth="1"/>
    <col min="11789" max="11789" width="14.25" style="3" customWidth="1"/>
    <col min="11790" max="11790" width="6.125" style="3" customWidth="1"/>
    <col min="11791" max="11791" width="13.625" style="3" customWidth="1"/>
    <col min="11792" max="11792" width="14.75" style="3" customWidth="1"/>
    <col min="11793" max="11793" width="23.125" style="3" customWidth="1"/>
    <col min="11794" max="12032" width="9" style="3"/>
    <col min="12033" max="12033" width="2.625" style="3" customWidth="1"/>
    <col min="12034" max="12034" width="4.75" style="3" customWidth="1"/>
    <col min="12035" max="12035" width="10" style="3" customWidth="1"/>
    <col min="12036" max="12036" width="13.375" style="3" customWidth="1"/>
    <col min="12037" max="12037" width="22.5" style="3" customWidth="1"/>
    <col min="12038" max="12038" width="4.5" style="3" customWidth="1"/>
    <col min="12039" max="12040" width="9.875" style="3" bestFit="1" customWidth="1"/>
    <col min="12041" max="12041" width="5" style="3" customWidth="1"/>
    <col min="12042" max="12042" width="18.875" style="3" customWidth="1"/>
    <col min="12043" max="12043" width="11.375" style="3" customWidth="1"/>
    <col min="12044" max="12044" width="5.75" style="3" customWidth="1"/>
    <col min="12045" max="12045" width="14.25" style="3" customWidth="1"/>
    <col min="12046" max="12046" width="6.125" style="3" customWidth="1"/>
    <col min="12047" max="12047" width="13.625" style="3" customWidth="1"/>
    <col min="12048" max="12048" width="14.75" style="3" customWidth="1"/>
    <col min="12049" max="12049" width="23.125" style="3" customWidth="1"/>
    <col min="12050" max="12288" width="9" style="3"/>
    <col min="12289" max="12289" width="2.625" style="3" customWidth="1"/>
    <col min="12290" max="12290" width="4.75" style="3" customWidth="1"/>
    <col min="12291" max="12291" width="10" style="3" customWidth="1"/>
    <col min="12292" max="12292" width="13.375" style="3" customWidth="1"/>
    <col min="12293" max="12293" width="22.5" style="3" customWidth="1"/>
    <col min="12294" max="12294" width="4.5" style="3" customWidth="1"/>
    <col min="12295" max="12296" width="9.875" style="3" bestFit="1" customWidth="1"/>
    <col min="12297" max="12297" width="5" style="3" customWidth="1"/>
    <col min="12298" max="12298" width="18.875" style="3" customWidth="1"/>
    <col min="12299" max="12299" width="11.375" style="3" customWidth="1"/>
    <col min="12300" max="12300" width="5.75" style="3" customWidth="1"/>
    <col min="12301" max="12301" width="14.25" style="3" customWidth="1"/>
    <col min="12302" max="12302" width="6.125" style="3" customWidth="1"/>
    <col min="12303" max="12303" width="13.625" style="3" customWidth="1"/>
    <col min="12304" max="12304" width="14.75" style="3" customWidth="1"/>
    <col min="12305" max="12305" width="23.125" style="3" customWidth="1"/>
    <col min="12306" max="12544" width="9" style="3"/>
    <col min="12545" max="12545" width="2.625" style="3" customWidth="1"/>
    <col min="12546" max="12546" width="4.75" style="3" customWidth="1"/>
    <col min="12547" max="12547" width="10" style="3" customWidth="1"/>
    <col min="12548" max="12548" width="13.375" style="3" customWidth="1"/>
    <col min="12549" max="12549" width="22.5" style="3" customWidth="1"/>
    <col min="12550" max="12550" width="4.5" style="3" customWidth="1"/>
    <col min="12551" max="12552" width="9.875" style="3" bestFit="1" customWidth="1"/>
    <col min="12553" max="12553" width="5" style="3" customWidth="1"/>
    <col min="12554" max="12554" width="18.875" style="3" customWidth="1"/>
    <col min="12555" max="12555" width="11.375" style="3" customWidth="1"/>
    <col min="12556" max="12556" width="5.75" style="3" customWidth="1"/>
    <col min="12557" max="12557" width="14.25" style="3" customWidth="1"/>
    <col min="12558" max="12558" width="6.125" style="3" customWidth="1"/>
    <col min="12559" max="12559" width="13.625" style="3" customWidth="1"/>
    <col min="12560" max="12560" width="14.75" style="3" customWidth="1"/>
    <col min="12561" max="12561" width="23.125" style="3" customWidth="1"/>
    <col min="12562" max="12800" width="9" style="3"/>
    <col min="12801" max="12801" width="2.625" style="3" customWidth="1"/>
    <col min="12802" max="12802" width="4.75" style="3" customWidth="1"/>
    <col min="12803" max="12803" width="10" style="3" customWidth="1"/>
    <col min="12804" max="12804" width="13.375" style="3" customWidth="1"/>
    <col min="12805" max="12805" width="22.5" style="3" customWidth="1"/>
    <col min="12806" max="12806" width="4.5" style="3" customWidth="1"/>
    <col min="12807" max="12808" width="9.875" style="3" bestFit="1" customWidth="1"/>
    <col min="12809" max="12809" width="5" style="3" customWidth="1"/>
    <col min="12810" max="12810" width="18.875" style="3" customWidth="1"/>
    <col min="12811" max="12811" width="11.375" style="3" customWidth="1"/>
    <col min="12812" max="12812" width="5.75" style="3" customWidth="1"/>
    <col min="12813" max="12813" width="14.25" style="3" customWidth="1"/>
    <col min="12814" max="12814" width="6.125" style="3" customWidth="1"/>
    <col min="12815" max="12815" width="13.625" style="3" customWidth="1"/>
    <col min="12816" max="12816" width="14.75" style="3" customWidth="1"/>
    <col min="12817" max="12817" width="23.125" style="3" customWidth="1"/>
    <col min="12818" max="13056" width="9" style="3"/>
    <col min="13057" max="13057" width="2.625" style="3" customWidth="1"/>
    <col min="13058" max="13058" width="4.75" style="3" customWidth="1"/>
    <col min="13059" max="13059" width="10" style="3" customWidth="1"/>
    <col min="13060" max="13060" width="13.375" style="3" customWidth="1"/>
    <col min="13061" max="13061" width="22.5" style="3" customWidth="1"/>
    <col min="13062" max="13062" width="4.5" style="3" customWidth="1"/>
    <col min="13063" max="13064" width="9.875" style="3" bestFit="1" customWidth="1"/>
    <col min="13065" max="13065" width="5" style="3" customWidth="1"/>
    <col min="13066" max="13066" width="18.875" style="3" customWidth="1"/>
    <col min="13067" max="13067" width="11.375" style="3" customWidth="1"/>
    <col min="13068" max="13068" width="5.75" style="3" customWidth="1"/>
    <col min="13069" max="13069" width="14.25" style="3" customWidth="1"/>
    <col min="13070" max="13070" width="6.125" style="3" customWidth="1"/>
    <col min="13071" max="13071" width="13.625" style="3" customWidth="1"/>
    <col min="13072" max="13072" width="14.75" style="3" customWidth="1"/>
    <col min="13073" max="13073" width="23.125" style="3" customWidth="1"/>
    <col min="13074" max="13312" width="9" style="3"/>
    <col min="13313" max="13313" width="2.625" style="3" customWidth="1"/>
    <col min="13314" max="13314" width="4.75" style="3" customWidth="1"/>
    <col min="13315" max="13315" width="10" style="3" customWidth="1"/>
    <col min="13316" max="13316" width="13.375" style="3" customWidth="1"/>
    <col min="13317" max="13317" width="22.5" style="3" customWidth="1"/>
    <col min="13318" max="13318" width="4.5" style="3" customWidth="1"/>
    <col min="13319" max="13320" width="9.875" style="3" bestFit="1" customWidth="1"/>
    <col min="13321" max="13321" width="5" style="3" customWidth="1"/>
    <col min="13322" max="13322" width="18.875" style="3" customWidth="1"/>
    <col min="13323" max="13323" width="11.375" style="3" customWidth="1"/>
    <col min="13324" max="13324" width="5.75" style="3" customWidth="1"/>
    <col min="13325" max="13325" width="14.25" style="3" customWidth="1"/>
    <col min="13326" max="13326" width="6.125" style="3" customWidth="1"/>
    <col min="13327" max="13327" width="13.625" style="3" customWidth="1"/>
    <col min="13328" max="13328" width="14.75" style="3" customWidth="1"/>
    <col min="13329" max="13329" width="23.125" style="3" customWidth="1"/>
    <col min="13330" max="13568" width="9" style="3"/>
    <col min="13569" max="13569" width="2.625" style="3" customWidth="1"/>
    <col min="13570" max="13570" width="4.75" style="3" customWidth="1"/>
    <col min="13571" max="13571" width="10" style="3" customWidth="1"/>
    <col min="13572" max="13572" width="13.375" style="3" customWidth="1"/>
    <col min="13573" max="13573" width="22.5" style="3" customWidth="1"/>
    <col min="13574" max="13574" width="4.5" style="3" customWidth="1"/>
    <col min="13575" max="13576" width="9.875" style="3" bestFit="1" customWidth="1"/>
    <col min="13577" max="13577" width="5" style="3" customWidth="1"/>
    <col min="13578" max="13578" width="18.875" style="3" customWidth="1"/>
    <col min="13579" max="13579" width="11.375" style="3" customWidth="1"/>
    <col min="13580" max="13580" width="5.75" style="3" customWidth="1"/>
    <col min="13581" max="13581" width="14.25" style="3" customWidth="1"/>
    <col min="13582" max="13582" width="6.125" style="3" customWidth="1"/>
    <col min="13583" max="13583" width="13.625" style="3" customWidth="1"/>
    <col min="13584" max="13584" width="14.75" style="3" customWidth="1"/>
    <col min="13585" max="13585" width="23.125" style="3" customWidth="1"/>
    <col min="13586" max="13824" width="9" style="3"/>
    <col min="13825" max="13825" width="2.625" style="3" customWidth="1"/>
    <col min="13826" max="13826" width="4.75" style="3" customWidth="1"/>
    <col min="13827" max="13827" width="10" style="3" customWidth="1"/>
    <col min="13828" max="13828" width="13.375" style="3" customWidth="1"/>
    <col min="13829" max="13829" width="22.5" style="3" customWidth="1"/>
    <col min="13830" max="13830" width="4.5" style="3" customWidth="1"/>
    <col min="13831" max="13832" width="9.875" style="3" bestFit="1" customWidth="1"/>
    <col min="13833" max="13833" width="5" style="3" customWidth="1"/>
    <col min="13834" max="13834" width="18.875" style="3" customWidth="1"/>
    <col min="13835" max="13835" width="11.375" style="3" customWidth="1"/>
    <col min="13836" max="13836" width="5.75" style="3" customWidth="1"/>
    <col min="13837" max="13837" width="14.25" style="3" customWidth="1"/>
    <col min="13838" max="13838" width="6.125" style="3" customWidth="1"/>
    <col min="13839" max="13839" width="13.625" style="3" customWidth="1"/>
    <col min="13840" max="13840" width="14.75" style="3" customWidth="1"/>
    <col min="13841" max="13841" width="23.125" style="3" customWidth="1"/>
    <col min="13842" max="14080" width="9" style="3"/>
    <col min="14081" max="14081" width="2.625" style="3" customWidth="1"/>
    <col min="14082" max="14082" width="4.75" style="3" customWidth="1"/>
    <col min="14083" max="14083" width="10" style="3" customWidth="1"/>
    <col min="14084" max="14084" width="13.375" style="3" customWidth="1"/>
    <col min="14085" max="14085" width="22.5" style="3" customWidth="1"/>
    <col min="14086" max="14086" width="4.5" style="3" customWidth="1"/>
    <col min="14087" max="14088" width="9.875" style="3" bestFit="1" customWidth="1"/>
    <col min="14089" max="14089" width="5" style="3" customWidth="1"/>
    <col min="14090" max="14090" width="18.875" style="3" customWidth="1"/>
    <col min="14091" max="14091" width="11.375" style="3" customWidth="1"/>
    <col min="14092" max="14092" width="5.75" style="3" customWidth="1"/>
    <col min="14093" max="14093" width="14.25" style="3" customWidth="1"/>
    <col min="14094" max="14094" width="6.125" style="3" customWidth="1"/>
    <col min="14095" max="14095" width="13.625" style="3" customWidth="1"/>
    <col min="14096" max="14096" width="14.75" style="3" customWidth="1"/>
    <col min="14097" max="14097" width="23.125" style="3" customWidth="1"/>
    <col min="14098" max="14336" width="9" style="3"/>
    <col min="14337" max="14337" width="2.625" style="3" customWidth="1"/>
    <col min="14338" max="14338" width="4.75" style="3" customWidth="1"/>
    <col min="14339" max="14339" width="10" style="3" customWidth="1"/>
    <col min="14340" max="14340" width="13.375" style="3" customWidth="1"/>
    <col min="14341" max="14341" width="22.5" style="3" customWidth="1"/>
    <col min="14342" max="14342" width="4.5" style="3" customWidth="1"/>
    <col min="14343" max="14344" width="9.875" style="3" bestFit="1" customWidth="1"/>
    <col min="14345" max="14345" width="5" style="3" customWidth="1"/>
    <col min="14346" max="14346" width="18.875" style="3" customWidth="1"/>
    <col min="14347" max="14347" width="11.375" style="3" customWidth="1"/>
    <col min="14348" max="14348" width="5.75" style="3" customWidth="1"/>
    <col min="14349" max="14349" width="14.25" style="3" customWidth="1"/>
    <col min="14350" max="14350" width="6.125" style="3" customWidth="1"/>
    <col min="14351" max="14351" width="13.625" style="3" customWidth="1"/>
    <col min="14352" max="14352" width="14.75" style="3" customWidth="1"/>
    <col min="14353" max="14353" width="23.125" style="3" customWidth="1"/>
    <col min="14354" max="14592" width="9" style="3"/>
    <col min="14593" max="14593" width="2.625" style="3" customWidth="1"/>
    <col min="14594" max="14594" width="4.75" style="3" customWidth="1"/>
    <col min="14595" max="14595" width="10" style="3" customWidth="1"/>
    <col min="14596" max="14596" width="13.375" style="3" customWidth="1"/>
    <col min="14597" max="14597" width="22.5" style="3" customWidth="1"/>
    <col min="14598" max="14598" width="4.5" style="3" customWidth="1"/>
    <col min="14599" max="14600" width="9.875" style="3" bestFit="1" customWidth="1"/>
    <col min="14601" max="14601" width="5" style="3" customWidth="1"/>
    <col min="14602" max="14602" width="18.875" style="3" customWidth="1"/>
    <col min="14603" max="14603" width="11.375" style="3" customWidth="1"/>
    <col min="14604" max="14604" width="5.75" style="3" customWidth="1"/>
    <col min="14605" max="14605" width="14.25" style="3" customWidth="1"/>
    <col min="14606" max="14606" width="6.125" style="3" customWidth="1"/>
    <col min="14607" max="14607" width="13.625" style="3" customWidth="1"/>
    <col min="14608" max="14608" width="14.75" style="3" customWidth="1"/>
    <col min="14609" max="14609" width="23.125" style="3" customWidth="1"/>
    <col min="14610" max="14848" width="9" style="3"/>
    <col min="14849" max="14849" width="2.625" style="3" customWidth="1"/>
    <col min="14850" max="14850" width="4.75" style="3" customWidth="1"/>
    <col min="14851" max="14851" width="10" style="3" customWidth="1"/>
    <col min="14852" max="14852" width="13.375" style="3" customWidth="1"/>
    <col min="14853" max="14853" width="22.5" style="3" customWidth="1"/>
    <col min="14854" max="14854" width="4.5" style="3" customWidth="1"/>
    <col min="14855" max="14856" width="9.875" style="3" bestFit="1" customWidth="1"/>
    <col min="14857" max="14857" width="5" style="3" customWidth="1"/>
    <col min="14858" max="14858" width="18.875" style="3" customWidth="1"/>
    <col min="14859" max="14859" width="11.375" style="3" customWidth="1"/>
    <col min="14860" max="14860" width="5.75" style="3" customWidth="1"/>
    <col min="14861" max="14861" width="14.25" style="3" customWidth="1"/>
    <col min="14862" max="14862" width="6.125" style="3" customWidth="1"/>
    <col min="14863" max="14863" width="13.625" style="3" customWidth="1"/>
    <col min="14864" max="14864" width="14.75" style="3" customWidth="1"/>
    <col min="14865" max="14865" width="23.125" style="3" customWidth="1"/>
    <col min="14866" max="15104" width="9" style="3"/>
    <col min="15105" max="15105" width="2.625" style="3" customWidth="1"/>
    <col min="15106" max="15106" width="4.75" style="3" customWidth="1"/>
    <col min="15107" max="15107" width="10" style="3" customWidth="1"/>
    <col min="15108" max="15108" width="13.375" style="3" customWidth="1"/>
    <col min="15109" max="15109" width="22.5" style="3" customWidth="1"/>
    <col min="15110" max="15110" width="4.5" style="3" customWidth="1"/>
    <col min="15111" max="15112" width="9.875" style="3" bestFit="1" customWidth="1"/>
    <col min="15113" max="15113" width="5" style="3" customWidth="1"/>
    <col min="15114" max="15114" width="18.875" style="3" customWidth="1"/>
    <col min="15115" max="15115" width="11.375" style="3" customWidth="1"/>
    <col min="15116" max="15116" width="5.75" style="3" customWidth="1"/>
    <col min="15117" max="15117" width="14.25" style="3" customWidth="1"/>
    <col min="15118" max="15118" width="6.125" style="3" customWidth="1"/>
    <col min="15119" max="15119" width="13.625" style="3" customWidth="1"/>
    <col min="15120" max="15120" width="14.75" style="3" customWidth="1"/>
    <col min="15121" max="15121" width="23.125" style="3" customWidth="1"/>
    <col min="15122" max="15360" width="9" style="3"/>
    <col min="15361" max="15361" width="2.625" style="3" customWidth="1"/>
    <col min="15362" max="15362" width="4.75" style="3" customWidth="1"/>
    <col min="15363" max="15363" width="10" style="3" customWidth="1"/>
    <col min="15364" max="15364" width="13.375" style="3" customWidth="1"/>
    <col min="15365" max="15365" width="22.5" style="3" customWidth="1"/>
    <col min="15366" max="15366" width="4.5" style="3" customWidth="1"/>
    <col min="15367" max="15368" width="9.875" style="3" bestFit="1" customWidth="1"/>
    <col min="15369" max="15369" width="5" style="3" customWidth="1"/>
    <col min="15370" max="15370" width="18.875" style="3" customWidth="1"/>
    <col min="15371" max="15371" width="11.375" style="3" customWidth="1"/>
    <col min="15372" max="15372" width="5.75" style="3" customWidth="1"/>
    <col min="15373" max="15373" width="14.25" style="3" customWidth="1"/>
    <col min="15374" max="15374" width="6.125" style="3" customWidth="1"/>
    <col min="15375" max="15375" width="13.625" style="3" customWidth="1"/>
    <col min="15376" max="15376" width="14.75" style="3" customWidth="1"/>
    <col min="15377" max="15377" width="23.125" style="3" customWidth="1"/>
    <col min="15378" max="15616" width="9" style="3"/>
    <col min="15617" max="15617" width="2.625" style="3" customWidth="1"/>
    <col min="15618" max="15618" width="4.75" style="3" customWidth="1"/>
    <col min="15619" max="15619" width="10" style="3" customWidth="1"/>
    <col min="15620" max="15620" width="13.375" style="3" customWidth="1"/>
    <col min="15621" max="15621" width="22.5" style="3" customWidth="1"/>
    <col min="15622" max="15622" width="4.5" style="3" customWidth="1"/>
    <col min="15623" max="15624" width="9.875" style="3" bestFit="1" customWidth="1"/>
    <col min="15625" max="15625" width="5" style="3" customWidth="1"/>
    <col min="15626" max="15626" width="18.875" style="3" customWidth="1"/>
    <col min="15627" max="15627" width="11.375" style="3" customWidth="1"/>
    <col min="15628" max="15628" width="5.75" style="3" customWidth="1"/>
    <col min="15629" max="15629" width="14.25" style="3" customWidth="1"/>
    <col min="15630" max="15630" width="6.125" style="3" customWidth="1"/>
    <col min="15631" max="15631" width="13.625" style="3" customWidth="1"/>
    <col min="15632" max="15632" width="14.75" style="3" customWidth="1"/>
    <col min="15633" max="15633" width="23.125" style="3" customWidth="1"/>
    <col min="15634" max="15872" width="9" style="3"/>
    <col min="15873" max="15873" width="2.625" style="3" customWidth="1"/>
    <col min="15874" max="15874" width="4.75" style="3" customWidth="1"/>
    <col min="15875" max="15875" width="10" style="3" customWidth="1"/>
    <col min="15876" max="15876" width="13.375" style="3" customWidth="1"/>
    <col min="15877" max="15877" width="22.5" style="3" customWidth="1"/>
    <col min="15878" max="15878" width="4.5" style="3" customWidth="1"/>
    <col min="15879" max="15880" width="9.875" style="3" bestFit="1" customWidth="1"/>
    <col min="15881" max="15881" width="5" style="3" customWidth="1"/>
    <col min="15882" max="15882" width="18.875" style="3" customWidth="1"/>
    <col min="15883" max="15883" width="11.375" style="3" customWidth="1"/>
    <col min="15884" max="15884" width="5.75" style="3" customWidth="1"/>
    <col min="15885" max="15885" width="14.25" style="3" customWidth="1"/>
    <col min="15886" max="15886" width="6.125" style="3" customWidth="1"/>
    <col min="15887" max="15887" width="13.625" style="3" customWidth="1"/>
    <col min="15888" max="15888" width="14.75" style="3" customWidth="1"/>
    <col min="15889" max="15889" width="23.125" style="3" customWidth="1"/>
    <col min="15890" max="16128" width="9" style="3"/>
    <col min="16129" max="16129" width="2.625" style="3" customWidth="1"/>
    <col min="16130" max="16130" width="4.75" style="3" customWidth="1"/>
    <col min="16131" max="16131" width="10" style="3" customWidth="1"/>
    <col min="16132" max="16132" width="13.375" style="3" customWidth="1"/>
    <col min="16133" max="16133" width="22.5" style="3" customWidth="1"/>
    <col min="16134" max="16134" width="4.5" style="3" customWidth="1"/>
    <col min="16135" max="16136" width="9.875" style="3" bestFit="1" customWidth="1"/>
    <col min="16137" max="16137" width="5" style="3" customWidth="1"/>
    <col min="16138" max="16138" width="18.875" style="3" customWidth="1"/>
    <col min="16139" max="16139" width="11.375" style="3" customWidth="1"/>
    <col min="16140" max="16140" width="5.75" style="3" customWidth="1"/>
    <col min="16141" max="16141" width="14.25" style="3" customWidth="1"/>
    <col min="16142" max="16142" width="6.125" style="3" customWidth="1"/>
    <col min="16143" max="16143" width="13.625" style="3" customWidth="1"/>
    <col min="16144" max="16144" width="14.75" style="3" customWidth="1"/>
    <col min="16145" max="16145" width="23.125" style="3" customWidth="1"/>
    <col min="16146" max="16384" width="9" style="3"/>
  </cols>
  <sheetData>
    <row r="2" spans="2:17" ht="20.100000000000001" customHeight="1">
      <c r="B2" s="1" t="s">
        <v>0</v>
      </c>
      <c r="C2" s="1"/>
      <c r="D2" s="1"/>
      <c r="E2" s="2" t="s">
        <v>546</v>
      </c>
      <c r="G2" s="4" t="s">
        <v>2</v>
      </c>
      <c r="H2" s="5"/>
      <c r="I2" s="6"/>
      <c r="J2" s="7">
        <f>SUM(H:H)</f>
        <v>193000</v>
      </c>
    </row>
    <row r="3" spans="2:17" ht="20.100000000000001" customHeight="1">
      <c r="B3" s="1" t="s">
        <v>3</v>
      </c>
      <c r="C3" s="1"/>
      <c r="D3" s="1"/>
      <c r="E3" s="2" t="s">
        <v>4</v>
      </c>
    </row>
    <row r="4" spans="2:17" ht="20.100000000000001" customHeight="1">
      <c r="B4" s="1" t="s">
        <v>5</v>
      </c>
      <c r="C4" s="1"/>
      <c r="D4" s="1"/>
      <c r="E4" s="2">
        <v>95600</v>
      </c>
    </row>
    <row r="5" spans="2:17" ht="20.100000000000001" customHeight="1">
      <c r="B5" s="1" t="s">
        <v>6</v>
      </c>
      <c r="C5" s="1"/>
      <c r="D5" s="1"/>
      <c r="E5" s="11">
        <v>40932</v>
      </c>
    </row>
    <row r="6" spans="2:17" ht="20.100000000000001" customHeight="1">
      <c r="B6" s="1" t="s">
        <v>7</v>
      </c>
      <c r="C6" s="1"/>
      <c r="D6" s="1"/>
      <c r="E6" s="11"/>
    </row>
    <row r="8" spans="2:17" s="8" customForma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3" t="s">
        <v>22</v>
      </c>
      <c r="Q8" s="13" t="s">
        <v>23</v>
      </c>
    </row>
    <row r="9" spans="2:17" s="8" customFormat="1" ht="18" customHeight="1">
      <c r="B9" s="12">
        <v>1</v>
      </c>
      <c r="C9" s="12" t="s">
        <v>147</v>
      </c>
      <c r="D9" s="12" t="s">
        <v>147</v>
      </c>
      <c r="E9" s="13" t="s">
        <v>547</v>
      </c>
      <c r="F9" s="13">
        <v>1</v>
      </c>
      <c r="G9" s="13"/>
      <c r="H9" s="14">
        <f>F9*G9</f>
        <v>0</v>
      </c>
      <c r="I9" s="14"/>
      <c r="J9" s="19" t="s">
        <v>548</v>
      </c>
      <c r="K9" s="13"/>
      <c r="L9" s="19"/>
      <c r="M9" s="15"/>
      <c r="N9" s="15"/>
      <c r="O9" s="20"/>
      <c r="P9" s="13"/>
      <c r="Q9" s="23"/>
    </row>
    <row r="10" spans="2:17" s="8" customFormat="1" ht="18" customHeight="1">
      <c r="B10" s="12">
        <v>2</v>
      </c>
      <c r="C10" s="12"/>
      <c r="D10" s="12" t="s">
        <v>549</v>
      </c>
      <c r="E10" s="13" t="s">
        <v>550</v>
      </c>
      <c r="F10" s="13">
        <v>1</v>
      </c>
      <c r="G10" s="12">
        <v>112000</v>
      </c>
      <c r="H10" s="140">
        <v>112000</v>
      </c>
      <c r="I10" s="14"/>
      <c r="J10" s="19" t="s">
        <v>551</v>
      </c>
      <c r="K10" s="21"/>
      <c r="L10" s="19"/>
      <c r="M10" s="60">
        <v>40920</v>
      </c>
      <c r="N10" s="15"/>
      <c r="O10" s="20"/>
      <c r="P10" s="135">
        <v>40935</v>
      </c>
      <c r="Q10" s="23">
        <v>40928</v>
      </c>
    </row>
    <row r="11" spans="2:17" s="8" customFormat="1" ht="18" customHeight="1">
      <c r="B11" s="12">
        <v>3</v>
      </c>
      <c r="C11" s="12"/>
      <c r="D11" s="12" t="s">
        <v>549</v>
      </c>
      <c r="E11" s="13" t="s">
        <v>552</v>
      </c>
      <c r="F11" s="13">
        <v>1</v>
      </c>
      <c r="G11" s="12">
        <v>5950</v>
      </c>
      <c r="H11" s="140">
        <v>5950</v>
      </c>
      <c r="I11" s="14"/>
      <c r="J11" s="19" t="s">
        <v>553</v>
      </c>
      <c r="K11" s="21"/>
      <c r="L11" s="19"/>
      <c r="M11" s="60">
        <v>40920</v>
      </c>
      <c r="N11" s="15"/>
      <c r="O11" s="20"/>
      <c r="P11" s="135">
        <v>40935</v>
      </c>
      <c r="Q11" s="23">
        <v>40928</v>
      </c>
    </row>
    <row r="12" spans="2:17" s="8" customFormat="1" ht="18" customHeight="1">
      <c r="B12" s="12">
        <v>4</v>
      </c>
      <c r="C12" s="12"/>
      <c r="D12" s="12" t="s">
        <v>549</v>
      </c>
      <c r="E12" s="13" t="s">
        <v>554</v>
      </c>
      <c r="F12" s="13">
        <v>1</v>
      </c>
      <c r="G12" s="12">
        <v>9600</v>
      </c>
      <c r="H12" s="140">
        <v>9600</v>
      </c>
      <c r="I12" s="14"/>
      <c r="J12" s="19" t="s">
        <v>555</v>
      </c>
      <c r="K12" s="21"/>
      <c r="L12" s="19"/>
      <c r="M12" s="60">
        <v>40920</v>
      </c>
      <c r="N12" s="15"/>
      <c r="O12" s="20"/>
      <c r="P12" s="135">
        <v>40935</v>
      </c>
      <c r="Q12" s="23">
        <v>40928</v>
      </c>
    </row>
    <row r="13" spans="2:17" s="8" customFormat="1" ht="18" customHeight="1">
      <c r="B13" s="12">
        <v>5</v>
      </c>
      <c r="C13" s="12"/>
      <c r="D13" s="12" t="s">
        <v>549</v>
      </c>
      <c r="E13" s="13">
        <v>5</v>
      </c>
      <c r="F13" s="13">
        <v>1</v>
      </c>
      <c r="G13" s="12">
        <v>9300</v>
      </c>
      <c r="H13" s="140">
        <v>9300</v>
      </c>
      <c r="I13" s="14"/>
      <c r="J13" s="19" t="s">
        <v>556</v>
      </c>
      <c r="K13" s="21"/>
      <c r="L13" s="19"/>
      <c r="M13" s="60">
        <v>40920</v>
      </c>
      <c r="N13" s="15"/>
      <c r="O13" s="20"/>
      <c r="P13" s="135">
        <v>40935</v>
      </c>
      <c r="Q13" s="23">
        <v>40928</v>
      </c>
    </row>
    <row r="14" spans="2:17" s="8" customFormat="1" ht="18" customHeight="1">
      <c r="B14" s="12">
        <v>6</v>
      </c>
      <c r="C14" s="12"/>
      <c r="D14" s="12" t="s">
        <v>549</v>
      </c>
      <c r="E14" s="13">
        <v>5</v>
      </c>
      <c r="F14" s="13">
        <v>1</v>
      </c>
      <c r="G14" s="12">
        <v>28000</v>
      </c>
      <c r="H14" s="140">
        <v>28000</v>
      </c>
      <c r="I14" s="14"/>
      <c r="J14" s="19" t="s">
        <v>557</v>
      </c>
      <c r="K14" s="21"/>
      <c r="L14" s="19"/>
      <c r="M14" s="60">
        <v>40920</v>
      </c>
      <c r="N14" s="15"/>
      <c r="O14" s="20"/>
      <c r="P14" s="135">
        <v>40935</v>
      </c>
      <c r="Q14" s="23">
        <v>40928</v>
      </c>
    </row>
    <row r="15" spans="2:17" s="8" customFormat="1" ht="18" customHeight="1">
      <c r="B15" s="12">
        <v>7</v>
      </c>
      <c r="C15" s="12" t="s">
        <v>147</v>
      </c>
      <c r="D15" s="12" t="s">
        <v>147</v>
      </c>
      <c r="E15" s="13" t="s">
        <v>150</v>
      </c>
      <c r="F15" s="13">
        <v>1</v>
      </c>
      <c r="G15" s="13"/>
      <c r="H15" s="14">
        <f>+G15*F15</f>
        <v>0</v>
      </c>
      <c r="I15" s="14"/>
      <c r="J15" s="19" t="s">
        <v>558</v>
      </c>
      <c r="K15" s="21"/>
      <c r="L15" s="19"/>
      <c r="M15" s="60"/>
      <c r="N15" s="15"/>
      <c r="O15" s="20"/>
      <c r="P15" s="13"/>
      <c r="Q15" s="23"/>
    </row>
    <row r="16" spans="2:17" s="8" customFormat="1" ht="18" customHeight="1">
      <c r="B16" s="12">
        <v>8</v>
      </c>
      <c r="C16" s="12" t="s">
        <v>137</v>
      </c>
      <c r="D16" s="12" t="s">
        <v>137</v>
      </c>
      <c r="E16" s="13" t="s">
        <v>559</v>
      </c>
      <c r="F16" s="13">
        <v>1</v>
      </c>
      <c r="G16" s="13"/>
      <c r="H16" s="14">
        <f>+G16*F16</f>
        <v>0</v>
      </c>
      <c r="I16" s="14"/>
      <c r="J16" s="19" t="s">
        <v>560</v>
      </c>
      <c r="K16" s="21"/>
      <c r="L16" s="19"/>
      <c r="M16" s="60" t="s">
        <v>140</v>
      </c>
      <c r="N16" s="15"/>
      <c r="O16" s="20"/>
      <c r="P16" s="13"/>
      <c r="Q16" s="23"/>
    </row>
    <row r="17" spans="2:17" s="8" customFormat="1" ht="18" customHeight="1">
      <c r="B17" s="13">
        <v>9</v>
      </c>
      <c r="C17" s="12" t="s">
        <v>561</v>
      </c>
      <c r="D17" s="12" t="s">
        <v>561</v>
      </c>
      <c r="E17" s="19" t="s">
        <v>562</v>
      </c>
      <c r="F17" s="13">
        <v>2</v>
      </c>
      <c r="G17" s="197">
        <v>9000</v>
      </c>
      <c r="H17" s="140">
        <v>18000</v>
      </c>
      <c r="I17" s="22"/>
      <c r="J17" s="19" t="s">
        <v>563</v>
      </c>
      <c r="K17" s="21"/>
      <c r="L17" s="19"/>
      <c r="M17" s="60">
        <v>40931</v>
      </c>
      <c r="N17" s="15"/>
      <c r="O17" s="20"/>
      <c r="P17" s="13"/>
      <c r="Q17" s="23">
        <v>40931</v>
      </c>
    </row>
    <row r="18" spans="2:17" s="8" customFormat="1" ht="18" customHeight="1">
      <c r="B18" s="13">
        <v>10</v>
      </c>
      <c r="C18" s="12"/>
      <c r="D18" s="12" t="s">
        <v>564</v>
      </c>
      <c r="E18" s="19" t="s">
        <v>565</v>
      </c>
      <c r="F18" s="13">
        <v>1</v>
      </c>
      <c r="G18" s="197">
        <v>2630</v>
      </c>
      <c r="H18" s="140">
        <v>2630</v>
      </c>
      <c r="I18" s="198"/>
      <c r="J18" s="19" t="s">
        <v>566</v>
      </c>
      <c r="K18" s="21"/>
      <c r="L18" s="19"/>
      <c r="M18" s="60">
        <v>40931</v>
      </c>
      <c r="N18" s="15"/>
      <c r="O18" s="20"/>
      <c r="P18" s="135">
        <v>40932</v>
      </c>
      <c r="Q18" s="23">
        <v>40932</v>
      </c>
    </row>
    <row r="19" spans="2:17" s="8" customFormat="1" ht="18" customHeight="1">
      <c r="B19" s="13">
        <v>11</v>
      </c>
      <c r="C19" s="12"/>
      <c r="D19" s="12"/>
      <c r="E19" s="19">
        <v>1</v>
      </c>
      <c r="F19" s="13">
        <v>1</v>
      </c>
      <c r="G19" s="17"/>
      <c r="H19" s="14">
        <f>+G19*F19</f>
        <v>0</v>
      </c>
      <c r="I19" s="22"/>
      <c r="J19" s="19" t="s">
        <v>567</v>
      </c>
      <c r="K19" s="21"/>
      <c r="L19" s="19"/>
      <c r="M19" s="60"/>
      <c r="N19" s="15"/>
      <c r="O19" s="20"/>
      <c r="P19" s="13"/>
      <c r="Q19" s="23"/>
    </row>
    <row r="20" spans="2:17" s="8" customFormat="1" ht="18" customHeight="1">
      <c r="B20" s="12">
        <v>12</v>
      </c>
      <c r="C20" s="12"/>
      <c r="D20" s="12"/>
      <c r="E20" s="19">
        <v>1</v>
      </c>
      <c r="F20" s="13">
        <v>1</v>
      </c>
      <c r="G20" s="17"/>
      <c r="H20" s="14">
        <f>+G20*F20</f>
        <v>0</v>
      </c>
      <c r="I20" s="22"/>
      <c r="J20" s="19" t="s">
        <v>74</v>
      </c>
      <c r="K20" s="21"/>
      <c r="L20" s="19"/>
      <c r="M20" s="60"/>
      <c r="N20" s="15"/>
      <c r="O20" s="20"/>
      <c r="P20" s="13"/>
      <c r="Q20" s="23"/>
    </row>
    <row r="21" spans="2:17" s="8" customFormat="1" ht="18" customHeight="1">
      <c r="B21" s="13"/>
      <c r="C21" s="12"/>
      <c r="D21" s="12"/>
      <c r="E21" s="19"/>
      <c r="F21" s="13"/>
      <c r="G21" s="17"/>
      <c r="H21" s="17"/>
      <c r="I21" s="22"/>
      <c r="J21" s="19"/>
      <c r="K21" s="21"/>
      <c r="L21" s="19"/>
      <c r="M21" s="60"/>
      <c r="N21" s="15"/>
      <c r="O21" s="20"/>
      <c r="P21" s="13"/>
      <c r="Q21" s="23"/>
    </row>
    <row r="22" spans="2:17" s="8" customFormat="1" ht="18" customHeight="1">
      <c r="B22" s="12"/>
      <c r="C22" s="12"/>
      <c r="D22" s="12"/>
      <c r="E22" s="21"/>
      <c r="F22" s="13"/>
      <c r="G22" s="17"/>
      <c r="H22" s="17"/>
      <c r="I22" s="22"/>
      <c r="J22" s="19"/>
      <c r="K22" s="21"/>
      <c r="L22" s="19"/>
      <c r="M22" s="60"/>
      <c r="N22" s="15"/>
      <c r="O22" s="20"/>
      <c r="P22" s="199"/>
      <c r="Q22" s="23"/>
    </row>
    <row r="23" spans="2:17" s="8" customFormat="1" ht="18" customHeight="1">
      <c r="B23" s="13"/>
      <c r="C23" s="12"/>
      <c r="D23" s="12"/>
      <c r="E23" s="21"/>
      <c r="F23" s="13"/>
      <c r="G23" s="17"/>
      <c r="H23" s="17"/>
      <c r="I23" s="22"/>
      <c r="J23" s="19"/>
      <c r="K23" s="21"/>
      <c r="L23" s="19"/>
      <c r="M23" s="60"/>
      <c r="N23" s="15"/>
      <c r="O23" s="20"/>
      <c r="P23" s="135"/>
      <c r="Q23" s="23"/>
    </row>
    <row r="24" spans="2:17" s="8" customFormat="1" ht="18" customHeight="1">
      <c r="B24" s="13"/>
      <c r="C24" s="12"/>
      <c r="D24" s="12"/>
      <c r="E24" s="21"/>
      <c r="F24" s="17"/>
      <c r="G24" s="17"/>
      <c r="H24" s="17"/>
      <c r="I24" s="22"/>
      <c r="J24" s="19"/>
      <c r="K24" s="21"/>
      <c r="L24" s="19"/>
      <c r="M24" s="60"/>
      <c r="N24" s="15"/>
      <c r="O24" s="20"/>
      <c r="P24" s="13"/>
      <c r="Q24" s="23"/>
    </row>
    <row r="25" spans="2:17" s="8" customFormat="1" ht="18" customHeight="1">
      <c r="B25" s="13"/>
      <c r="C25" s="12"/>
      <c r="D25" s="12"/>
      <c r="E25" s="21"/>
      <c r="F25" s="17"/>
      <c r="G25" s="17"/>
      <c r="H25" s="17"/>
      <c r="I25" s="22"/>
      <c r="J25" s="19"/>
      <c r="K25" s="21"/>
      <c r="L25" s="19"/>
      <c r="M25" s="60"/>
      <c r="N25" s="15"/>
      <c r="O25" s="20"/>
      <c r="P25" s="135"/>
      <c r="Q25" s="23"/>
    </row>
    <row r="26" spans="2:17" s="8" customFormat="1" ht="18" customHeight="1">
      <c r="B26" s="12"/>
      <c r="C26" s="12"/>
      <c r="D26" s="12"/>
      <c r="E26" s="21"/>
      <c r="F26" s="17"/>
      <c r="G26" s="17"/>
      <c r="H26" s="17"/>
      <c r="I26" s="22"/>
      <c r="J26" s="19"/>
      <c r="K26" s="21"/>
      <c r="L26" s="19"/>
      <c r="M26" s="60"/>
      <c r="N26" s="15"/>
      <c r="O26" s="20"/>
      <c r="P26" s="199"/>
      <c r="Q26" s="23"/>
    </row>
    <row r="27" spans="2:17" s="8" customFormat="1" ht="18" customHeight="1">
      <c r="B27" s="12"/>
      <c r="C27" s="12"/>
      <c r="D27" s="12"/>
      <c r="E27" s="21"/>
      <c r="F27" s="17"/>
      <c r="G27" s="17"/>
      <c r="H27" s="17"/>
      <c r="I27" s="22"/>
      <c r="J27" s="19"/>
      <c r="K27" s="21"/>
      <c r="L27" s="19"/>
      <c r="M27" s="60"/>
      <c r="N27" s="15"/>
      <c r="O27" s="20"/>
      <c r="P27" s="199"/>
      <c r="Q27" s="23"/>
    </row>
    <row r="28" spans="2:17" s="8" customFormat="1" ht="18" customHeight="1">
      <c r="B28" s="12"/>
      <c r="C28" s="12"/>
      <c r="D28" s="12"/>
      <c r="E28" s="21"/>
      <c r="F28" s="17"/>
      <c r="G28" s="17"/>
      <c r="H28" s="17"/>
      <c r="I28" s="22"/>
      <c r="J28" s="19"/>
      <c r="K28" s="21"/>
      <c r="L28" s="19"/>
      <c r="M28" s="60"/>
      <c r="N28" s="15"/>
      <c r="O28" s="20"/>
      <c r="P28" s="199"/>
      <c r="Q28" s="23"/>
    </row>
    <row r="29" spans="2:17" s="8" customFormat="1" ht="18" customHeight="1">
      <c r="B29" s="13"/>
      <c r="C29" s="12"/>
      <c r="D29" s="12"/>
      <c r="E29" s="21"/>
      <c r="F29" s="17"/>
      <c r="G29" s="17"/>
      <c r="H29" s="17"/>
      <c r="I29" s="18"/>
      <c r="J29" s="19"/>
      <c r="K29" s="21"/>
      <c r="L29" s="19"/>
      <c r="M29" s="60"/>
      <c r="N29" s="15"/>
      <c r="O29" s="20"/>
      <c r="P29" s="13"/>
      <c r="Q29" s="23"/>
    </row>
    <row r="30" spans="2:17" s="8" customFormat="1" ht="18" customHeight="1">
      <c r="B30" s="12">
        <v>15</v>
      </c>
      <c r="C30" s="12"/>
      <c r="D30" s="12"/>
      <c r="E30" s="21" t="s">
        <v>72</v>
      </c>
      <c r="F30" s="17"/>
      <c r="G30" s="17"/>
      <c r="H30" s="17"/>
      <c r="I30" s="18"/>
      <c r="J30" s="19"/>
      <c r="K30" s="21"/>
      <c r="L30" s="19"/>
      <c r="M30" s="60"/>
      <c r="N30" s="15"/>
      <c r="O30" s="20"/>
      <c r="P30" s="13"/>
      <c r="Q30" s="23"/>
    </row>
    <row r="31" spans="2:17" s="8" customFormat="1" ht="18" customHeight="1">
      <c r="B31" s="13">
        <v>16</v>
      </c>
      <c r="C31" s="12"/>
      <c r="D31" s="12"/>
      <c r="E31" s="21" t="s">
        <v>73</v>
      </c>
      <c r="F31" s="17"/>
      <c r="G31" s="17"/>
      <c r="H31" s="17"/>
      <c r="I31" s="18"/>
      <c r="J31" s="19"/>
      <c r="K31" s="21"/>
      <c r="L31" s="19"/>
      <c r="M31" s="60"/>
      <c r="N31" s="15"/>
      <c r="O31" s="20"/>
      <c r="P31" s="13"/>
      <c r="Q31" s="23"/>
    </row>
    <row r="32" spans="2:17" ht="18" customHeight="1">
      <c r="B32" s="13">
        <v>17</v>
      </c>
      <c r="C32" s="12"/>
      <c r="D32" s="12"/>
      <c r="E32" s="21" t="s">
        <v>74</v>
      </c>
      <c r="F32" s="17"/>
      <c r="G32" s="17"/>
      <c r="H32" s="17"/>
      <c r="I32" s="18"/>
      <c r="J32" s="19"/>
      <c r="K32" s="21"/>
      <c r="L32" s="19"/>
      <c r="M32" s="60"/>
      <c r="N32" s="15"/>
      <c r="O32" s="20"/>
      <c r="P32" s="141"/>
      <c r="Q32" s="67"/>
    </row>
    <row r="33" spans="2:17" ht="18" customHeight="1">
      <c r="B33" s="13">
        <v>1</v>
      </c>
      <c r="C33" s="141" t="s">
        <v>568</v>
      </c>
      <c r="D33" s="12" t="s">
        <v>569</v>
      </c>
      <c r="E33" s="141">
        <v>5</v>
      </c>
      <c r="F33" s="141">
        <v>1</v>
      </c>
      <c r="G33" s="200">
        <v>7000</v>
      </c>
      <c r="H33" s="200">
        <v>7000</v>
      </c>
      <c r="I33" s="201"/>
      <c r="J33" s="141" t="s">
        <v>570</v>
      </c>
      <c r="K33" s="141"/>
      <c r="L33" s="13"/>
      <c r="M33" s="60">
        <v>40928</v>
      </c>
      <c r="N33" s="141"/>
      <c r="O33" s="201"/>
      <c r="P33" s="135">
        <v>40928</v>
      </c>
      <c r="Q33" s="23">
        <v>40928</v>
      </c>
    </row>
    <row r="34" spans="2:17" ht="18" customHeight="1">
      <c r="B34" s="13">
        <v>10</v>
      </c>
      <c r="C34" s="141" t="s">
        <v>571</v>
      </c>
      <c r="D34" s="12" t="s">
        <v>571</v>
      </c>
      <c r="E34" s="141" t="s">
        <v>572</v>
      </c>
      <c r="F34" s="141">
        <v>2</v>
      </c>
      <c r="G34" s="141">
        <v>260</v>
      </c>
      <c r="H34" s="141">
        <v>520</v>
      </c>
      <c r="I34" s="201"/>
      <c r="J34" s="141" t="s">
        <v>573</v>
      </c>
      <c r="K34" s="141"/>
      <c r="L34" s="13"/>
      <c r="M34" s="135">
        <v>40931</v>
      </c>
      <c r="N34" s="141"/>
      <c r="O34" s="201"/>
      <c r="P34" s="135">
        <v>40938</v>
      </c>
      <c r="Q34" s="23">
        <v>40938</v>
      </c>
    </row>
    <row r="35" spans="2:17">
      <c r="D35" s="202"/>
      <c r="Q35" s="68"/>
    </row>
    <row r="36" spans="2:17">
      <c r="D36" s="202"/>
      <c r="Q36" s="68"/>
    </row>
    <row r="37" spans="2:17">
      <c r="Q37" s="68"/>
    </row>
    <row r="38" spans="2:17">
      <c r="Q38" s="68"/>
    </row>
    <row r="39" spans="2:17">
      <c r="Q39" s="68"/>
    </row>
    <row r="40" spans="2:17">
      <c r="Q40" s="68"/>
    </row>
    <row r="44" spans="2:17">
      <c r="L44" s="25"/>
    </row>
  </sheetData>
  <autoFilter ref="B8:O31" xr:uid="{BB8B09F6-CE21-46FF-B9CD-5184CEC4AA10}"/>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C223-7475-48F1-B324-80FD9B4ED357}">
  <dimension ref="B2:Q44"/>
  <sheetViews>
    <sheetView zoomScale="85" zoomScaleNormal="85" workbookViewId="0">
      <pane xSplit="6" ySplit="8" topLeftCell="G9" activePane="bottomRight" state="frozen"/>
      <selection pane="topRight" activeCell="G1" sqref="G1"/>
      <selection pane="bottomLeft" activeCell="A9" sqref="A9"/>
      <selection pane="bottomRight" activeCell="G14" sqref="G14"/>
    </sheetView>
  </sheetViews>
  <sheetFormatPr defaultRowHeight="18.75"/>
  <cols>
    <col min="1" max="1" width="2.625" style="3" customWidth="1"/>
    <col min="2" max="2" width="4.75" style="8" customWidth="1"/>
    <col min="3" max="3" width="10.125" style="3" customWidth="1"/>
    <col min="4" max="4" width="10.75" style="3" customWidth="1"/>
    <col min="5" max="5" width="22.5" style="3" customWidth="1"/>
    <col min="6" max="6" width="4.5" style="3" customWidth="1"/>
    <col min="7" max="8" width="9.875" style="3" bestFit="1" customWidth="1"/>
    <col min="9" max="9" width="5" style="9" customWidth="1"/>
    <col min="10" max="10" width="18.875" style="3" customWidth="1"/>
    <col min="11" max="11" width="11.375" style="3" customWidth="1"/>
    <col min="12" max="12" width="5.75" style="8" customWidth="1"/>
    <col min="13" max="13" width="14.25" style="8" customWidth="1"/>
    <col min="14" max="14" width="6.125" style="3" customWidth="1"/>
    <col min="15" max="15" width="13.625" style="9" customWidth="1"/>
    <col min="16" max="16" width="14.75" style="3" customWidth="1"/>
    <col min="17" max="17" width="23.125" style="3" customWidth="1"/>
    <col min="18" max="256" width="9" style="3"/>
    <col min="257" max="257" width="2.625" style="3" customWidth="1"/>
    <col min="258" max="258" width="4.75" style="3" customWidth="1"/>
    <col min="259" max="259" width="10.125" style="3" customWidth="1"/>
    <col min="260" max="260" width="10.75" style="3" customWidth="1"/>
    <col min="261" max="261" width="22.5" style="3" customWidth="1"/>
    <col min="262" max="262" width="4.5" style="3" customWidth="1"/>
    <col min="263" max="264" width="9.875" style="3" bestFit="1" customWidth="1"/>
    <col min="265" max="265" width="5" style="3" customWidth="1"/>
    <col min="266" max="266" width="18.875" style="3" customWidth="1"/>
    <col min="267" max="267" width="11.375" style="3" customWidth="1"/>
    <col min="268" max="268" width="5.75" style="3" customWidth="1"/>
    <col min="269" max="269" width="14.25" style="3" customWidth="1"/>
    <col min="270" max="270" width="6.125" style="3" customWidth="1"/>
    <col min="271" max="271" width="13.625" style="3" customWidth="1"/>
    <col min="272" max="272" width="14.75" style="3" customWidth="1"/>
    <col min="273" max="273" width="23.125" style="3" customWidth="1"/>
    <col min="274" max="512" width="9" style="3"/>
    <col min="513" max="513" width="2.625" style="3" customWidth="1"/>
    <col min="514" max="514" width="4.75" style="3" customWidth="1"/>
    <col min="515" max="515" width="10.125" style="3" customWidth="1"/>
    <col min="516" max="516" width="10.75" style="3" customWidth="1"/>
    <col min="517" max="517" width="22.5" style="3" customWidth="1"/>
    <col min="518" max="518" width="4.5" style="3" customWidth="1"/>
    <col min="519" max="520" width="9.875" style="3" bestFit="1" customWidth="1"/>
    <col min="521" max="521" width="5" style="3" customWidth="1"/>
    <col min="522" max="522" width="18.875" style="3" customWidth="1"/>
    <col min="523" max="523" width="11.375" style="3" customWidth="1"/>
    <col min="524" max="524" width="5.75" style="3" customWidth="1"/>
    <col min="525" max="525" width="14.25" style="3" customWidth="1"/>
    <col min="526" max="526" width="6.125" style="3" customWidth="1"/>
    <col min="527" max="527" width="13.625" style="3" customWidth="1"/>
    <col min="528" max="528" width="14.75" style="3" customWidth="1"/>
    <col min="529" max="529" width="23.125" style="3" customWidth="1"/>
    <col min="530" max="768" width="9" style="3"/>
    <col min="769" max="769" width="2.625" style="3" customWidth="1"/>
    <col min="770" max="770" width="4.75" style="3" customWidth="1"/>
    <col min="771" max="771" width="10.125" style="3" customWidth="1"/>
    <col min="772" max="772" width="10.75" style="3" customWidth="1"/>
    <col min="773" max="773" width="22.5" style="3" customWidth="1"/>
    <col min="774" max="774" width="4.5" style="3" customWidth="1"/>
    <col min="775" max="776" width="9.875" style="3" bestFit="1" customWidth="1"/>
    <col min="777" max="777" width="5" style="3" customWidth="1"/>
    <col min="778" max="778" width="18.875" style="3" customWidth="1"/>
    <col min="779" max="779" width="11.375" style="3" customWidth="1"/>
    <col min="780" max="780" width="5.75" style="3" customWidth="1"/>
    <col min="781" max="781" width="14.25" style="3" customWidth="1"/>
    <col min="782" max="782" width="6.125" style="3" customWidth="1"/>
    <col min="783" max="783" width="13.625" style="3" customWidth="1"/>
    <col min="784" max="784" width="14.75" style="3" customWidth="1"/>
    <col min="785" max="785" width="23.125" style="3" customWidth="1"/>
    <col min="786" max="1024" width="9" style="3"/>
    <col min="1025" max="1025" width="2.625" style="3" customWidth="1"/>
    <col min="1026" max="1026" width="4.75" style="3" customWidth="1"/>
    <col min="1027" max="1027" width="10.125" style="3" customWidth="1"/>
    <col min="1028" max="1028" width="10.75" style="3" customWidth="1"/>
    <col min="1029" max="1029" width="22.5" style="3" customWidth="1"/>
    <col min="1030" max="1030" width="4.5" style="3" customWidth="1"/>
    <col min="1031" max="1032" width="9.875" style="3" bestFit="1" customWidth="1"/>
    <col min="1033" max="1033" width="5" style="3" customWidth="1"/>
    <col min="1034" max="1034" width="18.875" style="3" customWidth="1"/>
    <col min="1035" max="1035" width="11.375" style="3" customWidth="1"/>
    <col min="1036" max="1036" width="5.75" style="3" customWidth="1"/>
    <col min="1037" max="1037" width="14.25" style="3" customWidth="1"/>
    <col min="1038" max="1038" width="6.125" style="3" customWidth="1"/>
    <col min="1039" max="1039" width="13.625" style="3" customWidth="1"/>
    <col min="1040" max="1040" width="14.75" style="3" customWidth="1"/>
    <col min="1041" max="1041" width="23.125" style="3" customWidth="1"/>
    <col min="1042" max="1280" width="9" style="3"/>
    <col min="1281" max="1281" width="2.625" style="3" customWidth="1"/>
    <col min="1282" max="1282" width="4.75" style="3" customWidth="1"/>
    <col min="1283" max="1283" width="10.125" style="3" customWidth="1"/>
    <col min="1284" max="1284" width="10.75" style="3" customWidth="1"/>
    <col min="1285" max="1285" width="22.5" style="3" customWidth="1"/>
    <col min="1286" max="1286" width="4.5" style="3" customWidth="1"/>
    <col min="1287" max="1288" width="9.875" style="3" bestFit="1" customWidth="1"/>
    <col min="1289" max="1289" width="5" style="3" customWidth="1"/>
    <col min="1290" max="1290" width="18.875" style="3" customWidth="1"/>
    <col min="1291" max="1291" width="11.375" style="3" customWidth="1"/>
    <col min="1292" max="1292" width="5.75" style="3" customWidth="1"/>
    <col min="1293" max="1293" width="14.25" style="3" customWidth="1"/>
    <col min="1294" max="1294" width="6.125" style="3" customWidth="1"/>
    <col min="1295" max="1295" width="13.625" style="3" customWidth="1"/>
    <col min="1296" max="1296" width="14.75" style="3" customWidth="1"/>
    <col min="1297" max="1297" width="23.125" style="3" customWidth="1"/>
    <col min="1298" max="1536" width="9" style="3"/>
    <col min="1537" max="1537" width="2.625" style="3" customWidth="1"/>
    <col min="1538" max="1538" width="4.75" style="3" customWidth="1"/>
    <col min="1539" max="1539" width="10.125" style="3" customWidth="1"/>
    <col min="1540" max="1540" width="10.75" style="3" customWidth="1"/>
    <col min="1541" max="1541" width="22.5" style="3" customWidth="1"/>
    <col min="1542" max="1542" width="4.5" style="3" customWidth="1"/>
    <col min="1543" max="1544" width="9.875" style="3" bestFit="1" customWidth="1"/>
    <col min="1545" max="1545" width="5" style="3" customWidth="1"/>
    <col min="1546" max="1546" width="18.875" style="3" customWidth="1"/>
    <col min="1547" max="1547" width="11.375" style="3" customWidth="1"/>
    <col min="1548" max="1548" width="5.75" style="3" customWidth="1"/>
    <col min="1549" max="1549" width="14.25" style="3" customWidth="1"/>
    <col min="1550" max="1550" width="6.125" style="3" customWidth="1"/>
    <col min="1551" max="1551" width="13.625" style="3" customWidth="1"/>
    <col min="1552" max="1552" width="14.75" style="3" customWidth="1"/>
    <col min="1553" max="1553" width="23.125" style="3" customWidth="1"/>
    <col min="1554" max="1792" width="9" style="3"/>
    <col min="1793" max="1793" width="2.625" style="3" customWidth="1"/>
    <col min="1794" max="1794" width="4.75" style="3" customWidth="1"/>
    <col min="1795" max="1795" width="10.125" style="3" customWidth="1"/>
    <col min="1796" max="1796" width="10.75" style="3" customWidth="1"/>
    <col min="1797" max="1797" width="22.5" style="3" customWidth="1"/>
    <col min="1798" max="1798" width="4.5" style="3" customWidth="1"/>
    <col min="1799" max="1800" width="9.875" style="3" bestFit="1" customWidth="1"/>
    <col min="1801" max="1801" width="5" style="3" customWidth="1"/>
    <col min="1802" max="1802" width="18.875" style="3" customWidth="1"/>
    <col min="1803" max="1803" width="11.375" style="3" customWidth="1"/>
    <col min="1804" max="1804" width="5.75" style="3" customWidth="1"/>
    <col min="1805" max="1805" width="14.25" style="3" customWidth="1"/>
    <col min="1806" max="1806" width="6.125" style="3" customWidth="1"/>
    <col min="1807" max="1807" width="13.625" style="3" customWidth="1"/>
    <col min="1808" max="1808" width="14.75" style="3" customWidth="1"/>
    <col min="1809" max="1809" width="23.125" style="3" customWidth="1"/>
    <col min="1810" max="2048" width="9" style="3"/>
    <col min="2049" max="2049" width="2.625" style="3" customWidth="1"/>
    <col min="2050" max="2050" width="4.75" style="3" customWidth="1"/>
    <col min="2051" max="2051" width="10.125" style="3" customWidth="1"/>
    <col min="2052" max="2052" width="10.75" style="3" customWidth="1"/>
    <col min="2053" max="2053" width="22.5" style="3" customWidth="1"/>
    <col min="2054" max="2054" width="4.5" style="3" customWidth="1"/>
    <col min="2055" max="2056" width="9.875" style="3" bestFit="1" customWidth="1"/>
    <col min="2057" max="2057" width="5" style="3" customWidth="1"/>
    <col min="2058" max="2058" width="18.875" style="3" customWidth="1"/>
    <col min="2059" max="2059" width="11.375" style="3" customWidth="1"/>
    <col min="2060" max="2060" width="5.75" style="3" customWidth="1"/>
    <col min="2061" max="2061" width="14.25" style="3" customWidth="1"/>
    <col min="2062" max="2062" width="6.125" style="3" customWidth="1"/>
    <col min="2063" max="2063" width="13.625" style="3" customWidth="1"/>
    <col min="2064" max="2064" width="14.75" style="3" customWidth="1"/>
    <col min="2065" max="2065" width="23.125" style="3" customWidth="1"/>
    <col min="2066" max="2304" width="9" style="3"/>
    <col min="2305" max="2305" width="2.625" style="3" customWidth="1"/>
    <col min="2306" max="2306" width="4.75" style="3" customWidth="1"/>
    <col min="2307" max="2307" width="10.125" style="3" customWidth="1"/>
    <col min="2308" max="2308" width="10.75" style="3" customWidth="1"/>
    <col min="2309" max="2309" width="22.5" style="3" customWidth="1"/>
    <col min="2310" max="2310" width="4.5" style="3" customWidth="1"/>
    <col min="2311" max="2312" width="9.875" style="3" bestFit="1" customWidth="1"/>
    <col min="2313" max="2313" width="5" style="3" customWidth="1"/>
    <col min="2314" max="2314" width="18.875" style="3" customWidth="1"/>
    <col min="2315" max="2315" width="11.375" style="3" customWidth="1"/>
    <col min="2316" max="2316" width="5.75" style="3" customWidth="1"/>
    <col min="2317" max="2317" width="14.25" style="3" customWidth="1"/>
    <col min="2318" max="2318" width="6.125" style="3" customWidth="1"/>
    <col min="2319" max="2319" width="13.625" style="3" customWidth="1"/>
    <col min="2320" max="2320" width="14.75" style="3" customWidth="1"/>
    <col min="2321" max="2321" width="23.125" style="3" customWidth="1"/>
    <col min="2322" max="2560" width="9" style="3"/>
    <col min="2561" max="2561" width="2.625" style="3" customWidth="1"/>
    <col min="2562" max="2562" width="4.75" style="3" customWidth="1"/>
    <col min="2563" max="2563" width="10.125" style="3" customWidth="1"/>
    <col min="2564" max="2564" width="10.75" style="3" customWidth="1"/>
    <col min="2565" max="2565" width="22.5" style="3" customWidth="1"/>
    <col min="2566" max="2566" width="4.5" style="3" customWidth="1"/>
    <col min="2567" max="2568" width="9.875" style="3" bestFit="1" customWidth="1"/>
    <col min="2569" max="2569" width="5" style="3" customWidth="1"/>
    <col min="2570" max="2570" width="18.875" style="3" customWidth="1"/>
    <col min="2571" max="2571" width="11.375" style="3" customWidth="1"/>
    <col min="2572" max="2572" width="5.75" style="3" customWidth="1"/>
    <col min="2573" max="2573" width="14.25" style="3" customWidth="1"/>
    <col min="2574" max="2574" width="6.125" style="3" customWidth="1"/>
    <col min="2575" max="2575" width="13.625" style="3" customWidth="1"/>
    <col min="2576" max="2576" width="14.75" style="3" customWidth="1"/>
    <col min="2577" max="2577" width="23.125" style="3" customWidth="1"/>
    <col min="2578" max="2816" width="9" style="3"/>
    <col min="2817" max="2817" width="2.625" style="3" customWidth="1"/>
    <col min="2818" max="2818" width="4.75" style="3" customWidth="1"/>
    <col min="2819" max="2819" width="10.125" style="3" customWidth="1"/>
    <col min="2820" max="2820" width="10.75" style="3" customWidth="1"/>
    <col min="2821" max="2821" width="22.5" style="3" customWidth="1"/>
    <col min="2822" max="2822" width="4.5" style="3" customWidth="1"/>
    <col min="2823" max="2824" width="9.875" style="3" bestFit="1" customWidth="1"/>
    <col min="2825" max="2825" width="5" style="3" customWidth="1"/>
    <col min="2826" max="2826" width="18.875" style="3" customWidth="1"/>
    <col min="2827" max="2827" width="11.375" style="3" customWidth="1"/>
    <col min="2828" max="2828" width="5.75" style="3" customWidth="1"/>
    <col min="2829" max="2829" width="14.25" style="3" customWidth="1"/>
    <col min="2830" max="2830" width="6.125" style="3" customWidth="1"/>
    <col min="2831" max="2831" width="13.625" style="3" customWidth="1"/>
    <col min="2832" max="2832" width="14.75" style="3" customWidth="1"/>
    <col min="2833" max="2833" width="23.125" style="3" customWidth="1"/>
    <col min="2834" max="3072" width="9" style="3"/>
    <col min="3073" max="3073" width="2.625" style="3" customWidth="1"/>
    <col min="3074" max="3074" width="4.75" style="3" customWidth="1"/>
    <col min="3075" max="3075" width="10.125" style="3" customWidth="1"/>
    <col min="3076" max="3076" width="10.75" style="3" customWidth="1"/>
    <col min="3077" max="3077" width="22.5" style="3" customWidth="1"/>
    <col min="3078" max="3078" width="4.5" style="3" customWidth="1"/>
    <col min="3079" max="3080" width="9.875" style="3" bestFit="1" customWidth="1"/>
    <col min="3081" max="3081" width="5" style="3" customWidth="1"/>
    <col min="3082" max="3082" width="18.875" style="3" customWidth="1"/>
    <col min="3083" max="3083" width="11.375" style="3" customWidth="1"/>
    <col min="3084" max="3084" width="5.75" style="3" customWidth="1"/>
    <col min="3085" max="3085" width="14.25" style="3" customWidth="1"/>
    <col min="3086" max="3086" width="6.125" style="3" customWidth="1"/>
    <col min="3087" max="3087" width="13.625" style="3" customWidth="1"/>
    <col min="3088" max="3088" width="14.75" style="3" customWidth="1"/>
    <col min="3089" max="3089" width="23.125" style="3" customWidth="1"/>
    <col min="3090" max="3328" width="9" style="3"/>
    <col min="3329" max="3329" width="2.625" style="3" customWidth="1"/>
    <col min="3330" max="3330" width="4.75" style="3" customWidth="1"/>
    <col min="3331" max="3331" width="10.125" style="3" customWidth="1"/>
    <col min="3332" max="3332" width="10.75" style="3" customWidth="1"/>
    <col min="3333" max="3333" width="22.5" style="3" customWidth="1"/>
    <col min="3334" max="3334" width="4.5" style="3" customWidth="1"/>
    <col min="3335" max="3336" width="9.875" style="3" bestFit="1" customWidth="1"/>
    <col min="3337" max="3337" width="5" style="3" customWidth="1"/>
    <col min="3338" max="3338" width="18.875" style="3" customWidth="1"/>
    <col min="3339" max="3339" width="11.375" style="3" customWidth="1"/>
    <col min="3340" max="3340" width="5.75" style="3" customWidth="1"/>
    <col min="3341" max="3341" width="14.25" style="3" customWidth="1"/>
    <col min="3342" max="3342" width="6.125" style="3" customWidth="1"/>
    <col min="3343" max="3343" width="13.625" style="3" customWidth="1"/>
    <col min="3344" max="3344" width="14.75" style="3" customWidth="1"/>
    <col min="3345" max="3345" width="23.125" style="3" customWidth="1"/>
    <col min="3346" max="3584" width="9" style="3"/>
    <col min="3585" max="3585" width="2.625" style="3" customWidth="1"/>
    <col min="3586" max="3586" width="4.75" style="3" customWidth="1"/>
    <col min="3587" max="3587" width="10.125" style="3" customWidth="1"/>
    <col min="3588" max="3588" width="10.75" style="3" customWidth="1"/>
    <col min="3589" max="3589" width="22.5" style="3" customWidth="1"/>
    <col min="3590" max="3590" width="4.5" style="3" customWidth="1"/>
    <col min="3591" max="3592" width="9.875" style="3" bestFit="1" customWidth="1"/>
    <col min="3593" max="3593" width="5" style="3" customWidth="1"/>
    <col min="3594" max="3594" width="18.875" style="3" customWidth="1"/>
    <col min="3595" max="3595" width="11.375" style="3" customWidth="1"/>
    <col min="3596" max="3596" width="5.75" style="3" customWidth="1"/>
    <col min="3597" max="3597" width="14.25" style="3" customWidth="1"/>
    <col min="3598" max="3598" width="6.125" style="3" customWidth="1"/>
    <col min="3599" max="3599" width="13.625" style="3" customWidth="1"/>
    <col min="3600" max="3600" width="14.75" style="3" customWidth="1"/>
    <col min="3601" max="3601" width="23.125" style="3" customWidth="1"/>
    <col min="3602" max="3840" width="9" style="3"/>
    <col min="3841" max="3841" width="2.625" style="3" customWidth="1"/>
    <col min="3842" max="3842" width="4.75" style="3" customWidth="1"/>
    <col min="3843" max="3843" width="10.125" style="3" customWidth="1"/>
    <col min="3844" max="3844" width="10.75" style="3" customWidth="1"/>
    <col min="3845" max="3845" width="22.5" style="3" customWidth="1"/>
    <col min="3846" max="3846" width="4.5" style="3" customWidth="1"/>
    <col min="3847" max="3848" width="9.875" style="3" bestFit="1" customWidth="1"/>
    <col min="3849" max="3849" width="5" style="3" customWidth="1"/>
    <col min="3850" max="3850" width="18.875" style="3" customWidth="1"/>
    <col min="3851" max="3851" width="11.375" style="3" customWidth="1"/>
    <col min="3852" max="3852" width="5.75" style="3" customWidth="1"/>
    <col min="3853" max="3853" width="14.25" style="3" customWidth="1"/>
    <col min="3854" max="3854" width="6.125" style="3" customWidth="1"/>
    <col min="3855" max="3855" width="13.625" style="3" customWidth="1"/>
    <col min="3856" max="3856" width="14.75" style="3" customWidth="1"/>
    <col min="3857" max="3857" width="23.125" style="3" customWidth="1"/>
    <col min="3858" max="4096" width="9" style="3"/>
    <col min="4097" max="4097" width="2.625" style="3" customWidth="1"/>
    <col min="4098" max="4098" width="4.75" style="3" customWidth="1"/>
    <col min="4099" max="4099" width="10.125" style="3" customWidth="1"/>
    <col min="4100" max="4100" width="10.75" style="3" customWidth="1"/>
    <col min="4101" max="4101" width="22.5" style="3" customWidth="1"/>
    <col min="4102" max="4102" width="4.5" style="3" customWidth="1"/>
    <col min="4103" max="4104" width="9.875" style="3" bestFit="1" customWidth="1"/>
    <col min="4105" max="4105" width="5" style="3" customWidth="1"/>
    <col min="4106" max="4106" width="18.875" style="3" customWidth="1"/>
    <col min="4107" max="4107" width="11.375" style="3" customWidth="1"/>
    <col min="4108" max="4108" width="5.75" style="3" customWidth="1"/>
    <col min="4109" max="4109" width="14.25" style="3" customWidth="1"/>
    <col min="4110" max="4110" width="6.125" style="3" customWidth="1"/>
    <col min="4111" max="4111" width="13.625" style="3" customWidth="1"/>
    <col min="4112" max="4112" width="14.75" style="3" customWidth="1"/>
    <col min="4113" max="4113" width="23.125" style="3" customWidth="1"/>
    <col min="4114" max="4352" width="9" style="3"/>
    <col min="4353" max="4353" width="2.625" style="3" customWidth="1"/>
    <col min="4354" max="4354" width="4.75" style="3" customWidth="1"/>
    <col min="4355" max="4355" width="10.125" style="3" customWidth="1"/>
    <col min="4356" max="4356" width="10.75" style="3" customWidth="1"/>
    <col min="4357" max="4357" width="22.5" style="3" customWidth="1"/>
    <col min="4358" max="4358" width="4.5" style="3" customWidth="1"/>
    <col min="4359" max="4360" width="9.875" style="3" bestFit="1" customWidth="1"/>
    <col min="4361" max="4361" width="5" style="3" customWidth="1"/>
    <col min="4362" max="4362" width="18.875" style="3" customWidth="1"/>
    <col min="4363" max="4363" width="11.375" style="3" customWidth="1"/>
    <col min="4364" max="4364" width="5.75" style="3" customWidth="1"/>
    <col min="4365" max="4365" width="14.25" style="3" customWidth="1"/>
    <col min="4366" max="4366" width="6.125" style="3" customWidth="1"/>
    <col min="4367" max="4367" width="13.625" style="3" customWidth="1"/>
    <col min="4368" max="4368" width="14.75" style="3" customWidth="1"/>
    <col min="4369" max="4369" width="23.125" style="3" customWidth="1"/>
    <col min="4370" max="4608" width="9" style="3"/>
    <col min="4609" max="4609" width="2.625" style="3" customWidth="1"/>
    <col min="4610" max="4610" width="4.75" style="3" customWidth="1"/>
    <col min="4611" max="4611" width="10.125" style="3" customWidth="1"/>
    <col min="4612" max="4612" width="10.75" style="3" customWidth="1"/>
    <col min="4613" max="4613" width="22.5" style="3" customWidth="1"/>
    <col min="4614" max="4614" width="4.5" style="3" customWidth="1"/>
    <col min="4615" max="4616" width="9.875" style="3" bestFit="1" customWidth="1"/>
    <col min="4617" max="4617" width="5" style="3" customWidth="1"/>
    <col min="4618" max="4618" width="18.875" style="3" customWidth="1"/>
    <col min="4619" max="4619" width="11.375" style="3" customWidth="1"/>
    <col min="4620" max="4620" width="5.75" style="3" customWidth="1"/>
    <col min="4621" max="4621" width="14.25" style="3" customWidth="1"/>
    <col min="4622" max="4622" width="6.125" style="3" customWidth="1"/>
    <col min="4623" max="4623" width="13.625" style="3" customWidth="1"/>
    <col min="4624" max="4624" width="14.75" style="3" customWidth="1"/>
    <col min="4625" max="4625" width="23.125" style="3" customWidth="1"/>
    <col min="4626" max="4864" width="9" style="3"/>
    <col min="4865" max="4865" width="2.625" style="3" customWidth="1"/>
    <col min="4866" max="4866" width="4.75" style="3" customWidth="1"/>
    <col min="4867" max="4867" width="10.125" style="3" customWidth="1"/>
    <col min="4868" max="4868" width="10.75" style="3" customWidth="1"/>
    <col min="4869" max="4869" width="22.5" style="3" customWidth="1"/>
    <col min="4870" max="4870" width="4.5" style="3" customWidth="1"/>
    <col min="4871" max="4872" width="9.875" style="3" bestFit="1" customWidth="1"/>
    <col min="4873" max="4873" width="5" style="3" customWidth="1"/>
    <col min="4874" max="4874" width="18.875" style="3" customWidth="1"/>
    <col min="4875" max="4875" width="11.375" style="3" customWidth="1"/>
    <col min="4876" max="4876" width="5.75" style="3" customWidth="1"/>
    <col min="4877" max="4877" width="14.25" style="3" customWidth="1"/>
    <col min="4878" max="4878" width="6.125" style="3" customWidth="1"/>
    <col min="4879" max="4879" width="13.625" style="3" customWidth="1"/>
    <col min="4880" max="4880" width="14.75" style="3" customWidth="1"/>
    <col min="4881" max="4881" width="23.125" style="3" customWidth="1"/>
    <col min="4882" max="5120" width="9" style="3"/>
    <col min="5121" max="5121" width="2.625" style="3" customWidth="1"/>
    <col min="5122" max="5122" width="4.75" style="3" customWidth="1"/>
    <col min="5123" max="5123" width="10.125" style="3" customWidth="1"/>
    <col min="5124" max="5124" width="10.75" style="3" customWidth="1"/>
    <col min="5125" max="5125" width="22.5" style="3" customWidth="1"/>
    <col min="5126" max="5126" width="4.5" style="3" customWidth="1"/>
    <col min="5127" max="5128" width="9.875" style="3" bestFit="1" customWidth="1"/>
    <col min="5129" max="5129" width="5" style="3" customWidth="1"/>
    <col min="5130" max="5130" width="18.875" style="3" customWidth="1"/>
    <col min="5131" max="5131" width="11.375" style="3" customWidth="1"/>
    <col min="5132" max="5132" width="5.75" style="3" customWidth="1"/>
    <col min="5133" max="5133" width="14.25" style="3" customWidth="1"/>
    <col min="5134" max="5134" width="6.125" style="3" customWidth="1"/>
    <col min="5135" max="5135" width="13.625" style="3" customWidth="1"/>
    <col min="5136" max="5136" width="14.75" style="3" customWidth="1"/>
    <col min="5137" max="5137" width="23.125" style="3" customWidth="1"/>
    <col min="5138" max="5376" width="9" style="3"/>
    <col min="5377" max="5377" width="2.625" style="3" customWidth="1"/>
    <col min="5378" max="5378" width="4.75" style="3" customWidth="1"/>
    <col min="5379" max="5379" width="10.125" style="3" customWidth="1"/>
    <col min="5380" max="5380" width="10.75" style="3" customWidth="1"/>
    <col min="5381" max="5381" width="22.5" style="3" customWidth="1"/>
    <col min="5382" max="5382" width="4.5" style="3" customWidth="1"/>
    <col min="5383" max="5384" width="9.875" style="3" bestFit="1" customWidth="1"/>
    <col min="5385" max="5385" width="5" style="3" customWidth="1"/>
    <col min="5386" max="5386" width="18.875" style="3" customWidth="1"/>
    <col min="5387" max="5387" width="11.375" style="3" customWidth="1"/>
    <col min="5388" max="5388" width="5.75" style="3" customWidth="1"/>
    <col min="5389" max="5389" width="14.25" style="3" customWidth="1"/>
    <col min="5390" max="5390" width="6.125" style="3" customWidth="1"/>
    <col min="5391" max="5391" width="13.625" style="3" customWidth="1"/>
    <col min="5392" max="5392" width="14.75" style="3" customWidth="1"/>
    <col min="5393" max="5393" width="23.125" style="3" customWidth="1"/>
    <col min="5394" max="5632" width="9" style="3"/>
    <col min="5633" max="5633" width="2.625" style="3" customWidth="1"/>
    <col min="5634" max="5634" width="4.75" style="3" customWidth="1"/>
    <col min="5635" max="5635" width="10.125" style="3" customWidth="1"/>
    <col min="5636" max="5636" width="10.75" style="3" customWidth="1"/>
    <col min="5637" max="5637" width="22.5" style="3" customWidth="1"/>
    <col min="5638" max="5638" width="4.5" style="3" customWidth="1"/>
    <col min="5639" max="5640" width="9.875" style="3" bestFit="1" customWidth="1"/>
    <col min="5641" max="5641" width="5" style="3" customWidth="1"/>
    <col min="5642" max="5642" width="18.875" style="3" customWidth="1"/>
    <col min="5643" max="5643" width="11.375" style="3" customWidth="1"/>
    <col min="5644" max="5644" width="5.75" style="3" customWidth="1"/>
    <col min="5645" max="5645" width="14.25" style="3" customWidth="1"/>
    <col min="5646" max="5646" width="6.125" style="3" customWidth="1"/>
    <col min="5647" max="5647" width="13.625" style="3" customWidth="1"/>
    <col min="5648" max="5648" width="14.75" style="3" customWidth="1"/>
    <col min="5649" max="5649" width="23.125" style="3" customWidth="1"/>
    <col min="5650" max="5888" width="9" style="3"/>
    <col min="5889" max="5889" width="2.625" style="3" customWidth="1"/>
    <col min="5890" max="5890" width="4.75" style="3" customWidth="1"/>
    <col min="5891" max="5891" width="10.125" style="3" customWidth="1"/>
    <col min="5892" max="5892" width="10.75" style="3" customWidth="1"/>
    <col min="5893" max="5893" width="22.5" style="3" customWidth="1"/>
    <col min="5894" max="5894" width="4.5" style="3" customWidth="1"/>
    <col min="5895" max="5896" width="9.875" style="3" bestFit="1" customWidth="1"/>
    <col min="5897" max="5897" width="5" style="3" customWidth="1"/>
    <col min="5898" max="5898" width="18.875" style="3" customWidth="1"/>
    <col min="5899" max="5899" width="11.375" style="3" customWidth="1"/>
    <col min="5900" max="5900" width="5.75" style="3" customWidth="1"/>
    <col min="5901" max="5901" width="14.25" style="3" customWidth="1"/>
    <col min="5902" max="5902" width="6.125" style="3" customWidth="1"/>
    <col min="5903" max="5903" width="13.625" style="3" customWidth="1"/>
    <col min="5904" max="5904" width="14.75" style="3" customWidth="1"/>
    <col min="5905" max="5905" width="23.125" style="3" customWidth="1"/>
    <col min="5906" max="6144" width="9" style="3"/>
    <col min="6145" max="6145" width="2.625" style="3" customWidth="1"/>
    <col min="6146" max="6146" width="4.75" style="3" customWidth="1"/>
    <col min="6147" max="6147" width="10.125" style="3" customWidth="1"/>
    <col min="6148" max="6148" width="10.75" style="3" customWidth="1"/>
    <col min="6149" max="6149" width="22.5" style="3" customWidth="1"/>
    <col min="6150" max="6150" width="4.5" style="3" customWidth="1"/>
    <col min="6151" max="6152" width="9.875" style="3" bestFit="1" customWidth="1"/>
    <col min="6153" max="6153" width="5" style="3" customWidth="1"/>
    <col min="6154" max="6154" width="18.875" style="3" customWidth="1"/>
    <col min="6155" max="6155" width="11.375" style="3" customWidth="1"/>
    <col min="6156" max="6156" width="5.75" style="3" customWidth="1"/>
    <col min="6157" max="6157" width="14.25" style="3" customWidth="1"/>
    <col min="6158" max="6158" width="6.125" style="3" customWidth="1"/>
    <col min="6159" max="6159" width="13.625" style="3" customWidth="1"/>
    <col min="6160" max="6160" width="14.75" style="3" customWidth="1"/>
    <col min="6161" max="6161" width="23.125" style="3" customWidth="1"/>
    <col min="6162" max="6400" width="9" style="3"/>
    <col min="6401" max="6401" width="2.625" style="3" customWidth="1"/>
    <col min="6402" max="6402" width="4.75" style="3" customWidth="1"/>
    <col min="6403" max="6403" width="10.125" style="3" customWidth="1"/>
    <col min="6404" max="6404" width="10.75" style="3" customWidth="1"/>
    <col min="6405" max="6405" width="22.5" style="3" customWidth="1"/>
    <col min="6406" max="6406" width="4.5" style="3" customWidth="1"/>
    <col min="6407" max="6408" width="9.875" style="3" bestFit="1" customWidth="1"/>
    <col min="6409" max="6409" width="5" style="3" customWidth="1"/>
    <col min="6410" max="6410" width="18.875" style="3" customWidth="1"/>
    <col min="6411" max="6411" width="11.375" style="3" customWidth="1"/>
    <col min="6412" max="6412" width="5.75" style="3" customWidth="1"/>
    <col min="6413" max="6413" width="14.25" style="3" customWidth="1"/>
    <col min="6414" max="6414" width="6.125" style="3" customWidth="1"/>
    <col min="6415" max="6415" width="13.625" style="3" customWidth="1"/>
    <col min="6416" max="6416" width="14.75" style="3" customWidth="1"/>
    <col min="6417" max="6417" width="23.125" style="3" customWidth="1"/>
    <col min="6418" max="6656" width="9" style="3"/>
    <col min="6657" max="6657" width="2.625" style="3" customWidth="1"/>
    <col min="6658" max="6658" width="4.75" style="3" customWidth="1"/>
    <col min="6659" max="6659" width="10.125" style="3" customWidth="1"/>
    <col min="6660" max="6660" width="10.75" style="3" customWidth="1"/>
    <col min="6661" max="6661" width="22.5" style="3" customWidth="1"/>
    <col min="6662" max="6662" width="4.5" style="3" customWidth="1"/>
    <col min="6663" max="6664" width="9.875" style="3" bestFit="1" customWidth="1"/>
    <col min="6665" max="6665" width="5" style="3" customWidth="1"/>
    <col min="6666" max="6666" width="18.875" style="3" customWidth="1"/>
    <col min="6667" max="6667" width="11.375" style="3" customWidth="1"/>
    <col min="6668" max="6668" width="5.75" style="3" customWidth="1"/>
    <col min="6669" max="6669" width="14.25" style="3" customWidth="1"/>
    <col min="6670" max="6670" width="6.125" style="3" customWidth="1"/>
    <col min="6671" max="6671" width="13.625" style="3" customWidth="1"/>
    <col min="6672" max="6672" width="14.75" style="3" customWidth="1"/>
    <col min="6673" max="6673" width="23.125" style="3" customWidth="1"/>
    <col min="6674" max="6912" width="9" style="3"/>
    <col min="6913" max="6913" width="2.625" style="3" customWidth="1"/>
    <col min="6914" max="6914" width="4.75" style="3" customWidth="1"/>
    <col min="6915" max="6915" width="10.125" style="3" customWidth="1"/>
    <col min="6916" max="6916" width="10.75" style="3" customWidth="1"/>
    <col min="6917" max="6917" width="22.5" style="3" customWidth="1"/>
    <col min="6918" max="6918" width="4.5" style="3" customWidth="1"/>
    <col min="6919" max="6920" width="9.875" style="3" bestFit="1" customWidth="1"/>
    <col min="6921" max="6921" width="5" style="3" customWidth="1"/>
    <col min="6922" max="6922" width="18.875" style="3" customWidth="1"/>
    <col min="6923" max="6923" width="11.375" style="3" customWidth="1"/>
    <col min="6924" max="6924" width="5.75" style="3" customWidth="1"/>
    <col min="6925" max="6925" width="14.25" style="3" customWidth="1"/>
    <col min="6926" max="6926" width="6.125" style="3" customWidth="1"/>
    <col min="6927" max="6927" width="13.625" style="3" customWidth="1"/>
    <col min="6928" max="6928" width="14.75" style="3" customWidth="1"/>
    <col min="6929" max="6929" width="23.125" style="3" customWidth="1"/>
    <col min="6930" max="7168" width="9" style="3"/>
    <col min="7169" max="7169" width="2.625" style="3" customWidth="1"/>
    <col min="7170" max="7170" width="4.75" style="3" customWidth="1"/>
    <col min="7171" max="7171" width="10.125" style="3" customWidth="1"/>
    <col min="7172" max="7172" width="10.75" style="3" customWidth="1"/>
    <col min="7173" max="7173" width="22.5" style="3" customWidth="1"/>
    <col min="7174" max="7174" width="4.5" style="3" customWidth="1"/>
    <col min="7175" max="7176" width="9.875" style="3" bestFit="1" customWidth="1"/>
    <col min="7177" max="7177" width="5" style="3" customWidth="1"/>
    <col min="7178" max="7178" width="18.875" style="3" customWidth="1"/>
    <col min="7179" max="7179" width="11.375" style="3" customWidth="1"/>
    <col min="7180" max="7180" width="5.75" style="3" customWidth="1"/>
    <col min="7181" max="7181" width="14.25" style="3" customWidth="1"/>
    <col min="7182" max="7182" width="6.125" style="3" customWidth="1"/>
    <col min="7183" max="7183" width="13.625" style="3" customWidth="1"/>
    <col min="7184" max="7184" width="14.75" style="3" customWidth="1"/>
    <col min="7185" max="7185" width="23.125" style="3" customWidth="1"/>
    <col min="7186" max="7424" width="9" style="3"/>
    <col min="7425" max="7425" width="2.625" style="3" customWidth="1"/>
    <col min="7426" max="7426" width="4.75" style="3" customWidth="1"/>
    <col min="7427" max="7427" width="10.125" style="3" customWidth="1"/>
    <col min="7428" max="7428" width="10.75" style="3" customWidth="1"/>
    <col min="7429" max="7429" width="22.5" style="3" customWidth="1"/>
    <col min="7430" max="7430" width="4.5" style="3" customWidth="1"/>
    <col min="7431" max="7432" width="9.875" style="3" bestFit="1" customWidth="1"/>
    <col min="7433" max="7433" width="5" style="3" customWidth="1"/>
    <col min="7434" max="7434" width="18.875" style="3" customWidth="1"/>
    <col min="7435" max="7435" width="11.375" style="3" customWidth="1"/>
    <col min="7436" max="7436" width="5.75" style="3" customWidth="1"/>
    <col min="7437" max="7437" width="14.25" style="3" customWidth="1"/>
    <col min="7438" max="7438" width="6.125" style="3" customWidth="1"/>
    <col min="7439" max="7439" width="13.625" style="3" customWidth="1"/>
    <col min="7440" max="7440" width="14.75" style="3" customWidth="1"/>
    <col min="7441" max="7441" width="23.125" style="3" customWidth="1"/>
    <col min="7442" max="7680" width="9" style="3"/>
    <col min="7681" max="7681" width="2.625" style="3" customWidth="1"/>
    <col min="7682" max="7682" width="4.75" style="3" customWidth="1"/>
    <col min="7683" max="7683" width="10.125" style="3" customWidth="1"/>
    <col min="7684" max="7684" width="10.75" style="3" customWidth="1"/>
    <col min="7685" max="7685" width="22.5" style="3" customWidth="1"/>
    <col min="7686" max="7686" width="4.5" style="3" customWidth="1"/>
    <col min="7687" max="7688" width="9.875" style="3" bestFit="1" customWidth="1"/>
    <col min="7689" max="7689" width="5" style="3" customWidth="1"/>
    <col min="7690" max="7690" width="18.875" style="3" customWidth="1"/>
    <col min="7691" max="7691" width="11.375" style="3" customWidth="1"/>
    <col min="7692" max="7692" width="5.75" style="3" customWidth="1"/>
    <col min="7693" max="7693" width="14.25" style="3" customWidth="1"/>
    <col min="7694" max="7694" width="6.125" style="3" customWidth="1"/>
    <col min="7695" max="7695" width="13.625" style="3" customWidth="1"/>
    <col min="7696" max="7696" width="14.75" style="3" customWidth="1"/>
    <col min="7697" max="7697" width="23.125" style="3" customWidth="1"/>
    <col min="7698" max="7936" width="9" style="3"/>
    <col min="7937" max="7937" width="2.625" style="3" customWidth="1"/>
    <col min="7938" max="7938" width="4.75" style="3" customWidth="1"/>
    <col min="7939" max="7939" width="10.125" style="3" customWidth="1"/>
    <col min="7940" max="7940" width="10.75" style="3" customWidth="1"/>
    <col min="7941" max="7941" width="22.5" style="3" customWidth="1"/>
    <col min="7942" max="7942" width="4.5" style="3" customWidth="1"/>
    <col min="7943" max="7944" width="9.875" style="3" bestFit="1" customWidth="1"/>
    <col min="7945" max="7945" width="5" style="3" customWidth="1"/>
    <col min="7946" max="7946" width="18.875" style="3" customWidth="1"/>
    <col min="7947" max="7947" width="11.375" style="3" customWidth="1"/>
    <col min="7948" max="7948" width="5.75" style="3" customWidth="1"/>
    <col min="7949" max="7949" width="14.25" style="3" customWidth="1"/>
    <col min="7950" max="7950" width="6.125" style="3" customWidth="1"/>
    <col min="7951" max="7951" width="13.625" style="3" customWidth="1"/>
    <col min="7952" max="7952" width="14.75" style="3" customWidth="1"/>
    <col min="7953" max="7953" width="23.125" style="3" customWidth="1"/>
    <col min="7954" max="8192" width="9" style="3"/>
    <col min="8193" max="8193" width="2.625" style="3" customWidth="1"/>
    <col min="8194" max="8194" width="4.75" style="3" customWidth="1"/>
    <col min="8195" max="8195" width="10.125" style="3" customWidth="1"/>
    <col min="8196" max="8196" width="10.75" style="3" customWidth="1"/>
    <col min="8197" max="8197" width="22.5" style="3" customWidth="1"/>
    <col min="8198" max="8198" width="4.5" style="3" customWidth="1"/>
    <col min="8199" max="8200" width="9.875" style="3" bestFit="1" customWidth="1"/>
    <col min="8201" max="8201" width="5" style="3" customWidth="1"/>
    <col min="8202" max="8202" width="18.875" style="3" customWidth="1"/>
    <col min="8203" max="8203" width="11.375" style="3" customWidth="1"/>
    <col min="8204" max="8204" width="5.75" style="3" customWidth="1"/>
    <col min="8205" max="8205" width="14.25" style="3" customWidth="1"/>
    <col min="8206" max="8206" width="6.125" style="3" customWidth="1"/>
    <col min="8207" max="8207" width="13.625" style="3" customWidth="1"/>
    <col min="8208" max="8208" width="14.75" style="3" customWidth="1"/>
    <col min="8209" max="8209" width="23.125" style="3" customWidth="1"/>
    <col min="8210" max="8448" width="9" style="3"/>
    <col min="8449" max="8449" width="2.625" style="3" customWidth="1"/>
    <col min="8450" max="8450" width="4.75" style="3" customWidth="1"/>
    <col min="8451" max="8451" width="10.125" style="3" customWidth="1"/>
    <col min="8452" max="8452" width="10.75" style="3" customWidth="1"/>
    <col min="8453" max="8453" width="22.5" style="3" customWidth="1"/>
    <col min="8454" max="8454" width="4.5" style="3" customWidth="1"/>
    <col min="8455" max="8456" width="9.875" style="3" bestFit="1" customWidth="1"/>
    <col min="8457" max="8457" width="5" style="3" customWidth="1"/>
    <col min="8458" max="8458" width="18.875" style="3" customWidth="1"/>
    <col min="8459" max="8459" width="11.375" style="3" customWidth="1"/>
    <col min="8460" max="8460" width="5.75" style="3" customWidth="1"/>
    <col min="8461" max="8461" width="14.25" style="3" customWidth="1"/>
    <col min="8462" max="8462" width="6.125" style="3" customWidth="1"/>
    <col min="8463" max="8463" width="13.625" style="3" customWidth="1"/>
    <col min="8464" max="8464" width="14.75" style="3" customWidth="1"/>
    <col min="8465" max="8465" width="23.125" style="3" customWidth="1"/>
    <col min="8466" max="8704" width="9" style="3"/>
    <col min="8705" max="8705" width="2.625" style="3" customWidth="1"/>
    <col min="8706" max="8706" width="4.75" style="3" customWidth="1"/>
    <col min="8707" max="8707" width="10.125" style="3" customWidth="1"/>
    <col min="8708" max="8708" width="10.75" style="3" customWidth="1"/>
    <col min="8709" max="8709" width="22.5" style="3" customWidth="1"/>
    <col min="8710" max="8710" width="4.5" style="3" customWidth="1"/>
    <col min="8711" max="8712" width="9.875" style="3" bestFit="1" customWidth="1"/>
    <col min="8713" max="8713" width="5" style="3" customWidth="1"/>
    <col min="8714" max="8714" width="18.875" style="3" customWidth="1"/>
    <col min="8715" max="8715" width="11.375" style="3" customWidth="1"/>
    <col min="8716" max="8716" width="5.75" style="3" customWidth="1"/>
    <col min="8717" max="8717" width="14.25" style="3" customWidth="1"/>
    <col min="8718" max="8718" width="6.125" style="3" customWidth="1"/>
    <col min="8719" max="8719" width="13.625" style="3" customWidth="1"/>
    <col min="8720" max="8720" width="14.75" style="3" customWidth="1"/>
    <col min="8721" max="8721" width="23.125" style="3" customWidth="1"/>
    <col min="8722" max="8960" width="9" style="3"/>
    <col min="8961" max="8961" width="2.625" style="3" customWidth="1"/>
    <col min="8962" max="8962" width="4.75" style="3" customWidth="1"/>
    <col min="8963" max="8963" width="10.125" style="3" customWidth="1"/>
    <col min="8964" max="8964" width="10.75" style="3" customWidth="1"/>
    <col min="8965" max="8965" width="22.5" style="3" customWidth="1"/>
    <col min="8966" max="8966" width="4.5" style="3" customWidth="1"/>
    <col min="8967" max="8968" width="9.875" style="3" bestFit="1" customWidth="1"/>
    <col min="8969" max="8969" width="5" style="3" customWidth="1"/>
    <col min="8970" max="8970" width="18.875" style="3" customWidth="1"/>
    <col min="8971" max="8971" width="11.375" style="3" customWidth="1"/>
    <col min="8972" max="8972" width="5.75" style="3" customWidth="1"/>
    <col min="8973" max="8973" width="14.25" style="3" customWidth="1"/>
    <col min="8974" max="8974" width="6.125" style="3" customWidth="1"/>
    <col min="8975" max="8975" width="13.625" style="3" customWidth="1"/>
    <col min="8976" max="8976" width="14.75" style="3" customWidth="1"/>
    <col min="8977" max="8977" width="23.125" style="3" customWidth="1"/>
    <col min="8978" max="9216" width="9" style="3"/>
    <col min="9217" max="9217" width="2.625" style="3" customWidth="1"/>
    <col min="9218" max="9218" width="4.75" style="3" customWidth="1"/>
    <col min="9219" max="9219" width="10.125" style="3" customWidth="1"/>
    <col min="9220" max="9220" width="10.75" style="3" customWidth="1"/>
    <col min="9221" max="9221" width="22.5" style="3" customWidth="1"/>
    <col min="9222" max="9222" width="4.5" style="3" customWidth="1"/>
    <col min="9223" max="9224" width="9.875" style="3" bestFit="1" customWidth="1"/>
    <col min="9225" max="9225" width="5" style="3" customWidth="1"/>
    <col min="9226" max="9226" width="18.875" style="3" customWidth="1"/>
    <col min="9227" max="9227" width="11.375" style="3" customWidth="1"/>
    <col min="9228" max="9228" width="5.75" style="3" customWidth="1"/>
    <col min="9229" max="9229" width="14.25" style="3" customWidth="1"/>
    <col min="9230" max="9230" width="6.125" style="3" customWidth="1"/>
    <col min="9231" max="9231" width="13.625" style="3" customWidth="1"/>
    <col min="9232" max="9232" width="14.75" style="3" customWidth="1"/>
    <col min="9233" max="9233" width="23.125" style="3" customWidth="1"/>
    <col min="9234" max="9472" width="9" style="3"/>
    <col min="9473" max="9473" width="2.625" style="3" customWidth="1"/>
    <col min="9474" max="9474" width="4.75" style="3" customWidth="1"/>
    <col min="9475" max="9475" width="10.125" style="3" customWidth="1"/>
    <col min="9476" max="9476" width="10.75" style="3" customWidth="1"/>
    <col min="9477" max="9477" width="22.5" style="3" customWidth="1"/>
    <col min="9478" max="9478" width="4.5" style="3" customWidth="1"/>
    <col min="9479" max="9480" width="9.875" style="3" bestFit="1" customWidth="1"/>
    <col min="9481" max="9481" width="5" style="3" customWidth="1"/>
    <col min="9482" max="9482" width="18.875" style="3" customWidth="1"/>
    <col min="9483" max="9483" width="11.375" style="3" customWidth="1"/>
    <col min="9484" max="9484" width="5.75" style="3" customWidth="1"/>
    <col min="9485" max="9485" width="14.25" style="3" customWidth="1"/>
    <col min="9486" max="9486" width="6.125" style="3" customWidth="1"/>
    <col min="9487" max="9487" width="13.625" style="3" customWidth="1"/>
    <col min="9488" max="9488" width="14.75" style="3" customWidth="1"/>
    <col min="9489" max="9489" width="23.125" style="3" customWidth="1"/>
    <col min="9490" max="9728" width="9" style="3"/>
    <col min="9729" max="9729" width="2.625" style="3" customWidth="1"/>
    <col min="9730" max="9730" width="4.75" style="3" customWidth="1"/>
    <col min="9731" max="9731" width="10.125" style="3" customWidth="1"/>
    <col min="9732" max="9732" width="10.75" style="3" customWidth="1"/>
    <col min="9733" max="9733" width="22.5" style="3" customWidth="1"/>
    <col min="9734" max="9734" width="4.5" style="3" customWidth="1"/>
    <col min="9735" max="9736" width="9.875" style="3" bestFit="1" customWidth="1"/>
    <col min="9737" max="9737" width="5" style="3" customWidth="1"/>
    <col min="9738" max="9738" width="18.875" style="3" customWidth="1"/>
    <col min="9739" max="9739" width="11.375" style="3" customWidth="1"/>
    <col min="9740" max="9740" width="5.75" style="3" customWidth="1"/>
    <col min="9741" max="9741" width="14.25" style="3" customWidth="1"/>
    <col min="9742" max="9742" width="6.125" style="3" customWidth="1"/>
    <col min="9743" max="9743" width="13.625" style="3" customWidth="1"/>
    <col min="9744" max="9744" width="14.75" style="3" customWidth="1"/>
    <col min="9745" max="9745" width="23.125" style="3" customWidth="1"/>
    <col min="9746" max="9984" width="9" style="3"/>
    <col min="9985" max="9985" width="2.625" style="3" customWidth="1"/>
    <col min="9986" max="9986" width="4.75" style="3" customWidth="1"/>
    <col min="9987" max="9987" width="10.125" style="3" customWidth="1"/>
    <col min="9988" max="9988" width="10.75" style="3" customWidth="1"/>
    <col min="9989" max="9989" width="22.5" style="3" customWidth="1"/>
    <col min="9990" max="9990" width="4.5" style="3" customWidth="1"/>
    <col min="9991" max="9992" width="9.875" style="3" bestFit="1" customWidth="1"/>
    <col min="9993" max="9993" width="5" style="3" customWidth="1"/>
    <col min="9994" max="9994" width="18.875" style="3" customWidth="1"/>
    <col min="9995" max="9995" width="11.375" style="3" customWidth="1"/>
    <col min="9996" max="9996" width="5.75" style="3" customWidth="1"/>
    <col min="9997" max="9997" width="14.25" style="3" customWidth="1"/>
    <col min="9998" max="9998" width="6.125" style="3" customWidth="1"/>
    <col min="9999" max="9999" width="13.625" style="3" customWidth="1"/>
    <col min="10000" max="10000" width="14.75" style="3" customWidth="1"/>
    <col min="10001" max="10001" width="23.125" style="3" customWidth="1"/>
    <col min="10002" max="10240" width="9" style="3"/>
    <col min="10241" max="10241" width="2.625" style="3" customWidth="1"/>
    <col min="10242" max="10242" width="4.75" style="3" customWidth="1"/>
    <col min="10243" max="10243" width="10.125" style="3" customWidth="1"/>
    <col min="10244" max="10244" width="10.75" style="3" customWidth="1"/>
    <col min="10245" max="10245" width="22.5" style="3" customWidth="1"/>
    <col min="10246" max="10246" width="4.5" style="3" customWidth="1"/>
    <col min="10247" max="10248" width="9.875" style="3" bestFit="1" customWidth="1"/>
    <col min="10249" max="10249" width="5" style="3" customWidth="1"/>
    <col min="10250" max="10250" width="18.875" style="3" customWidth="1"/>
    <col min="10251" max="10251" width="11.375" style="3" customWidth="1"/>
    <col min="10252" max="10252" width="5.75" style="3" customWidth="1"/>
    <col min="10253" max="10253" width="14.25" style="3" customWidth="1"/>
    <col min="10254" max="10254" width="6.125" style="3" customWidth="1"/>
    <col min="10255" max="10255" width="13.625" style="3" customWidth="1"/>
    <col min="10256" max="10256" width="14.75" style="3" customWidth="1"/>
    <col min="10257" max="10257" width="23.125" style="3" customWidth="1"/>
    <col min="10258" max="10496" width="9" style="3"/>
    <col min="10497" max="10497" width="2.625" style="3" customWidth="1"/>
    <col min="10498" max="10498" width="4.75" style="3" customWidth="1"/>
    <col min="10499" max="10499" width="10.125" style="3" customWidth="1"/>
    <col min="10500" max="10500" width="10.75" style="3" customWidth="1"/>
    <col min="10501" max="10501" width="22.5" style="3" customWidth="1"/>
    <col min="10502" max="10502" width="4.5" style="3" customWidth="1"/>
    <col min="10503" max="10504" width="9.875" style="3" bestFit="1" customWidth="1"/>
    <col min="10505" max="10505" width="5" style="3" customWidth="1"/>
    <col min="10506" max="10506" width="18.875" style="3" customWidth="1"/>
    <col min="10507" max="10507" width="11.375" style="3" customWidth="1"/>
    <col min="10508" max="10508" width="5.75" style="3" customWidth="1"/>
    <col min="10509" max="10509" width="14.25" style="3" customWidth="1"/>
    <col min="10510" max="10510" width="6.125" style="3" customWidth="1"/>
    <col min="10511" max="10511" width="13.625" style="3" customWidth="1"/>
    <col min="10512" max="10512" width="14.75" style="3" customWidth="1"/>
    <col min="10513" max="10513" width="23.125" style="3" customWidth="1"/>
    <col min="10514" max="10752" width="9" style="3"/>
    <col min="10753" max="10753" width="2.625" style="3" customWidth="1"/>
    <col min="10754" max="10754" width="4.75" style="3" customWidth="1"/>
    <col min="10755" max="10755" width="10.125" style="3" customWidth="1"/>
    <col min="10756" max="10756" width="10.75" style="3" customWidth="1"/>
    <col min="10757" max="10757" width="22.5" style="3" customWidth="1"/>
    <col min="10758" max="10758" width="4.5" style="3" customWidth="1"/>
    <col min="10759" max="10760" width="9.875" style="3" bestFit="1" customWidth="1"/>
    <col min="10761" max="10761" width="5" style="3" customWidth="1"/>
    <col min="10762" max="10762" width="18.875" style="3" customWidth="1"/>
    <col min="10763" max="10763" width="11.375" style="3" customWidth="1"/>
    <col min="10764" max="10764" width="5.75" style="3" customWidth="1"/>
    <col min="10765" max="10765" width="14.25" style="3" customWidth="1"/>
    <col min="10766" max="10766" width="6.125" style="3" customWidth="1"/>
    <col min="10767" max="10767" width="13.625" style="3" customWidth="1"/>
    <col min="10768" max="10768" width="14.75" style="3" customWidth="1"/>
    <col min="10769" max="10769" width="23.125" style="3" customWidth="1"/>
    <col min="10770" max="11008" width="9" style="3"/>
    <col min="11009" max="11009" width="2.625" style="3" customWidth="1"/>
    <col min="11010" max="11010" width="4.75" style="3" customWidth="1"/>
    <col min="11011" max="11011" width="10.125" style="3" customWidth="1"/>
    <col min="11012" max="11012" width="10.75" style="3" customWidth="1"/>
    <col min="11013" max="11013" width="22.5" style="3" customWidth="1"/>
    <col min="11014" max="11014" width="4.5" style="3" customWidth="1"/>
    <col min="11015" max="11016" width="9.875" style="3" bestFit="1" customWidth="1"/>
    <col min="11017" max="11017" width="5" style="3" customWidth="1"/>
    <col min="11018" max="11018" width="18.875" style="3" customWidth="1"/>
    <col min="11019" max="11019" width="11.375" style="3" customWidth="1"/>
    <col min="11020" max="11020" width="5.75" style="3" customWidth="1"/>
    <col min="11021" max="11021" width="14.25" style="3" customWidth="1"/>
    <col min="11022" max="11022" width="6.125" style="3" customWidth="1"/>
    <col min="11023" max="11023" width="13.625" style="3" customWidth="1"/>
    <col min="11024" max="11024" width="14.75" style="3" customWidth="1"/>
    <col min="11025" max="11025" width="23.125" style="3" customWidth="1"/>
    <col min="11026" max="11264" width="9" style="3"/>
    <col min="11265" max="11265" width="2.625" style="3" customWidth="1"/>
    <col min="11266" max="11266" width="4.75" style="3" customWidth="1"/>
    <col min="11267" max="11267" width="10.125" style="3" customWidth="1"/>
    <col min="11268" max="11268" width="10.75" style="3" customWidth="1"/>
    <col min="11269" max="11269" width="22.5" style="3" customWidth="1"/>
    <col min="11270" max="11270" width="4.5" style="3" customWidth="1"/>
    <col min="11271" max="11272" width="9.875" style="3" bestFit="1" customWidth="1"/>
    <col min="11273" max="11273" width="5" style="3" customWidth="1"/>
    <col min="11274" max="11274" width="18.875" style="3" customWidth="1"/>
    <col min="11275" max="11275" width="11.375" style="3" customWidth="1"/>
    <col min="11276" max="11276" width="5.75" style="3" customWidth="1"/>
    <col min="11277" max="11277" width="14.25" style="3" customWidth="1"/>
    <col min="11278" max="11278" width="6.125" style="3" customWidth="1"/>
    <col min="11279" max="11279" width="13.625" style="3" customWidth="1"/>
    <col min="11280" max="11280" width="14.75" style="3" customWidth="1"/>
    <col min="11281" max="11281" width="23.125" style="3" customWidth="1"/>
    <col min="11282" max="11520" width="9" style="3"/>
    <col min="11521" max="11521" width="2.625" style="3" customWidth="1"/>
    <col min="11522" max="11522" width="4.75" style="3" customWidth="1"/>
    <col min="11523" max="11523" width="10.125" style="3" customWidth="1"/>
    <col min="11524" max="11524" width="10.75" style="3" customWidth="1"/>
    <col min="11525" max="11525" width="22.5" style="3" customWidth="1"/>
    <col min="11526" max="11526" width="4.5" style="3" customWidth="1"/>
    <col min="11527" max="11528" width="9.875" style="3" bestFit="1" customWidth="1"/>
    <col min="11529" max="11529" width="5" style="3" customWidth="1"/>
    <col min="11530" max="11530" width="18.875" style="3" customWidth="1"/>
    <col min="11531" max="11531" width="11.375" style="3" customWidth="1"/>
    <col min="11532" max="11532" width="5.75" style="3" customWidth="1"/>
    <col min="11533" max="11533" width="14.25" style="3" customWidth="1"/>
    <col min="11534" max="11534" width="6.125" style="3" customWidth="1"/>
    <col min="11535" max="11535" width="13.625" style="3" customWidth="1"/>
    <col min="11536" max="11536" width="14.75" style="3" customWidth="1"/>
    <col min="11537" max="11537" width="23.125" style="3" customWidth="1"/>
    <col min="11538" max="11776" width="9" style="3"/>
    <col min="11777" max="11777" width="2.625" style="3" customWidth="1"/>
    <col min="11778" max="11778" width="4.75" style="3" customWidth="1"/>
    <col min="11779" max="11779" width="10.125" style="3" customWidth="1"/>
    <col min="11780" max="11780" width="10.75" style="3" customWidth="1"/>
    <col min="11781" max="11781" width="22.5" style="3" customWidth="1"/>
    <col min="11782" max="11782" width="4.5" style="3" customWidth="1"/>
    <col min="11783" max="11784" width="9.875" style="3" bestFit="1" customWidth="1"/>
    <col min="11785" max="11785" width="5" style="3" customWidth="1"/>
    <col min="11786" max="11786" width="18.875" style="3" customWidth="1"/>
    <col min="11787" max="11787" width="11.375" style="3" customWidth="1"/>
    <col min="11788" max="11788" width="5.75" style="3" customWidth="1"/>
    <col min="11789" max="11789" width="14.25" style="3" customWidth="1"/>
    <col min="11790" max="11790" width="6.125" style="3" customWidth="1"/>
    <col min="11791" max="11791" width="13.625" style="3" customWidth="1"/>
    <col min="11792" max="11792" width="14.75" style="3" customWidth="1"/>
    <col min="11793" max="11793" width="23.125" style="3" customWidth="1"/>
    <col min="11794" max="12032" width="9" style="3"/>
    <col min="12033" max="12033" width="2.625" style="3" customWidth="1"/>
    <col min="12034" max="12034" width="4.75" style="3" customWidth="1"/>
    <col min="12035" max="12035" width="10.125" style="3" customWidth="1"/>
    <col min="12036" max="12036" width="10.75" style="3" customWidth="1"/>
    <col min="12037" max="12037" width="22.5" style="3" customWidth="1"/>
    <col min="12038" max="12038" width="4.5" style="3" customWidth="1"/>
    <col min="12039" max="12040" width="9.875" style="3" bestFit="1" customWidth="1"/>
    <col min="12041" max="12041" width="5" style="3" customWidth="1"/>
    <col min="12042" max="12042" width="18.875" style="3" customWidth="1"/>
    <col min="12043" max="12043" width="11.375" style="3" customWidth="1"/>
    <col min="12044" max="12044" width="5.75" style="3" customWidth="1"/>
    <col min="12045" max="12045" width="14.25" style="3" customWidth="1"/>
    <col min="12046" max="12046" width="6.125" style="3" customWidth="1"/>
    <col min="12047" max="12047" width="13.625" style="3" customWidth="1"/>
    <col min="12048" max="12048" width="14.75" style="3" customWidth="1"/>
    <col min="12049" max="12049" width="23.125" style="3" customWidth="1"/>
    <col min="12050" max="12288" width="9" style="3"/>
    <col min="12289" max="12289" width="2.625" style="3" customWidth="1"/>
    <col min="12290" max="12290" width="4.75" style="3" customWidth="1"/>
    <col min="12291" max="12291" width="10.125" style="3" customWidth="1"/>
    <col min="12292" max="12292" width="10.75" style="3" customWidth="1"/>
    <col min="12293" max="12293" width="22.5" style="3" customWidth="1"/>
    <col min="12294" max="12294" width="4.5" style="3" customWidth="1"/>
    <col min="12295" max="12296" width="9.875" style="3" bestFit="1" customWidth="1"/>
    <col min="12297" max="12297" width="5" style="3" customWidth="1"/>
    <col min="12298" max="12298" width="18.875" style="3" customWidth="1"/>
    <col min="12299" max="12299" width="11.375" style="3" customWidth="1"/>
    <col min="12300" max="12300" width="5.75" style="3" customWidth="1"/>
    <col min="12301" max="12301" width="14.25" style="3" customWidth="1"/>
    <col min="12302" max="12302" width="6.125" style="3" customWidth="1"/>
    <col min="12303" max="12303" width="13.625" style="3" customWidth="1"/>
    <col min="12304" max="12304" width="14.75" style="3" customWidth="1"/>
    <col min="12305" max="12305" width="23.125" style="3" customWidth="1"/>
    <col min="12306" max="12544" width="9" style="3"/>
    <col min="12545" max="12545" width="2.625" style="3" customWidth="1"/>
    <col min="12546" max="12546" width="4.75" style="3" customWidth="1"/>
    <col min="12547" max="12547" width="10.125" style="3" customWidth="1"/>
    <col min="12548" max="12548" width="10.75" style="3" customWidth="1"/>
    <col min="12549" max="12549" width="22.5" style="3" customWidth="1"/>
    <col min="12550" max="12550" width="4.5" style="3" customWidth="1"/>
    <col min="12551" max="12552" width="9.875" style="3" bestFit="1" customWidth="1"/>
    <col min="12553" max="12553" width="5" style="3" customWidth="1"/>
    <col min="12554" max="12554" width="18.875" style="3" customWidth="1"/>
    <col min="12555" max="12555" width="11.375" style="3" customWidth="1"/>
    <col min="12556" max="12556" width="5.75" style="3" customWidth="1"/>
    <col min="12557" max="12557" width="14.25" style="3" customWidth="1"/>
    <col min="12558" max="12558" width="6.125" style="3" customWidth="1"/>
    <col min="12559" max="12559" width="13.625" style="3" customWidth="1"/>
    <col min="12560" max="12560" width="14.75" style="3" customWidth="1"/>
    <col min="12561" max="12561" width="23.125" style="3" customWidth="1"/>
    <col min="12562" max="12800" width="9" style="3"/>
    <col min="12801" max="12801" width="2.625" style="3" customWidth="1"/>
    <col min="12802" max="12802" width="4.75" style="3" customWidth="1"/>
    <col min="12803" max="12803" width="10.125" style="3" customWidth="1"/>
    <col min="12804" max="12804" width="10.75" style="3" customWidth="1"/>
    <col min="12805" max="12805" width="22.5" style="3" customWidth="1"/>
    <col min="12806" max="12806" width="4.5" style="3" customWidth="1"/>
    <col min="12807" max="12808" width="9.875" style="3" bestFit="1" customWidth="1"/>
    <col min="12809" max="12809" width="5" style="3" customWidth="1"/>
    <col min="12810" max="12810" width="18.875" style="3" customWidth="1"/>
    <col min="12811" max="12811" width="11.375" style="3" customWidth="1"/>
    <col min="12812" max="12812" width="5.75" style="3" customWidth="1"/>
    <col min="12813" max="12813" width="14.25" style="3" customWidth="1"/>
    <col min="12814" max="12814" width="6.125" style="3" customWidth="1"/>
    <col min="12815" max="12815" width="13.625" style="3" customWidth="1"/>
    <col min="12816" max="12816" width="14.75" style="3" customWidth="1"/>
    <col min="12817" max="12817" width="23.125" style="3" customWidth="1"/>
    <col min="12818" max="13056" width="9" style="3"/>
    <col min="13057" max="13057" width="2.625" style="3" customWidth="1"/>
    <col min="13058" max="13058" width="4.75" style="3" customWidth="1"/>
    <col min="13059" max="13059" width="10.125" style="3" customWidth="1"/>
    <col min="13060" max="13060" width="10.75" style="3" customWidth="1"/>
    <col min="13061" max="13061" width="22.5" style="3" customWidth="1"/>
    <col min="13062" max="13062" width="4.5" style="3" customWidth="1"/>
    <col min="13063" max="13064" width="9.875" style="3" bestFit="1" customWidth="1"/>
    <col min="13065" max="13065" width="5" style="3" customWidth="1"/>
    <col min="13066" max="13066" width="18.875" style="3" customWidth="1"/>
    <col min="13067" max="13067" width="11.375" style="3" customWidth="1"/>
    <col min="13068" max="13068" width="5.75" style="3" customWidth="1"/>
    <col min="13069" max="13069" width="14.25" style="3" customWidth="1"/>
    <col min="13070" max="13070" width="6.125" style="3" customWidth="1"/>
    <col min="13071" max="13071" width="13.625" style="3" customWidth="1"/>
    <col min="13072" max="13072" width="14.75" style="3" customWidth="1"/>
    <col min="13073" max="13073" width="23.125" style="3" customWidth="1"/>
    <col min="13074" max="13312" width="9" style="3"/>
    <col min="13313" max="13313" width="2.625" style="3" customWidth="1"/>
    <col min="13314" max="13314" width="4.75" style="3" customWidth="1"/>
    <col min="13315" max="13315" width="10.125" style="3" customWidth="1"/>
    <col min="13316" max="13316" width="10.75" style="3" customWidth="1"/>
    <col min="13317" max="13317" width="22.5" style="3" customWidth="1"/>
    <col min="13318" max="13318" width="4.5" style="3" customWidth="1"/>
    <col min="13319" max="13320" width="9.875" style="3" bestFit="1" customWidth="1"/>
    <col min="13321" max="13321" width="5" style="3" customWidth="1"/>
    <col min="13322" max="13322" width="18.875" style="3" customWidth="1"/>
    <col min="13323" max="13323" width="11.375" style="3" customWidth="1"/>
    <col min="13324" max="13324" width="5.75" style="3" customWidth="1"/>
    <col min="13325" max="13325" width="14.25" style="3" customWidth="1"/>
    <col min="13326" max="13326" width="6.125" style="3" customWidth="1"/>
    <col min="13327" max="13327" width="13.625" style="3" customWidth="1"/>
    <col min="13328" max="13328" width="14.75" style="3" customWidth="1"/>
    <col min="13329" max="13329" width="23.125" style="3" customWidth="1"/>
    <col min="13330" max="13568" width="9" style="3"/>
    <col min="13569" max="13569" width="2.625" style="3" customWidth="1"/>
    <col min="13570" max="13570" width="4.75" style="3" customWidth="1"/>
    <col min="13571" max="13571" width="10.125" style="3" customWidth="1"/>
    <col min="13572" max="13572" width="10.75" style="3" customWidth="1"/>
    <col min="13573" max="13573" width="22.5" style="3" customWidth="1"/>
    <col min="13574" max="13574" width="4.5" style="3" customWidth="1"/>
    <col min="13575" max="13576" width="9.875" style="3" bestFit="1" customWidth="1"/>
    <col min="13577" max="13577" width="5" style="3" customWidth="1"/>
    <col min="13578" max="13578" width="18.875" style="3" customWidth="1"/>
    <col min="13579" max="13579" width="11.375" style="3" customWidth="1"/>
    <col min="13580" max="13580" width="5.75" style="3" customWidth="1"/>
    <col min="13581" max="13581" width="14.25" style="3" customWidth="1"/>
    <col min="13582" max="13582" width="6.125" style="3" customWidth="1"/>
    <col min="13583" max="13583" width="13.625" style="3" customWidth="1"/>
    <col min="13584" max="13584" width="14.75" style="3" customWidth="1"/>
    <col min="13585" max="13585" width="23.125" style="3" customWidth="1"/>
    <col min="13586" max="13824" width="9" style="3"/>
    <col min="13825" max="13825" width="2.625" style="3" customWidth="1"/>
    <col min="13826" max="13826" width="4.75" style="3" customWidth="1"/>
    <col min="13827" max="13827" width="10.125" style="3" customWidth="1"/>
    <col min="13828" max="13828" width="10.75" style="3" customWidth="1"/>
    <col min="13829" max="13829" width="22.5" style="3" customWidth="1"/>
    <col min="13830" max="13830" width="4.5" style="3" customWidth="1"/>
    <col min="13831" max="13832" width="9.875" style="3" bestFit="1" customWidth="1"/>
    <col min="13833" max="13833" width="5" style="3" customWidth="1"/>
    <col min="13834" max="13834" width="18.875" style="3" customWidth="1"/>
    <col min="13835" max="13835" width="11.375" style="3" customWidth="1"/>
    <col min="13836" max="13836" width="5.75" style="3" customWidth="1"/>
    <col min="13837" max="13837" width="14.25" style="3" customWidth="1"/>
    <col min="13838" max="13838" width="6.125" style="3" customWidth="1"/>
    <col min="13839" max="13839" width="13.625" style="3" customWidth="1"/>
    <col min="13840" max="13840" width="14.75" style="3" customWidth="1"/>
    <col min="13841" max="13841" width="23.125" style="3" customWidth="1"/>
    <col min="13842" max="14080" width="9" style="3"/>
    <col min="14081" max="14081" width="2.625" style="3" customWidth="1"/>
    <col min="14082" max="14082" width="4.75" style="3" customWidth="1"/>
    <col min="14083" max="14083" width="10.125" style="3" customWidth="1"/>
    <col min="14084" max="14084" width="10.75" style="3" customWidth="1"/>
    <col min="14085" max="14085" width="22.5" style="3" customWidth="1"/>
    <col min="14086" max="14086" width="4.5" style="3" customWidth="1"/>
    <col min="14087" max="14088" width="9.875" style="3" bestFit="1" customWidth="1"/>
    <col min="14089" max="14089" width="5" style="3" customWidth="1"/>
    <col min="14090" max="14090" width="18.875" style="3" customWidth="1"/>
    <col min="14091" max="14091" width="11.375" style="3" customWidth="1"/>
    <col min="14092" max="14092" width="5.75" style="3" customWidth="1"/>
    <col min="14093" max="14093" width="14.25" style="3" customWidth="1"/>
    <col min="14094" max="14094" width="6.125" style="3" customWidth="1"/>
    <col min="14095" max="14095" width="13.625" style="3" customWidth="1"/>
    <col min="14096" max="14096" width="14.75" style="3" customWidth="1"/>
    <col min="14097" max="14097" width="23.125" style="3" customWidth="1"/>
    <col min="14098" max="14336" width="9" style="3"/>
    <col min="14337" max="14337" width="2.625" style="3" customWidth="1"/>
    <col min="14338" max="14338" width="4.75" style="3" customWidth="1"/>
    <col min="14339" max="14339" width="10.125" style="3" customWidth="1"/>
    <col min="14340" max="14340" width="10.75" style="3" customWidth="1"/>
    <col min="14341" max="14341" width="22.5" style="3" customWidth="1"/>
    <col min="14342" max="14342" width="4.5" style="3" customWidth="1"/>
    <col min="14343" max="14344" width="9.875" style="3" bestFit="1" customWidth="1"/>
    <col min="14345" max="14345" width="5" style="3" customWidth="1"/>
    <col min="14346" max="14346" width="18.875" style="3" customWidth="1"/>
    <col min="14347" max="14347" width="11.375" style="3" customWidth="1"/>
    <col min="14348" max="14348" width="5.75" style="3" customWidth="1"/>
    <col min="14349" max="14349" width="14.25" style="3" customWidth="1"/>
    <col min="14350" max="14350" width="6.125" style="3" customWidth="1"/>
    <col min="14351" max="14351" width="13.625" style="3" customWidth="1"/>
    <col min="14352" max="14352" width="14.75" style="3" customWidth="1"/>
    <col min="14353" max="14353" width="23.125" style="3" customWidth="1"/>
    <col min="14354" max="14592" width="9" style="3"/>
    <col min="14593" max="14593" width="2.625" style="3" customWidth="1"/>
    <col min="14594" max="14594" width="4.75" style="3" customWidth="1"/>
    <col min="14595" max="14595" width="10.125" style="3" customWidth="1"/>
    <col min="14596" max="14596" width="10.75" style="3" customWidth="1"/>
    <col min="14597" max="14597" width="22.5" style="3" customWidth="1"/>
    <col min="14598" max="14598" width="4.5" style="3" customWidth="1"/>
    <col min="14599" max="14600" width="9.875" style="3" bestFit="1" customWidth="1"/>
    <col min="14601" max="14601" width="5" style="3" customWidth="1"/>
    <col min="14602" max="14602" width="18.875" style="3" customWidth="1"/>
    <col min="14603" max="14603" width="11.375" style="3" customWidth="1"/>
    <col min="14604" max="14604" width="5.75" style="3" customWidth="1"/>
    <col min="14605" max="14605" width="14.25" style="3" customWidth="1"/>
    <col min="14606" max="14606" width="6.125" style="3" customWidth="1"/>
    <col min="14607" max="14607" width="13.625" style="3" customWidth="1"/>
    <col min="14608" max="14608" width="14.75" style="3" customWidth="1"/>
    <col min="14609" max="14609" width="23.125" style="3" customWidth="1"/>
    <col min="14610" max="14848" width="9" style="3"/>
    <col min="14849" max="14849" width="2.625" style="3" customWidth="1"/>
    <col min="14850" max="14850" width="4.75" style="3" customWidth="1"/>
    <col min="14851" max="14851" width="10.125" style="3" customWidth="1"/>
    <col min="14852" max="14852" width="10.75" style="3" customWidth="1"/>
    <col min="14853" max="14853" width="22.5" style="3" customWidth="1"/>
    <col min="14854" max="14854" width="4.5" style="3" customWidth="1"/>
    <col min="14855" max="14856" width="9.875" style="3" bestFit="1" customWidth="1"/>
    <col min="14857" max="14857" width="5" style="3" customWidth="1"/>
    <col min="14858" max="14858" width="18.875" style="3" customWidth="1"/>
    <col min="14859" max="14859" width="11.375" style="3" customWidth="1"/>
    <col min="14860" max="14860" width="5.75" style="3" customWidth="1"/>
    <col min="14861" max="14861" width="14.25" style="3" customWidth="1"/>
    <col min="14862" max="14862" width="6.125" style="3" customWidth="1"/>
    <col min="14863" max="14863" width="13.625" style="3" customWidth="1"/>
    <col min="14864" max="14864" width="14.75" style="3" customWidth="1"/>
    <col min="14865" max="14865" width="23.125" style="3" customWidth="1"/>
    <col min="14866" max="15104" width="9" style="3"/>
    <col min="15105" max="15105" width="2.625" style="3" customWidth="1"/>
    <col min="15106" max="15106" width="4.75" style="3" customWidth="1"/>
    <col min="15107" max="15107" width="10.125" style="3" customWidth="1"/>
    <col min="15108" max="15108" width="10.75" style="3" customWidth="1"/>
    <col min="15109" max="15109" width="22.5" style="3" customWidth="1"/>
    <col min="15110" max="15110" width="4.5" style="3" customWidth="1"/>
    <col min="15111" max="15112" width="9.875" style="3" bestFit="1" customWidth="1"/>
    <col min="15113" max="15113" width="5" style="3" customWidth="1"/>
    <col min="15114" max="15114" width="18.875" style="3" customWidth="1"/>
    <col min="15115" max="15115" width="11.375" style="3" customWidth="1"/>
    <col min="15116" max="15116" width="5.75" style="3" customWidth="1"/>
    <col min="15117" max="15117" width="14.25" style="3" customWidth="1"/>
    <col min="15118" max="15118" width="6.125" style="3" customWidth="1"/>
    <col min="15119" max="15119" width="13.625" style="3" customWidth="1"/>
    <col min="15120" max="15120" width="14.75" style="3" customWidth="1"/>
    <col min="15121" max="15121" width="23.125" style="3" customWidth="1"/>
    <col min="15122" max="15360" width="9" style="3"/>
    <col min="15361" max="15361" width="2.625" style="3" customWidth="1"/>
    <col min="15362" max="15362" width="4.75" style="3" customWidth="1"/>
    <col min="15363" max="15363" width="10.125" style="3" customWidth="1"/>
    <col min="15364" max="15364" width="10.75" style="3" customWidth="1"/>
    <col min="15365" max="15365" width="22.5" style="3" customWidth="1"/>
    <col min="15366" max="15366" width="4.5" style="3" customWidth="1"/>
    <col min="15367" max="15368" width="9.875" style="3" bestFit="1" customWidth="1"/>
    <col min="15369" max="15369" width="5" style="3" customWidth="1"/>
    <col min="15370" max="15370" width="18.875" style="3" customWidth="1"/>
    <col min="15371" max="15371" width="11.375" style="3" customWidth="1"/>
    <col min="15372" max="15372" width="5.75" style="3" customWidth="1"/>
    <col min="15373" max="15373" width="14.25" style="3" customWidth="1"/>
    <col min="15374" max="15374" width="6.125" style="3" customWidth="1"/>
    <col min="15375" max="15375" width="13.625" style="3" customWidth="1"/>
    <col min="15376" max="15376" width="14.75" style="3" customWidth="1"/>
    <col min="15377" max="15377" width="23.125" style="3" customWidth="1"/>
    <col min="15378" max="15616" width="9" style="3"/>
    <col min="15617" max="15617" width="2.625" style="3" customWidth="1"/>
    <col min="15618" max="15618" width="4.75" style="3" customWidth="1"/>
    <col min="15619" max="15619" width="10.125" style="3" customWidth="1"/>
    <col min="15620" max="15620" width="10.75" style="3" customWidth="1"/>
    <col min="15621" max="15621" width="22.5" style="3" customWidth="1"/>
    <col min="15622" max="15622" width="4.5" style="3" customWidth="1"/>
    <col min="15623" max="15624" width="9.875" style="3" bestFit="1" customWidth="1"/>
    <col min="15625" max="15625" width="5" style="3" customWidth="1"/>
    <col min="15626" max="15626" width="18.875" style="3" customWidth="1"/>
    <col min="15627" max="15627" width="11.375" style="3" customWidth="1"/>
    <col min="15628" max="15628" width="5.75" style="3" customWidth="1"/>
    <col min="15629" max="15629" width="14.25" style="3" customWidth="1"/>
    <col min="15630" max="15630" width="6.125" style="3" customWidth="1"/>
    <col min="15631" max="15631" width="13.625" style="3" customWidth="1"/>
    <col min="15632" max="15632" width="14.75" style="3" customWidth="1"/>
    <col min="15633" max="15633" width="23.125" style="3" customWidth="1"/>
    <col min="15634" max="15872" width="9" style="3"/>
    <col min="15873" max="15873" width="2.625" style="3" customWidth="1"/>
    <col min="15874" max="15874" width="4.75" style="3" customWidth="1"/>
    <col min="15875" max="15875" width="10.125" style="3" customWidth="1"/>
    <col min="15876" max="15876" width="10.75" style="3" customWidth="1"/>
    <col min="15877" max="15877" width="22.5" style="3" customWidth="1"/>
    <col min="15878" max="15878" width="4.5" style="3" customWidth="1"/>
    <col min="15879" max="15880" width="9.875" style="3" bestFit="1" customWidth="1"/>
    <col min="15881" max="15881" width="5" style="3" customWidth="1"/>
    <col min="15882" max="15882" width="18.875" style="3" customWidth="1"/>
    <col min="15883" max="15883" width="11.375" style="3" customWidth="1"/>
    <col min="15884" max="15884" width="5.75" style="3" customWidth="1"/>
    <col min="15885" max="15885" width="14.25" style="3" customWidth="1"/>
    <col min="15886" max="15886" width="6.125" style="3" customWidth="1"/>
    <col min="15887" max="15887" width="13.625" style="3" customWidth="1"/>
    <col min="15888" max="15888" width="14.75" style="3" customWidth="1"/>
    <col min="15889" max="15889" width="23.125" style="3" customWidth="1"/>
    <col min="15890" max="16128" width="9" style="3"/>
    <col min="16129" max="16129" width="2.625" style="3" customWidth="1"/>
    <col min="16130" max="16130" width="4.75" style="3" customWidth="1"/>
    <col min="16131" max="16131" width="10.125" style="3" customWidth="1"/>
    <col min="16132" max="16132" width="10.75" style="3" customWidth="1"/>
    <col min="16133" max="16133" width="22.5" style="3" customWidth="1"/>
    <col min="16134" max="16134" width="4.5" style="3" customWidth="1"/>
    <col min="16135" max="16136" width="9.875" style="3" bestFit="1" customWidth="1"/>
    <col min="16137" max="16137" width="5" style="3" customWidth="1"/>
    <col min="16138" max="16138" width="18.875" style="3" customWidth="1"/>
    <col min="16139" max="16139" width="11.375" style="3" customWidth="1"/>
    <col min="16140" max="16140" width="5.75" style="3" customWidth="1"/>
    <col min="16141" max="16141" width="14.25" style="3" customWidth="1"/>
    <col min="16142" max="16142" width="6.125" style="3" customWidth="1"/>
    <col min="16143" max="16143" width="13.625" style="3" customWidth="1"/>
    <col min="16144" max="16144" width="14.75" style="3" customWidth="1"/>
    <col min="16145" max="16145" width="23.125" style="3" customWidth="1"/>
    <col min="16146" max="16384" width="9" style="3"/>
  </cols>
  <sheetData>
    <row r="2" spans="2:17" ht="20.100000000000001" customHeight="1">
      <c r="B2" s="1" t="s">
        <v>0</v>
      </c>
      <c r="C2" s="1"/>
      <c r="D2" s="1"/>
      <c r="E2" s="2" t="s">
        <v>1</v>
      </c>
      <c r="G2" s="4" t="s">
        <v>2</v>
      </c>
      <c r="H2" s="5"/>
      <c r="I2" s="6"/>
      <c r="J2" s="7">
        <f>SUM(H:H)</f>
        <v>7954380</v>
      </c>
    </row>
    <row r="3" spans="2:17" ht="20.100000000000001" customHeight="1">
      <c r="B3" s="1" t="s">
        <v>3</v>
      </c>
      <c r="C3" s="1"/>
      <c r="D3" s="1"/>
      <c r="E3" s="2" t="s">
        <v>4</v>
      </c>
    </row>
    <row r="4" spans="2:17" ht="20.100000000000001" customHeight="1">
      <c r="B4" s="1" t="s">
        <v>5</v>
      </c>
      <c r="C4" s="1"/>
      <c r="D4" s="1"/>
      <c r="E4" s="2">
        <v>94615</v>
      </c>
    </row>
    <row r="5" spans="2:17" ht="20.100000000000001" customHeight="1">
      <c r="B5" s="1" t="s">
        <v>6</v>
      </c>
      <c r="C5" s="1"/>
      <c r="D5" s="1"/>
      <c r="E5" s="11">
        <v>40954</v>
      </c>
    </row>
    <row r="6" spans="2:17" ht="20.100000000000001" customHeight="1">
      <c r="B6" s="1" t="s">
        <v>7</v>
      </c>
      <c r="C6" s="1"/>
      <c r="D6" s="1"/>
      <c r="E6" s="11"/>
    </row>
    <row r="8" spans="2:17" s="8" customForma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3" t="s">
        <v>22</v>
      </c>
      <c r="Q8" s="13" t="s">
        <v>23</v>
      </c>
    </row>
    <row r="9" spans="2:17" s="8" customFormat="1" ht="18" customHeight="1">
      <c r="B9" s="12">
        <v>1</v>
      </c>
      <c r="C9" s="12" t="s">
        <v>24</v>
      </c>
      <c r="D9" s="12" t="s">
        <v>24</v>
      </c>
      <c r="E9" s="16" t="s">
        <v>25</v>
      </c>
      <c r="F9" s="17">
        <v>3</v>
      </c>
      <c r="G9" s="17"/>
      <c r="H9" s="17">
        <f>F9*G9</f>
        <v>0</v>
      </c>
      <c r="I9" s="18"/>
      <c r="J9" s="13"/>
      <c r="K9" s="13"/>
      <c r="L9" s="19"/>
      <c r="M9" s="15"/>
      <c r="N9" s="15"/>
      <c r="O9" s="20"/>
      <c r="P9" s="13"/>
      <c r="Q9" s="13"/>
    </row>
    <row r="10" spans="2:17" s="8" customFormat="1" ht="18" customHeight="1">
      <c r="B10" s="13">
        <v>2</v>
      </c>
      <c r="C10" s="12" t="s">
        <v>24</v>
      </c>
      <c r="D10" s="12" t="s">
        <v>24</v>
      </c>
      <c r="E10" s="21" t="s">
        <v>26</v>
      </c>
      <c r="F10" s="17">
        <v>3</v>
      </c>
      <c r="G10" s="17"/>
      <c r="H10" s="17">
        <f t="shared" ref="H10:H31" si="0">F10*G10</f>
        <v>0</v>
      </c>
      <c r="I10" s="22"/>
      <c r="J10" s="19"/>
      <c r="K10" s="21"/>
      <c r="L10" s="19"/>
      <c r="M10" s="15"/>
      <c r="N10" s="15"/>
      <c r="O10" s="20"/>
      <c r="P10" s="13"/>
      <c r="Q10" s="13"/>
    </row>
    <row r="11" spans="2:17" s="8" customFormat="1" ht="18" customHeight="1">
      <c r="B11" s="12">
        <v>3</v>
      </c>
      <c r="C11" s="12" t="s">
        <v>24</v>
      </c>
      <c r="D11" s="12" t="s">
        <v>24</v>
      </c>
      <c r="E11" s="21" t="s">
        <v>27</v>
      </c>
      <c r="F11" s="17">
        <v>3</v>
      </c>
      <c r="G11" s="17"/>
      <c r="H11" s="17">
        <f t="shared" si="0"/>
        <v>0</v>
      </c>
      <c r="I11" s="22"/>
      <c r="J11" s="19"/>
      <c r="K11" s="21"/>
      <c r="L11" s="19"/>
      <c r="M11" s="15"/>
      <c r="N11" s="15"/>
      <c r="O11" s="20"/>
      <c r="P11" s="13"/>
      <c r="Q11" s="13"/>
    </row>
    <row r="12" spans="2:17" s="8" customFormat="1" ht="18" customHeight="1">
      <c r="B12" s="13">
        <v>4</v>
      </c>
      <c r="C12" s="12" t="s">
        <v>24</v>
      </c>
      <c r="D12" s="12" t="s">
        <v>24</v>
      </c>
      <c r="E12" s="21" t="s">
        <v>28</v>
      </c>
      <c r="F12" s="17">
        <v>3</v>
      </c>
      <c r="G12" s="17"/>
      <c r="H12" s="17">
        <f t="shared" si="0"/>
        <v>0</v>
      </c>
      <c r="I12" s="22"/>
      <c r="J12" s="19"/>
      <c r="K12" s="21"/>
      <c r="L12" s="19"/>
      <c r="M12" s="15"/>
      <c r="N12" s="15"/>
      <c r="O12" s="20"/>
      <c r="P12" s="13"/>
      <c r="Q12" s="13"/>
    </row>
    <row r="13" spans="2:17" s="8" customFormat="1" ht="18" customHeight="1">
      <c r="B13" s="12">
        <v>5</v>
      </c>
      <c r="C13" s="12" t="s">
        <v>29</v>
      </c>
      <c r="D13" s="12" t="s">
        <v>29</v>
      </c>
      <c r="E13" s="21" t="s">
        <v>30</v>
      </c>
      <c r="F13" s="17">
        <v>3</v>
      </c>
      <c r="G13" s="17">
        <v>360000</v>
      </c>
      <c r="H13" s="17">
        <f t="shared" si="0"/>
        <v>1080000</v>
      </c>
      <c r="I13" s="22"/>
      <c r="J13" s="19"/>
      <c r="K13" s="21">
        <v>14307</v>
      </c>
      <c r="L13" s="19"/>
      <c r="M13" s="15">
        <v>40892</v>
      </c>
      <c r="N13" s="15" t="s">
        <v>31</v>
      </c>
      <c r="O13" s="20" t="s">
        <v>574</v>
      </c>
      <c r="P13" s="13"/>
      <c r="Q13" s="13"/>
    </row>
    <row r="14" spans="2:17" s="8" customFormat="1" ht="18" customHeight="1">
      <c r="B14" s="12">
        <v>5</v>
      </c>
      <c r="C14" s="12" t="s">
        <v>29</v>
      </c>
      <c r="D14" s="12" t="s">
        <v>29</v>
      </c>
      <c r="E14" s="21" t="s">
        <v>33</v>
      </c>
      <c r="F14" s="17">
        <v>3</v>
      </c>
      <c r="G14" s="17">
        <v>10000</v>
      </c>
      <c r="H14" s="17">
        <f t="shared" si="0"/>
        <v>30000</v>
      </c>
      <c r="I14" s="22"/>
      <c r="J14" s="19"/>
      <c r="K14" s="21">
        <v>14307</v>
      </c>
      <c r="L14" s="19"/>
      <c r="M14" s="15">
        <v>40892</v>
      </c>
      <c r="N14" s="15" t="s">
        <v>35</v>
      </c>
      <c r="O14" s="20"/>
      <c r="P14" s="13"/>
      <c r="Q14" s="13"/>
    </row>
    <row r="15" spans="2:17" s="8" customFormat="1" ht="18" customHeight="1">
      <c r="B15" s="13">
        <v>6</v>
      </c>
      <c r="C15" s="12" t="s">
        <v>29</v>
      </c>
      <c r="D15" s="12" t="s">
        <v>29</v>
      </c>
      <c r="E15" s="21" t="s">
        <v>34</v>
      </c>
      <c r="F15" s="17">
        <v>3</v>
      </c>
      <c r="G15" s="17">
        <v>20000</v>
      </c>
      <c r="H15" s="17">
        <f t="shared" si="0"/>
        <v>60000</v>
      </c>
      <c r="I15" s="22"/>
      <c r="J15" s="19"/>
      <c r="K15" s="21">
        <v>14307</v>
      </c>
      <c r="L15" s="19"/>
      <c r="M15" s="15">
        <v>40892</v>
      </c>
      <c r="N15" s="15" t="s">
        <v>35</v>
      </c>
      <c r="O15" s="20" t="s">
        <v>574</v>
      </c>
      <c r="P15" s="13"/>
      <c r="Q15" s="13"/>
    </row>
    <row r="16" spans="2:17" s="8" customFormat="1" ht="18" customHeight="1">
      <c r="B16" s="12">
        <v>7</v>
      </c>
      <c r="C16" s="12" t="s">
        <v>29</v>
      </c>
      <c r="D16" s="12" t="s">
        <v>29</v>
      </c>
      <c r="E16" s="21" t="s">
        <v>36</v>
      </c>
      <c r="F16" s="17">
        <v>3</v>
      </c>
      <c r="G16" s="17">
        <v>38000</v>
      </c>
      <c r="H16" s="17">
        <f t="shared" si="0"/>
        <v>114000</v>
      </c>
      <c r="I16" s="22"/>
      <c r="J16" s="19"/>
      <c r="K16" s="21"/>
      <c r="L16" s="19"/>
      <c r="M16" s="15" t="s">
        <v>140</v>
      </c>
      <c r="N16" s="15" t="s">
        <v>38</v>
      </c>
      <c r="O16" s="20"/>
      <c r="P16" s="13"/>
      <c r="Q16" s="13"/>
    </row>
    <row r="17" spans="2:17" s="8" customFormat="1" ht="18" customHeight="1">
      <c r="B17" s="13">
        <v>8</v>
      </c>
      <c r="C17" s="12" t="s">
        <v>39</v>
      </c>
      <c r="D17" s="12" t="s">
        <v>29</v>
      </c>
      <c r="E17" s="21" t="s">
        <v>40</v>
      </c>
      <c r="F17" s="17">
        <v>3</v>
      </c>
      <c r="G17" s="17">
        <v>155400</v>
      </c>
      <c r="H17" s="17">
        <f t="shared" si="0"/>
        <v>466200</v>
      </c>
      <c r="I17" s="22"/>
      <c r="J17" s="19" t="s">
        <v>41</v>
      </c>
      <c r="K17" s="21">
        <v>14308</v>
      </c>
      <c r="L17" s="19" t="s">
        <v>42</v>
      </c>
      <c r="M17" s="15">
        <v>40892</v>
      </c>
      <c r="N17" s="15" t="s">
        <v>35</v>
      </c>
      <c r="O17" s="20" t="s">
        <v>574</v>
      </c>
      <c r="P17" s="13"/>
      <c r="Q17" s="13"/>
    </row>
    <row r="18" spans="2:17" s="8" customFormat="1" ht="18" customHeight="1">
      <c r="B18" s="13">
        <v>8</v>
      </c>
      <c r="C18" s="12" t="s">
        <v>39</v>
      </c>
      <c r="D18" s="12" t="s">
        <v>29</v>
      </c>
      <c r="E18" s="21" t="s">
        <v>44</v>
      </c>
      <c r="F18" s="17">
        <v>3</v>
      </c>
      <c r="G18" s="17">
        <v>12000</v>
      </c>
      <c r="H18" s="17">
        <f t="shared" si="0"/>
        <v>36000</v>
      </c>
      <c r="I18" s="22"/>
      <c r="J18" s="19">
        <v>960536106</v>
      </c>
      <c r="K18" s="21">
        <v>14308</v>
      </c>
      <c r="L18" s="19" t="s">
        <v>42</v>
      </c>
      <c r="M18" s="15">
        <v>40892</v>
      </c>
      <c r="N18" s="15" t="s">
        <v>31</v>
      </c>
      <c r="O18" s="20" t="s">
        <v>574</v>
      </c>
      <c r="P18" s="13"/>
      <c r="Q18" s="13"/>
    </row>
    <row r="19" spans="2:17" s="8" customFormat="1" ht="18" customHeight="1">
      <c r="B19" s="13">
        <v>8</v>
      </c>
      <c r="C19" s="12" t="s">
        <v>39</v>
      </c>
      <c r="D19" s="12" t="s">
        <v>29</v>
      </c>
      <c r="E19" s="21" t="s">
        <v>45</v>
      </c>
      <c r="F19" s="17">
        <v>3</v>
      </c>
      <c r="G19" s="17">
        <v>1000</v>
      </c>
      <c r="H19" s="17">
        <f>F19*G19</f>
        <v>3000</v>
      </c>
      <c r="I19" s="22"/>
      <c r="J19" s="19" t="s">
        <v>46</v>
      </c>
      <c r="K19" s="21">
        <v>14308</v>
      </c>
      <c r="L19" s="19" t="s">
        <v>42</v>
      </c>
      <c r="M19" s="15">
        <v>40892</v>
      </c>
      <c r="N19" s="15" t="s">
        <v>31</v>
      </c>
      <c r="O19" s="20"/>
      <c r="P19" s="13"/>
      <c r="Q19" s="13"/>
    </row>
    <row r="20" spans="2:17" s="8" customFormat="1" ht="18" customHeight="1">
      <c r="B20" s="12">
        <v>9</v>
      </c>
      <c r="C20" s="12" t="s">
        <v>39</v>
      </c>
      <c r="D20" s="12" t="s">
        <v>29</v>
      </c>
      <c r="E20" s="21" t="s">
        <v>47</v>
      </c>
      <c r="F20" s="17">
        <v>3</v>
      </c>
      <c r="G20" s="17">
        <v>54600</v>
      </c>
      <c r="H20" s="17">
        <f t="shared" si="0"/>
        <v>163800</v>
      </c>
      <c r="I20" s="22"/>
      <c r="J20" s="19" t="s">
        <v>48</v>
      </c>
      <c r="K20" s="21">
        <v>14308</v>
      </c>
      <c r="L20" s="19" t="s">
        <v>42</v>
      </c>
      <c r="M20" s="15">
        <v>40892</v>
      </c>
      <c r="N20" s="15" t="s">
        <v>31</v>
      </c>
      <c r="O20" s="20" t="s">
        <v>574</v>
      </c>
      <c r="P20" s="13"/>
      <c r="Q20" s="13"/>
    </row>
    <row r="21" spans="2:17" s="8" customFormat="1" ht="18" customHeight="1">
      <c r="B21" s="13">
        <v>10</v>
      </c>
      <c r="C21" s="12" t="s">
        <v>39</v>
      </c>
      <c r="D21" s="12" t="s">
        <v>29</v>
      </c>
      <c r="E21" s="21" t="s">
        <v>49</v>
      </c>
      <c r="F21" s="17">
        <v>3</v>
      </c>
      <c r="G21" s="17">
        <v>7900</v>
      </c>
      <c r="H21" s="17">
        <f t="shared" si="0"/>
        <v>23700</v>
      </c>
      <c r="I21" s="22"/>
      <c r="J21" s="19" t="s">
        <v>50</v>
      </c>
      <c r="K21" s="21">
        <v>14308</v>
      </c>
      <c r="L21" s="19" t="s">
        <v>42</v>
      </c>
      <c r="M21" s="15">
        <v>40892</v>
      </c>
      <c r="N21" s="15" t="s">
        <v>31</v>
      </c>
      <c r="O21" s="20" t="s">
        <v>574</v>
      </c>
      <c r="P21" s="13"/>
      <c r="Q21" s="13"/>
    </row>
    <row r="22" spans="2:17" s="8" customFormat="1" ht="18" customHeight="1">
      <c r="B22" s="12">
        <v>11</v>
      </c>
      <c r="C22" s="12" t="s">
        <v>39</v>
      </c>
      <c r="D22" s="12" t="s">
        <v>51</v>
      </c>
      <c r="E22" s="21" t="s">
        <v>52</v>
      </c>
      <c r="F22" s="17">
        <v>3</v>
      </c>
      <c r="G22" s="17">
        <v>23000</v>
      </c>
      <c r="H22" s="17">
        <f>F22*G22</f>
        <v>69000</v>
      </c>
      <c r="I22" s="22"/>
      <c r="J22" s="19" t="s">
        <v>53</v>
      </c>
      <c r="K22" s="21">
        <v>14305</v>
      </c>
      <c r="L22" s="19" t="s">
        <v>42</v>
      </c>
      <c r="M22" s="15">
        <v>40892</v>
      </c>
      <c r="N22" s="15" t="s">
        <v>31</v>
      </c>
      <c r="O22" s="20"/>
      <c r="P22" s="199">
        <v>40919</v>
      </c>
      <c r="Q22" s="23">
        <v>40919</v>
      </c>
    </row>
    <row r="23" spans="2:17" s="8" customFormat="1" ht="18" customHeight="1">
      <c r="B23" s="13">
        <v>12</v>
      </c>
      <c r="C23" s="12" t="s">
        <v>54</v>
      </c>
      <c r="D23" s="12" t="s">
        <v>55</v>
      </c>
      <c r="E23" s="21" t="s">
        <v>56</v>
      </c>
      <c r="F23" s="17">
        <v>3</v>
      </c>
      <c r="G23" s="17">
        <v>10800</v>
      </c>
      <c r="H23" s="17">
        <f t="shared" si="0"/>
        <v>32400</v>
      </c>
      <c r="I23" s="22"/>
      <c r="J23" s="19" t="s">
        <v>57</v>
      </c>
      <c r="K23" s="21">
        <v>14306</v>
      </c>
      <c r="L23" s="19" t="s">
        <v>42</v>
      </c>
      <c r="M23" s="15">
        <v>40892</v>
      </c>
      <c r="N23" s="15" t="s">
        <v>31</v>
      </c>
      <c r="O23" s="20">
        <v>40928</v>
      </c>
      <c r="P23" s="135" t="s">
        <v>575</v>
      </c>
      <c r="Q23" s="13" t="s">
        <v>576</v>
      </c>
    </row>
    <row r="24" spans="2:17" s="8" customFormat="1" ht="18" customHeight="1">
      <c r="B24" s="13">
        <v>12</v>
      </c>
      <c r="C24" s="12" t="s">
        <v>54</v>
      </c>
      <c r="D24" s="12" t="s">
        <v>55</v>
      </c>
      <c r="E24" s="21" t="s">
        <v>45</v>
      </c>
      <c r="F24" s="17">
        <v>3</v>
      </c>
      <c r="G24" s="17">
        <v>1000</v>
      </c>
      <c r="H24" s="17">
        <f t="shared" si="0"/>
        <v>3000</v>
      </c>
      <c r="I24" s="22"/>
      <c r="J24" s="19" t="s">
        <v>46</v>
      </c>
      <c r="K24" s="21">
        <v>14306</v>
      </c>
      <c r="L24" s="19" t="s">
        <v>42</v>
      </c>
      <c r="M24" s="15">
        <v>40892</v>
      </c>
      <c r="N24" s="15" t="s">
        <v>31</v>
      </c>
      <c r="O24" s="20"/>
      <c r="P24" s="13"/>
      <c r="Q24" s="13"/>
    </row>
    <row r="25" spans="2:17" s="8" customFormat="1" ht="18" customHeight="1">
      <c r="B25" s="13">
        <v>12</v>
      </c>
      <c r="C25" s="12" t="s">
        <v>59</v>
      </c>
      <c r="D25" s="12" t="s">
        <v>59</v>
      </c>
      <c r="E25" s="21" t="s">
        <v>60</v>
      </c>
      <c r="F25" s="17">
        <v>6</v>
      </c>
      <c r="G25" s="17">
        <v>1380</v>
      </c>
      <c r="H25" s="17">
        <f t="shared" si="0"/>
        <v>8280</v>
      </c>
      <c r="I25" s="22"/>
      <c r="J25" s="19" t="s">
        <v>577</v>
      </c>
      <c r="K25" s="21">
        <v>14304</v>
      </c>
      <c r="L25" s="19" t="s">
        <v>42</v>
      </c>
      <c r="M25" s="15">
        <v>40892</v>
      </c>
      <c r="N25" s="15" t="s">
        <v>31</v>
      </c>
      <c r="O25" s="20"/>
      <c r="P25" s="135">
        <v>40897</v>
      </c>
      <c r="Q25" s="23">
        <v>40897</v>
      </c>
    </row>
    <row r="26" spans="2:17" s="8" customFormat="1" ht="18" customHeight="1">
      <c r="B26" s="12">
        <v>13</v>
      </c>
      <c r="C26" s="12" t="s">
        <v>62</v>
      </c>
      <c r="D26" s="12" t="s">
        <v>62</v>
      </c>
      <c r="E26" s="21" t="s">
        <v>63</v>
      </c>
      <c r="F26" s="17">
        <v>3</v>
      </c>
      <c r="G26" s="17">
        <v>44000</v>
      </c>
      <c r="H26" s="17">
        <f t="shared" si="0"/>
        <v>132000</v>
      </c>
      <c r="I26" s="22"/>
      <c r="J26" s="19" t="s">
        <v>64</v>
      </c>
      <c r="K26" s="21">
        <v>14303</v>
      </c>
      <c r="L26" s="19" t="s">
        <v>42</v>
      </c>
      <c r="M26" s="15">
        <v>40892</v>
      </c>
      <c r="N26" s="15" t="s">
        <v>31</v>
      </c>
      <c r="O26" s="20"/>
      <c r="P26" s="199">
        <v>40928</v>
      </c>
      <c r="Q26" s="23"/>
    </row>
    <row r="27" spans="2:17" s="8" customFormat="1" ht="18" customHeight="1">
      <c r="B27" s="12">
        <v>13</v>
      </c>
      <c r="C27" s="12" t="s">
        <v>62</v>
      </c>
      <c r="D27" s="12" t="s">
        <v>62</v>
      </c>
      <c r="E27" s="21" t="s">
        <v>65</v>
      </c>
      <c r="F27" s="17">
        <v>3</v>
      </c>
      <c r="G27" s="17">
        <v>13600</v>
      </c>
      <c r="H27" s="17">
        <f t="shared" si="0"/>
        <v>40800</v>
      </c>
      <c r="I27" s="22"/>
      <c r="J27" s="19" t="s">
        <v>66</v>
      </c>
      <c r="K27" s="21">
        <v>14303</v>
      </c>
      <c r="L27" s="19" t="s">
        <v>42</v>
      </c>
      <c r="M27" s="15">
        <v>40892</v>
      </c>
      <c r="N27" s="15" t="s">
        <v>31</v>
      </c>
      <c r="O27" s="20"/>
      <c r="P27" s="199">
        <v>40928</v>
      </c>
      <c r="Q27" s="23"/>
    </row>
    <row r="28" spans="2:17" s="8" customFormat="1" ht="18" customHeight="1">
      <c r="B28" s="12">
        <v>13</v>
      </c>
      <c r="C28" s="12" t="s">
        <v>62</v>
      </c>
      <c r="D28" s="12" t="s">
        <v>62</v>
      </c>
      <c r="E28" s="21" t="s">
        <v>67</v>
      </c>
      <c r="F28" s="17">
        <v>3</v>
      </c>
      <c r="G28" s="17">
        <v>2400</v>
      </c>
      <c r="H28" s="17">
        <f t="shared" si="0"/>
        <v>7200</v>
      </c>
      <c r="I28" s="22"/>
      <c r="J28" s="19" t="s">
        <v>68</v>
      </c>
      <c r="K28" s="21">
        <v>14303</v>
      </c>
      <c r="L28" s="19" t="s">
        <v>42</v>
      </c>
      <c r="M28" s="15">
        <v>40892</v>
      </c>
      <c r="N28" s="15" t="s">
        <v>31</v>
      </c>
      <c r="O28" s="20"/>
      <c r="P28" s="199">
        <v>40928</v>
      </c>
      <c r="Q28" s="23"/>
    </row>
    <row r="29" spans="2:17" s="8" customFormat="1" ht="18" customHeight="1">
      <c r="B29" s="13">
        <v>14</v>
      </c>
      <c r="C29" s="12" t="s">
        <v>69</v>
      </c>
      <c r="D29" s="12" t="s">
        <v>69</v>
      </c>
      <c r="E29" s="21" t="s">
        <v>70</v>
      </c>
      <c r="F29" s="17">
        <v>3</v>
      </c>
      <c r="G29" s="17">
        <v>1895000</v>
      </c>
      <c r="H29" s="17">
        <f t="shared" si="0"/>
        <v>5685000</v>
      </c>
      <c r="I29" s="18"/>
      <c r="J29" s="19" t="s">
        <v>71</v>
      </c>
      <c r="K29" s="21">
        <v>14264</v>
      </c>
      <c r="L29" s="19"/>
      <c r="M29" s="15">
        <v>40892</v>
      </c>
      <c r="N29" s="15" t="s">
        <v>31</v>
      </c>
      <c r="O29" s="20"/>
      <c r="P29" s="13" t="s">
        <v>578</v>
      </c>
      <c r="Q29" s="23"/>
    </row>
    <row r="30" spans="2:17" s="8" customFormat="1" ht="18" customHeight="1">
      <c r="B30" s="12">
        <v>15</v>
      </c>
      <c r="C30" s="12"/>
      <c r="D30" s="12"/>
      <c r="E30" s="21" t="s">
        <v>72</v>
      </c>
      <c r="F30" s="17">
        <v>3</v>
      </c>
      <c r="G30" s="17"/>
      <c r="H30" s="17">
        <f t="shared" si="0"/>
        <v>0</v>
      </c>
      <c r="I30" s="18"/>
      <c r="J30" s="19"/>
      <c r="K30" s="21"/>
      <c r="L30" s="19"/>
      <c r="M30" s="15"/>
      <c r="N30" s="15"/>
      <c r="O30" s="20"/>
      <c r="P30" s="13"/>
      <c r="Q30" s="13"/>
    </row>
    <row r="31" spans="2:17" s="8" customFormat="1" ht="18" customHeight="1">
      <c r="B31" s="13">
        <v>16</v>
      </c>
      <c r="C31" s="12"/>
      <c r="D31" s="12"/>
      <c r="E31" s="21" t="s">
        <v>73</v>
      </c>
      <c r="F31" s="17">
        <v>3</v>
      </c>
      <c r="G31" s="17"/>
      <c r="H31" s="17">
        <f t="shared" si="0"/>
        <v>0</v>
      </c>
      <c r="I31" s="18"/>
      <c r="J31" s="19"/>
      <c r="K31" s="21"/>
      <c r="L31" s="19"/>
      <c r="M31" s="15"/>
      <c r="N31" s="15"/>
      <c r="O31" s="20"/>
      <c r="P31" s="13"/>
      <c r="Q31" s="13"/>
    </row>
    <row r="32" spans="2:17" ht="18" customHeight="1">
      <c r="B32" s="13">
        <v>17</v>
      </c>
      <c r="C32" s="12"/>
      <c r="D32" s="12"/>
      <c r="E32" s="21" t="s">
        <v>74</v>
      </c>
      <c r="F32" s="17">
        <v>3</v>
      </c>
      <c r="G32" s="17"/>
      <c r="H32" s="17"/>
      <c r="I32" s="18"/>
      <c r="J32" s="19"/>
      <c r="K32" s="21"/>
      <c r="L32" s="19"/>
      <c r="M32" s="15"/>
      <c r="N32" s="15"/>
      <c r="O32" s="20"/>
      <c r="P32" s="141"/>
      <c r="Q32" s="141"/>
    </row>
    <row r="44" spans="12:12">
      <c r="L44" s="25"/>
    </row>
  </sheetData>
  <autoFilter ref="B8:O31" xr:uid="{252A82BB-B116-4C70-980B-02CA047ACADD}"/>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EDCB-11CE-4598-A6FA-7D10A671E65A}">
  <dimension ref="B2:R61"/>
  <sheetViews>
    <sheetView zoomScale="85" zoomScaleNormal="85" workbookViewId="0">
      <pane xSplit="10" ySplit="8" topLeftCell="L9" activePane="bottomRight" state="frozen"/>
      <selection pane="topRight" activeCell="K1" sqref="K1"/>
      <selection pane="bottomLeft" activeCell="A9" sqref="A9"/>
      <selection pane="bottomRight" activeCell="Q19" sqref="Q19"/>
    </sheetView>
  </sheetViews>
  <sheetFormatPr defaultRowHeight="18.75"/>
  <cols>
    <col min="1" max="1" width="2.625" style="3" customWidth="1"/>
    <col min="2" max="2" width="5.125" style="8" customWidth="1"/>
    <col min="3" max="3" width="9" style="3"/>
    <col min="4" max="4" width="12.625" style="3" customWidth="1"/>
    <col min="5" max="5" width="19.25" style="3" customWidth="1"/>
    <col min="6" max="6" width="6.25" style="3" customWidth="1"/>
    <col min="7" max="8" width="9.875" style="3" bestFit="1" customWidth="1"/>
    <col min="9" max="9" width="5.75" style="9" customWidth="1"/>
    <col min="10" max="10" width="26.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19.2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19.2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19.2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579</v>
      </c>
      <c r="G2" s="4" t="s">
        <v>2</v>
      </c>
      <c r="H2" s="5"/>
      <c r="I2" s="6"/>
      <c r="J2" s="7">
        <f>SUM(H:H)</f>
        <v>35792</v>
      </c>
    </row>
    <row r="3" spans="2:17" ht="20.100000000000001" customHeight="1">
      <c r="B3" s="1" t="s">
        <v>3</v>
      </c>
      <c r="C3" s="1"/>
      <c r="D3" s="1"/>
      <c r="E3" s="2" t="s">
        <v>391</v>
      </c>
    </row>
    <row r="4" spans="2:17" ht="20.100000000000001" customHeight="1">
      <c r="B4" s="1" t="s">
        <v>5</v>
      </c>
      <c r="C4" s="1"/>
      <c r="D4" s="1"/>
      <c r="E4" s="2">
        <v>95113</v>
      </c>
    </row>
    <row r="5" spans="2:17" ht="20.100000000000001" customHeight="1">
      <c r="B5" s="1" t="s">
        <v>6</v>
      </c>
      <c r="C5" s="1"/>
      <c r="D5" s="1"/>
      <c r="E5" s="11">
        <v>40927</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147</v>
      </c>
      <c r="D9" s="12" t="s">
        <v>147</v>
      </c>
      <c r="E9" s="13" t="s">
        <v>437</v>
      </c>
      <c r="F9" s="13">
        <v>2</v>
      </c>
      <c r="G9" s="13"/>
      <c r="H9" s="14"/>
      <c r="I9" s="14"/>
      <c r="J9" s="19" t="s">
        <v>438</v>
      </c>
      <c r="K9" s="13"/>
      <c r="L9" s="13"/>
      <c r="M9" s="15"/>
      <c r="N9" s="12"/>
      <c r="O9" s="13"/>
      <c r="P9" s="15"/>
      <c r="Q9" s="23"/>
    </row>
    <row r="10" spans="2:17" s="8" customFormat="1" ht="19.5" customHeight="1">
      <c r="B10" s="12">
        <v>2</v>
      </c>
      <c r="C10" s="12" t="s">
        <v>147</v>
      </c>
      <c r="D10" s="12" t="s">
        <v>147</v>
      </c>
      <c r="E10" s="13" t="s">
        <v>580</v>
      </c>
      <c r="F10" s="13">
        <v>2</v>
      </c>
      <c r="G10" s="13"/>
      <c r="H10" s="14"/>
      <c r="I10" s="14"/>
      <c r="J10" s="19" t="s">
        <v>581</v>
      </c>
      <c r="K10" s="13"/>
      <c r="L10" s="13"/>
      <c r="M10" s="15"/>
      <c r="N10" s="12"/>
      <c r="O10" s="13"/>
      <c r="P10" s="15">
        <v>40931</v>
      </c>
      <c r="Q10" s="23"/>
    </row>
    <row r="11" spans="2:17" s="8" customFormat="1" ht="19.5" customHeight="1">
      <c r="B11" s="12">
        <v>3</v>
      </c>
      <c r="C11" s="12" t="s">
        <v>147</v>
      </c>
      <c r="D11" s="12" t="s">
        <v>147</v>
      </c>
      <c r="E11" s="13" t="s">
        <v>439</v>
      </c>
      <c r="F11" s="13">
        <v>2</v>
      </c>
      <c r="G11" s="13"/>
      <c r="H11" s="14"/>
      <c r="I11" s="14"/>
      <c r="J11" s="19" t="s">
        <v>440</v>
      </c>
      <c r="K11" s="13"/>
      <c r="L11" s="13"/>
      <c r="M11" s="15"/>
      <c r="N11" s="12"/>
      <c r="O11" s="13"/>
      <c r="P11" s="15"/>
      <c r="Q11" s="23"/>
    </row>
    <row r="12" spans="2:17" s="8" customFormat="1" ht="19.5" customHeight="1">
      <c r="B12" s="12">
        <v>4</v>
      </c>
      <c r="C12" s="12" t="s">
        <v>137</v>
      </c>
      <c r="D12" s="12" t="s">
        <v>137</v>
      </c>
      <c r="E12" s="13" t="s">
        <v>582</v>
      </c>
      <c r="F12" s="13">
        <v>2</v>
      </c>
      <c r="G12" s="13"/>
      <c r="H12" s="14"/>
      <c r="I12" s="14"/>
      <c r="J12" s="19" t="s">
        <v>583</v>
      </c>
      <c r="K12" s="13"/>
      <c r="L12" s="13"/>
      <c r="M12" s="15" t="s">
        <v>140</v>
      </c>
      <c r="N12" s="12"/>
      <c r="O12" s="13"/>
      <c r="P12" s="15"/>
      <c r="Q12" s="23"/>
    </row>
    <row r="13" spans="2:17" s="8" customFormat="1" ht="19.5" customHeight="1">
      <c r="B13" s="12">
        <v>5</v>
      </c>
      <c r="C13" s="12" t="s">
        <v>137</v>
      </c>
      <c r="D13" s="12" t="s">
        <v>137</v>
      </c>
      <c r="E13" s="13" t="s">
        <v>141</v>
      </c>
      <c r="F13" s="13">
        <v>4</v>
      </c>
      <c r="G13" s="13"/>
      <c r="H13" s="14"/>
      <c r="I13" s="14"/>
      <c r="J13" s="19" t="s">
        <v>584</v>
      </c>
      <c r="K13" s="13"/>
      <c r="L13" s="13"/>
      <c r="M13" s="15" t="s">
        <v>140</v>
      </c>
      <c r="N13" s="12"/>
      <c r="O13" s="13"/>
      <c r="P13" s="15"/>
      <c r="Q13" s="23"/>
    </row>
    <row r="14" spans="2:17" s="8" customFormat="1" ht="19.5" customHeight="1">
      <c r="B14" s="12">
        <v>6</v>
      </c>
      <c r="C14" s="12" t="s">
        <v>137</v>
      </c>
      <c r="D14" s="12" t="s">
        <v>137</v>
      </c>
      <c r="E14" s="13" t="s">
        <v>585</v>
      </c>
      <c r="F14" s="13">
        <v>1</v>
      </c>
      <c r="G14" s="13"/>
      <c r="H14" s="14"/>
      <c r="I14" s="14"/>
      <c r="J14" s="19" t="s">
        <v>586</v>
      </c>
      <c r="K14" s="13"/>
      <c r="L14" s="13"/>
      <c r="M14" s="15" t="s">
        <v>140</v>
      </c>
      <c r="N14" s="12"/>
      <c r="O14" s="13"/>
      <c r="P14" s="15"/>
      <c r="Q14" s="23"/>
    </row>
    <row r="15" spans="2:17" s="8" customFormat="1" ht="19.5" customHeight="1">
      <c r="B15" s="12">
        <v>7</v>
      </c>
      <c r="C15" s="12" t="s">
        <v>137</v>
      </c>
      <c r="D15" s="12" t="s">
        <v>137</v>
      </c>
      <c r="E15" s="13">
        <v>5</v>
      </c>
      <c r="F15" s="13">
        <v>2</v>
      </c>
      <c r="G15" s="13"/>
      <c r="H15" s="14"/>
      <c r="I15" s="14"/>
      <c r="J15" s="19" t="s">
        <v>587</v>
      </c>
      <c r="K15" s="13"/>
      <c r="L15" s="13"/>
      <c r="M15" s="15" t="s">
        <v>140</v>
      </c>
      <c r="N15" s="12"/>
      <c r="O15" s="13"/>
      <c r="P15" s="15"/>
      <c r="Q15" s="23"/>
    </row>
    <row r="16" spans="2:17" s="8" customFormat="1" ht="19.5" customHeight="1">
      <c r="B16" s="12">
        <v>8</v>
      </c>
      <c r="C16" s="12" t="s">
        <v>147</v>
      </c>
      <c r="D16" s="12" t="s">
        <v>147</v>
      </c>
      <c r="E16" s="13" t="s">
        <v>588</v>
      </c>
      <c r="F16" s="13">
        <v>2</v>
      </c>
      <c r="G16" s="13"/>
      <c r="H16" s="14"/>
      <c r="I16" s="14"/>
      <c r="J16" s="19" t="s">
        <v>589</v>
      </c>
      <c r="K16" s="13"/>
      <c r="L16" s="13"/>
      <c r="M16" s="15"/>
      <c r="N16" s="12"/>
      <c r="O16" s="13"/>
      <c r="P16" s="15"/>
      <c r="Q16" s="23"/>
    </row>
    <row r="17" spans="2:18" s="8" customFormat="1" ht="19.5" customHeight="1">
      <c r="B17" s="12"/>
      <c r="C17" s="12"/>
      <c r="D17" s="12"/>
      <c r="E17" s="13"/>
      <c r="F17" s="13"/>
      <c r="G17" s="13"/>
      <c r="H17" s="14"/>
      <c r="I17" s="14"/>
      <c r="J17" s="19"/>
      <c r="K17" s="13"/>
      <c r="L17" s="13"/>
      <c r="M17" s="15"/>
      <c r="N17" s="12"/>
      <c r="O17" s="13"/>
      <c r="P17" s="15"/>
      <c r="Q17" s="23"/>
    </row>
    <row r="18" spans="2:18" s="8" customFormat="1" ht="18" customHeight="1">
      <c r="B18" s="12">
        <v>9</v>
      </c>
      <c r="C18" s="12" t="s">
        <v>77</v>
      </c>
      <c r="D18" s="12" t="s">
        <v>77</v>
      </c>
      <c r="E18" s="16" t="s">
        <v>590</v>
      </c>
      <c r="F18" s="17">
        <v>1</v>
      </c>
      <c r="G18" s="17">
        <v>8900</v>
      </c>
      <c r="H18" s="17">
        <f>F18*G18</f>
        <v>8900</v>
      </c>
      <c r="I18" s="18"/>
      <c r="J18" s="21" t="s">
        <v>591</v>
      </c>
      <c r="K18" s="13"/>
      <c r="L18" s="19" t="s">
        <v>80</v>
      </c>
      <c r="M18" s="15">
        <v>40921</v>
      </c>
      <c r="N18" s="15"/>
      <c r="O18" s="20"/>
      <c r="P18" s="15"/>
      <c r="Q18" s="23">
        <v>40933</v>
      </c>
    </row>
    <row r="19" spans="2:18" s="8" customFormat="1" ht="18" customHeight="1">
      <c r="B19" s="13">
        <v>9</v>
      </c>
      <c r="C19" s="12" t="s">
        <v>77</v>
      </c>
      <c r="D19" s="12" t="s">
        <v>77</v>
      </c>
      <c r="E19" s="16" t="s">
        <v>592</v>
      </c>
      <c r="F19" s="17">
        <v>2</v>
      </c>
      <c r="G19" s="17">
        <v>5800</v>
      </c>
      <c r="H19" s="17">
        <f t="shared" ref="H19:H44" si="0">F19*G19</f>
        <v>11600</v>
      </c>
      <c r="I19" s="22"/>
      <c r="J19" s="21" t="s">
        <v>593</v>
      </c>
      <c r="K19" s="21"/>
      <c r="L19" s="19" t="s">
        <v>80</v>
      </c>
      <c r="M19" s="15">
        <v>40921</v>
      </c>
      <c r="N19" s="15"/>
      <c r="O19" s="20"/>
      <c r="P19" s="15"/>
      <c r="Q19" s="23">
        <v>40926</v>
      </c>
    </row>
    <row r="20" spans="2:18" s="8" customFormat="1" ht="18" customHeight="1">
      <c r="B20" s="12">
        <v>9</v>
      </c>
      <c r="C20" s="12" t="s">
        <v>77</v>
      </c>
      <c r="D20" s="12" t="s">
        <v>77</v>
      </c>
      <c r="E20" s="16" t="s">
        <v>594</v>
      </c>
      <c r="F20" s="17">
        <v>2</v>
      </c>
      <c r="G20" s="17">
        <v>6200</v>
      </c>
      <c r="H20" s="17">
        <f t="shared" si="0"/>
        <v>12400</v>
      </c>
      <c r="I20" s="22"/>
      <c r="J20" s="21" t="s">
        <v>595</v>
      </c>
      <c r="K20" s="21"/>
      <c r="L20" s="19" t="s">
        <v>80</v>
      </c>
      <c r="M20" s="15">
        <v>40921</v>
      </c>
      <c r="N20" s="15"/>
      <c r="O20" s="20"/>
      <c r="P20" s="15"/>
      <c r="Q20" s="23">
        <v>40926</v>
      </c>
    </row>
    <row r="21" spans="2:18" s="8" customFormat="1" ht="18" customHeight="1">
      <c r="B21" s="12">
        <v>9</v>
      </c>
      <c r="C21" s="12" t="s">
        <v>101</v>
      </c>
      <c r="D21" s="12" t="s">
        <v>101</v>
      </c>
      <c r="E21" s="16" t="s">
        <v>426</v>
      </c>
      <c r="F21" s="17">
        <v>6</v>
      </c>
      <c r="G21" s="17">
        <v>39</v>
      </c>
      <c r="H21" s="17">
        <f t="shared" si="0"/>
        <v>234</v>
      </c>
      <c r="I21" s="22"/>
      <c r="J21" s="19" t="s">
        <v>596</v>
      </c>
      <c r="K21" s="21"/>
      <c r="L21" s="19" t="s">
        <v>80</v>
      </c>
      <c r="M21" s="15">
        <v>40921</v>
      </c>
      <c r="N21" s="15"/>
      <c r="O21" s="20"/>
      <c r="P21" s="15">
        <v>40924</v>
      </c>
      <c r="Q21" s="23">
        <v>40924</v>
      </c>
    </row>
    <row r="22" spans="2:18" s="8" customFormat="1" ht="18" customHeight="1">
      <c r="B22" s="12">
        <v>9</v>
      </c>
      <c r="C22" s="12" t="s">
        <v>101</v>
      </c>
      <c r="D22" s="12" t="s">
        <v>101</v>
      </c>
      <c r="E22" s="16" t="s">
        <v>424</v>
      </c>
      <c r="F22" s="17">
        <v>42</v>
      </c>
      <c r="G22" s="17">
        <v>39</v>
      </c>
      <c r="H22" s="17">
        <f t="shared" si="0"/>
        <v>1638</v>
      </c>
      <c r="I22" s="22"/>
      <c r="J22" s="19" t="s">
        <v>597</v>
      </c>
      <c r="K22" s="21"/>
      <c r="L22" s="19" t="s">
        <v>80</v>
      </c>
      <c r="M22" s="15">
        <v>40921</v>
      </c>
      <c r="N22" s="15"/>
      <c r="O22" s="20"/>
      <c r="P22" s="15">
        <v>40924</v>
      </c>
      <c r="Q22" s="23">
        <v>40924</v>
      </c>
    </row>
    <row r="23" spans="2:18" s="8" customFormat="1" ht="18" customHeight="1">
      <c r="B23" s="12">
        <v>9</v>
      </c>
      <c r="C23" s="12" t="s">
        <v>101</v>
      </c>
      <c r="D23" s="12" t="s">
        <v>101</v>
      </c>
      <c r="E23" s="16" t="s">
        <v>598</v>
      </c>
      <c r="F23" s="17">
        <v>4</v>
      </c>
      <c r="G23" s="17">
        <v>95</v>
      </c>
      <c r="H23" s="17">
        <f t="shared" si="0"/>
        <v>380</v>
      </c>
      <c r="I23" s="22"/>
      <c r="J23" s="19" t="s">
        <v>599</v>
      </c>
      <c r="K23" s="21"/>
      <c r="L23" s="19" t="s">
        <v>80</v>
      </c>
      <c r="M23" s="15">
        <v>40921</v>
      </c>
      <c r="N23" s="15"/>
      <c r="O23" s="20"/>
      <c r="P23" s="15">
        <v>40924</v>
      </c>
      <c r="Q23" s="23">
        <v>40924</v>
      </c>
    </row>
    <row r="24" spans="2:18" s="8" customFormat="1" ht="18" customHeight="1">
      <c r="B24" s="12">
        <v>9</v>
      </c>
      <c r="C24" s="12" t="s">
        <v>101</v>
      </c>
      <c r="D24" s="12" t="s">
        <v>101</v>
      </c>
      <c r="E24" s="16" t="s">
        <v>600</v>
      </c>
      <c r="F24" s="17">
        <v>8</v>
      </c>
      <c r="G24" s="17">
        <v>80</v>
      </c>
      <c r="H24" s="17">
        <f t="shared" si="0"/>
        <v>640</v>
      </c>
      <c r="I24" s="22"/>
      <c r="J24" s="19" t="s">
        <v>601</v>
      </c>
      <c r="K24" s="21"/>
      <c r="L24" s="19" t="s">
        <v>80</v>
      </c>
      <c r="M24" s="15">
        <v>40921</v>
      </c>
      <c r="N24" s="15"/>
      <c r="O24" s="20"/>
      <c r="P24" s="15">
        <v>40924</v>
      </c>
      <c r="Q24" s="23">
        <v>40924</v>
      </c>
      <c r="R24" s="62"/>
    </row>
    <row r="25" spans="2:18" s="8" customFormat="1" ht="18" customHeight="1">
      <c r="B25" s="12"/>
      <c r="C25" s="12"/>
      <c r="D25" s="12"/>
      <c r="E25" s="21"/>
      <c r="F25" s="17"/>
      <c r="G25" s="17"/>
      <c r="H25" s="17">
        <f t="shared" si="0"/>
        <v>0</v>
      </c>
      <c r="I25" s="22"/>
      <c r="J25" s="19"/>
      <c r="K25" s="21"/>
      <c r="L25" s="19"/>
      <c r="M25" s="15"/>
      <c r="N25" s="15"/>
      <c r="O25" s="20"/>
      <c r="P25" s="15"/>
      <c r="Q25" s="23"/>
      <c r="R25" s="62"/>
    </row>
    <row r="26" spans="2:18" s="8" customFormat="1" ht="18" customHeight="1">
      <c r="B26" s="13"/>
      <c r="C26" s="12"/>
      <c r="D26" s="12"/>
      <c r="E26" s="21"/>
      <c r="F26" s="17"/>
      <c r="G26" s="17"/>
      <c r="H26" s="17">
        <f t="shared" si="0"/>
        <v>0</v>
      </c>
      <c r="I26" s="22"/>
      <c r="J26" s="19"/>
      <c r="K26" s="21"/>
      <c r="L26" s="19"/>
      <c r="M26" s="15"/>
      <c r="N26" s="15"/>
      <c r="O26" s="20"/>
      <c r="P26" s="15"/>
      <c r="Q26" s="23"/>
      <c r="R26" s="62"/>
    </row>
    <row r="27" spans="2:18" s="8" customFormat="1" ht="18" customHeight="1">
      <c r="B27" s="13"/>
      <c r="C27" s="12"/>
      <c r="D27" s="12"/>
      <c r="E27" s="21"/>
      <c r="F27" s="17"/>
      <c r="G27" s="17"/>
      <c r="H27" s="17">
        <f t="shared" si="0"/>
        <v>0</v>
      </c>
      <c r="I27" s="22"/>
      <c r="J27" s="19"/>
      <c r="K27" s="21"/>
      <c r="L27" s="19"/>
      <c r="M27" s="15"/>
      <c r="N27" s="15"/>
      <c r="O27" s="20"/>
      <c r="P27" s="15"/>
      <c r="Q27" s="23"/>
      <c r="R27" s="62"/>
    </row>
    <row r="28" spans="2:18" s="8" customFormat="1" ht="18" customHeight="1">
      <c r="B28" s="13"/>
      <c r="C28" s="12"/>
      <c r="D28" s="12"/>
      <c r="E28" s="21"/>
      <c r="F28" s="17"/>
      <c r="G28" s="17"/>
      <c r="H28" s="17">
        <f>F28*G28</f>
        <v>0</v>
      </c>
      <c r="I28" s="22"/>
      <c r="J28" s="19"/>
      <c r="K28" s="21"/>
      <c r="L28" s="19"/>
      <c r="M28" s="15"/>
      <c r="N28" s="15"/>
      <c r="O28" s="20"/>
      <c r="P28" s="15"/>
      <c r="Q28" s="23"/>
      <c r="R28" s="62"/>
    </row>
    <row r="29" spans="2:18" s="8" customFormat="1" ht="18" customHeight="1">
      <c r="B29" s="13"/>
      <c r="C29" s="12"/>
      <c r="D29" s="12"/>
      <c r="E29" s="141"/>
      <c r="F29" s="17"/>
      <c r="G29" s="17"/>
      <c r="H29" s="17">
        <f t="shared" si="0"/>
        <v>0</v>
      </c>
      <c r="I29" s="22"/>
      <c r="J29" s="19"/>
      <c r="K29" s="21"/>
      <c r="L29" s="19"/>
      <c r="M29" s="15"/>
      <c r="N29" s="15"/>
      <c r="O29" s="20"/>
      <c r="P29" s="15"/>
      <c r="Q29" s="23"/>
    </row>
    <row r="30" spans="2:18" s="8" customFormat="1" ht="18" customHeight="1">
      <c r="B30" s="13"/>
      <c r="C30" s="12"/>
      <c r="D30" s="12"/>
      <c r="E30" s="142"/>
      <c r="F30" s="17"/>
      <c r="G30" s="17"/>
      <c r="H30" s="17">
        <f t="shared" si="0"/>
        <v>0</v>
      </c>
      <c r="I30" s="22"/>
      <c r="J30" s="19"/>
      <c r="K30" s="21"/>
      <c r="L30" s="19"/>
      <c r="M30" s="15"/>
      <c r="N30" s="15"/>
      <c r="O30" s="20"/>
      <c r="P30" s="15"/>
      <c r="Q30" s="23"/>
    </row>
    <row r="31" spans="2:18" s="8" customFormat="1" ht="18" customHeight="1">
      <c r="B31" s="13"/>
      <c r="C31" s="13"/>
      <c r="D31" s="12"/>
      <c r="E31" s="21"/>
      <c r="F31" s="17"/>
      <c r="G31" s="17"/>
      <c r="H31" s="17">
        <f>F31*G31</f>
        <v>0</v>
      </c>
      <c r="I31" s="22"/>
      <c r="J31" s="19"/>
      <c r="K31" s="21"/>
      <c r="L31" s="19"/>
      <c r="M31" s="15"/>
      <c r="N31" s="15"/>
      <c r="O31" s="20"/>
      <c r="P31" s="15"/>
      <c r="Q31" s="23"/>
    </row>
    <row r="32" spans="2:18" s="8" customFormat="1" ht="18" customHeight="1">
      <c r="B32" s="13"/>
      <c r="C32" s="13"/>
      <c r="D32" s="13"/>
      <c r="E32" s="21"/>
      <c r="F32" s="17"/>
      <c r="G32" s="17"/>
      <c r="H32" s="17">
        <f t="shared" si="0"/>
        <v>0</v>
      </c>
      <c r="I32" s="22"/>
      <c r="J32" s="19"/>
      <c r="K32" s="21"/>
      <c r="L32" s="19"/>
      <c r="M32" s="15"/>
      <c r="N32" s="15"/>
      <c r="O32" s="20"/>
      <c r="P32" s="15"/>
      <c r="Q32" s="23"/>
    </row>
    <row r="33" spans="2:17" s="8" customFormat="1" ht="18" customHeight="1">
      <c r="B33" s="13"/>
      <c r="C33" s="13"/>
      <c r="D33" s="13"/>
      <c r="E33" s="21"/>
      <c r="F33" s="17"/>
      <c r="G33" s="17"/>
      <c r="H33" s="17">
        <f t="shared" si="0"/>
        <v>0</v>
      </c>
      <c r="I33" s="22"/>
      <c r="J33" s="19"/>
      <c r="K33" s="21"/>
      <c r="L33" s="19"/>
      <c r="M33" s="15"/>
      <c r="N33" s="15"/>
      <c r="O33" s="20"/>
      <c r="P33" s="15"/>
      <c r="Q33" s="23"/>
    </row>
    <row r="34" spans="2:17" s="8" customFormat="1" ht="18" customHeight="1">
      <c r="B34" s="13"/>
      <c r="C34" s="13"/>
      <c r="D34" s="13"/>
      <c r="E34" s="21"/>
      <c r="F34" s="17"/>
      <c r="G34" s="17"/>
      <c r="H34" s="17">
        <f t="shared" si="0"/>
        <v>0</v>
      </c>
      <c r="I34" s="22"/>
      <c r="J34" s="19"/>
      <c r="K34" s="21"/>
      <c r="L34" s="19"/>
      <c r="M34" s="15"/>
      <c r="N34" s="15"/>
      <c r="O34" s="20"/>
      <c r="P34" s="15"/>
      <c r="Q34" s="23"/>
    </row>
    <row r="35" spans="2:17" s="8" customFormat="1" ht="18" customHeight="1">
      <c r="B35" s="13"/>
      <c r="C35" s="13"/>
      <c r="D35" s="13"/>
      <c r="E35" s="21"/>
      <c r="F35" s="17"/>
      <c r="G35" s="17"/>
      <c r="H35" s="17">
        <f t="shared" si="0"/>
        <v>0</v>
      </c>
      <c r="I35" s="22"/>
      <c r="J35" s="19"/>
      <c r="K35" s="21"/>
      <c r="L35" s="19"/>
      <c r="M35" s="15"/>
      <c r="N35" s="15"/>
      <c r="O35" s="20"/>
      <c r="P35" s="15"/>
      <c r="Q35" s="23"/>
    </row>
    <row r="36" spans="2:17" s="8" customFormat="1" ht="18" customHeight="1">
      <c r="B36" s="13"/>
      <c r="C36" s="13"/>
      <c r="D36" s="13"/>
      <c r="E36" s="21"/>
      <c r="F36" s="17"/>
      <c r="G36" s="17"/>
      <c r="H36" s="17">
        <f>F36*G36</f>
        <v>0</v>
      </c>
      <c r="I36" s="22"/>
      <c r="J36" s="19"/>
      <c r="K36" s="21"/>
      <c r="L36" s="19"/>
      <c r="M36" s="15"/>
      <c r="N36" s="15"/>
      <c r="O36" s="20"/>
      <c r="P36" s="15"/>
      <c r="Q36" s="23"/>
    </row>
    <row r="37" spans="2:17" s="8" customFormat="1" ht="18" customHeight="1">
      <c r="B37" s="13"/>
      <c r="C37" s="13"/>
      <c r="D37" s="13"/>
      <c r="E37" s="21"/>
      <c r="F37" s="17"/>
      <c r="G37" s="17"/>
      <c r="H37" s="17">
        <f t="shared" si="0"/>
        <v>0</v>
      </c>
      <c r="I37" s="22"/>
      <c r="J37" s="19"/>
      <c r="K37" s="21"/>
      <c r="L37" s="19"/>
      <c r="M37" s="15"/>
      <c r="N37" s="15"/>
      <c r="O37" s="20"/>
      <c r="P37" s="15"/>
      <c r="Q37" s="23"/>
    </row>
    <row r="38" spans="2:17" s="8" customFormat="1" ht="18" customHeight="1">
      <c r="B38" s="13"/>
      <c r="C38" s="13"/>
      <c r="D38" s="13"/>
      <c r="E38" s="21"/>
      <c r="F38" s="17"/>
      <c r="G38" s="17"/>
      <c r="H38" s="17">
        <f t="shared" si="0"/>
        <v>0</v>
      </c>
      <c r="I38" s="22"/>
      <c r="J38" s="21"/>
      <c r="K38" s="21"/>
      <c r="L38" s="19"/>
      <c r="M38" s="15"/>
      <c r="N38" s="15"/>
      <c r="O38" s="20"/>
      <c r="P38" s="15"/>
      <c r="Q38" s="23"/>
    </row>
    <row r="39" spans="2:17" s="8" customFormat="1" ht="18" customHeight="1">
      <c r="B39" s="13"/>
      <c r="C39" s="13"/>
      <c r="D39" s="13"/>
      <c r="E39" s="21"/>
      <c r="F39" s="17"/>
      <c r="G39" s="17"/>
      <c r="H39" s="17">
        <f t="shared" si="0"/>
        <v>0</v>
      </c>
      <c r="I39" s="18"/>
      <c r="J39" s="21"/>
      <c r="K39" s="21"/>
      <c r="L39" s="19"/>
      <c r="M39" s="15"/>
      <c r="N39" s="15"/>
      <c r="O39" s="20"/>
      <c r="P39" s="15"/>
      <c r="Q39" s="23"/>
    </row>
    <row r="40" spans="2:17" s="8" customFormat="1" ht="18" customHeight="1">
      <c r="B40" s="13"/>
      <c r="C40" s="13"/>
      <c r="D40" s="13"/>
      <c r="E40" s="21"/>
      <c r="F40" s="17"/>
      <c r="G40" s="17"/>
      <c r="H40" s="17">
        <f t="shared" si="0"/>
        <v>0</v>
      </c>
      <c r="I40" s="18"/>
      <c r="J40" s="19"/>
      <c r="K40" s="21"/>
      <c r="L40" s="19"/>
      <c r="M40" s="15"/>
      <c r="N40" s="15"/>
      <c r="O40" s="20"/>
      <c r="P40" s="15"/>
      <c r="Q40" s="23"/>
    </row>
    <row r="41" spans="2:17" s="8" customFormat="1" ht="18" customHeight="1">
      <c r="B41" s="13"/>
      <c r="C41" s="13"/>
      <c r="D41" s="13"/>
      <c r="E41" s="21"/>
      <c r="F41" s="17"/>
      <c r="G41" s="17"/>
      <c r="H41" s="17">
        <f t="shared" si="0"/>
        <v>0</v>
      </c>
      <c r="I41" s="18"/>
      <c r="J41" s="19"/>
      <c r="K41" s="21"/>
      <c r="L41" s="19"/>
      <c r="M41" s="15"/>
      <c r="N41" s="15"/>
      <c r="O41" s="20"/>
      <c r="P41" s="15"/>
      <c r="Q41" s="23"/>
    </row>
    <row r="42" spans="2:17" s="8" customFormat="1" ht="18" customHeight="1">
      <c r="B42" s="13"/>
      <c r="C42" s="13"/>
      <c r="D42" s="13"/>
      <c r="E42" s="21"/>
      <c r="F42" s="17"/>
      <c r="G42" s="17"/>
      <c r="H42" s="17">
        <f t="shared" si="0"/>
        <v>0</v>
      </c>
      <c r="I42" s="18"/>
      <c r="J42" s="19"/>
      <c r="K42" s="21"/>
      <c r="L42" s="19"/>
      <c r="M42" s="15"/>
      <c r="N42" s="15"/>
      <c r="O42" s="20"/>
      <c r="P42" s="15"/>
      <c r="Q42" s="23"/>
    </row>
    <row r="43" spans="2:17" s="8" customFormat="1" ht="18" customHeight="1">
      <c r="B43" s="13"/>
      <c r="C43" s="13"/>
      <c r="D43" s="13"/>
      <c r="E43" s="21"/>
      <c r="F43" s="17"/>
      <c r="G43" s="17"/>
      <c r="H43" s="17">
        <f t="shared" si="0"/>
        <v>0</v>
      </c>
      <c r="I43" s="18"/>
      <c r="J43" s="19"/>
      <c r="K43" s="21"/>
      <c r="L43" s="19"/>
      <c r="M43" s="15"/>
      <c r="N43" s="15"/>
      <c r="O43" s="20"/>
      <c r="P43" s="15"/>
      <c r="Q43" s="23"/>
    </row>
    <row r="44" spans="2:17" ht="18" customHeight="1">
      <c r="B44" s="13"/>
      <c r="C44" s="13"/>
      <c r="D44" s="13"/>
      <c r="E44" s="21"/>
      <c r="F44" s="17"/>
      <c r="G44" s="17"/>
      <c r="H44" s="17">
        <f t="shared" si="0"/>
        <v>0</v>
      </c>
      <c r="I44" s="18"/>
      <c r="J44" s="19"/>
      <c r="K44" s="21"/>
      <c r="L44" s="19"/>
      <c r="M44" s="15"/>
      <c r="N44" s="15"/>
      <c r="O44" s="20"/>
      <c r="P44" s="24"/>
      <c r="Q44" s="67"/>
    </row>
    <row r="45" spans="2:17">
      <c r="Q45" s="68"/>
    </row>
    <row r="46" spans="2:17">
      <c r="Q46" s="68"/>
    </row>
    <row r="47" spans="2:17">
      <c r="Q47" s="68"/>
    </row>
    <row r="48" spans="2:17">
      <c r="M48" s="25"/>
      <c r="Q48" s="68"/>
    </row>
    <row r="49" spans="13:17">
      <c r="Q49" s="68"/>
    </row>
    <row r="50" spans="13:17">
      <c r="M50" s="25"/>
      <c r="Q50" s="68"/>
    </row>
    <row r="51" spans="13:17">
      <c r="Q51" s="68"/>
    </row>
    <row r="52" spans="13:17">
      <c r="Q52" s="68"/>
    </row>
    <row r="53" spans="13:17">
      <c r="Q53" s="68"/>
    </row>
    <row r="54" spans="13:17">
      <c r="Q54" s="68"/>
    </row>
    <row r="55" spans="13:17">
      <c r="Q55" s="68"/>
    </row>
    <row r="56" spans="13:17">
      <c r="Q56" s="68"/>
    </row>
    <row r="57" spans="13:17">
      <c r="Q57" s="68"/>
    </row>
    <row r="58" spans="13:17">
      <c r="Q58" s="68"/>
    </row>
    <row r="59" spans="13:17">
      <c r="Q59" s="68"/>
    </row>
    <row r="60" spans="13:17">
      <c r="Q60" s="68"/>
    </row>
    <row r="61" spans="13:17">
      <c r="Q61" s="68"/>
    </row>
  </sheetData>
  <autoFilter ref="B8:O40" xr:uid="{86B2890B-9B9D-46AF-907F-6E2BA2FCD49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34BA-80B0-4ACA-BA71-18907039DBDE}">
  <sheetPr>
    <pageSetUpPr fitToPage="1"/>
  </sheetPr>
  <dimension ref="B2:R50"/>
  <sheetViews>
    <sheetView zoomScale="85" zoomScaleNormal="85" workbookViewId="0">
      <pane xSplit="10" ySplit="8" topLeftCell="K9" activePane="bottomRight" state="frozen"/>
      <selection pane="topRight" activeCell="K1" sqref="K1"/>
      <selection pane="bottomLeft" activeCell="A9" sqref="A9"/>
      <selection pane="bottomRight" activeCell="Q22" sqref="Q22"/>
    </sheetView>
  </sheetViews>
  <sheetFormatPr defaultRowHeight="18.75"/>
  <cols>
    <col min="1" max="1" width="2.625" style="3" customWidth="1"/>
    <col min="2" max="2" width="5.125" style="8" customWidth="1"/>
    <col min="3" max="3" width="9" style="3"/>
    <col min="4" max="4" width="12.625" style="3" customWidth="1"/>
    <col min="5" max="5" width="19.25" style="3" customWidth="1"/>
    <col min="6" max="6" width="6.25" style="3" customWidth="1"/>
    <col min="7" max="8" width="9.875" style="3" bestFit="1" customWidth="1"/>
    <col min="9" max="9" width="5.75" style="9" customWidth="1"/>
    <col min="10" max="10" width="16" style="3" customWidth="1"/>
    <col min="11" max="11" width="14.2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19.25" style="3" customWidth="1"/>
    <col min="262" max="262" width="6.25" style="3" customWidth="1"/>
    <col min="263" max="264" width="9.875" style="3" bestFit="1" customWidth="1"/>
    <col min="265" max="265" width="5.75" style="3" customWidth="1"/>
    <col min="266" max="266" width="16" style="3" customWidth="1"/>
    <col min="267" max="267" width="14.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19.25" style="3" customWidth="1"/>
    <col min="518" max="518" width="6.25" style="3" customWidth="1"/>
    <col min="519" max="520" width="9.875" style="3" bestFit="1" customWidth="1"/>
    <col min="521" max="521" width="5.75" style="3" customWidth="1"/>
    <col min="522" max="522" width="16" style="3" customWidth="1"/>
    <col min="523" max="523" width="14.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19.25" style="3" customWidth="1"/>
    <col min="774" max="774" width="6.25" style="3" customWidth="1"/>
    <col min="775" max="776" width="9.875" style="3" bestFit="1" customWidth="1"/>
    <col min="777" max="777" width="5.75" style="3" customWidth="1"/>
    <col min="778" max="778" width="16" style="3" customWidth="1"/>
    <col min="779" max="779" width="14.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16" style="3" customWidth="1"/>
    <col min="1035" max="1035" width="14.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16" style="3" customWidth="1"/>
    <col min="1291" max="1291" width="14.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16" style="3" customWidth="1"/>
    <col min="1547" max="1547" width="14.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16" style="3" customWidth="1"/>
    <col min="1803" max="1803" width="14.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16" style="3" customWidth="1"/>
    <col min="2059" max="2059" width="14.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16" style="3" customWidth="1"/>
    <col min="2315" max="2315" width="14.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16" style="3" customWidth="1"/>
    <col min="2571" max="2571" width="14.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16" style="3" customWidth="1"/>
    <col min="2827" max="2827" width="14.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16" style="3" customWidth="1"/>
    <col min="3083" max="3083" width="14.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16" style="3" customWidth="1"/>
    <col min="3339" max="3339" width="14.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16" style="3" customWidth="1"/>
    <col min="3595" max="3595" width="14.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16" style="3" customWidth="1"/>
    <col min="3851" max="3851" width="14.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16" style="3" customWidth="1"/>
    <col min="4107" max="4107" width="14.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16" style="3" customWidth="1"/>
    <col min="4363" max="4363" width="14.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16" style="3" customWidth="1"/>
    <col min="4619" max="4619" width="14.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16" style="3" customWidth="1"/>
    <col min="4875" max="4875" width="14.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16" style="3" customWidth="1"/>
    <col min="5131" max="5131" width="14.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16" style="3" customWidth="1"/>
    <col min="5387" max="5387" width="14.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16" style="3" customWidth="1"/>
    <col min="5643" max="5643" width="14.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16" style="3" customWidth="1"/>
    <col min="5899" max="5899" width="14.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16" style="3" customWidth="1"/>
    <col min="6155" max="6155" width="14.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16" style="3" customWidth="1"/>
    <col min="6411" max="6411" width="14.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16" style="3" customWidth="1"/>
    <col min="6667" max="6667" width="14.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16" style="3" customWidth="1"/>
    <col min="6923" max="6923" width="14.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16" style="3" customWidth="1"/>
    <col min="7179" max="7179" width="14.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16" style="3" customWidth="1"/>
    <col min="7435" max="7435" width="14.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16" style="3" customWidth="1"/>
    <col min="7691" max="7691" width="14.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16" style="3" customWidth="1"/>
    <col min="7947" max="7947" width="14.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16" style="3" customWidth="1"/>
    <col min="8203" max="8203" width="14.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16" style="3" customWidth="1"/>
    <col min="8459" max="8459" width="14.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16" style="3" customWidth="1"/>
    <col min="8715" max="8715" width="14.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16" style="3" customWidth="1"/>
    <col min="8971" max="8971" width="14.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16" style="3" customWidth="1"/>
    <col min="9227" max="9227" width="14.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16" style="3" customWidth="1"/>
    <col min="9483" max="9483" width="14.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16" style="3" customWidth="1"/>
    <col min="9739" max="9739" width="14.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16" style="3" customWidth="1"/>
    <col min="9995" max="9995" width="14.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16" style="3" customWidth="1"/>
    <col min="10251" max="10251" width="14.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16" style="3" customWidth="1"/>
    <col min="10507" max="10507" width="14.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16" style="3" customWidth="1"/>
    <col min="10763" max="10763" width="14.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16" style="3" customWidth="1"/>
    <col min="11019" max="11019" width="14.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16" style="3" customWidth="1"/>
    <col min="11275" max="11275" width="14.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16" style="3" customWidth="1"/>
    <col min="11531" max="11531" width="14.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16" style="3" customWidth="1"/>
    <col min="11787" max="11787" width="14.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16" style="3" customWidth="1"/>
    <col min="12043" max="12043" width="14.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16" style="3" customWidth="1"/>
    <col min="12299" max="12299" width="14.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16" style="3" customWidth="1"/>
    <col min="12555" max="12555" width="14.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16" style="3" customWidth="1"/>
    <col min="12811" max="12811" width="14.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16" style="3" customWidth="1"/>
    <col min="13067" max="13067" width="14.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16" style="3" customWidth="1"/>
    <col min="13323" max="13323" width="14.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16" style="3" customWidth="1"/>
    <col min="13579" max="13579" width="14.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16" style="3" customWidth="1"/>
    <col min="13835" max="13835" width="14.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16" style="3" customWidth="1"/>
    <col min="14091" max="14091" width="14.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16" style="3" customWidth="1"/>
    <col min="14347" max="14347" width="14.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16" style="3" customWidth="1"/>
    <col min="14603" max="14603" width="14.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16" style="3" customWidth="1"/>
    <col min="14859" max="14859" width="14.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16" style="3" customWidth="1"/>
    <col min="15115" max="15115" width="14.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16" style="3" customWidth="1"/>
    <col min="15371" max="15371" width="14.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16" style="3" customWidth="1"/>
    <col min="15627" max="15627" width="14.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16" style="3" customWidth="1"/>
    <col min="15883" max="15883" width="14.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16" style="3" customWidth="1"/>
    <col min="16139" max="16139" width="14.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602</v>
      </c>
      <c r="G2" s="4" t="s">
        <v>2</v>
      </c>
      <c r="H2" s="5"/>
      <c r="I2" s="6"/>
      <c r="J2" s="7">
        <f>SUM(H:H)</f>
        <v>74794</v>
      </c>
    </row>
    <row r="3" spans="2:17" ht="20.100000000000001" customHeight="1">
      <c r="B3" s="1" t="s">
        <v>3</v>
      </c>
      <c r="C3" s="1"/>
      <c r="D3" s="1"/>
      <c r="E3" s="2" t="s">
        <v>603</v>
      </c>
    </row>
    <row r="4" spans="2:17" ht="20.100000000000001" customHeight="1">
      <c r="B4" s="1" t="s">
        <v>5</v>
      </c>
      <c r="C4" s="1"/>
      <c r="D4" s="1"/>
      <c r="E4" s="2">
        <v>95331</v>
      </c>
    </row>
    <row r="5" spans="2:17" ht="20.100000000000001" customHeight="1">
      <c r="B5" s="1" t="s">
        <v>6</v>
      </c>
      <c r="C5" s="1"/>
      <c r="D5" s="1"/>
      <c r="E5" s="11">
        <v>40939</v>
      </c>
    </row>
    <row r="6" spans="2:17" ht="20.100000000000001" customHeight="1">
      <c r="B6" s="1" t="s">
        <v>7</v>
      </c>
      <c r="C6" s="1"/>
      <c r="D6" s="1"/>
      <c r="E6" s="11">
        <v>40943</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101</v>
      </c>
      <c r="D9" s="12" t="s">
        <v>101</v>
      </c>
      <c r="E9" s="16" t="s">
        <v>604</v>
      </c>
      <c r="F9" s="13">
        <v>1</v>
      </c>
      <c r="G9" s="141">
        <v>33800</v>
      </c>
      <c r="H9" s="17">
        <f t="shared" ref="H9:H25" si="0">F9*G9</f>
        <v>33800</v>
      </c>
      <c r="I9" s="14"/>
      <c r="J9" s="19" t="s">
        <v>605</v>
      </c>
      <c r="K9" s="19" t="s">
        <v>606</v>
      </c>
      <c r="L9" s="13" t="s">
        <v>80</v>
      </c>
      <c r="M9" s="60">
        <v>40932</v>
      </c>
      <c r="N9" s="12"/>
      <c r="O9" s="13"/>
      <c r="P9" s="60">
        <v>40938</v>
      </c>
      <c r="Q9" s="23">
        <v>40938</v>
      </c>
    </row>
    <row r="10" spans="2:17" s="8" customFormat="1" ht="19.5" customHeight="1">
      <c r="B10" s="12">
        <v>1</v>
      </c>
      <c r="C10" s="12" t="s">
        <v>101</v>
      </c>
      <c r="D10" s="12" t="s">
        <v>101</v>
      </c>
      <c r="E10" s="61" t="s">
        <v>607</v>
      </c>
      <c r="F10" s="13">
        <v>2</v>
      </c>
      <c r="G10" s="141">
        <v>280</v>
      </c>
      <c r="H10" s="17">
        <f t="shared" si="0"/>
        <v>560</v>
      </c>
      <c r="I10" s="14"/>
      <c r="J10" s="13" t="s">
        <v>105</v>
      </c>
      <c r="K10" s="19" t="s">
        <v>606</v>
      </c>
      <c r="L10" s="13" t="s">
        <v>80</v>
      </c>
      <c r="M10" s="60">
        <v>40932</v>
      </c>
      <c r="N10" s="12"/>
      <c r="O10" s="13"/>
      <c r="P10" s="60">
        <v>40938</v>
      </c>
      <c r="Q10" s="23">
        <v>40938</v>
      </c>
    </row>
    <row r="11" spans="2:17" s="8" customFormat="1" ht="19.5" customHeight="1">
      <c r="B11" s="12">
        <v>1</v>
      </c>
      <c r="C11" s="12" t="s">
        <v>101</v>
      </c>
      <c r="D11" s="12" t="s">
        <v>101</v>
      </c>
      <c r="E11" s="16" t="s">
        <v>608</v>
      </c>
      <c r="F11" s="13">
        <v>20</v>
      </c>
      <c r="G11" s="141">
        <v>25</v>
      </c>
      <c r="H11" s="17">
        <f t="shared" si="0"/>
        <v>500</v>
      </c>
      <c r="I11" s="14"/>
      <c r="J11" s="13" t="s">
        <v>195</v>
      </c>
      <c r="K11" s="19" t="s">
        <v>606</v>
      </c>
      <c r="L11" s="13" t="s">
        <v>80</v>
      </c>
      <c r="M11" s="60">
        <v>40932</v>
      </c>
      <c r="N11" s="12"/>
      <c r="O11" s="13"/>
      <c r="P11" s="60">
        <v>40938</v>
      </c>
      <c r="Q11" s="23">
        <v>40938</v>
      </c>
    </row>
    <row r="12" spans="2:17" s="8" customFormat="1" ht="19.5" customHeight="1">
      <c r="B12" s="12">
        <v>1</v>
      </c>
      <c r="C12" s="12" t="s">
        <v>101</v>
      </c>
      <c r="D12" s="12" t="s">
        <v>101</v>
      </c>
      <c r="E12" s="16" t="s">
        <v>609</v>
      </c>
      <c r="F12" s="13">
        <v>20</v>
      </c>
      <c r="G12" s="141">
        <v>25</v>
      </c>
      <c r="H12" s="17">
        <f t="shared" si="0"/>
        <v>500</v>
      </c>
      <c r="I12" s="14"/>
      <c r="J12" s="13" t="s">
        <v>195</v>
      </c>
      <c r="K12" s="19" t="s">
        <v>606</v>
      </c>
      <c r="L12" s="13" t="s">
        <v>80</v>
      </c>
      <c r="M12" s="60">
        <v>40932</v>
      </c>
      <c r="N12" s="12"/>
      <c r="O12" s="13"/>
      <c r="P12" s="60">
        <v>40938</v>
      </c>
      <c r="Q12" s="23">
        <v>40938</v>
      </c>
    </row>
    <row r="13" spans="2:17" s="8" customFormat="1" ht="19.5" customHeight="1">
      <c r="B13" s="12">
        <v>1</v>
      </c>
      <c r="C13" s="12" t="s">
        <v>101</v>
      </c>
      <c r="D13" s="12" t="s">
        <v>101</v>
      </c>
      <c r="E13" s="16" t="s">
        <v>610</v>
      </c>
      <c r="F13" s="13">
        <v>20</v>
      </c>
      <c r="G13" s="141">
        <v>25</v>
      </c>
      <c r="H13" s="17">
        <f t="shared" si="0"/>
        <v>500</v>
      </c>
      <c r="I13" s="14"/>
      <c r="J13" s="13" t="s">
        <v>195</v>
      </c>
      <c r="K13" s="19" t="s">
        <v>606</v>
      </c>
      <c r="L13" s="13" t="s">
        <v>80</v>
      </c>
      <c r="M13" s="60">
        <v>40932</v>
      </c>
      <c r="N13" s="12"/>
      <c r="O13" s="13"/>
      <c r="P13" s="60">
        <v>40938</v>
      </c>
      <c r="Q13" s="23">
        <v>40938</v>
      </c>
    </row>
    <row r="14" spans="2:17" s="8" customFormat="1" ht="19.5" customHeight="1">
      <c r="B14" s="12">
        <v>1</v>
      </c>
      <c r="C14" s="12" t="s">
        <v>101</v>
      </c>
      <c r="D14" s="12" t="s">
        <v>101</v>
      </c>
      <c r="E14" s="16" t="s">
        <v>611</v>
      </c>
      <c r="F14" s="13">
        <v>20</v>
      </c>
      <c r="G14" s="141">
        <v>30</v>
      </c>
      <c r="H14" s="17">
        <f t="shared" si="0"/>
        <v>600</v>
      </c>
      <c r="I14" s="14"/>
      <c r="J14" s="13" t="s">
        <v>195</v>
      </c>
      <c r="K14" s="19" t="s">
        <v>606</v>
      </c>
      <c r="L14" s="13" t="s">
        <v>80</v>
      </c>
      <c r="M14" s="60">
        <v>40932</v>
      </c>
      <c r="N14" s="12"/>
      <c r="O14" s="13"/>
      <c r="P14" s="60">
        <v>40938</v>
      </c>
      <c r="Q14" s="23">
        <v>40938</v>
      </c>
    </row>
    <row r="15" spans="2:17" s="8" customFormat="1" ht="19.5" customHeight="1">
      <c r="B15" s="12">
        <v>1</v>
      </c>
      <c r="C15" s="12" t="s">
        <v>101</v>
      </c>
      <c r="D15" s="12" t="s">
        <v>101</v>
      </c>
      <c r="E15" s="16" t="s">
        <v>612</v>
      </c>
      <c r="F15" s="13">
        <v>2</v>
      </c>
      <c r="G15" s="141">
        <v>88</v>
      </c>
      <c r="H15" s="17">
        <f t="shared" si="0"/>
        <v>176</v>
      </c>
      <c r="I15" s="14"/>
      <c r="J15" s="13" t="s">
        <v>195</v>
      </c>
      <c r="K15" s="19" t="s">
        <v>606</v>
      </c>
      <c r="L15" s="13" t="s">
        <v>80</v>
      </c>
      <c r="M15" s="60">
        <v>40932</v>
      </c>
      <c r="N15" s="12"/>
      <c r="O15" s="13"/>
      <c r="P15" s="60">
        <v>40938</v>
      </c>
      <c r="Q15" s="23">
        <v>40938</v>
      </c>
    </row>
    <row r="16" spans="2:17" s="8" customFormat="1" ht="19.5" customHeight="1">
      <c r="B16" s="12">
        <v>4</v>
      </c>
      <c r="C16" s="13" t="s">
        <v>101</v>
      </c>
      <c r="D16" s="13" t="s">
        <v>101</v>
      </c>
      <c r="E16" s="203" t="s">
        <v>613</v>
      </c>
      <c r="F16" s="197">
        <v>1</v>
      </c>
      <c r="G16" s="17">
        <v>2098</v>
      </c>
      <c r="H16" s="17">
        <f t="shared" si="0"/>
        <v>2098</v>
      </c>
      <c r="I16" s="14"/>
      <c r="J16" s="50" t="s">
        <v>121</v>
      </c>
      <c r="K16" s="19" t="s">
        <v>606</v>
      </c>
      <c r="L16" s="13" t="s">
        <v>42</v>
      </c>
      <c r="M16" s="60">
        <v>40932</v>
      </c>
      <c r="N16" s="12"/>
      <c r="O16" s="13"/>
      <c r="P16" s="60">
        <v>40938</v>
      </c>
      <c r="Q16" s="23">
        <v>40938</v>
      </c>
    </row>
    <row r="17" spans="2:18" s="8" customFormat="1" ht="19.5" customHeight="1">
      <c r="B17" s="12">
        <v>4</v>
      </c>
      <c r="C17" s="13" t="s">
        <v>101</v>
      </c>
      <c r="D17" s="13" t="s">
        <v>101</v>
      </c>
      <c r="E17" s="61" t="s">
        <v>416</v>
      </c>
      <c r="F17" s="197">
        <v>1</v>
      </c>
      <c r="G17" s="17">
        <v>460</v>
      </c>
      <c r="H17" s="17">
        <f t="shared" si="0"/>
        <v>460</v>
      </c>
      <c r="I17" s="22"/>
      <c r="J17" s="19" t="s">
        <v>417</v>
      </c>
      <c r="K17" s="19" t="s">
        <v>606</v>
      </c>
      <c r="L17" s="13" t="s">
        <v>42</v>
      </c>
      <c r="M17" s="60">
        <v>40932</v>
      </c>
      <c r="N17" s="12"/>
      <c r="O17" s="13"/>
      <c r="P17" s="60">
        <v>40938</v>
      </c>
      <c r="Q17" s="23">
        <v>40938</v>
      </c>
    </row>
    <row r="18" spans="2:18" s="8" customFormat="1" ht="18" customHeight="1">
      <c r="B18" s="12">
        <v>1</v>
      </c>
      <c r="C18" s="12" t="s">
        <v>77</v>
      </c>
      <c r="D18" s="12" t="s">
        <v>77</v>
      </c>
      <c r="E18" s="141" t="s">
        <v>614</v>
      </c>
      <c r="F18" s="197">
        <v>1</v>
      </c>
      <c r="G18" s="17">
        <v>3400</v>
      </c>
      <c r="H18" s="17">
        <f t="shared" si="0"/>
        <v>3400</v>
      </c>
      <c r="I18" s="18"/>
      <c r="J18" s="19" t="s">
        <v>615</v>
      </c>
      <c r="K18" s="19"/>
      <c r="L18" s="19" t="s">
        <v>80</v>
      </c>
      <c r="M18" s="60">
        <v>40932</v>
      </c>
      <c r="N18" s="15"/>
      <c r="O18" s="20"/>
      <c r="P18" s="60"/>
      <c r="Q18" s="23">
        <v>40939</v>
      </c>
    </row>
    <row r="19" spans="2:18" s="8" customFormat="1" ht="18" customHeight="1">
      <c r="B19" s="13">
        <v>1</v>
      </c>
      <c r="C19" s="12" t="s">
        <v>77</v>
      </c>
      <c r="D19" s="12" t="s">
        <v>77</v>
      </c>
      <c r="E19" s="141" t="s">
        <v>616</v>
      </c>
      <c r="F19" s="197">
        <v>1</v>
      </c>
      <c r="G19" s="17">
        <v>3200</v>
      </c>
      <c r="H19" s="17">
        <f t="shared" si="0"/>
        <v>3200</v>
      </c>
      <c r="I19" s="22"/>
      <c r="J19" s="19" t="s">
        <v>617</v>
      </c>
      <c r="K19" s="21"/>
      <c r="L19" s="19" t="s">
        <v>80</v>
      </c>
      <c r="M19" s="60">
        <v>40932</v>
      </c>
      <c r="N19" s="15"/>
      <c r="O19" s="20"/>
      <c r="P19" s="60"/>
      <c r="Q19" s="23">
        <v>40939</v>
      </c>
    </row>
    <row r="20" spans="2:18" s="8" customFormat="1" ht="18" customHeight="1">
      <c r="B20" s="12">
        <v>1</v>
      </c>
      <c r="C20" s="12" t="s">
        <v>77</v>
      </c>
      <c r="D20" s="12" t="s">
        <v>77</v>
      </c>
      <c r="E20" s="141" t="s">
        <v>618</v>
      </c>
      <c r="F20" s="197">
        <v>1</v>
      </c>
      <c r="G20" s="17">
        <v>3600</v>
      </c>
      <c r="H20" s="17">
        <f t="shared" si="0"/>
        <v>3600</v>
      </c>
      <c r="I20" s="22"/>
      <c r="J20" s="19" t="s">
        <v>619</v>
      </c>
      <c r="K20" s="21"/>
      <c r="L20" s="19" t="s">
        <v>80</v>
      </c>
      <c r="M20" s="60">
        <v>40932</v>
      </c>
      <c r="N20" s="15"/>
      <c r="O20" s="20"/>
      <c r="P20" s="60"/>
      <c r="Q20" s="23">
        <v>40939</v>
      </c>
    </row>
    <row r="21" spans="2:18" s="8" customFormat="1" ht="18" customHeight="1">
      <c r="B21" s="13">
        <v>1</v>
      </c>
      <c r="C21" s="12" t="s">
        <v>77</v>
      </c>
      <c r="D21" s="12" t="s">
        <v>77</v>
      </c>
      <c r="E21" s="141" t="s">
        <v>620</v>
      </c>
      <c r="F21" s="197">
        <v>1</v>
      </c>
      <c r="G21" s="17">
        <v>1500</v>
      </c>
      <c r="H21" s="17">
        <f t="shared" si="0"/>
        <v>1500</v>
      </c>
      <c r="I21" s="22"/>
      <c r="J21" s="19" t="s">
        <v>621</v>
      </c>
      <c r="K21" s="21"/>
      <c r="L21" s="19" t="s">
        <v>80</v>
      </c>
      <c r="M21" s="60">
        <v>40932</v>
      </c>
      <c r="N21" s="15"/>
      <c r="O21" s="20"/>
      <c r="P21" s="60"/>
      <c r="Q21" s="23">
        <v>40940</v>
      </c>
    </row>
    <row r="22" spans="2:18" s="8" customFormat="1" ht="18" customHeight="1">
      <c r="B22" s="13">
        <v>1</v>
      </c>
      <c r="C22" s="12" t="s">
        <v>77</v>
      </c>
      <c r="D22" s="12" t="s">
        <v>77</v>
      </c>
      <c r="E22" s="141" t="s">
        <v>622</v>
      </c>
      <c r="F22" s="197">
        <v>1</v>
      </c>
      <c r="G22" s="17">
        <v>3200</v>
      </c>
      <c r="H22" s="17">
        <f t="shared" si="0"/>
        <v>3200</v>
      </c>
      <c r="I22" s="22"/>
      <c r="J22" s="19" t="s">
        <v>623</v>
      </c>
      <c r="K22" s="21"/>
      <c r="L22" s="19" t="s">
        <v>80</v>
      </c>
      <c r="M22" s="60">
        <v>40932</v>
      </c>
      <c r="N22" s="15"/>
      <c r="O22" s="20"/>
      <c r="P22" s="60"/>
      <c r="Q22" s="23">
        <v>40939</v>
      </c>
    </row>
    <row r="23" spans="2:18" s="8" customFormat="1" ht="18" customHeight="1">
      <c r="B23" s="13">
        <v>1</v>
      </c>
      <c r="C23" s="12" t="s">
        <v>77</v>
      </c>
      <c r="D23" s="12" t="s">
        <v>77</v>
      </c>
      <c r="E23" s="141" t="s">
        <v>449</v>
      </c>
      <c r="F23" s="197">
        <v>1</v>
      </c>
      <c r="G23" s="17">
        <v>13800</v>
      </c>
      <c r="H23" s="17">
        <f t="shared" si="0"/>
        <v>13800</v>
      </c>
      <c r="I23" s="22"/>
      <c r="J23" s="19" t="s">
        <v>624</v>
      </c>
      <c r="K23" s="21"/>
      <c r="L23" s="19" t="s">
        <v>80</v>
      </c>
      <c r="M23" s="60">
        <v>40932</v>
      </c>
      <c r="N23" s="15"/>
      <c r="O23" s="20"/>
      <c r="P23" s="60"/>
      <c r="Q23" s="23">
        <v>40939</v>
      </c>
    </row>
    <row r="24" spans="2:18" s="8" customFormat="1" ht="18" customHeight="1">
      <c r="B24" s="13">
        <v>1</v>
      </c>
      <c r="C24" s="12" t="s">
        <v>77</v>
      </c>
      <c r="D24" s="12" t="s">
        <v>77</v>
      </c>
      <c r="E24" s="141" t="s">
        <v>625</v>
      </c>
      <c r="F24" s="197">
        <v>1</v>
      </c>
      <c r="G24" s="17">
        <v>2400</v>
      </c>
      <c r="H24" s="17">
        <f t="shared" si="0"/>
        <v>2400</v>
      </c>
      <c r="I24" s="22"/>
      <c r="J24" s="19" t="s">
        <v>626</v>
      </c>
      <c r="K24" s="21"/>
      <c r="L24" s="19" t="s">
        <v>80</v>
      </c>
      <c r="M24" s="60">
        <v>40932</v>
      </c>
      <c r="N24" s="15"/>
      <c r="O24" s="20"/>
      <c r="P24" s="60"/>
      <c r="Q24" s="23">
        <v>40939</v>
      </c>
      <c r="R24" s="62"/>
    </row>
    <row r="25" spans="2:18" s="8" customFormat="1" ht="18" customHeight="1">
      <c r="B25" s="13">
        <v>1</v>
      </c>
      <c r="C25" s="12" t="s">
        <v>77</v>
      </c>
      <c r="D25" s="12" t="s">
        <v>77</v>
      </c>
      <c r="E25" s="141" t="s">
        <v>627</v>
      </c>
      <c r="F25" s="197">
        <v>1</v>
      </c>
      <c r="G25" s="17">
        <v>4500</v>
      </c>
      <c r="H25" s="17">
        <f t="shared" si="0"/>
        <v>4500</v>
      </c>
      <c r="I25" s="22"/>
      <c r="J25" s="19" t="s">
        <v>628</v>
      </c>
      <c r="K25" s="21"/>
      <c r="L25" s="19" t="s">
        <v>80</v>
      </c>
      <c r="M25" s="60">
        <v>40932</v>
      </c>
      <c r="N25" s="15"/>
      <c r="O25" s="20"/>
      <c r="P25" s="60"/>
      <c r="Q25" s="23">
        <v>40939</v>
      </c>
      <c r="R25" s="62"/>
    </row>
    <row r="26" spans="2:18" s="8" customFormat="1" ht="18" customHeight="1">
      <c r="B26" s="13"/>
      <c r="C26" s="12"/>
      <c r="D26" s="12"/>
      <c r="E26" s="21"/>
      <c r="F26" s="17"/>
      <c r="G26" s="17"/>
      <c r="H26" s="17"/>
      <c r="I26" s="22"/>
      <c r="J26" s="19"/>
      <c r="K26" s="21"/>
      <c r="L26" s="19"/>
      <c r="M26" s="15"/>
      <c r="N26" s="15"/>
      <c r="O26" s="20"/>
      <c r="P26" s="15"/>
      <c r="Q26" s="23"/>
      <c r="R26" s="62"/>
    </row>
    <row r="27" spans="2:18" s="8" customFormat="1" ht="18" customHeight="1">
      <c r="B27" s="13"/>
      <c r="C27" s="12"/>
      <c r="D27" s="12"/>
      <c r="E27" s="21"/>
      <c r="F27" s="17"/>
      <c r="G27" s="17"/>
      <c r="H27" s="17"/>
      <c r="I27" s="22"/>
      <c r="J27" s="19"/>
      <c r="K27" s="21"/>
      <c r="L27" s="19"/>
      <c r="M27" s="15"/>
      <c r="N27" s="15"/>
      <c r="O27" s="20"/>
      <c r="P27" s="15"/>
      <c r="Q27" s="23"/>
      <c r="R27" s="62"/>
    </row>
    <row r="28" spans="2:18" s="8" customFormat="1" ht="18" customHeight="1">
      <c r="B28" s="13"/>
      <c r="C28" s="12"/>
      <c r="D28" s="12"/>
      <c r="E28" s="21"/>
      <c r="F28" s="17"/>
      <c r="G28" s="17"/>
      <c r="H28" s="17"/>
      <c r="I28" s="22"/>
      <c r="J28" s="19"/>
      <c r="K28" s="21"/>
      <c r="L28" s="19"/>
      <c r="M28" s="15"/>
      <c r="N28" s="15"/>
      <c r="O28" s="20"/>
      <c r="P28" s="15"/>
      <c r="Q28" s="23"/>
      <c r="R28" s="62"/>
    </row>
    <row r="29" spans="2:18" s="8" customFormat="1" ht="18" customHeight="1">
      <c r="B29" s="13"/>
      <c r="C29" s="12"/>
      <c r="D29" s="12"/>
      <c r="E29" s="141"/>
      <c r="F29" s="17"/>
      <c r="G29" s="17"/>
      <c r="H29" s="17"/>
      <c r="I29" s="22"/>
      <c r="J29" s="19"/>
      <c r="K29" s="21"/>
      <c r="L29" s="19"/>
      <c r="M29" s="15"/>
      <c r="N29" s="15"/>
      <c r="O29" s="20"/>
      <c r="P29" s="15"/>
      <c r="Q29" s="23"/>
    </row>
    <row r="30" spans="2:18" s="8" customFormat="1" ht="18" customHeight="1">
      <c r="B30" s="13"/>
      <c r="C30" s="12"/>
      <c r="D30" s="12"/>
      <c r="E30" s="142"/>
      <c r="F30" s="17"/>
      <c r="G30" s="17"/>
      <c r="H30" s="17"/>
      <c r="I30" s="22"/>
      <c r="J30" s="19"/>
      <c r="K30" s="21"/>
      <c r="L30" s="19"/>
      <c r="M30" s="15"/>
      <c r="N30" s="15"/>
      <c r="O30" s="20"/>
      <c r="P30" s="15"/>
      <c r="Q30" s="23"/>
    </row>
    <row r="31" spans="2:18" s="8" customFormat="1" ht="18" customHeight="1">
      <c r="B31" s="13"/>
      <c r="C31" s="13"/>
      <c r="D31" s="12"/>
      <c r="E31" s="21"/>
      <c r="F31" s="17"/>
      <c r="G31" s="17"/>
      <c r="H31" s="17"/>
      <c r="I31" s="22"/>
      <c r="J31" s="19"/>
      <c r="K31" s="21"/>
      <c r="L31" s="19"/>
      <c r="M31" s="15"/>
      <c r="N31" s="15"/>
      <c r="O31" s="20"/>
      <c r="P31" s="15"/>
      <c r="Q31" s="23"/>
    </row>
    <row r="32" spans="2:18" s="8" customFormat="1" ht="18" customHeight="1">
      <c r="B32" s="13"/>
      <c r="C32" s="13"/>
      <c r="D32" s="13"/>
      <c r="E32" s="21"/>
      <c r="F32" s="17"/>
      <c r="G32" s="17"/>
      <c r="H32" s="17"/>
      <c r="I32" s="22"/>
      <c r="J32" s="19"/>
      <c r="K32" s="21"/>
      <c r="L32" s="19"/>
      <c r="M32" s="15"/>
      <c r="N32" s="15"/>
      <c r="O32" s="20"/>
      <c r="P32" s="15"/>
      <c r="Q32" s="23"/>
    </row>
    <row r="33" spans="2:17" s="8" customFormat="1" ht="18" customHeight="1">
      <c r="B33" s="13"/>
      <c r="C33" s="13"/>
      <c r="D33" s="13"/>
      <c r="E33" s="21"/>
      <c r="F33" s="17"/>
      <c r="G33" s="17"/>
      <c r="H33" s="17"/>
      <c r="I33" s="22"/>
      <c r="J33" s="19"/>
      <c r="K33" s="21"/>
      <c r="L33" s="19"/>
      <c r="M33" s="15"/>
      <c r="N33" s="15"/>
      <c r="O33" s="20"/>
      <c r="P33" s="15"/>
      <c r="Q33" s="23"/>
    </row>
    <row r="34" spans="2:17" s="8" customFormat="1" ht="18" customHeight="1">
      <c r="B34" s="13"/>
      <c r="C34" s="13"/>
      <c r="D34" s="13"/>
      <c r="E34" s="21"/>
      <c r="F34" s="17"/>
      <c r="G34" s="17"/>
      <c r="H34" s="17"/>
      <c r="I34" s="22"/>
      <c r="J34" s="19"/>
      <c r="K34" s="21"/>
      <c r="L34" s="19"/>
      <c r="M34" s="15"/>
      <c r="N34" s="15"/>
      <c r="O34" s="20"/>
      <c r="P34" s="15"/>
      <c r="Q34" s="23"/>
    </row>
    <row r="35" spans="2:17" s="8" customFormat="1" ht="18" customHeight="1">
      <c r="B35" s="13"/>
      <c r="C35" s="13"/>
      <c r="D35" s="13"/>
      <c r="E35" s="21"/>
      <c r="F35" s="17"/>
      <c r="G35" s="17"/>
      <c r="H35" s="17"/>
      <c r="I35" s="22"/>
      <c r="J35" s="19"/>
      <c r="K35" s="21"/>
      <c r="L35" s="19"/>
      <c r="M35" s="15"/>
      <c r="N35" s="15"/>
      <c r="O35" s="20"/>
      <c r="P35" s="15"/>
      <c r="Q35" s="23"/>
    </row>
    <row r="36" spans="2:17" s="8" customFormat="1" ht="18" customHeight="1">
      <c r="B36" s="13"/>
      <c r="C36" s="13"/>
      <c r="D36" s="13"/>
      <c r="E36" s="21"/>
      <c r="F36" s="17"/>
      <c r="G36" s="17"/>
      <c r="H36" s="17"/>
      <c r="I36" s="22"/>
      <c r="J36" s="19"/>
      <c r="K36" s="21"/>
      <c r="L36" s="19"/>
      <c r="M36" s="15"/>
      <c r="N36" s="15"/>
      <c r="O36" s="20"/>
      <c r="P36" s="15"/>
      <c r="Q36" s="23"/>
    </row>
    <row r="37" spans="2:17" s="8" customFormat="1" ht="18" customHeight="1">
      <c r="B37" s="13"/>
      <c r="C37" s="13"/>
      <c r="D37" s="13"/>
      <c r="E37" s="21"/>
      <c r="F37" s="17"/>
      <c r="G37" s="17"/>
      <c r="H37" s="17"/>
      <c r="I37" s="22"/>
      <c r="J37" s="19"/>
      <c r="K37" s="21"/>
      <c r="L37" s="19"/>
      <c r="M37" s="15"/>
      <c r="N37" s="15"/>
      <c r="O37" s="20"/>
      <c r="P37" s="15"/>
      <c r="Q37" s="23"/>
    </row>
    <row r="38" spans="2:17" s="8" customFormat="1" ht="18" customHeight="1">
      <c r="B38" s="13"/>
      <c r="C38" s="13"/>
      <c r="D38" s="13"/>
      <c r="E38" s="21"/>
      <c r="F38" s="17"/>
      <c r="G38" s="17"/>
      <c r="H38" s="17"/>
      <c r="I38" s="22"/>
      <c r="J38" s="21"/>
      <c r="K38" s="21"/>
      <c r="L38" s="19"/>
      <c r="M38" s="15"/>
      <c r="N38" s="15"/>
      <c r="O38" s="20"/>
      <c r="P38" s="15"/>
      <c r="Q38" s="23"/>
    </row>
    <row r="39" spans="2:17" s="8" customFormat="1" ht="18" customHeight="1">
      <c r="B39" s="13"/>
      <c r="C39" s="13"/>
      <c r="D39" s="13"/>
      <c r="E39" s="21"/>
      <c r="F39" s="17"/>
      <c r="G39" s="17"/>
      <c r="H39" s="17"/>
      <c r="I39" s="18"/>
      <c r="J39" s="21"/>
      <c r="K39" s="21"/>
      <c r="L39" s="19"/>
      <c r="M39" s="15"/>
      <c r="N39" s="15"/>
      <c r="O39" s="20"/>
      <c r="P39" s="15"/>
      <c r="Q39" s="23"/>
    </row>
    <row r="40" spans="2:17" s="8" customFormat="1" ht="18" customHeight="1">
      <c r="B40" s="13"/>
      <c r="C40" s="13"/>
      <c r="D40" s="13"/>
      <c r="E40" s="21"/>
      <c r="F40" s="17"/>
      <c r="G40" s="17"/>
      <c r="H40" s="17"/>
      <c r="I40" s="18"/>
      <c r="J40" s="19"/>
      <c r="K40" s="21"/>
      <c r="L40" s="19"/>
      <c r="M40" s="15"/>
      <c r="N40" s="15"/>
      <c r="O40" s="20"/>
      <c r="P40" s="15"/>
      <c r="Q40" s="23"/>
    </row>
    <row r="41" spans="2:17" s="8" customFormat="1" ht="18" customHeight="1">
      <c r="B41" s="13"/>
      <c r="C41" s="13"/>
      <c r="D41" s="13"/>
      <c r="E41" s="21"/>
      <c r="F41" s="17"/>
      <c r="G41" s="17"/>
      <c r="H41" s="17"/>
      <c r="I41" s="18"/>
      <c r="J41" s="19"/>
      <c r="K41" s="21"/>
      <c r="L41" s="19"/>
      <c r="M41" s="15"/>
      <c r="N41" s="15"/>
      <c r="O41" s="20"/>
      <c r="P41" s="15"/>
      <c r="Q41" s="23"/>
    </row>
    <row r="42" spans="2:17" s="8" customFormat="1" ht="18" customHeight="1">
      <c r="B42" s="13"/>
      <c r="C42" s="13"/>
      <c r="D42" s="13"/>
      <c r="E42" s="21"/>
      <c r="F42" s="17"/>
      <c r="G42" s="17"/>
      <c r="H42" s="17"/>
      <c r="I42" s="18"/>
      <c r="J42" s="19"/>
      <c r="K42" s="21"/>
      <c r="L42" s="19"/>
      <c r="M42" s="15"/>
      <c r="N42" s="15"/>
      <c r="O42" s="20"/>
      <c r="P42" s="15"/>
      <c r="Q42" s="23"/>
    </row>
    <row r="43" spans="2:17" s="8" customFormat="1" ht="18" customHeight="1">
      <c r="B43" s="13"/>
      <c r="C43" s="13"/>
      <c r="D43" s="13"/>
      <c r="E43" s="21"/>
      <c r="F43" s="17"/>
      <c r="G43" s="17"/>
      <c r="H43" s="17"/>
      <c r="I43" s="18"/>
      <c r="J43" s="19"/>
      <c r="K43" s="21"/>
      <c r="L43" s="19"/>
      <c r="M43" s="15"/>
      <c r="N43" s="15"/>
      <c r="O43" s="20"/>
      <c r="P43" s="15"/>
      <c r="Q43" s="23"/>
    </row>
    <row r="44" spans="2:17" ht="18" customHeight="1">
      <c r="B44" s="13"/>
      <c r="C44" s="13"/>
      <c r="D44" s="13"/>
      <c r="E44" s="21"/>
      <c r="F44" s="17"/>
      <c r="G44" s="17"/>
      <c r="H44" s="17"/>
      <c r="I44" s="18"/>
      <c r="J44" s="19"/>
      <c r="K44" s="21"/>
      <c r="L44" s="19"/>
      <c r="M44" s="15"/>
      <c r="N44" s="15"/>
      <c r="O44" s="20"/>
      <c r="P44" s="24"/>
      <c r="Q44" s="67"/>
    </row>
    <row r="45" spans="2:17">
      <c r="Q45" s="68"/>
    </row>
    <row r="46" spans="2:17">
      <c r="Q46" s="68"/>
    </row>
    <row r="47" spans="2:17">
      <c r="Q47" s="68"/>
    </row>
    <row r="48" spans="2:17">
      <c r="M48" s="25"/>
      <c r="Q48" s="68"/>
    </row>
    <row r="49" spans="13:17">
      <c r="Q49" s="68"/>
    </row>
    <row r="50" spans="13:17">
      <c r="M50" s="25"/>
      <c r="Q50" s="68"/>
    </row>
  </sheetData>
  <autoFilter ref="B8:O40" xr:uid="{D99C0D83-D3BE-4B44-8204-D635AB2D0523}"/>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22A6-27A4-42F9-9FAF-6C1B491C22D2}">
  <sheetPr>
    <pageSetUpPr fitToPage="1"/>
  </sheetPr>
  <dimension ref="B2:R50"/>
  <sheetViews>
    <sheetView zoomScale="85" zoomScaleNormal="85" workbookViewId="0">
      <pane xSplit="10" ySplit="8" topLeftCell="K9" activePane="bottomRight" state="frozen"/>
      <selection pane="topRight" activeCell="K1" sqref="K1"/>
      <selection pane="bottomLeft" activeCell="A9" sqref="A9"/>
      <selection pane="bottomRight" activeCell="G16" sqref="G16"/>
    </sheetView>
  </sheetViews>
  <sheetFormatPr defaultRowHeight="13.5"/>
  <cols>
    <col min="1" max="1" width="2.625" style="28" customWidth="1"/>
    <col min="2" max="2" width="5.125" style="33" customWidth="1"/>
    <col min="3" max="3" width="9" style="28"/>
    <col min="4" max="4" width="12.625" style="28" customWidth="1"/>
    <col min="5" max="5" width="19.25" style="28" customWidth="1"/>
    <col min="6" max="6" width="6.25" style="28" customWidth="1"/>
    <col min="7" max="8" width="9.875" style="28" bestFit="1" customWidth="1"/>
    <col min="9" max="9" width="5.75" style="34" customWidth="1"/>
    <col min="10" max="10" width="16"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9" style="28"/>
    <col min="260" max="260" width="12.625" style="28" customWidth="1"/>
    <col min="261" max="261" width="19.25" style="28" customWidth="1"/>
    <col min="262" max="262" width="6.25" style="28" customWidth="1"/>
    <col min="263" max="264" width="9.875" style="28" bestFit="1" customWidth="1"/>
    <col min="265" max="265" width="5.75" style="28" customWidth="1"/>
    <col min="266" max="266" width="16"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9" style="28"/>
    <col min="516" max="516" width="12.625" style="28" customWidth="1"/>
    <col min="517" max="517" width="19.25" style="28" customWidth="1"/>
    <col min="518" max="518" width="6.25" style="28" customWidth="1"/>
    <col min="519" max="520" width="9.875" style="28" bestFit="1" customWidth="1"/>
    <col min="521" max="521" width="5.75" style="28" customWidth="1"/>
    <col min="522" max="522" width="16"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9" style="28"/>
    <col min="772" max="772" width="12.625" style="28" customWidth="1"/>
    <col min="773" max="773" width="19.25" style="28" customWidth="1"/>
    <col min="774" max="774" width="6.25" style="28" customWidth="1"/>
    <col min="775" max="776" width="9.875" style="28" bestFit="1" customWidth="1"/>
    <col min="777" max="777" width="5.75" style="28" customWidth="1"/>
    <col min="778" max="778" width="16"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9" style="28"/>
    <col min="1028" max="1028" width="12.625" style="28" customWidth="1"/>
    <col min="1029" max="1029" width="19.25" style="28" customWidth="1"/>
    <col min="1030" max="1030" width="6.25" style="28" customWidth="1"/>
    <col min="1031" max="1032" width="9.875" style="28" bestFit="1" customWidth="1"/>
    <col min="1033" max="1033" width="5.75" style="28" customWidth="1"/>
    <col min="1034" max="1034" width="16"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9" style="28"/>
    <col min="1284" max="1284" width="12.625" style="28" customWidth="1"/>
    <col min="1285" max="1285" width="19.25" style="28" customWidth="1"/>
    <col min="1286" max="1286" width="6.25" style="28" customWidth="1"/>
    <col min="1287" max="1288" width="9.875" style="28" bestFit="1" customWidth="1"/>
    <col min="1289" max="1289" width="5.75" style="28" customWidth="1"/>
    <col min="1290" max="1290" width="16"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9" style="28"/>
    <col min="1540" max="1540" width="12.625" style="28" customWidth="1"/>
    <col min="1541" max="1541" width="19.25" style="28" customWidth="1"/>
    <col min="1542" max="1542" width="6.25" style="28" customWidth="1"/>
    <col min="1543" max="1544" width="9.875" style="28" bestFit="1" customWidth="1"/>
    <col min="1545" max="1545" width="5.75" style="28" customWidth="1"/>
    <col min="1546" max="1546" width="16"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9" style="28"/>
    <col min="1796" max="1796" width="12.625" style="28" customWidth="1"/>
    <col min="1797" max="1797" width="19.25" style="28" customWidth="1"/>
    <col min="1798" max="1798" width="6.25" style="28" customWidth="1"/>
    <col min="1799" max="1800" width="9.875" style="28" bestFit="1" customWidth="1"/>
    <col min="1801" max="1801" width="5.75" style="28" customWidth="1"/>
    <col min="1802" max="1802" width="16"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9" style="28"/>
    <col min="2052" max="2052" width="12.625" style="28" customWidth="1"/>
    <col min="2053" max="2053" width="19.25" style="28" customWidth="1"/>
    <col min="2054" max="2054" width="6.25" style="28" customWidth="1"/>
    <col min="2055" max="2056" width="9.875" style="28" bestFit="1" customWidth="1"/>
    <col min="2057" max="2057" width="5.75" style="28" customWidth="1"/>
    <col min="2058" max="2058" width="16"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9" style="28"/>
    <col min="2308" max="2308" width="12.625" style="28" customWidth="1"/>
    <col min="2309" max="2309" width="19.25" style="28" customWidth="1"/>
    <col min="2310" max="2310" width="6.25" style="28" customWidth="1"/>
    <col min="2311" max="2312" width="9.875" style="28" bestFit="1" customWidth="1"/>
    <col min="2313" max="2313" width="5.75" style="28" customWidth="1"/>
    <col min="2314" max="2314" width="16"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9" style="28"/>
    <col min="2564" max="2564" width="12.625" style="28" customWidth="1"/>
    <col min="2565" max="2565" width="19.25" style="28" customWidth="1"/>
    <col min="2566" max="2566" width="6.25" style="28" customWidth="1"/>
    <col min="2567" max="2568" width="9.875" style="28" bestFit="1" customWidth="1"/>
    <col min="2569" max="2569" width="5.75" style="28" customWidth="1"/>
    <col min="2570" max="2570" width="16"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9" style="28"/>
    <col min="2820" max="2820" width="12.625" style="28" customWidth="1"/>
    <col min="2821" max="2821" width="19.25" style="28" customWidth="1"/>
    <col min="2822" max="2822" width="6.25" style="28" customWidth="1"/>
    <col min="2823" max="2824" width="9.875" style="28" bestFit="1" customWidth="1"/>
    <col min="2825" max="2825" width="5.75" style="28" customWidth="1"/>
    <col min="2826" max="2826" width="16"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9" style="28"/>
    <col min="3076" max="3076" width="12.625" style="28" customWidth="1"/>
    <col min="3077" max="3077" width="19.25" style="28" customWidth="1"/>
    <col min="3078" max="3078" width="6.25" style="28" customWidth="1"/>
    <col min="3079" max="3080" width="9.875" style="28" bestFit="1" customWidth="1"/>
    <col min="3081" max="3081" width="5.75" style="28" customWidth="1"/>
    <col min="3082" max="3082" width="16"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9" style="28"/>
    <col min="3332" max="3332" width="12.625" style="28" customWidth="1"/>
    <col min="3333" max="3333" width="19.25" style="28" customWidth="1"/>
    <col min="3334" max="3334" width="6.25" style="28" customWidth="1"/>
    <col min="3335" max="3336" width="9.875" style="28" bestFit="1" customWidth="1"/>
    <col min="3337" max="3337" width="5.75" style="28" customWidth="1"/>
    <col min="3338" max="3338" width="16"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9" style="28"/>
    <col min="3588" max="3588" width="12.625" style="28" customWidth="1"/>
    <col min="3589" max="3589" width="19.25" style="28" customWidth="1"/>
    <col min="3590" max="3590" width="6.25" style="28" customWidth="1"/>
    <col min="3591" max="3592" width="9.875" style="28" bestFit="1" customWidth="1"/>
    <col min="3593" max="3593" width="5.75" style="28" customWidth="1"/>
    <col min="3594" max="3594" width="16"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9" style="28"/>
    <col min="3844" max="3844" width="12.625" style="28" customWidth="1"/>
    <col min="3845" max="3845" width="19.25" style="28" customWidth="1"/>
    <col min="3846" max="3846" width="6.25" style="28" customWidth="1"/>
    <col min="3847" max="3848" width="9.875" style="28" bestFit="1" customWidth="1"/>
    <col min="3849" max="3849" width="5.75" style="28" customWidth="1"/>
    <col min="3850" max="3850" width="16"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9" style="28"/>
    <col min="4100" max="4100" width="12.625" style="28" customWidth="1"/>
    <col min="4101" max="4101" width="19.25" style="28" customWidth="1"/>
    <col min="4102" max="4102" width="6.25" style="28" customWidth="1"/>
    <col min="4103" max="4104" width="9.875" style="28" bestFit="1" customWidth="1"/>
    <col min="4105" max="4105" width="5.75" style="28" customWidth="1"/>
    <col min="4106" max="4106" width="16"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9" style="28"/>
    <col min="4356" max="4356" width="12.625" style="28" customWidth="1"/>
    <col min="4357" max="4357" width="19.25" style="28" customWidth="1"/>
    <col min="4358" max="4358" width="6.25" style="28" customWidth="1"/>
    <col min="4359" max="4360" width="9.875" style="28" bestFit="1" customWidth="1"/>
    <col min="4361" max="4361" width="5.75" style="28" customWidth="1"/>
    <col min="4362" max="4362" width="16"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9" style="28"/>
    <col min="4612" max="4612" width="12.625" style="28" customWidth="1"/>
    <col min="4613" max="4613" width="19.25" style="28" customWidth="1"/>
    <col min="4614" max="4614" width="6.25" style="28" customWidth="1"/>
    <col min="4615" max="4616" width="9.875" style="28" bestFit="1" customWidth="1"/>
    <col min="4617" max="4617" width="5.75" style="28" customWidth="1"/>
    <col min="4618" max="4618" width="16"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9" style="28"/>
    <col min="4868" max="4868" width="12.625" style="28" customWidth="1"/>
    <col min="4869" max="4869" width="19.25" style="28" customWidth="1"/>
    <col min="4870" max="4870" width="6.25" style="28" customWidth="1"/>
    <col min="4871" max="4872" width="9.875" style="28" bestFit="1" customWidth="1"/>
    <col min="4873" max="4873" width="5.75" style="28" customWidth="1"/>
    <col min="4874" max="4874" width="16"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9" style="28"/>
    <col min="5124" max="5124" width="12.625" style="28" customWidth="1"/>
    <col min="5125" max="5125" width="19.25" style="28" customWidth="1"/>
    <col min="5126" max="5126" width="6.25" style="28" customWidth="1"/>
    <col min="5127" max="5128" width="9.875" style="28" bestFit="1" customWidth="1"/>
    <col min="5129" max="5129" width="5.75" style="28" customWidth="1"/>
    <col min="5130" max="5130" width="16"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9" style="28"/>
    <col min="5380" max="5380" width="12.625" style="28" customWidth="1"/>
    <col min="5381" max="5381" width="19.25" style="28" customWidth="1"/>
    <col min="5382" max="5382" width="6.25" style="28" customWidth="1"/>
    <col min="5383" max="5384" width="9.875" style="28" bestFit="1" customWidth="1"/>
    <col min="5385" max="5385" width="5.75" style="28" customWidth="1"/>
    <col min="5386" max="5386" width="16"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9" style="28"/>
    <col min="5636" max="5636" width="12.625" style="28" customWidth="1"/>
    <col min="5637" max="5637" width="19.25" style="28" customWidth="1"/>
    <col min="5638" max="5638" width="6.25" style="28" customWidth="1"/>
    <col min="5639" max="5640" width="9.875" style="28" bestFit="1" customWidth="1"/>
    <col min="5641" max="5641" width="5.75" style="28" customWidth="1"/>
    <col min="5642" max="5642" width="16"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9" style="28"/>
    <col min="5892" max="5892" width="12.625" style="28" customWidth="1"/>
    <col min="5893" max="5893" width="19.25" style="28" customWidth="1"/>
    <col min="5894" max="5894" width="6.25" style="28" customWidth="1"/>
    <col min="5895" max="5896" width="9.875" style="28" bestFit="1" customWidth="1"/>
    <col min="5897" max="5897" width="5.75" style="28" customWidth="1"/>
    <col min="5898" max="5898" width="16"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9" style="28"/>
    <col min="6148" max="6148" width="12.625" style="28" customWidth="1"/>
    <col min="6149" max="6149" width="19.25" style="28" customWidth="1"/>
    <col min="6150" max="6150" width="6.25" style="28" customWidth="1"/>
    <col min="6151" max="6152" width="9.875" style="28" bestFit="1" customWidth="1"/>
    <col min="6153" max="6153" width="5.75" style="28" customWidth="1"/>
    <col min="6154" max="6154" width="16"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9" style="28"/>
    <col min="6404" max="6404" width="12.625" style="28" customWidth="1"/>
    <col min="6405" max="6405" width="19.25" style="28" customWidth="1"/>
    <col min="6406" max="6406" width="6.25" style="28" customWidth="1"/>
    <col min="6407" max="6408" width="9.875" style="28" bestFit="1" customWidth="1"/>
    <col min="6409" max="6409" width="5.75" style="28" customWidth="1"/>
    <col min="6410" max="6410" width="16"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9" style="28"/>
    <col min="6660" max="6660" width="12.625" style="28" customWidth="1"/>
    <col min="6661" max="6661" width="19.25" style="28" customWidth="1"/>
    <col min="6662" max="6662" width="6.25" style="28" customWidth="1"/>
    <col min="6663" max="6664" width="9.875" style="28" bestFit="1" customWidth="1"/>
    <col min="6665" max="6665" width="5.75" style="28" customWidth="1"/>
    <col min="6666" max="6666" width="16"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9" style="28"/>
    <col min="6916" max="6916" width="12.625" style="28" customWidth="1"/>
    <col min="6917" max="6917" width="19.25" style="28" customWidth="1"/>
    <col min="6918" max="6918" width="6.25" style="28" customWidth="1"/>
    <col min="6919" max="6920" width="9.875" style="28" bestFit="1" customWidth="1"/>
    <col min="6921" max="6921" width="5.75" style="28" customWidth="1"/>
    <col min="6922" max="6922" width="16"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9" style="28"/>
    <col min="7172" max="7172" width="12.625" style="28" customWidth="1"/>
    <col min="7173" max="7173" width="19.25" style="28" customWidth="1"/>
    <col min="7174" max="7174" width="6.25" style="28" customWidth="1"/>
    <col min="7175" max="7176" width="9.875" style="28" bestFit="1" customWidth="1"/>
    <col min="7177" max="7177" width="5.75" style="28" customWidth="1"/>
    <col min="7178" max="7178" width="16"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9" style="28"/>
    <col min="7428" max="7428" width="12.625" style="28" customWidth="1"/>
    <col min="7429" max="7429" width="19.25" style="28" customWidth="1"/>
    <col min="7430" max="7430" width="6.25" style="28" customWidth="1"/>
    <col min="7431" max="7432" width="9.875" style="28" bestFit="1" customWidth="1"/>
    <col min="7433" max="7433" width="5.75" style="28" customWidth="1"/>
    <col min="7434" max="7434" width="16"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9" style="28"/>
    <col min="7684" max="7684" width="12.625" style="28" customWidth="1"/>
    <col min="7685" max="7685" width="19.25" style="28" customWidth="1"/>
    <col min="7686" max="7686" width="6.25" style="28" customWidth="1"/>
    <col min="7687" max="7688" width="9.875" style="28" bestFit="1" customWidth="1"/>
    <col min="7689" max="7689" width="5.75" style="28" customWidth="1"/>
    <col min="7690" max="7690" width="16"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9" style="28"/>
    <col min="7940" max="7940" width="12.625" style="28" customWidth="1"/>
    <col min="7941" max="7941" width="19.25" style="28" customWidth="1"/>
    <col min="7942" max="7942" width="6.25" style="28" customWidth="1"/>
    <col min="7943" max="7944" width="9.875" style="28" bestFit="1" customWidth="1"/>
    <col min="7945" max="7945" width="5.75" style="28" customWidth="1"/>
    <col min="7946" max="7946" width="16"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9" style="28"/>
    <col min="8196" max="8196" width="12.625" style="28" customWidth="1"/>
    <col min="8197" max="8197" width="19.25" style="28" customWidth="1"/>
    <col min="8198" max="8198" width="6.25" style="28" customWidth="1"/>
    <col min="8199" max="8200" width="9.875" style="28" bestFit="1" customWidth="1"/>
    <col min="8201" max="8201" width="5.75" style="28" customWidth="1"/>
    <col min="8202" max="8202" width="16"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9" style="28"/>
    <col min="8452" max="8452" width="12.625" style="28" customWidth="1"/>
    <col min="8453" max="8453" width="19.25" style="28" customWidth="1"/>
    <col min="8454" max="8454" width="6.25" style="28" customWidth="1"/>
    <col min="8455" max="8456" width="9.875" style="28" bestFit="1" customWidth="1"/>
    <col min="8457" max="8457" width="5.75" style="28" customWidth="1"/>
    <col min="8458" max="8458" width="16"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9" style="28"/>
    <col min="8708" max="8708" width="12.625" style="28" customWidth="1"/>
    <col min="8709" max="8709" width="19.25" style="28" customWidth="1"/>
    <col min="8710" max="8710" width="6.25" style="28" customWidth="1"/>
    <col min="8711" max="8712" width="9.875" style="28" bestFit="1" customWidth="1"/>
    <col min="8713" max="8713" width="5.75" style="28" customWidth="1"/>
    <col min="8714" max="8714" width="16"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9" style="28"/>
    <col min="8964" max="8964" width="12.625" style="28" customWidth="1"/>
    <col min="8965" max="8965" width="19.25" style="28" customWidth="1"/>
    <col min="8966" max="8966" width="6.25" style="28" customWidth="1"/>
    <col min="8967" max="8968" width="9.875" style="28" bestFit="1" customWidth="1"/>
    <col min="8969" max="8969" width="5.75" style="28" customWidth="1"/>
    <col min="8970" max="8970" width="16"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9" style="28"/>
    <col min="9220" max="9220" width="12.625" style="28" customWidth="1"/>
    <col min="9221" max="9221" width="19.25" style="28" customWidth="1"/>
    <col min="9222" max="9222" width="6.25" style="28" customWidth="1"/>
    <col min="9223" max="9224" width="9.875" style="28" bestFit="1" customWidth="1"/>
    <col min="9225" max="9225" width="5.75" style="28" customWidth="1"/>
    <col min="9226" max="9226" width="16"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9" style="28"/>
    <col min="9476" max="9476" width="12.625" style="28" customWidth="1"/>
    <col min="9477" max="9477" width="19.25" style="28" customWidth="1"/>
    <col min="9478" max="9478" width="6.25" style="28" customWidth="1"/>
    <col min="9479" max="9480" width="9.875" style="28" bestFit="1" customWidth="1"/>
    <col min="9481" max="9481" width="5.75" style="28" customWidth="1"/>
    <col min="9482" max="9482" width="16"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9" style="28"/>
    <col min="9732" max="9732" width="12.625" style="28" customWidth="1"/>
    <col min="9733" max="9733" width="19.25" style="28" customWidth="1"/>
    <col min="9734" max="9734" width="6.25" style="28" customWidth="1"/>
    <col min="9735" max="9736" width="9.875" style="28" bestFit="1" customWidth="1"/>
    <col min="9737" max="9737" width="5.75" style="28" customWidth="1"/>
    <col min="9738" max="9738" width="16"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9" style="28"/>
    <col min="9988" max="9988" width="12.625" style="28" customWidth="1"/>
    <col min="9989" max="9989" width="19.25" style="28" customWidth="1"/>
    <col min="9990" max="9990" width="6.25" style="28" customWidth="1"/>
    <col min="9991" max="9992" width="9.875" style="28" bestFit="1" customWidth="1"/>
    <col min="9993" max="9993" width="5.75" style="28" customWidth="1"/>
    <col min="9994" max="9994" width="16"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9" style="28"/>
    <col min="10244" max="10244" width="12.625" style="28" customWidth="1"/>
    <col min="10245" max="10245" width="19.25" style="28" customWidth="1"/>
    <col min="10246" max="10246" width="6.25" style="28" customWidth="1"/>
    <col min="10247" max="10248" width="9.875" style="28" bestFit="1" customWidth="1"/>
    <col min="10249" max="10249" width="5.75" style="28" customWidth="1"/>
    <col min="10250" max="10250" width="16"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9" style="28"/>
    <col min="10500" max="10500" width="12.625" style="28" customWidth="1"/>
    <col min="10501" max="10501" width="19.25" style="28" customWidth="1"/>
    <col min="10502" max="10502" width="6.25" style="28" customWidth="1"/>
    <col min="10503" max="10504" width="9.875" style="28" bestFit="1" customWidth="1"/>
    <col min="10505" max="10505" width="5.75" style="28" customWidth="1"/>
    <col min="10506" max="10506" width="16"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9" style="28"/>
    <col min="10756" max="10756" width="12.625" style="28" customWidth="1"/>
    <col min="10757" max="10757" width="19.25" style="28" customWidth="1"/>
    <col min="10758" max="10758" width="6.25" style="28" customWidth="1"/>
    <col min="10759" max="10760" width="9.875" style="28" bestFit="1" customWidth="1"/>
    <col min="10761" max="10761" width="5.75" style="28" customWidth="1"/>
    <col min="10762" max="10762" width="16"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9" style="28"/>
    <col min="11012" max="11012" width="12.625" style="28" customWidth="1"/>
    <col min="11013" max="11013" width="19.25" style="28" customWidth="1"/>
    <col min="11014" max="11014" width="6.25" style="28" customWidth="1"/>
    <col min="11015" max="11016" width="9.875" style="28" bestFit="1" customWidth="1"/>
    <col min="11017" max="11017" width="5.75" style="28" customWidth="1"/>
    <col min="11018" max="11018" width="16"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9" style="28"/>
    <col min="11268" max="11268" width="12.625" style="28" customWidth="1"/>
    <col min="11269" max="11269" width="19.25" style="28" customWidth="1"/>
    <col min="11270" max="11270" width="6.25" style="28" customWidth="1"/>
    <col min="11271" max="11272" width="9.875" style="28" bestFit="1" customWidth="1"/>
    <col min="11273" max="11273" width="5.75" style="28" customWidth="1"/>
    <col min="11274" max="11274" width="16"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9" style="28"/>
    <col min="11524" max="11524" width="12.625" style="28" customWidth="1"/>
    <col min="11525" max="11525" width="19.25" style="28" customWidth="1"/>
    <col min="11526" max="11526" width="6.25" style="28" customWidth="1"/>
    <col min="11527" max="11528" width="9.875" style="28" bestFit="1" customWidth="1"/>
    <col min="11529" max="11529" width="5.75" style="28" customWidth="1"/>
    <col min="11530" max="11530" width="16"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9" style="28"/>
    <col min="11780" max="11780" width="12.625" style="28" customWidth="1"/>
    <col min="11781" max="11781" width="19.25" style="28" customWidth="1"/>
    <col min="11782" max="11782" width="6.25" style="28" customWidth="1"/>
    <col min="11783" max="11784" width="9.875" style="28" bestFit="1" customWidth="1"/>
    <col min="11785" max="11785" width="5.75" style="28" customWidth="1"/>
    <col min="11786" max="11786" width="16"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9" style="28"/>
    <col min="12036" max="12036" width="12.625" style="28" customWidth="1"/>
    <col min="12037" max="12037" width="19.25" style="28" customWidth="1"/>
    <col min="12038" max="12038" width="6.25" style="28" customWidth="1"/>
    <col min="12039" max="12040" width="9.875" style="28" bestFit="1" customWidth="1"/>
    <col min="12041" max="12041" width="5.75" style="28" customWidth="1"/>
    <col min="12042" max="12042" width="16"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9" style="28"/>
    <col min="12292" max="12292" width="12.625" style="28" customWidth="1"/>
    <col min="12293" max="12293" width="19.25" style="28" customWidth="1"/>
    <col min="12294" max="12294" width="6.25" style="28" customWidth="1"/>
    <col min="12295" max="12296" width="9.875" style="28" bestFit="1" customWidth="1"/>
    <col min="12297" max="12297" width="5.75" style="28" customWidth="1"/>
    <col min="12298" max="12298" width="16"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9" style="28"/>
    <col min="12548" max="12548" width="12.625" style="28" customWidth="1"/>
    <col min="12549" max="12549" width="19.25" style="28" customWidth="1"/>
    <col min="12550" max="12550" width="6.25" style="28" customWidth="1"/>
    <col min="12551" max="12552" width="9.875" style="28" bestFit="1" customWidth="1"/>
    <col min="12553" max="12553" width="5.75" style="28" customWidth="1"/>
    <col min="12554" max="12554" width="16"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9" style="28"/>
    <col min="12804" max="12804" width="12.625" style="28" customWidth="1"/>
    <col min="12805" max="12805" width="19.25" style="28" customWidth="1"/>
    <col min="12806" max="12806" width="6.25" style="28" customWidth="1"/>
    <col min="12807" max="12808" width="9.875" style="28" bestFit="1" customWidth="1"/>
    <col min="12809" max="12809" width="5.75" style="28" customWidth="1"/>
    <col min="12810" max="12810" width="16"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9" style="28"/>
    <col min="13060" max="13060" width="12.625" style="28" customWidth="1"/>
    <col min="13061" max="13061" width="19.25" style="28" customWidth="1"/>
    <col min="13062" max="13062" width="6.25" style="28" customWidth="1"/>
    <col min="13063" max="13064" width="9.875" style="28" bestFit="1" customWidth="1"/>
    <col min="13065" max="13065" width="5.75" style="28" customWidth="1"/>
    <col min="13066" max="13066" width="16"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9" style="28"/>
    <col min="13316" max="13316" width="12.625" style="28" customWidth="1"/>
    <col min="13317" max="13317" width="19.25" style="28" customWidth="1"/>
    <col min="13318" max="13318" width="6.25" style="28" customWidth="1"/>
    <col min="13319" max="13320" width="9.875" style="28" bestFit="1" customWidth="1"/>
    <col min="13321" max="13321" width="5.75" style="28" customWidth="1"/>
    <col min="13322" max="13322" width="16"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9" style="28"/>
    <col min="13572" max="13572" width="12.625" style="28" customWidth="1"/>
    <col min="13573" max="13573" width="19.25" style="28" customWidth="1"/>
    <col min="13574" max="13574" width="6.25" style="28" customWidth="1"/>
    <col min="13575" max="13576" width="9.875" style="28" bestFit="1" customWidth="1"/>
    <col min="13577" max="13577" width="5.75" style="28" customWidth="1"/>
    <col min="13578" max="13578" width="16"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9" style="28"/>
    <col min="13828" max="13828" width="12.625" style="28" customWidth="1"/>
    <col min="13829" max="13829" width="19.25" style="28" customWidth="1"/>
    <col min="13830" max="13830" width="6.25" style="28" customWidth="1"/>
    <col min="13831" max="13832" width="9.875" style="28" bestFit="1" customWidth="1"/>
    <col min="13833" max="13833" width="5.75" style="28" customWidth="1"/>
    <col min="13834" max="13834" width="16"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9" style="28"/>
    <col min="14084" max="14084" width="12.625" style="28" customWidth="1"/>
    <col min="14085" max="14085" width="19.25" style="28" customWidth="1"/>
    <col min="14086" max="14086" width="6.25" style="28" customWidth="1"/>
    <col min="14087" max="14088" width="9.875" style="28" bestFit="1" customWidth="1"/>
    <col min="14089" max="14089" width="5.75" style="28" customWidth="1"/>
    <col min="14090" max="14090" width="16"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9" style="28"/>
    <col min="14340" max="14340" width="12.625" style="28" customWidth="1"/>
    <col min="14341" max="14341" width="19.25" style="28" customWidth="1"/>
    <col min="14342" max="14342" width="6.25" style="28" customWidth="1"/>
    <col min="14343" max="14344" width="9.875" style="28" bestFit="1" customWidth="1"/>
    <col min="14345" max="14345" width="5.75" style="28" customWidth="1"/>
    <col min="14346" max="14346" width="16"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9" style="28"/>
    <col min="14596" max="14596" width="12.625" style="28" customWidth="1"/>
    <col min="14597" max="14597" width="19.25" style="28" customWidth="1"/>
    <col min="14598" max="14598" width="6.25" style="28" customWidth="1"/>
    <col min="14599" max="14600" width="9.875" style="28" bestFit="1" customWidth="1"/>
    <col min="14601" max="14601" width="5.75" style="28" customWidth="1"/>
    <col min="14602" max="14602" width="16"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9" style="28"/>
    <col min="14852" max="14852" width="12.625" style="28" customWidth="1"/>
    <col min="14853" max="14853" width="19.25" style="28" customWidth="1"/>
    <col min="14854" max="14854" width="6.25" style="28" customWidth="1"/>
    <col min="14855" max="14856" width="9.875" style="28" bestFit="1" customWidth="1"/>
    <col min="14857" max="14857" width="5.75" style="28" customWidth="1"/>
    <col min="14858" max="14858" width="16"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9" style="28"/>
    <col min="15108" max="15108" width="12.625" style="28" customWidth="1"/>
    <col min="15109" max="15109" width="19.25" style="28" customWidth="1"/>
    <col min="15110" max="15110" width="6.25" style="28" customWidth="1"/>
    <col min="15111" max="15112" width="9.875" style="28" bestFit="1" customWidth="1"/>
    <col min="15113" max="15113" width="5.75" style="28" customWidth="1"/>
    <col min="15114" max="15114" width="16"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9" style="28"/>
    <col min="15364" max="15364" width="12.625" style="28" customWidth="1"/>
    <col min="15365" max="15365" width="19.25" style="28" customWidth="1"/>
    <col min="15366" max="15366" width="6.25" style="28" customWidth="1"/>
    <col min="15367" max="15368" width="9.875" style="28" bestFit="1" customWidth="1"/>
    <col min="15369" max="15369" width="5.75" style="28" customWidth="1"/>
    <col min="15370" max="15370" width="16"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9" style="28"/>
    <col min="15620" max="15620" width="12.625" style="28" customWidth="1"/>
    <col min="15621" max="15621" width="19.25" style="28" customWidth="1"/>
    <col min="15622" max="15622" width="6.25" style="28" customWidth="1"/>
    <col min="15623" max="15624" width="9.875" style="28" bestFit="1" customWidth="1"/>
    <col min="15625" max="15625" width="5.75" style="28" customWidth="1"/>
    <col min="15626" max="15626" width="16"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9" style="28"/>
    <col min="15876" max="15876" width="12.625" style="28" customWidth="1"/>
    <col min="15877" max="15877" width="19.25" style="28" customWidth="1"/>
    <col min="15878" max="15878" width="6.25" style="28" customWidth="1"/>
    <col min="15879" max="15880" width="9.875" style="28" bestFit="1" customWidth="1"/>
    <col min="15881" max="15881" width="5.75" style="28" customWidth="1"/>
    <col min="15882" max="15882" width="16"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9" style="28"/>
    <col min="16132" max="16132" width="12.625" style="28" customWidth="1"/>
    <col min="16133" max="16133" width="19.25" style="28" customWidth="1"/>
    <col min="16134" max="16134" width="6.25" style="28" customWidth="1"/>
    <col min="16135" max="16136" width="9.875" style="28" bestFit="1" customWidth="1"/>
    <col min="16137" max="16137" width="5.75" style="28" customWidth="1"/>
    <col min="16138" max="16138" width="16"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629</v>
      </c>
      <c r="G2" s="29" t="s">
        <v>2</v>
      </c>
      <c r="H2" s="30"/>
      <c r="I2" s="31"/>
      <c r="J2" s="32">
        <f>SUM(H:H)</f>
        <v>40481</v>
      </c>
    </row>
    <row r="3" spans="2:17" ht="20.100000000000001" customHeight="1">
      <c r="B3" s="26" t="s">
        <v>3</v>
      </c>
      <c r="C3" s="26"/>
      <c r="D3" s="26"/>
      <c r="E3" s="27" t="s">
        <v>169</v>
      </c>
    </row>
    <row r="4" spans="2:17" ht="20.100000000000001" customHeight="1">
      <c r="B4" s="26" t="s">
        <v>5</v>
      </c>
      <c r="C4" s="26"/>
      <c r="D4" s="26"/>
      <c r="E4" s="27">
        <v>95354</v>
      </c>
    </row>
    <row r="5" spans="2:17" ht="20.100000000000001" customHeight="1">
      <c r="B5" s="26" t="s">
        <v>6</v>
      </c>
      <c r="C5" s="26"/>
      <c r="D5" s="26"/>
      <c r="E5" s="36">
        <v>40939</v>
      </c>
    </row>
    <row r="6" spans="2:17" ht="20.100000000000001" customHeight="1">
      <c r="B6" s="26" t="s">
        <v>7</v>
      </c>
      <c r="C6" s="26"/>
      <c r="D6" s="26"/>
      <c r="E6" s="36">
        <v>40942</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8</v>
      </c>
      <c r="C9" s="37" t="s">
        <v>101</v>
      </c>
      <c r="D9" s="37" t="s">
        <v>101</v>
      </c>
      <c r="E9" s="41" t="s">
        <v>630</v>
      </c>
      <c r="F9" s="38">
        <v>1</v>
      </c>
      <c r="G9" s="51">
        <v>3820</v>
      </c>
      <c r="H9" s="42">
        <f t="shared" ref="H9:H15" si="0">F9*G9</f>
        <v>3820</v>
      </c>
      <c r="I9" s="39"/>
      <c r="J9" s="44" t="s">
        <v>103</v>
      </c>
      <c r="K9" s="44" t="s">
        <v>631</v>
      </c>
      <c r="L9" s="38" t="s">
        <v>80</v>
      </c>
      <c r="M9" s="40">
        <v>40932</v>
      </c>
      <c r="N9" s="37" t="s">
        <v>189</v>
      </c>
      <c r="O9" s="38"/>
      <c r="P9" s="40">
        <v>40939</v>
      </c>
      <c r="Q9" s="46">
        <v>40939</v>
      </c>
    </row>
    <row r="10" spans="2:17" s="33" customFormat="1" ht="19.5" customHeight="1">
      <c r="B10" s="37">
        <v>8</v>
      </c>
      <c r="C10" s="37" t="s">
        <v>101</v>
      </c>
      <c r="D10" s="37" t="s">
        <v>101</v>
      </c>
      <c r="E10" s="187" t="s">
        <v>632</v>
      </c>
      <c r="F10" s="38">
        <v>1</v>
      </c>
      <c r="G10" s="51">
        <v>2935</v>
      </c>
      <c r="H10" s="42">
        <f t="shared" si="0"/>
        <v>2935</v>
      </c>
      <c r="I10" s="39"/>
      <c r="J10" s="38" t="s">
        <v>633</v>
      </c>
      <c r="K10" s="44" t="s">
        <v>631</v>
      </c>
      <c r="L10" s="38" t="s">
        <v>80</v>
      </c>
      <c r="M10" s="40">
        <v>40932</v>
      </c>
      <c r="N10" s="37" t="s">
        <v>189</v>
      </c>
      <c r="O10" s="38"/>
      <c r="P10" s="40">
        <v>40939</v>
      </c>
      <c r="Q10" s="46">
        <v>40939</v>
      </c>
    </row>
    <row r="11" spans="2:17" s="33" customFormat="1" ht="19.5" customHeight="1">
      <c r="B11" s="37">
        <v>8</v>
      </c>
      <c r="C11" s="37" t="s">
        <v>101</v>
      </c>
      <c r="D11" s="37" t="s">
        <v>101</v>
      </c>
      <c r="E11" s="41" t="s">
        <v>634</v>
      </c>
      <c r="F11" s="38">
        <v>1</v>
      </c>
      <c r="G11" s="51">
        <v>226</v>
      </c>
      <c r="H11" s="42">
        <f t="shared" si="0"/>
        <v>226</v>
      </c>
      <c r="I11" s="39"/>
      <c r="J11" s="38" t="s">
        <v>635</v>
      </c>
      <c r="K11" s="44" t="s">
        <v>631</v>
      </c>
      <c r="L11" s="38" t="s">
        <v>80</v>
      </c>
      <c r="M11" s="40">
        <v>40932</v>
      </c>
      <c r="N11" s="37" t="s">
        <v>189</v>
      </c>
      <c r="O11" s="38"/>
      <c r="P11" s="40">
        <v>40939</v>
      </c>
      <c r="Q11" s="46">
        <v>40939</v>
      </c>
    </row>
    <row r="12" spans="2:17" s="33" customFormat="1" ht="19.5" customHeight="1">
      <c r="B12" s="37"/>
      <c r="C12" s="37"/>
      <c r="D12" s="37"/>
      <c r="E12" s="41"/>
      <c r="F12" s="38"/>
      <c r="G12" s="51"/>
      <c r="H12" s="42">
        <f t="shared" si="0"/>
        <v>0</v>
      </c>
      <c r="I12" s="39"/>
      <c r="J12" s="38"/>
      <c r="K12" s="44"/>
      <c r="L12" s="38"/>
      <c r="M12" s="40"/>
      <c r="N12" s="37"/>
      <c r="O12" s="38"/>
      <c r="P12" s="40"/>
      <c r="Q12" s="46"/>
    </row>
    <row r="13" spans="2:17" s="33" customFormat="1" ht="19.5" customHeight="1">
      <c r="B13" s="37"/>
      <c r="C13" s="37"/>
      <c r="D13" s="37"/>
      <c r="E13" s="41"/>
      <c r="F13" s="38"/>
      <c r="G13" s="51"/>
      <c r="H13" s="42">
        <f t="shared" si="0"/>
        <v>0</v>
      </c>
      <c r="I13" s="39"/>
      <c r="J13" s="38"/>
      <c r="K13" s="44"/>
      <c r="L13" s="38"/>
      <c r="M13" s="40"/>
      <c r="N13" s="37"/>
      <c r="O13" s="38"/>
      <c r="P13" s="40"/>
      <c r="Q13" s="46"/>
    </row>
    <row r="14" spans="2:17" s="33" customFormat="1" ht="19.5" customHeight="1">
      <c r="B14" s="37">
        <v>7</v>
      </c>
      <c r="C14" s="37" t="s">
        <v>77</v>
      </c>
      <c r="D14" s="37" t="s">
        <v>77</v>
      </c>
      <c r="E14" s="51" t="s">
        <v>636</v>
      </c>
      <c r="F14" s="205">
        <v>1</v>
      </c>
      <c r="G14" s="42">
        <v>19000</v>
      </c>
      <c r="H14" s="42">
        <f t="shared" si="0"/>
        <v>19000</v>
      </c>
      <c r="I14" s="43"/>
      <c r="J14" s="47" t="s">
        <v>637</v>
      </c>
      <c r="K14" s="44"/>
      <c r="L14" s="44" t="s">
        <v>80</v>
      </c>
      <c r="M14" s="40">
        <v>40933</v>
      </c>
      <c r="N14" s="37"/>
      <c r="O14" s="38"/>
      <c r="P14" s="40"/>
      <c r="Q14" s="46">
        <v>40939</v>
      </c>
    </row>
    <row r="15" spans="2:17" s="33" customFormat="1" ht="19.5" customHeight="1">
      <c r="B15" s="37">
        <v>7</v>
      </c>
      <c r="C15" s="37" t="s">
        <v>77</v>
      </c>
      <c r="D15" s="37" t="s">
        <v>77</v>
      </c>
      <c r="E15" s="51" t="s">
        <v>638</v>
      </c>
      <c r="F15" s="205">
        <v>1</v>
      </c>
      <c r="G15" s="42">
        <v>14500</v>
      </c>
      <c r="H15" s="42">
        <f t="shared" si="0"/>
        <v>14500</v>
      </c>
      <c r="I15" s="48"/>
      <c r="J15" s="47" t="s">
        <v>639</v>
      </c>
      <c r="K15" s="47"/>
      <c r="L15" s="44" t="s">
        <v>80</v>
      </c>
      <c r="M15" s="40">
        <v>40933</v>
      </c>
      <c r="N15" s="37"/>
      <c r="O15" s="38"/>
      <c r="P15" s="40"/>
      <c r="Q15" s="46">
        <v>40941</v>
      </c>
    </row>
    <row r="16" spans="2:17" s="33" customFormat="1" ht="19.5" customHeight="1">
      <c r="B16" s="37"/>
      <c r="C16" s="38"/>
      <c r="D16" s="38"/>
      <c r="E16" s="203"/>
      <c r="F16" s="205"/>
      <c r="G16" s="42"/>
      <c r="H16" s="42"/>
      <c r="I16" s="39"/>
      <c r="J16" s="50"/>
      <c r="K16" s="44"/>
      <c r="L16" s="38"/>
      <c r="M16" s="40"/>
      <c r="N16" s="37"/>
      <c r="O16" s="38"/>
      <c r="P16" s="40"/>
      <c r="Q16" s="46"/>
    </row>
    <row r="17" spans="2:18" s="33" customFormat="1" ht="19.5" customHeight="1">
      <c r="B17" s="37"/>
      <c r="C17" s="38"/>
      <c r="D17" s="38"/>
      <c r="E17" s="187"/>
      <c r="F17" s="205"/>
      <c r="G17" s="42"/>
      <c r="H17" s="42"/>
      <c r="I17" s="48"/>
      <c r="J17" s="44"/>
      <c r="K17" s="44"/>
      <c r="L17" s="38"/>
      <c r="M17" s="40"/>
      <c r="N17" s="37"/>
      <c r="O17" s="38"/>
      <c r="P17" s="40"/>
      <c r="Q17" s="46"/>
    </row>
    <row r="18" spans="2:18" s="33" customFormat="1" ht="18" customHeight="1">
      <c r="B18" s="37"/>
      <c r="C18" s="37"/>
      <c r="D18" s="37"/>
      <c r="E18" s="51"/>
      <c r="F18" s="205"/>
      <c r="G18" s="42"/>
      <c r="H18" s="42"/>
      <c r="I18" s="43"/>
      <c r="J18" s="47"/>
      <c r="K18" s="44"/>
      <c r="L18" s="44"/>
      <c r="M18" s="40"/>
      <c r="N18" s="40"/>
      <c r="O18" s="45"/>
      <c r="P18" s="40"/>
      <c r="Q18" s="46"/>
    </row>
    <row r="19" spans="2:18" s="33" customFormat="1" ht="18" customHeight="1">
      <c r="B19" s="38"/>
      <c r="C19" s="37"/>
      <c r="D19" s="37"/>
      <c r="E19" s="51"/>
      <c r="F19" s="205"/>
      <c r="G19" s="42"/>
      <c r="H19" s="42"/>
      <c r="I19" s="48"/>
      <c r="J19" s="47"/>
      <c r="K19" s="47"/>
      <c r="L19" s="44"/>
      <c r="M19" s="40"/>
      <c r="N19" s="40"/>
      <c r="O19" s="45"/>
      <c r="P19" s="40"/>
      <c r="Q19" s="46"/>
    </row>
    <row r="20" spans="2:18" s="33" customFormat="1" ht="18" customHeight="1">
      <c r="B20" s="37"/>
      <c r="C20" s="37"/>
      <c r="D20" s="37"/>
      <c r="E20" s="51"/>
      <c r="F20" s="205"/>
      <c r="G20" s="42"/>
      <c r="H20" s="42"/>
      <c r="I20" s="48"/>
      <c r="J20" s="47"/>
      <c r="K20" s="47"/>
      <c r="L20" s="44"/>
      <c r="M20" s="40"/>
      <c r="N20" s="40"/>
      <c r="O20" s="45"/>
      <c r="P20" s="40"/>
      <c r="Q20" s="46"/>
    </row>
    <row r="21" spans="2:18" s="33" customFormat="1" ht="18" customHeight="1">
      <c r="B21" s="38"/>
      <c r="C21" s="37"/>
      <c r="D21" s="37"/>
      <c r="E21" s="51"/>
      <c r="F21" s="205"/>
      <c r="G21" s="42"/>
      <c r="H21" s="42"/>
      <c r="I21" s="48"/>
      <c r="J21" s="47"/>
      <c r="K21" s="47"/>
      <c r="L21" s="44"/>
      <c r="M21" s="40"/>
      <c r="N21" s="40"/>
      <c r="O21" s="45"/>
      <c r="P21" s="40"/>
      <c r="Q21" s="46"/>
    </row>
    <row r="22" spans="2:18" s="33" customFormat="1" ht="18" customHeight="1">
      <c r="B22" s="38"/>
      <c r="C22" s="37"/>
      <c r="D22" s="37"/>
      <c r="E22" s="51"/>
      <c r="F22" s="205"/>
      <c r="G22" s="42"/>
      <c r="H22" s="42"/>
      <c r="I22" s="48"/>
      <c r="J22" s="47"/>
      <c r="K22" s="47"/>
      <c r="L22" s="44"/>
      <c r="M22" s="40"/>
      <c r="N22" s="40"/>
      <c r="O22" s="45"/>
      <c r="P22" s="40"/>
      <c r="Q22" s="46"/>
    </row>
    <row r="23" spans="2:18" s="33" customFormat="1" ht="18" customHeight="1">
      <c r="B23" s="38"/>
      <c r="C23" s="37"/>
      <c r="D23" s="37"/>
      <c r="E23" s="51"/>
      <c r="F23" s="205"/>
      <c r="G23" s="42"/>
      <c r="H23" s="42"/>
      <c r="I23" s="48"/>
      <c r="J23" s="47"/>
      <c r="K23" s="47"/>
      <c r="L23" s="44"/>
      <c r="M23" s="40"/>
      <c r="N23" s="40"/>
      <c r="O23" s="45"/>
      <c r="P23" s="40"/>
      <c r="Q23" s="46"/>
    </row>
    <row r="24" spans="2:18" s="33" customFormat="1" ht="18" customHeight="1">
      <c r="B24" s="38"/>
      <c r="C24" s="37"/>
      <c r="D24" s="37"/>
      <c r="E24" s="51"/>
      <c r="F24" s="205"/>
      <c r="G24" s="42"/>
      <c r="H24" s="42"/>
      <c r="I24" s="48"/>
      <c r="J24" s="47"/>
      <c r="K24" s="47"/>
      <c r="L24" s="44"/>
      <c r="M24" s="40"/>
      <c r="N24" s="40"/>
      <c r="O24" s="45"/>
      <c r="P24" s="40"/>
      <c r="Q24" s="46"/>
      <c r="R24" s="191"/>
    </row>
    <row r="25" spans="2:18" s="33" customFormat="1" ht="18" customHeight="1">
      <c r="B25" s="38"/>
      <c r="C25" s="37"/>
      <c r="D25" s="37"/>
      <c r="E25" s="51"/>
      <c r="F25" s="205"/>
      <c r="G25" s="42"/>
      <c r="H25" s="42"/>
      <c r="I25" s="48"/>
      <c r="J25" s="47"/>
      <c r="K25" s="47"/>
      <c r="L25" s="44"/>
      <c r="M25" s="40"/>
      <c r="N25" s="40"/>
      <c r="O25" s="45"/>
      <c r="P25" s="40"/>
      <c r="Q25" s="46"/>
      <c r="R25" s="191"/>
    </row>
    <row r="26" spans="2:18" s="33" customFormat="1" ht="18" customHeight="1">
      <c r="B26" s="38"/>
      <c r="C26" s="37"/>
      <c r="D26" s="37"/>
      <c r="E26" s="47"/>
      <c r="F26" s="42"/>
      <c r="G26" s="42"/>
      <c r="H26" s="42"/>
      <c r="I26" s="48"/>
      <c r="J26" s="44"/>
      <c r="K26" s="47"/>
      <c r="L26" s="44"/>
      <c r="M26" s="40"/>
      <c r="N26" s="40"/>
      <c r="O26" s="45"/>
      <c r="P26" s="40"/>
      <c r="Q26" s="46"/>
      <c r="R26" s="191"/>
    </row>
    <row r="27" spans="2:18" s="33" customFormat="1" ht="18" customHeight="1">
      <c r="B27" s="38"/>
      <c r="C27" s="37"/>
      <c r="D27" s="37"/>
      <c r="E27" s="47"/>
      <c r="F27" s="42"/>
      <c r="G27" s="42"/>
      <c r="H27" s="42"/>
      <c r="I27" s="48"/>
      <c r="J27" s="44"/>
      <c r="K27" s="47"/>
      <c r="L27" s="44"/>
      <c r="M27" s="40"/>
      <c r="N27" s="40"/>
      <c r="O27" s="45"/>
      <c r="P27" s="40"/>
      <c r="Q27" s="46"/>
      <c r="R27" s="191"/>
    </row>
    <row r="28" spans="2:18" s="33" customFormat="1" ht="18" customHeight="1">
      <c r="B28" s="38"/>
      <c r="C28" s="37"/>
      <c r="D28" s="37"/>
      <c r="E28" s="47"/>
      <c r="F28" s="42"/>
      <c r="G28" s="42"/>
      <c r="H28" s="42"/>
      <c r="I28" s="48"/>
      <c r="J28" s="44"/>
      <c r="K28" s="47"/>
      <c r="L28" s="44"/>
      <c r="M28" s="40"/>
      <c r="N28" s="40"/>
      <c r="O28" s="45"/>
      <c r="P28" s="40"/>
      <c r="Q28" s="46"/>
      <c r="R28" s="191"/>
    </row>
    <row r="29" spans="2:18" s="33" customFormat="1" ht="18" customHeight="1">
      <c r="B29" s="38"/>
      <c r="C29" s="37"/>
      <c r="D29" s="37"/>
      <c r="E29" s="51"/>
      <c r="F29" s="42"/>
      <c r="G29" s="42"/>
      <c r="H29" s="42"/>
      <c r="I29" s="48"/>
      <c r="J29" s="44"/>
      <c r="K29" s="47"/>
      <c r="L29" s="44"/>
      <c r="M29" s="40"/>
      <c r="N29" s="40"/>
      <c r="O29" s="45"/>
      <c r="P29" s="40"/>
      <c r="Q29" s="46"/>
    </row>
    <row r="30" spans="2:18" s="33" customFormat="1" ht="18" customHeight="1">
      <c r="B30" s="38"/>
      <c r="C30" s="37"/>
      <c r="D30" s="37"/>
      <c r="E30" s="206"/>
      <c r="F30" s="42"/>
      <c r="G30" s="42"/>
      <c r="H30" s="42"/>
      <c r="I30" s="48"/>
      <c r="J30" s="44"/>
      <c r="K30" s="47"/>
      <c r="L30" s="44"/>
      <c r="M30" s="40"/>
      <c r="N30" s="40"/>
      <c r="O30" s="45"/>
      <c r="P30" s="40"/>
      <c r="Q30" s="46"/>
    </row>
    <row r="31" spans="2:18" s="33" customFormat="1" ht="18" customHeight="1">
      <c r="B31" s="38"/>
      <c r="C31" s="38"/>
      <c r="D31" s="37"/>
      <c r="E31" s="47"/>
      <c r="F31" s="42"/>
      <c r="G31" s="42"/>
      <c r="H31" s="42"/>
      <c r="I31" s="48"/>
      <c r="J31" s="44"/>
      <c r="K31" s="47"/>
      <c r="L31" s="44"/>
      <c r="M31" s="40"/>
      <c r="N31" s="40"/>
      <c r="O31" s="45"/>
      <c r="P31" s="40"/>
      <c r="Q31" s="46"/>
    </row>
    <row r="32" spans="2:18" s="33" customFormat="1" ht="18" customHeight="1">
      <c r="B32" s="38"/>
      <c r="C32" s="38"/>
      <c r="D32" s="38"/>
      <c r="E32" s="47"/>
      <c r="F32" s="42"/>
      <c r="G32" s="42"/>
      <c r="H32" s="42"/>
      <c r="I32" s="48"/>
      <c r="J32" s="44"/>
      <c r="K32" s="47"/>
      <c r="L32" s="44"/>
      <c r="M32" s="40"/>
      <c r="N32" s="40"/>
      <c r="O32" s="45"/>
      <c r="P32" s="40"/>
      <c r="Q32" s="46"/>
    </row>
    <row r="33" spans="2:17" s="33" customFormat="1" ht="18" customHeight="1">
      <c r="B33" s="38"/>
      <c r="C33" s="38"/>
      <c r="D33" s="38"/>
      <c r="E33" s="47"/>
      <c r="F33" s="42"/>
      <c r="G33" s="42"/>
      <c r="H33" s="42"/>
      <c r="I33" s="48"/>
      <c r="J33" s="44"/>
      <c r="K33" s="47"/>
      <c r="L33" s="44"/>
      <c r="M33" s="40"/>
      <c r="N33" s="40"/>
      <c r="O33" s="45"/>
      <c r="P33" s="40"/>
      <c r="Q33" s="46"/>
    </row>
    <row r="34" spans="2:17" s="33" customFormat="1" ht="18" customHeight="1">
      <c r="B34" s="38"/>
      <c r="C34" s="38"/>
      <c r="D34" s="38"/>
      <c r="E34" s="47"/>
      <c r="F34" s="42"/>
      <c r="G34" s="42"/>
      <c r="H34" s="42"/>
      <c r="I34" s="48"/>
      <c r="J34" s="44"/>
      <c r="K34" s="47"/>
      <c r="L34" s="44"/>
      <c r="M34" s="40"/>
      <c r="N34" s="40"/>
      <c r="O34" s="45"/>
      <c r="P34" s="40"/>
      <c r="Q34" s="46"/>
    </row>
    <row r="35" spans="2:17" s="33" customFormat="1" ht="18" customHeight="1">
      <c r="B35" s="38"/>
      <c r="C35" s="38"/>
      <c r="D35" s="38"/>
      <c r="E35" s="47"/>
      <c r="F35" s="42"/>
      <c r="G35" s="42"/>
      <c r="H35" s="42"/>
      <c r="I35" s="48"/>
      <c r="J35" s="44"/>
      <c r="K35" s="47"/>
      <c r="L35" s="44"/>
      <c r="M35" s="40"/>
      <c r="N35" s="40"/>
      <c r="O35" s="45"/>
      <c r="P35" s="40"/>
      <c r="Q35" s="46"/>
    </row>
    <row r="36" spans="2:17" s="33" customFormat="1" ht="18" customHeight="1">
      <c r="B36" s="38"/>
      <c r="C36" s="38"/>
      <c r="D36" s="38"/>
      <c r="E36" s="47"/>
      <c r="F36" s="42"/>
      <c r="G36" s="42"/>
      <c r="H36" s="42"/>
      <c r="I36" s="48"/>
      <c r="J36" s="44"/>
      <c r="K36" s="47"/>
      <c r="L36" s="44"/>
      <c r="M36" s="40"/>
      <c r="N36" s="40"/>
      <c r="O36" s="45"/>
      <c r="P36" s="40"/>
      <c r="Q36" s="46"/>
    </row>
    <row r="37" spans="2:17" s="33" customFormat="1" ht="18" customHeight="1">
      <c r="B37" s="38"/>
      <c r="C37" s="38"/>
      <c r="D37" s="38"/>
      <c r="E37" s="47"/>
      <c r="F37" s="42"/>
      <c r="G37" s="42"/>
      <c r="H37" s="42"/>
      <c r="I37" s="48"/>
      <c r="J37" s="44"/>
      <c r="K37" s="47"/>
      <c r="L37" s="44"/>
      <c r="M37" s="40"/>
      <c r="N37" s="40"/>
      <c r="O37" s="45"/>
      <c r="P37" s="40"/>
      <c r="Q37" s="46"/>
    </row>
    <row r="38" spans="2:17" s="33" customFormat="1" ht="18" customHeight="1">
      <c r="B38" s="38"/>
      <c r="C38" s="38"/>
      <c r="D38" s="38"/>
      <c r="E38" s="47"/>
      <c r="F38" s="42"/>
      <c r="G38" s="42"/>
      <c r="H38" s="42"/>
      <c r="I38" s="48"/>
      <c r="J38" s="47"/>
      <c r="K38" s="47"/>
      <c r="L38" s="44"/>
      <c r="M38" s="40"/>
      <c r="N38" s="40"/>
      <c r="O38" s="45"/>
      <c r="P38" s="40"/>
      <c r="Q38" s="46"/>
    </row>
    <row r="39" spans="2:17" s="33" customFormat="1" ht="18" customHeight="1">
      <c r="B39" s="38"/>
      <c r="C39" s="38"/>
      <c r="D39" s="38"/>
      <c r="E39" s="47"/>
      <c r="F39" s="42"/>
      <c r="G39" s="42"/>
      <c r="H39" s="42"/>
      <c r="I39" s="43"/>
      <c r="J39" s="47"/>
      <c r="K39" s="47"/>
      <c r="L39" s="44"/>
      <c r="M39" s="40"/>
      <c r="N39" s="40"/>
      <c r="O39" s="45"/>
      <c r="P39" s="40"/>
      <c r="Q39" s="46"/>
    </row>
    <row r="40" spans="2:17" s="33" customFormat="1" ht="18" customHeight="1">
      <c r="B40" s="38"/>
      <c r="C40" s="38"/>
      <c r="D40" s="38"/>
      <c r="E40" s="47"/>
      <c r="F40" s="42"/>
      <c r="G40" s="42"/>
      <c r="H40" s="42"/>
      <c r="I40" s="43"/>
      <c r="J40" s="44"/>
      <c r="K40" s="47"/>
      <c r="L40" s="44"/>
      <c r="M40" s="40"/>
      <c r="N40" s="40"/>
      <c r="O40" s="45"/>
      <c r="P40" s="40"/>
      <c r="Q40" s="46"/>
    </row>
    <row r="41" spans="2:17" s="33" customFormat="1" ht="18" customHeight="1">
      <c r="B41" s="38"/>
      <c r="C41" s="38"/>
      <c r="D41" s="38"/>
      <c r="E41" s="47"/>
      <c r="F41" s="42"/>
      <c r="G41" s="42"/>
      <c r="H41" s="42"/>
      <c r="I41" s="43"/>
      <c r="J41" s="44"/>
      <c r="K41" s="47"/>
      <c r="L41" s="44"/>
      <c r="M41" s="40"/>
      <c r="N41" s="40"/>
      <c r="O41" s="45"/>
      <c r="P41" s="40"/>
      <c r="Q41" s="46"/>
    </row>
    <row r="42" spans="2:17" s="33" customFormat="1" ht="18" customHeight="1">
      <c r="B42" s="38"/>
      <c r="C42" s="38"/>
      <c r="D42" s="38"/>
      <c r="E42" s="47"/>
      <c r="F42" s="42"/>
      <c r="G42" s="42"/>
      <c r="H42" s="42"/>
      <c r="I42" s="43"/>
      <c r="J42" s="44"/>
      <c r="K42" s="47"/>
      <c r="L42" s="44"/>
      <c r="M42" s="40"/>
      <c r="N42" s="40"/>
      <c r="O42" s="45"/>
      <c r="P42" s="40"/>
      <c r="Q42" s="46"/>
    </row>
    <row r="43" spans="2:17" s="33" customFormat="1" ht="18" customHeight="1">
      <c r="B43" s="38"/>
      <c r="C43" s="38"/>
      <c r="D43" s="38"/>
      <c r="E43" s="47"/>
      <c r="F43" s="42"/>
      <c r="G43" s="42"/>
      <c r="H43" s="42"/>
      <c r="I43" s="43"/>
      <c r="J43" s="44"/>
      <c r="K43" s="47"/>
      <c r="L43" s="44"/>
      <c r="M43" s="40"/>
      <c r="N43" s="40"/>
      <c r="O43" s="45"/>
      <c r="P43" s="40"/>
      <c r="Q43" s="46"/>
    </row>
    <row r="44" spans="2:17" ht="18" customHeight="1">
      <c r="B44" s="38"/>
      <c r="C44" s="38"/>
      <c r="D44" s="38"/>
      <c r="E44" s="47"/>
      <c r="F44" s="42"/>
      <c r="G44" s="42"/>
      <c r="H44" s="42"/>
      <c r="I44" s="43"/>
      <c r="J44" s="44"/>
      <c r="K44" s="47"/>
      <c r="L44" s="44"/>
      <c r="M44" s="40"/>
      <c r="N44" s="40"/>
      <c r="O44" s="45"/>
      <c r="P44" s="54"/>
      <c r="Q44" s="196"/>
    </row>
    <row r="45" spans="2:17">
      <c r="Q45" s="55"/>
    </row>
    <row r="46" spans="2:17">
      <c r="Q46" s="55"/>
    </row>
    <row r="47" spans="2:17">
      <c r="Q47" s="55"/>
    </row>
    <row r="48" spans="2:17">
      <c r="M48" s="57"/>
      <c r="Q48" s="55"/>
    </row>
    <row r="49" spans="13:17">
      <c r="Q49" s="55"/>
    </row>
    <row r="50" spans="13:17">
      <c r="M50" s="57"/>
      <c r="Q50" s="55"/>
    </row>
  </sheetData>
  <autoFilter ref="B8:O40" xr:uid="{E06CE335-079B-4C27-BB45-E50493C6E867}"/>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5AA6-FE6B-4A11-8CB6-60AD377D3C59}">
  <dimension ref="B2:R43"/>
  <sheetViews>
    <sheetView zoomScale="85" zoomScaleNormal="85" workbookViewId="0">
      <pane xSplit="10" ySplit="8" topLeftCell="N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3" width="9" style="3"/>
    <col min="4" max="4" width="12.625" style="3" customWidth="1"/>
    <col min="5" max="5" width="35.625" style="3" customWidth="1"/>
    <col min="6" max="6" width="8.75" style="3" customWidth="1"/>
    <col min="7" max="8" width="9.875" style="3" bestFit="1" customWidth="1"/>
    <col min="9" max="9" width="9" style="9"/>
    <col min="10" max="10" width="22.375" style="3" customWidth="1"/>
    <col min="11" max="11" width="22"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35.625" style="3" customWidth="1"/>
    <col min="262" max="262" width="8.75" style="3" customWidth="1"/>
    <col min="263" max="264" width="9.875" style="3" bestFit="1" customWidth="1"/>
    <col min="265" max="265" width="9" style="3"/>
    <col min="266" max="266" width="22.375" style="3" customWidth="1"/>
    <col min="267" max="267" width="22"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35.625" style="3" customWidth="1"/>
    <col min="518" max="518" width="8.75" style="3" customWidth="1"/>
    <col min="519" max="520" width="9.875" style="3" bestFit="1" customWidth="1"/>
    <col min="521" max="521" width="9" style="3"/>
    <col min="522" max="522" width="22.375" style="3" customWidth="1"/>
    <col min="523" max="523" width="22"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35.625" style="3" customWidth="1"/>
    <col min="774" max="774" width="8.75" style="3" customWidth="1"/>
    <col min="775" max="776" width="9.875" style="3" bestFit="1" customWidth="1"/>
    <col min="777" max="777" width="9" style="3"/>
    <col min="778" max="778" width="22.375" style="3" customWidth="1"/>
    <col min="779" max="779" width="22"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35.625" style="3" customWidth="1"/>
    <col min="1030" max="1030" width="8.75" style="3" customWidth="1"/>
    <col min="1031" max="1032" width="9.875" style="3" bestFit="1" customWidth="1"/>
    <col min="1033" max="1033" width="9" style="3"/>
    <col min="1034" max="1034" width="22.375" style="3" customWidth="1"/>
    <col min="1035" max="1035" width="22"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35.625" style="3" customWidth="1"/>
    <col min="1286" max="1286" width="8.75" style="3" customWidth="1"/>
    <col min="1287" max="1288" width="9.875" style="3" bestFit="1" customWidth="1"/>
    <col min="1289" max="1289" width="9" style="3"/>
    <col min="1290" max="1290" width="22.375" style="3" customWidth="1"/>
    <col min="1291" max="1291" width="22"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35.625" style="3" customWidth="1"/>
    <col min="1542" max="1542" width="8.75" style="3" customWidth="1"/>
    <col min="1543" max="1544" width="9.875" style="3" bestFit="1" customWidth="1"/>
    <col min="1545" max="1545" width="9" style="3"/>
    <col min="1546" max="1546" width="22.375" style="3" customWidth="1"/>
    <col min="1547" max="1547" width="22"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35.625" style="3" customWidth="1"/>
    <col min="1798" max="1798" width="8.75" style="3" customWidth="1"/>
    <col min="1799" max="1800" width="9.875" style="3" bestFit="1" customWidth="1"/>
    <col min="1801" max="1801" width="9" style="3"/>
    <col min="1802" max="1802" width="22.375" style="3" customWidth="1"/>
    <col min="1803" max="1803" width="22"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35.625" style="3" customWidth="1"/>
    <col min="2054" max="2054" width="8.75" style="3" customWidth="1"/>
    <col min="2055" max="2056" width="9.875" style="3" bestFit="1" customWidth="1"/>
    <col min="2057" max="2057" width="9" style="3"/>
    <col min="2058" max="2058" width="22.375" style="3" customWidth="1"/>
    <col min="2059" max="2059" width="22"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35.625" style="3" customWidth="1"/>
    <col min="2310" max="2310" width="8.75" style="3" customWidth="1"/>
    <col min="2311" max="2312" width="9.875" style="3" bestFit="1" customWidth="1"/>
    <col min="2313" max="2313" width="9" style="3"/>
    <col min="2314" max="2314" width="22.375" style="3" customWidth="1"/>
    <col min="2315" max="2315" width="22"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35.625" style="3" customWidth="1"/>
    <col min="2566" max="2566" width="8.75" style="3" customWidth="1"/>
    <col min="2567" max="2568" width="9.875" style="3" bestFit="1" customWidth="1"/>
    <col min="2569" max="2569" width="9" style="3"/>
    <col min="2570" max="2570" width="22.375" style="3" customWidth="1"/>
    <col min="2571" max="2571" width="22"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35.625" style="3" customWidth="1"/>
    <col min="2822" max="2822" width="8.75" style="3" customWidth="1"/>
    <col min="2823" max="2824" width="9.875" style="3" bestFit="1" customWidth="1"/>
    <col min="2825" max="2825" width="9" style="3"/>
    <col min="2826" max="2826" width="22.375" style="3" customWidth="1"/>
    <col min="2827" max="2827" width="22"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35.625" style="3" customWidth="1"/>
    <col min="3078" max="3078" width="8.75" style="3" customWidth="1"/>
    <col min="3079" max="3080" width="9.875" style="3" bestFit="1" customWidth="1"/>
    <col min="3081" max="3081" width="9" style="3"/>
    <col min="3082" max="3082" width="22.375" style="3" customWidth="1"/>
    <col min="3083" max="3083" width="22"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35.625" style="3" customWidth="1"/>
    <col min="3334" max="3334" width="8.75" style="3" customWidth="1"/>
    <col min="3335" max="3336" width="9.875" style="3" bestFit="1" customWidth="1"/>
    <col min="3337" max="3337" width="9" style="3"/>
    <col min="3338" max="3338" width="22.375" style="3" customWidth="1"/>
    <col min="3339" max="3339" width="22"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35.625" style="3" customWidth="1"/>
    <col min="3590" max="3590" width="8.75" style="3" customWidth="1"/>
    <col min="3591" max="3592" width="9.875" style="3" bestFit="1" customWidth="1"/>
    <col min="3593" max="3593" width="9" style="3"/>
    <col min="3594" max="3594" width="22.375" style="3" customWidth="1"/>
    <col min="3595" max="3595" width="22"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35.625" style="3" customWidth="1"/>
    <col min="3846" max="3846" width="8.75" style="3" customWidth="1"/>
    <col min="3847" max="3848" width="9.875" style="3" bestFit="1" customWidth="1"/>
    <col min="3849" max="3849" width="9" style="3"/>
    <col min="3850" max="3850" width="22.375" style="3" customWidth="1"/>
    <col min="3851" max="3851" width="22"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35.625" style="3" customWidth="1"/>
    <col min="4102" max="4102" width="8.75" style="3" customWidth="1"/>
    <col min="4103" max="4104" width="9.875" style="3" bestFit="1" customWidth="1"/>
    <col min="4105" max="4105" width="9" style="3"/>
    <col min="4106" max="4106" width="22.375" style="3" customWidth="1"/>
    <col min="4107" max="4107" width="22"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35.625" style="3" customWidth="1"/>
    <col min="4358" max="4358" width="8.75" style="3" customWidth="1"/>
    <col min="4359" max="4360" width="9.875" style="3" bestFit="1" customWidth="1"/>
    <col min="4361" max="4361" width="9" style="3"/>
    <col min="4362" max="4362" width="22.375" style="3" customWidth="1"/>
    <col min="4363" max="4363" width="22"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35.625" style="3" customWidth="1"/>
    <col min="4614" max="4614" width="8.75" style="3" customWidth="1"/>
    <col min="4615" max="4616" width="9.875" style="3" bestFit="1" customWidth="1"/>
    <col min="4617" max="4617" width="9" style="3"/>
    <col min="4618" max="4618" width="22.375" style="3" customWidth="1"/>
    <col min="4619" max="4619" width="22"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35.625" style="3" customWidth="1"/>
    <col min="4870" max="4870" width="8.75" style="3" customWidth="1"/>
    <col min="4871" max="4872" width="9.875" style="3" bestFit="1" customWidth="1"/>
    <col min="4873" max="4873" width="9" style="3"/>
    <col min="4874" max="4874" width="22.375" style="3" customWidth="1"/>
    <col min="4875" max="4875" width="22"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35.625" style="3" customWidth="1"/>
    <col min="5126" max="5126" width="8.75" style="3" customWidth="1"/>
    <col min="5127" max="5128" width="9.875" style="3" bestFit="1" customWidth="1"/>
    <col min="5129" max="5129" width="9" style="3"/>
    <col min="5130" max="5130" width="22.375" style="3" customWidth="1"/>
    <col min="5131" max="5131" width="22"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35.625" style="3" customWidth="1"/>
    <col min="5382" max="5382" width="8.75" style="3" customWidth="1"/>
    <col min="5383" max="5384" width="9.875" style="3" bestFit="1" customWidth="1"/>
    <col min="5385" max="5385" width="9" style="3"/>
    <col min="5386" max="5386" width="22.375" style="3" customWidth="1"/>
    <col min="5387" max="5387" width="22"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35.625" style="3" customWidth="1"/>
    <col min="5638" max="5638" width="8.75" style="3" customWidth="1"/>
    <col min="5639" max="5640" width="9.875" style="3" bestFit="1" customWidth="1"/>
    <col min="5641" max="5641" width="9" style="3"/>
    <col min="5642" max="5642" width="22.375" style="3" customWidth="1"/>
    <col min="5643" max="5643" width="22"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35.625" style="3" customWidth="1"/>
    <col min="5894" max="5894" width="8.75" style="3" customWidth="1"/>
    <col min="5895" max="5896" width="9.875" style="3" bestFit="1" customWidth="1"/>
    <col min="5897" max="5897" width="9" style="3"/>
    <col min="5898" max="5898" width="22.375" style="3" customWidth="1"/>
    <col min="5899" max="5899" width="22"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35.625" style="3" customWidth="1"/>
    <col min="6150" max="6150" width="8.75" style="3" customWidth="1"/>
    <col min="6151" max="6152" width="9.875" style="3" bestFit="1" customWidth="1"/>
    <col min="6153" max="6153" width="9" style="3"/>
    <col min="6154" max="6154" width="22.375" style="3" customWidth="1"/>
    <col min="6155" max="6155" width="22"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35.625" style="3" customWidth="1"/>
    <col min="6406" max="6406" width="8.75" style="3" customWidth="1"/>
    <col min="6407" max="6408" width="9.875" style="3" bestFit="1" customWidth="1"/>
    <col min="6409" max="6409" width="9" style="3"/>
    <col min="6410" max="6410" width="22.375" style="3" customWidth="1"/>
    <col min="6411" max="6411" width="22"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35.625" style="3" customWidth="1"/>
    <col min="6662" max="6662" width="8.75" style="3" customWidth="1"/>
    <col min="6663" max="6664" width="9.875" style="3" bestFit="1" customWidth="1"/>
    <col min="6665" max="6665" width="9" style="3"/>
    <col min="6666" max="6666" width="22.375" style="3" customWidth="1"/>
    <col min="6667" max="6667" width="22"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35.625" style="3" customWidth="1"/>
    <col min="6918" max="6918" width="8.75" style="3" customWidth="1"/>
    <col min="6919" max="6920" width="9.875" style="3" bestFit="1" customWidth="1"/>
    <col min="6921" max="6921" width="9" style="3"/>
    <col min="6922" max="6922" width="22.375" style="3" customWidth="1"/>
    <col min="6923" max="6923" width="22"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35.625" style="3" customWidth="1"/>
    <col min="7174" max="7174" width="8.75" style="3" customWidth="1"/>
    <col min="7175" max="7176" width="9.875" style="3" bestFit="1" customWidth="1"/>
    <col min="7177" max="7177" width="9" style="3"/>
    <col min="7178" max="7178" width="22.375" style="3" customWidth="1"/>
    <col min="7179" max="7179" width="22"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35.625" style="3" customWidth="1"/>
    <col min="7430" max="7430" width="8.75" style="3" customWidth="1"/>
    <col min="7431" max="7432" width="9.875" style="3" bestFit="1" customWidth="1"/>
    <col min="7433" max="7433" width="9" style="3"/>
    <col min="7434" max="7434" width="22.375" style="3" customWidth="1"/>
    <col min="7435" max="7435" width="22"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35.625" style="3" customWidth="1"/>
    <col min="7686" max="7686" width="8.75" style="3" customWidth="1"/>
    <col min="7687" max="7688" width="9.875" style="3" bestFit="1" customWidth="1"/>
    <col min="7689" max="7689" width="9" style="3"/>
    <col min="7690" max="7690" width="22.375" style="3" customWidth="1"/>
    <col min="7691" max="7691" width="22"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35.625" style="3" customWidth="1"/>
    <col min="7942" max="7942" width="8.75" style="3" customWidth="1"/>
    <col min="7943" max="7944" width="9.875" style="3" bestFit="1" customWidth="1"/>
    <col min="7945" max="7945" width="9" style="3"/>
    <col min="7946" max="7946" width="22.375" style="3" customWidth="1"/>
    <col min="7947" max="7947" width="22"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35.625" style="3" customWidth="1"/>
    <col min="8198" max="8198" width="8.75" style="3" customWidth="1"/>
    <col min="8199" max="8200" width="9.875" style="3" bestFit="1" customWidth="1"/>
    <col min="8201" max="8201" width="9" style="3"/>
    <col min="8202" max="8202" width="22.375" style="3" customWidth="1"/>
    <col min="8203" max="8203" width="22"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35.625" style="3" customWidth="1"/>
    <col min="8454" max="8454" width="8.75" style="3" customWidth="1"/>
    <col min="8455" max="8456" width="9.875" style="3" bestFit="1" customWidth="1"/>
    <col min="8457" max="8457" width="9" style="3"/>
    <col min="8458" max="8458" width="22.375" style="3" customWidth="1"/>
    <col min="8459" max="8459" width="22"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35.625" style="3" customWidth="1"/>
    <col min="8710" max="8710" width="8.75" style="3" customWidth="1"/>
    <col min="8711" max="8712" width="9.875" style="3" bestFit="1" customWidth="1"/>
    <col min="8713" max="8713" width="9" style="3"/>
    <col min="8714" max="8714" width="22.375" style="3" customWidth="1"/>
    <col min="8715" max="8715" width="22"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35.625" style="3" customWidth="1"/>
    <col min="8966" max="8966" width="8.75" style="3" customWidth="1"/>
    <col min="8967" max="8968" width="9.875" style="3" bestFit="1" customWidth="1"/>
    <col min="8969" max="8969" width="9" style="3"/>
    <col min="8970" max="8970" width="22.375" style="3" customWidth="1"/>
    <col min="8971" max="8971" width="22"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35.625" style="3" customWidth="1"/>
    <col min="9222" max="9222" width="8.75" style="3" customWidth="1"/>
    <col min="9223" max="9224" width="9.875" style="3" bestFit="1" customWidth="1"/>
    <col min="9225" max="9225" width="9" style="3"/>
    <col min="9226" max="9226" width="22.375" style="3" customWidth="1"/>
    <col min="9227" max="9227" width="22"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35.625" style="3" customWidth="1"/>
    <col min="9478" max="9478" width="8.75" style="3" customWidth="1"/>
    <col min="9479" max="9480" width="9.875" style="3" bestFit="1" customWidth="1"/>
    <col min="9481" max="9481" width="9" style="3"/>
    <col min="9482" max="9482" width="22.375" style="3" customWidth="1"/>
    <col min="9483" max="9483" width="22"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35.625" style="3" customWidth="1"/>
    <col min="9734" max="9734" width="8.75" style="3" customWidth="1"/>
    <col min="9735" max="9736" width="9.875" style="3" bestFit="1" customWidth="1"/>
    <col min="9737" max="9737" width="9" style="3"/>
    <col min="9738" max="9738" width="22.375" style="3" customWidth="1"/>
    <col min="9739" max="9739" width="22"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35.625" style="3" customWidth="1"/>
    <col min="9990" max="9990" width="8.75" style="3" customWidth="1"/>
    <col min="9991" max="9992" width="9.875" style="3" bestFit="1" customWidth="1"/>
    <col min="9993" max="9993" width="9" style="3"/>
    <col min="9994" max="9994" width="22.375" style="3" customWidth="1"/>
    <col min="9995" max="9995" width="22"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35.625" style="3" customWidth="1"/>
    <col min="10246" max="10246" width="8.75" style="3" customWidth="1"/>
    <col min="10247" max="10248" width="9.875" style="3" bestFit="1" customWidth="1"/>
    <col min="10249" max="10249" width="9" style="3"/>
    <col min="10250" max="10250" width="22.375" style="3" customWidth="1"/>
    <col min="10251" max="10251" width="22"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35.625" style="3" customWidth="1"/>
    <col min="10502" max="10502" width="8.75" style="3" customWidth="1"/>
    <col min="10503" max="10504" width="9.875" style="3" bestFit="1" customWidth="1"/>
    <col min="10505" max="10505" width="9" style="3"/>
    <col min="10506" max="10506" width="22.375" style="3" customWidth="1"/>
    <col min="10507" max="10507" width="22"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35.625" style="3" customWidth="1"/>
    <col min="10758" max="10758" width="8.75" style="3" customWidth="1"/>
    <col min="10759" max="10760" width="9.875" style="3" bestFit="1" customWidth="1"/>
    <col min="10761" max="10761" width="9" style="3"/>
    <col min="10762" max="10762" width="22.375" style="3" customWidth="1"/>
    <col min="10763" max="10763" width="22"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35.625" style="3" customWidth="1"/>
    <col min="11014" max="11014" width="8.75" style="3" customWidth="1"/>
    <col min="11015" max="11016" width="9.875" style="3" bestFit="1" customWidth="1"/>
    <col min="11017" max="11017" width="9" style="3"/>
    <col min="11018" max="11018" width="22.375" style="3" customWidth="1"/>
    <col min="11019" max="11019" width="22"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35.625" style="3" customWidth="1"/>
    <col min="11270" max="11270" width="8.75" style="3" customWidth="1"/>
    <col min="11271" max="11272" width="9.875" style="3" bestFit="1" customWidth="1"/>
    <col min="11273" max="11273" width="9" style="3"/>
    <col min="11274" max="11274" width="22.375" style="3" customWidth="1"/>
    <col min="11275" max="11275" width="22"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35.625" style="3" customWidth="1"/>
    <col min="11526" max="11526" width="8.75" style="3" customWidth="1"/>
    <col min="11527" max="11528" width="9.875" style="3" bestFit="1" customWidth="1"/>
    <col min="11529" max="11529" width="9" style="3"/>
    <col min="11530" max="11530" width="22.375" style="3" customWidth="1"/>
    <col min="11531" max="11531" width="22"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35.625" style="3" customWidth="1"/>
    <col min="11782" max="11782" width="8.75" style="3" customWidth="1"/>
    <col min="11783" max="11784" width="9.875" style="3" bestFit="1" customWidth="1"/>
    <col min="11785" max="11785" width="9" style="3"/>
    <col min="11786" max="11786" width="22.375" style="3" customWidth="1"/>
    <col min="11787" max="11787" width="22"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35.625" style="3" customWidth="1"/>
    <col min="12038" max="12038" width="8.75" style="3" customWidth="1"/>
    <col min="12039" max="12040" width="9.875" style="3" bestFit="1" customWidth="1"/>
    <col min="12041" max="12041" width="9" style="3"/>
    <col min="12042" max="12042" width="22.375" style="3" customWidth="1"/>
    <col min="12043" max="12043" width="22"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35.625" style="3" customWidth="1"/>
    <col min="12294" max="12294" width="8.75" style="3" customWidth="1"/>
    <col min="12295" max="12296" width="9.875" style="3" bestFit="1" customWidth="1"/>
    <col min="12297" max="12297" width="9" style="3"/>
    <col min="12298" max="12298" width="22.375" style="3" customWidth="1"/>
    <col min="12299" max="12299" width="22"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35.625" style="3" customWidth="1"/>
    <col min="12550" max="12550" width="8.75" style="3" customWidth="1"/>
    <col min="12551" max="12552" width="9.875" style="3" bestFit="1" customWidth="1"/>
    <col min="12553" max="12553" width="9" style="3"/>
    <col min="12554" max="12554" width="22.375" style="3" customWidth="1"/>
    <col min="12555" max="12555" width="22"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35.625" style="3" customWidth="1"/>
    <col min="12806" max="12806" width="8.75" style="3" customWidth="1"/>
    <col min="12807" max="12808" width="9.875" style="3" bestFit="1" customWidth="1"/>
    <col min="12809" max="12809" width="9" style="3"/>
    <col min="12810" max="12810" width="22.375" style="3" customWidth="1"/>
    <col min="12811" max="12811" width="22"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35.625" style="3" customWidth="1"/>
    <col min="13062" max="13062" width="8.75" style="3" customWidth="1"/>
    <col min="13063" max="13064" width="9.875" style="3" bestFit="1" customWidth="1"/>
    <col min="13065" max="13065" width="9" style="3"/>
    <col min="13066" max="13066" width="22.375" style="3" customWidth="1"/>
    <col min="13067" max="13067" width="22"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35.625" style="3" customWidth="1"/>
    <col min="13318" max="13318" width="8.75" style="3" customWidth="1"/>
    <col min="13319" max="13320" width="9.875" style="3" bestFit="1" customWidth="1"/>
    <col min="13321" max="13321" width="9" style="3"/>
    <col min="13322" max="13322" width="22.375" style="3" customWidth="1"/>
    <col min="13323" max="13323" width="22"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35.625" style="3" customWidth="1"/>
    <col min="13574" max="13574" width="8.75" style="3" customWidth="1"/>
    <col min="13575" max="13576" width="9.875" style="3" bestFit="1" customWidth="1"/>
    <col min="13577" max="13577" width="9" style="3"/>
    <col min="13578" max="13578" width="22.375" style="3" customWidth="1"/>
    <col min="13579" max="13579" width="22"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35.625" style="3" customWidth="1"/>
    <col min="13830" max="13830" width="8.75" style="3" customWidth="1"/>
    <col min="13831" max="13832" width="9.875" style="3" bestFit="1" customWidth="1"/>
    <col min="13833" max="13833" width="9" style="3"/>
    <col min="13834" max="13834" width="22.375" style="3" customWidth="1"/>
    <col min="13835" max="13835" width="22"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35.625" style="3" customWidth="1"/>
    <col min="14086" max="14086" width="8.75" style="3" customWidth="1"/>
    <col min="14087" max="14088" width="9.875" style="3" bestFit="1" customWidth="1"/>
    <col min="14089" max="14089" width="9" style="3"/>
    <col min="14090" max="14090" width="22.375" style="3" customWidth="1"/>
    <col min="14091" max="14091" width="22"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35.625" style="3" customWidth="1"/>
    <col min="14342" max="14342" width="8.75" style="3" customWidth="1"/>
    <col min="14343" max="14344" width="9.875" style="3" bestFit="1" customWidth="1"/>
    <col min="14345" max="14345" width="9" style="3"/>
    <col min="14346" max="14346" width="22.375" style="3" customWidth="1"/>
    <col min="14347" max="14347" width="22"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35.625" style="3" customWidth="1"/>
    <col min="14598" max="14598" width="8.75" style="3" customWidth="1"/>
    <col min="14599" max="14600" width="9.875" style="3" bestFit="1" customWidth="1"/>
    <col min="14601" max="14601" width="9" style="3"/>
    <col min="14602" max="14602" width="22.375" style="3" customWidth="1"/>
    <col min="14603" max="14603" width="22"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35.625" style="3" customWidth="1"/>
    <col min="14854" max="14854" width="8.75" style="3" customWidth="1"/>
    <col min="14855" max="14856" width="9.875" style="3" bestFit="1" customWidth="1"/>
    <col min="14857" max="14857" width="9" style="3"/>
    <col min="14858" max="14858" width="22.375" style="3" customWidth="1"/>
    <col min="14859" max="14859" width="22"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35.625" style="3" customWidth="1"/>
    <col min="15110" max="15110" width="8.75" style="3" customWidth="1"/>
    <col min="15111" max="15112" width="9.875" style="3" bestFit="1" customWidth="1"/>
    <col min="15113" max="15113" width="9" style="3"/>
    <col min="15114" max="15114" width="22.375" style="3" customWidth="1"/>
    <col min="15115" max="15115" width="22"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35.625" style="3" customWidth="1"/>
    <col min="15366" max="15366" width="8.75" style="3" customWidth="1"/>
    <col min="15367" max="15368" width="9.875" style="3" bestFit="1" customWidth="1"/>
    <col min="15369" max="15369" width="9" style="3"/>
    <col min="15370" max="15370" width="22.375" style="3" customWidth="1"/>
    <col min="15371" max="15371" width="22"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35.625" style="3" customWidth="1"/>
    <col min="15622" max="15622" width="8.75" style="3" customWidth="1"/>
    <col min="15623" max="15624" width="9.875" style="3" bestFit="1" customWidth="1"/>
    <col min="15625" max="15625" width="9" style="3"/>
    <col min="15626" max="15626" width="22.375" style="3" customWidth="1"/>
    <col min="15627" max="15627" width="22"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35.625" style="3" customWidth="1"/>
    <col min="15878" max="15878" width="8.75" style="3" customWidth="1"/>
    <col min="15879" max="15880" width="9.875" style="3" bestFit="1" customWidth="1"/>
    <col min="15881" max="15881" width="9" style="3"/>
    <col min="15882" max="15882" width="22.375" style="3" customWidth="1"/>
    <col min="15883" max="15883" width="22"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35.625" style="3" customWidth="1"/>
    <col min="16134" max="16134" width="8.75" style="3" customWidth="1"/>
    <col min="16135" max="16136" width="9.875" style="3" bestFit="1" customWidth="1"/>
    <col min="16137" max="16137" width="9" style="3"/>
    <col min="16138" max="16138" width="22.375" style="3" customWidth="1"/>
    <col min="16139" max="16139" width="22"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640</v>
      </c>
      <c r="G2" s="4" t="s">
        <v>2</v>
      </c>
      <c r="H2" s="5"/>
      <c r="I2" s="6"/>
      <c r="J2" s="7">
        <f>SUM(H:H)</f>
        <v>12000</v>
      </c>
    </row>
    <row r="3" spans="2:18" ht="20.100000000000001" customHeight="1">
      <c r="B3" s="1" t="s">
        <v>3</v>
      </c>
      <c r="C3" s="1"/>
      <c r="D3" s="1"/>
      <c r="E3" s="2" t="s">
        <v>391</v>
      </c>
    </row>
    <row r="4" spans="2:18" ht="20.100000000000001" customHeight="1">
      <c r="B4" s="1" t="s">
        <v>5</v>
      </c>
      <c r="C4" s="1"/>
      <c r="D4" s="1"/>
      <c r="E4" s="2">
        <v>95875</v>
      </c>
    </row>
    <row r="5" spans="2:18" ht="20.100000000000001" customHeight="1">
      <c r="B5" s="1" t="s">
        <v>6</v>
      </c>
      <c r="C5" s="1"/>
      <c r="D5" s="1"/>
      <c r="E5" s="11">
        <v>40935</v>
      </c>
    </row>
    <row r="6" spans="2:18" ht="20.100000000000001" customHeight="1">
      <c r="B6" s="1" t="s">
        <v>7</v>
      </c>
      <c r="C6" s="1"/>
      <c r="D6" s="1"/>
      <c r="E6" s="11"/>
    </row>
    <row r="8" spans="2:18"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8" s="8" customFormat="1" ht="18" customHeight="1">
      <c r="B9" s="12">
        <v>1</v>
      </c>
      <c r="C9" s="12" t="s">
        <v>398</v>
      </c>
      <c r="D9" s="12" t="s">
        <v>398</v>
      </c>
      <c r="E9" s="21" t="s">
        <v>641</v>
      </c>
      <c r="F9" s="17">
        <v>1</v>
      </c>
      <c r="G9" s="17">
        <v>12000</v>
      </c>
      <c r="H9" s="17">
        <f>F9*G9</f>
        <v>12000</v>
      </c>
      <c r="I9" s="198" t="s">
        <v>642</v>
      </c>
      <c r="J9" s="19" t="s">
        <v>643</v>
      </c>
      <c r="K9" s="19" t="s">
        <v>644</v>
      </c>
      <c r="L9" s="19"/>
      <c r="M9" s="60">
        <v>40947</v>
      </c>
      <c r="N9" s="15"/>
      <c r="O9" s="20"/>
      <c r="P9" s="15"/>
      <c r="Q9" s="23">
        <v>40954</v>
      </c>
    </row>
    <row r="10" spans="2:18" s="8" customFormat="1" ht="18" customHeight="1">
      <c r="B10" s="12"/>
      <c r="C10" s="12"/>
      <c r="D10" s="12"/>
      <c r="E10" s="21"/>
      <c r="F10" s="17"/>
      <c r="G10" s="17"/>
      <c r="H10" s="17"/>
      <c r="I10" s="22"/>
      <c r="J10" s="19"/>
      <c r="K10" s="21"/>
      <c r="L10" s="19"/>
      <c r="M10" s="15"/>
      <c r="N10" s="15"/>
      <c r="O10" s="20"/>
      <c r="P10" s="15"/>
      <c r="Q10" s="23"/>
    </row>
    <row r="11" spans="2:18" s="8" customFormat="1" ht="18" customHeight="1">
      <c r="B11" s="12"/>
      <c r="C11" s="12"/>
      <c r="D11" s="12"/>
      <c r="E11" s="21"/>
      <c r="F11" s="17"/>
      <c r="G11" s="17"/>
      <c r="H11" s="17"/>
      <c r="I11" s="22"/>
      <c r="J11" s="19"/>
      <c r="K11" s="21"/>
      <c r="L11" s="19"/>
      <c r="M11" s="15"/>
      <c r="N11" s="15"/>
      <c r="O11" s="20"/>
      <c r="P11" s="15"/>
      <c r="Q11" s="23"/>
    </row>
    <row r="12" spans="2:18" s="8" customFormat="1" ht="18" customHeight="1">
      <c r="B12" s="12"/>
      <c r="C12" s="12"/>
      <c r="D12" s="12"/>
      <c r="E12" s="21"/>
      <c r="F12" s="17"/>
      <c r="G12" s="17"/>
      <c r="H12" s="17"/>
      <c r="I12" s="22"/>
      <c r="J12" s="19"/>
      <c r="K12" s="21"/>
      <c r="L12" s="19"/>
      <c r="M12" s="15"/>
      <c r="N12" s="15"/>
      <c r="O12" s="20"/>
      <c r="P12" s="15"/>
      <c r="Q12" s="23"/>
    </row>
    <row r="13" spans="2:18" s="8" customFormat="1" ht="18" customHeight="1">
      <c r="B13" s="12"/>
      <c r="C13" s="12"/>
      <c r="D13" s="12"/>
      <c r="E13" s="21"/>
      <c r="F13" s="17"/>
      <c r="G13" s="17"/>
      <c r="H13" s="17"/>
      <c r="I13" s="22"/>
      <c r="J13" s="19"/>
      <c r="K13" s="21"/>
      <c r="L13" s="19"/>
      <c r="M13" s="15"/>
      <c r="N13" s="15"/>
      <c r="O13" s="20"/>
      <c r="P13" s="15"/>
      <c r="Q13" s="23"/>
    </row>
    <row r="14" spans="2:18" s="8" customFormat="1" ht="18" customHeight="1">
      <c r="B14" s="12"/>
      <c r="C14" s="12"/>
      <c r="D14" s="12"/>
      <c r="E14" s="21"/>
      <c r="F14" s="17"/>
      <c r="G14" s="17"/>
      <c r="H14" s="17"/>
      <c r="I14" s="22"/>
      <c r="J14" s="19"/>
      <c r="K14" s="21"/>
      <c r="L14" s="19"/>
      <c r="M14" s="15"/>
      <c r="N14" s="15"/>
      <c r="O14" s="20"/>
      <c r="P14" s="15"/>
      <c r="Q14" s="23"/>
    </row>
    <row r="15" spans="2:18" s="8" customFormat="1" ht="18" customHeight="1">
      <c r="B15" s="12"/>
      <c r="C15" s="12"/>
      <c r="D15" s="12"/>
      <c r="E15" s="21"/>
      <c r="F15" s="17"/>
      <c r="G15" s="17"/>
      <c r="H15" s="17"/>
      <c r="I15" s="22"/>
      <c r="J15" s="19"/>
      <c r="K15" s="21"/>
      <c r="L15" s="19"/>
      <c r="M15" s="15"/>
      <c r="N15" s="15"/>
      <c r="O15" s="20"/>
      <c r="P15" s="15"/>
      <c r="Q15" s="23"/>
    </row>
    <row r="16" spans="2:18" s="8" customFormat="1" ht="18" customHeight="1">
      <c r="B16" s="13"/>
      <c r="C16" s="12"/>
      <c r="D16" s="12"/>
      <c r="E16" s="21"/>
      <c r="F16" s="17"/>
      <c r="G16" s="17"/>
      <c r="H16" s="17"/>
      <c r="I16" s="22"/>
      <c r="J16" s="19"/>
      <c r="K16" s="21"/>
      <c r="L16" s="19"/>
      <c r="M16" s="15"/>
      <c r="N16" s="15"/>
      <c r="O16" s="20"/>
      <c r="P16" s="15"/>
      <c r="Q16" s="23"/>
      <c r="R16" s="62"/>
    </row>
    <row r="17" spans="2:18" s="8" customFormat="1" ht="18" customHeight="1">
      <c r="B17" s="13"/>
      <c r="C17" s="12"/>
      <c r="D17" s="12"/>
      <c r="E17" s="21"/>
      <c r="F17" s="17"/>
      <c r="G17" s="17"/>
      <c r="H17" s="17"/>
      <c r="I17" s="22"/>
      <c r="J17" s="19"/>
      <c r="K17" s="21"/>
      <c r="L17" s="19"/>
      <c r="M17" s="15"/>
      <c r="N17" s="15"/>
      <c r="O17" s="20"/>
      <c r="P17" s="15"/>
      <c r="Q17" s="23"/>
      <c r="R17" s="62"/>
    </row>
    <row r="18" spans="2:18" s="8" customFormat="1" ht="18" customHeight="1">
      <c r="B18" s="13"/>
      <c r="C18" s="12"/>
      <c r="D18" s="12"/>
      <c r="E18" s="21"/>
      <c r="F18" s="17"/>
      <c r="G18" s="17"/>
      <c r="H18" s="17"/>
      <c r="I18" s="22"/>
      <c r="J18" s="19"/>
      <c r="K18" s="21"/>
      <c r="L18" s="19"/>
      <c r="M18" s="15"/>
      <c r="N18" s="15"/>
      <c r="O18" s="20"/>
      <c r="P18" s="15"/>
      <c r="Q18" s="23"/>
      <c r="R18" s="62"/>
    </row>
    <row r="19" spans="2:18" s="8" customFormat="1" ht="18" customHeight="1">
      <c r="B19" s="13"/>
      <c r="C19" s="12"/>
      <c r="D19" s="12"/>
      <c r="E19" s="21"/>
      <c r="F19" s="17"/>
      <c r="G19" s="17"/>
      <c r="H19" s="17"/>
      <c r="I19" s="22"/>
      <c r="J19" s="19"/>
      <c r="K19" s="21"/>
      <c r="L19" s="19"/>
      <c r="M19" s="15"/>
      <c r="N19" s="15"/>
      <c r="O19" s="20"/>
      <c r="P19" s="15"/>
      <c r="Q19" s="23"/>
      <c r="R19" s="62"/>
    </row>
    <row r="20" spans="2:18" s="8" customFormat="1" ht="18" customHeight="1">
      <c r="B20" s="13"/>
      <c r="C20" s="12"/>
      <c r="D20" s="12"/>
      <c r="E20" s="21"/>
      <c r="F20" s="17"/>
      <c r="G20" s="17"/>
      <c r="H20" s="17"/>
      <c r="I20" s="22"/>
      <c r="J20" s="19"/>
      <c r="K20" s="21"/>
      <c r="L20" s="19"/>
      <c r="M20" s="15"/>
      <c r="N20" s="15"/>
      <c r="O20" s="20"/>
      <c r="P20" s="15"/>
      <c r="Q20" s="23"/>
      <c r="R20" s="62"/>
    </row>
    <row r="21" spans="2:18" s="8" customFormat="1" ht="18" customHeight="1">
      <c r="B21" s="13"/>
      <c r="C21" s="13"/>
      <c r="D21" s="13"/>
      <c r="E21" s="21"/>
      <c r="F21" s="17"/>
      <c r="G21" s="17"/>
      <c r="H21" s="17"/>
      <c r="I21" s="22"/>
      <c r="J21" s="19"/>
      <c r="K21" s="21"/>
      <c r="L21" s="19"/>
      <c r="M21" s="15"/>
      <c r="N21" s="15"/>
      <c r="O21" s="20"/>
      <c r="P21" s="15"/>
      <c r="Q21" s="23"/>
    </row>
    <row r="22" spans="2:18" s="8" customFormat="1" ht="18" customHeight="1">
      <c r="B22" s="13"/>
      <c r="C22" s="13"/>
      <c r="D22" s="13"/>
      <c r="E22" s="21"/>
      <c r="F22" s="17"/>
      <c r="G22" s="17"/>
      <c r="H22" s="17"/>
      <c r="I22" s="22"/>
      <c r="J22" s="19"/>
      <c r="K22" s="21"/>
      <c r="L22" s="19"/>
      <c r="M22" s="15"/>
      <c r="N22" s="15"/>
      <c r="O22" s="20"/>
      <c r="P22" s="15"/>
      <c r="Q22" s="23"/>
    </row>
    <row r="23" spans="2:18" s="8" customFormat="1" ht="18" customHeight="1">
      <c r="B23" s="13"/>
      <c r="C23" s="13"/>
      <c r="D23" s="13"/>
      <c r="E23" s="21"/>
      <c r="F23" s="17"/>
      <c r="G23" s="17"/>
      <c r="H23" s="17"/>
      <c r="I23" s="22"/>
      <c r="J23" s="19"/>
      <c r="K23" s="21"/>
      <c r="L23" s="19"/>
      <c r="M23" s="15"/>
      <c r="N23" s="15"/>
      <c r="O23" s="20"/>
      <c r="P23" s="15"/>
      <c r="Q23" s="23"/>
    </row>
    <row r="24" spans="2:18" s="8" customFormat="1" ht="18" customHeight="1">
      <c r="B24" s="13"/>
      <c r="C24" s="13"/>
      <c r="D24" s="13"/>
      <c r="E24" s="21"/>
      <c r="F24" s="17"/>
      <c r="G24" s="17"/>
      <c r="H24" s="17"/>
      <c r="I24" s="22"/>
      <c r="J24" s="19"/>
      <c r="K24" s="21"/>
      <c r="L24" s="19"/>
      <c r="M24" s="15"/>
      <c r="N24" s="15"/>
      <c r="O24" s="20"/>
      <c r="P24" s="15"/>
      <c r="Q24" s="23"/>
    </row>
    <row r="25" spans="2:18" s="8" customFormat="1" ht="18" customHeight="1">
      <c r="B25" s="13"/>
      <c r="C25" s="13"/>
      <c r="D25" s="13"/>
      <c r="E25" s="21"/>
      <c r="F25" s="17"/>
      <c r="G25" s="17"/>
      <c r="H25" s="17"/>
      <c r="I25" s="22"/>
      <c r="J25" s="19"/>
      <c r="K25" s="21"/>
      <c r="L25" s="19"/>
      <c r="M25" s="15"/>
      <c r="N25" s="15"/>
      <c r="O25" s="20"/>
      <c r="P25" s="15"/>
      <c r="Q25" s="23"/>
    </row>
    <row r="26" spans="2:18" s="8" customFormat="1" ht="18" customHeight="1">
      <c r="B26" s="13"/>
      <c r="C26" s="13"/>
      <c r="D26" s="13"/>
      <c r="E26" s="21"/>
      <c r="F26" s="17"/>
      <c r="G26" s="17"/>
      <c r="H26" s="17"/>
      <c r="I26" s="22"/>
      <c r="J26" s="19"/>
      <c r="K26" s="21"/>
      <c r="L26" s="19"/>
      <c r="M26" s="15"/>
      <c r="N26" s="15"/>
      <c r="O26" s="20"/>
      <c r="P26" s="15"/>
      <c r="Q26" s="23"/>
    </row>
    <row r="27" spans="2:18" s="8" customFormat="1" ht="18" customHeight="1">
      <c r="B27" s="13"/>
      <c r="C27" s="13"/>
      <c r="D27" s="13"/>
      <c r="E27" s="21"/>
      <c r="F27" s="17"/>
      <c r="G27" s="17"/>
      <c r="H27" s="17"/>
      <c r="I27" s="18"/>
      <c r="J27" s="19"/>
      <c r="K27" s="21"/>
      <c r="L27" s="19"/>
      <c r="M27" s="15"/>
      <c r="N27" s="15"/>
      <c r="O27" s="20"/>
      <c r="P27" s="15"/>
      <c r="Q27" s="23"/>
    </row>
    <row r="28" spans="2:18" s="8" customFormat="1" ht="18" customHeight="1">
      <c r="B28" s="13"/>
      <c r="C28" s="13"/>
      <c r="D28" s="13"/>
      <c r="E28" s="21"/>
      <c r="F28" s="17"/>
      <c r="G28" s="17"/>
      <c r="H28" s="17"/>
      <c r="I28" s="18"/>
      <c r="J28" s="19"/>
      <c r="K28" s="21"/>
      <c r="L28" s="19"/>
      <c r="M28" s="15"/>
      <c r="N28" s="15"/>
      <c r="O28" s="20"/>
      <c r="P28" s="15"/>
      <c r="Q28" s="23"/>
    </row>
    <row r="29" spans="2:18" s="8" customFormat="1" ht="18" customHeight="1">
      <c r="B29" s="13"/>
      <c r="C29" s="13"/>
      <c r="D29" s="13"/>
      <c r="E29" s="21"/>
      <c r="F29" s="17"/>
      <c r="G29" s="17"/>
      <c r="H29" s="17"/>
      <c r="I29" s="22"/>
      <c r="J29" s="19"/>
      <c r="K29" s="21"/>
      <c r="L29" s="19"/>
      <c r="M29" s="15"/>
      <c r="N29" s="15"/>
      <c r="O29" s="20"/>
      <c r="P29" s="15"/>
      <c r="Q29" s="23"/>
    </row>
    <row r="30" spans="2:18" s="8" customFormat="1" ht="18" customHeight="1">
      <c r="B30" s="13"/>
      <c r="C30" s="13"/>
      <c r="D30" s="13"/>
      <c r="E30" s="138"/>
      <c r="F30" s="17"/>
      <c r="G30" s="17"/>
      <c r="H30" s="17"/>
      <c r="I30" s="22"/>
      <c r="J30" s="19"/>
      <c r="K30" s="21"/>
      <c r="L30" s="19"/>
      <c r="M30" s="15"/>
      <c r="N30" s="15"/>
      <c r="O30" s="20"/>
      <c r="P30" s="15"/>
      <c r="Q30" s="23"/>
    </row>
    <row r="31" spans="2:18" s="8" customFormat="1" ht="18" customHeight="1">
      <c r="B31" s="13"/>
      <c r="C31" s="12"/>
      <c r="D31" s="12"/>
      <c r="E31" s="21"/>
      <c r="F31" s="17"/>
      <c r="G31" s="17"/>
      <c r="H31" s="17"/>
      <c r="I31" s="22"/>
      <c r="J31" s="19"/>
      <c r="K31" s="21"/>
      <c r="L31" s="19"/>
      <c r="M31" s="15"/>
      <c r="N31" s="15"/>
      <c r="O31" s="20"/>
      <c r="P31" s="15"/>
      <c r="Q31" s="23"/>
    </row>
    <row r="32" spans="2:18" s="8" customFormat="1" ht="18" customHeight="1">
      <c r="B32" s="13"/>
      <c r="C32" s="12"/>
      <c r="D32" s="12"/>
      <c r="E32" s="21"/>
      <c r="F32" s="17"/>
      <c r="G32" s="17"/>
      <c r="H32" s="17"/>
      <c r="I32" s="22"/>
      <c r="J32" s="19"/>
      <c r="K32" s="21"/>
      <c r="L32" s="19"/>
      <c r="M32" s="15"/>
      <c r="N32" s="15"/>
      <c r="O32" s="20"/>
      <c r="P32" s="15"/>
      <c r="Q32" s="23"/>
    </row>
    <row r="33" spans="2:17" s="8" customFormat="1" ht="18" customHeight="1">
      <c r="B33" s="13"/>
      <c r="C33" s="12"/>
      <c r="D33" s="12"/>
      <c r="E33" s="21"/>
      <c r="F33" s="17"/>
      <c r="G33" s="17"/>
      <c r="H33" s="17"/>
      <c r="I33" s="22"/>
      <c r="J33" s="19"/>
      <c r="K33" s="21"/>
      <c r="L33" s="19"/>
      <c r="M33" s="15"/>
      <c r="N33" s="15"/>
      <c r="O33" s="20"/>
      <c r="P33" s="15"/>
      <c r="Q33" s="23"/>
    </row>
    <row r="34" spans="2:17" s="8" customFormat="1" ht="18" customHeight="1">
      <c r="B34" s="13"/>
      <c r="C34" s="12"/>
      <c r="D34" s="12"/>
      <c r="E34" s="21"/>
      <c r="F34" s="17"/>
      <c r="G34" s="17"/>
      <c r="H34" s="17"/>
      <c r="I34" s="22"/>
      <c r="J34" s="19"/>
      <c r="K34" s="21"/>
      <c r="L34" s="19"/>
      <c r="M34" s="15"/>
      <c r="N34" s="15"/>
      <c r="O34" s="20"/>
      <c r="P34" s="15"/>
      <c r="Q34" s="23"/>
    </row>
    <row r="35" spans="2:17" s="8" customFormat="1" ht="18" customHeight="1">
      <c r="B35" s="13"/>
      <c r="C35" s="13"/>
      <c r="D35" s="13"/>
      <c r="E35" s="21"/>
      <c r="F35" s="17"/>
      <c r="G35" s="17"/>
      <c r="H35" s="17"/>
      <c r="I35" s="18"/>
      <c r="J35" s="19"/>
      <c r="K35" s="21"/>
      <c r="L35" s="19"/>
      <c r="M35" s="15"/>
      <c r="N35" s="15"/>
      <c r="O35" s="20"/>
      <c r="P35" s="15"/>
      <c r="Q35" s="23"/>
    </row>
    <row r="36" spans="2:17" ht="18" customHeight="1">
      <c r="B36" s="13"/>
      <c r="C36" s="13"/>
      <c r="D36" s="13"/>
      <c r="E36" s="21"/>
      <c r="F36" s="17"/>
      <c r="G36" s="17"/>
      <c r="H36" s="17"/>
      <c r="I36" s="22"/>
      <c r="J36" s="19"/>
      <c r="K36" s="21"/>
      <c r="L36" s="19"/>
      <c r="M36" s="15"/>
      <c r="N36" s="15"/>
      <c r="O36" s="20"/>
      <c r="P36" s="15"/>
      <c r="Q36" s="23"/>
    </row>
    <row r="37" spans="2:17" ht="18" customHeight="1">
      <c r="B37" s="13"/>
      <c r="C37" s="13"/>
      <c r="D37" s="13"/>
      <c r="E37" s="21"/>
      <c r="F37" s="17"/>
      <c r="G37" s="17"/>
      <c r="H37" s="17"/>
      <c r="I37" s="22"/>
      <c r="J37" s="19"/>
      <c r="K37" s="21"/>
      <c r="L37" s="19"/>
      <c r="M37" s="15"/>
      <c r="N37" s="15"/>
      <c r="O37" s="20"/>
      <c r="P37" s="15"/>
      <c r="Q37" s="23"/>
    </row>
    <row r="38" spans="2:17" ht="18" customHeight="1">
      <c r="B38" s="13"/>
      <c r="C38" s="13"/>
      <c r="D38" s="13"/>
      <c r="E38" s="21"/>
      <c r="F38" s="17"/>
      <c r="G38" s="17"/>
      <c r="H38" s="17"/>
      <c r="I38" s="22"/>
      <c r="J38" s="19"/>
      <c r="K38" s="21"/>
      <c r="L38" s="19"/>
      <c r="M38" s="15"/>
      <c r="N38" s="15"/>
      <c r="O38" s="20"/>
      <c r="P38" s="15"/>
      <c r="Q38" s="23"/>
    </row>
    <row r="39" spans="2:17" ht="18" customHeight="1">
      <c r="B39" s="13"/>
      <c r="C39" s="12"/>
      <c r="D39" s="12"/>
      <c r="E39" s="21"/>
      <c r="F39" s="17"/>
      <c r="G39" s="17"/>
      <c r="H39" s="17"/>
      <c r="I39" s="22"/>
      <c r="J39" s="21"/>
      <c r="K39" s="21"/>
      <c r="L39" s="19"/>
      <c r="M39" s="15"/>
      <c r="N39" s="15"/>
      <c r="O39" s="20"/>
      <c r="P39" s="15"/>
      <c r="Q39" s="23"/>
    </row>
    <row r="40" spans="2:17" ht="18" customHeight="1">
      <c r="B40" s="13"/>
      <c r="C40" s="12"/>
      <c r="D40" s="12"/>
      <c r="E40" s="21"/>
      <c r="F40" s="17"/>
      <c r="G40" s="17"/>
      <c r="H40" s="17"/>
      <c r="I40" s="22"/>
      <c r="J40" s="19"/>
      <c r="K40" s="21"/>
      <c r="L40" s="19"/>
      <c r="M40" s="15"/>
      <c r="N40" s="15"/>
      <c r="O40" s="20"/>
      <c r="P40" s="15"/>
      <c r="Q40" s="23"/>
    </row>
    <row r="41" spans="2:17">
      <c r="Q41" s="68"/>
    </row>
    <row r="42" spans="2:17">
      <c r="M42" s="25"/>
      <c r="Q42" s="68"/>
    </row>
    <row r="43" spans="2:17">
      <c r="Q43" s="68"/>
    </row>
  </sheetData>
  <autoFilter ref="B8:O32" xr:uid="{0129EB08-245A-4721-BC37-E0A57B7663B4}"/>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7CE9-523E-4828-B0AF-D89EF4F1CF67}">
  <sheetPr>
    <pageSetUpPr fitToPage="1"/>
  </sheetPr>
  <dimension ref="B2:R52"/>
  <sheetViews>
    <sheetView zoomScale="85" zoomScaleNormal="85" workbookViewId="0">
      <pane xSplit="10" ySplit="8" topLeftCell="K9" activePane="bottomRight" state="frozen"/>
      <selection pane="topRight" activeCell="K1" sqref="K1"/>
      <selection pane="bottomLeft" activeCell="A9" sqref="A9"/>
      <selection pane="bottomRight" activeCell="Q34" sqref="Q34"/>
    </sheetView>
  </sheetViews>
  <sheetFormatPr defaultRowHeight="18.75"/>
  <cols>
    <col min="1" max="1" width="2.625" style="3" customWidth="1"/>
    <col min="2" max="2" width="5.125" style="8" customWidth="1"/>
    <col min="3" max="3" width="9" style="3"/>
    <col min="4" max="4" width="12.625" style="3" customWidth="1"/>
    <col min="5" max="5" width="19.25" style="3" customWidth="1"/>
    <col min="6" max="6" width="6.25" style="3" customWidth="1"/>
    <col min="7" max="8" width="9.875" style="3" bestFit="1" customWidth="1"/>
    <col min="9" max="9" width="5.75" style="9" customWidth="1"/>
    <col min="10" max="10" width="16"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19.25" style="3" customWidth="1"/>
    <col min="262" max="262" width="6.25" style="3" customWidth="1"/>
    <col min="263" max="264" width="9.875" style="3" bestFit="1" customWidth="1"/>
    <col min="265" max="265" width="5.75" style="3" customWidth="1"/>
    <col min="266" max="266" width="16"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19.25" style="3" customWidth="1"/>
    <col min="518" max="518" width="6.25" style="3" customWidth="1"/>
    <col min="519" max="520" width="9.875" style="3" bestFit="1" customWidth="1"/>
    <col min="521" max="521" width="5.75" style="3" customWidth="1"/>
    <col min="522" max="522" width="16"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19.25" style="3" customWidth="1"/>
    <col min="774" max="774" width="6.25" style="3" customWidth="1"/>
    <col min="775" max="776" width="9.875" style="3" bestFit="1" customWidth="1"/>
    <col min="777" max="777" width="5.75" style="3" customWidth="1"/>
    <col min="778" max="778" width="16"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16"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16"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16"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16"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16"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16"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16"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16"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16"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16"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16"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16"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16"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16"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16"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16"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16"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16"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16"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16"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16"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16"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16"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16"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16"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16"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16"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16"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16"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16"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16"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16"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16"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16"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16"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16"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16"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16"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16"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16"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16"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16"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16"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16"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16"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16"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16"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16"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16"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16"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16"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16"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16"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16"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16"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16"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16"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16"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16"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16"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645</v>
      </c>
      <c r="G2" s="4" t="s">
        <v>2</v>
      </c>
      <c r="H2" s="5"/>
      <c r="I2" s="6"/>
      <c r="J2" s="7">
        <f>SUM(H:H)</f>
        <v>99831</v>
      </c>
    </row>
    <row r="3" spans="2:17" ht="20.100000000000001" customHeight="1">
      <c r="B3" s="1" t="s">
        <v>3</v>
      </c>
      <c r="C3" s="1"/>
      <c r="D3" s="1"/>
      <c r="E3" s="2" t="s">
        <v>603</v>
      </c>
    </row>
    <row r="4" spans="2:17" ht="20.100000000000001" customHeight="1">
      <c r="B4" s="1" t="s">
        <v>5</v>
      </c>
      <c r="C4" s="1"/>
      <c r="D4" s="1"/>
      <c r="E4" s="2">
        <v>95480</v>
      </c>
    </row>
    <row r="5" spans="2:17" ht="20.100000000000001" customHeight="1">
      <c r="B5" s="1" t="s">
        <v>6</v>
      </c>
      <c r="C5" s="1"/>
      <c r="D5" s="1"/>
      <c r="E5" s="11">
        <v>40947</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2</v>
      </c>
      <c r="C9" s="12" t="s">
        <v>29</v>
      </c>
      <c r="D9" s="12" t="s">
        <v>29</v>
      </c>
      <c r="E9" s="16" t="s">
        <v>646</v>
      </c>
      <c r="F9" s="13">
        <v>1</v>
      </c>
      <c r="G9" s="141">
        <v>3500</v>
      </c>
      <c r="H9" s="17">
        <f t="shared" ref="H9:H25" si="0">F9*G9</f>
        <v>3500</v>
      </c>
      <c r="I9" s="14"/>
      <c r="J9" s="19" t="s">
        <v>647</v>
      </c>
      <c r="K9" s="19"/>
      <c r="L9" s="13" t="s">
        <v>42</v>
      </c>
      <c r="M9" s="60">
        <v>40939</v>
      </c>
      <c r="N9" s="12"/>
      <c r="O9" s="13"/>
      <c r="P9" s="60">
        <v>40947</v>
      </c>
      <c r="Q9" s="23">
        <v>40947</v>
      </c>
    </row>
    <row r="10" spans="2:17" s="8" customFormat="1" ht="19.5" customHeight="1">
      <c r="B10" s="12">
        <v>2</v>
      </c>
      <c r="C10" s="12" t="s">
        <v>29</v>
      </c>
      <c r="D10" s="12" t="s">
        <v>29</v>
      </c>
      <c r="E10" s="61" t="s">
        <v>164</v>
      </c>
      <c r="F10" s="13">
        <v>1</v>
      </c>
      <c r="G10" s="141">
        <v>1000</v>
      </c>
      <c r="H10" s="17">
        <f t="shared" si="0"/>
        <v>1000</v>
      </c>
      <c r="I10" s="14"/>
      <c r="J10" s="13"/>
      <c r="K10" s="19"/>
      <c r="L10" s="13" t="s">
        <v>42</v>
      </c>
      <c r="M10" s="60">
        <v>40939</v>
      </c>
      <c r="N10" s="12"/>
      <c r="O10" s="13"/>
      <c r="P10" s="60"/>
      <c r="Q10" s="23"/>
    </row>
    <row r="11" spans="2:17" s="8" customFormat="1" ht="19.5" customHeight="1">
      <c r="B11" s="12"/>
      <c r="C11" s="12"/>
      <c r="D11" s="12"/>
      <c r="E11" s="16"/>
      <c r="F11" s="13"/>
      <c r="G11" s="141"/>
      <c r="H11" s="17">
        <f t="shared" si="0"/>
        <v>0</v>
      </c>
      <c r="I11" s="14"/>
      <c r="J11" s="13"/>
      <c r="K11" s="19"/>
      <c r="L11" s="13"/>
      <c r="M11" s="60"/>
      <c r="N11" s="12"/>
      <c r="O11" s="13"/>
      <c r="P11" s="60"/>
      <c r="Q11" s="23"/>
    </row>
    <row r="12" spans="2:17" s="8" customFormat="1" ht="19.5" customHeight="1">
      <c r="B12" s="12">
        <v>4</v>
      </c>
      <c r="C12" s="12" t="s">
        <v>101</v>
      </c>
      <c r="D12" s="12" t="s">
        <v>101</v>
      </c>
      <c r="E12" s="16" t="s">
        <v>648</v>
      </c>
      <c r="F12" s="13">
        <v>1</v>
      </c>
      <c r="G12" s="141">
        <v>4172</v>
      </c>
      <c r="H12" s="17">
        <f t="shared" si="0"/>
        <v>4172</v>
      </c>
      <c r="I12" s="14"/>
      <c r="J12" s="16" t="s">
        <v>649</v>
      </c>
      <c r="K12" s="19"/>
      <c r="L12" s="13" t="s">
        <v>42</v>
      </c>
      <c r="M12" s="60">
        <v>40939</v>
      </c>
      <c r="N12" s="12"/>
      <c r="O12" s="13"/>
      <c r="P12" s="60">
        <v>40945</v>
      </c>
      <c r="Q12" s="23">
        <v>40945</v>
      </c>
    </row>
    <row r="13" spans="2:17" s="8" customFormat="1" ht="19.5" customHeight="1">
      <c r="B13" s="12">
        <v>4</v>
      </c>
      <c r="C13" s="12" t="s">
        <v>101</v>
      </c>
      <c r="D13" s="12" t="s">
        <v>101</v>
      </c>
      <c r="E13" s="16" t="s">
        <v>650</v>
      </c>
      <c r="F13" s="13">
        <v>1</v>
      </c>
      <c r="G13" s="141">
        <v>3095</v>
      </c>
      <c r="H13" s="17">
        <f t="shared" si="0"/>
        <v>3095</v>
      </c>
      <c r="I13" s="14"/>
      <c r="J13" s="16" t="s">
        <v>649</v>
      </c>
      <c r="K13" s="19"/>
      <c r="L13" s="13" t="s">
        <v>42</v>
      </c>
      <c r="M13" s="60">
        <v>40939</v>
      </c>
      <c r="N13" s="12"/>
      <c r="O13" s="13"/>
      <c r="P13" s="60">
        <v>40945</v>
      </c>
      <c r="Q13" s="23">
        <v>40945</v>
      </c>
    </row>
    <row r="14" spans="2:17" s="8" customFormat="1" ht="19.5" customHeight="1">
      <c r="B14" s="12"/>
      <c r="C14" s="12"/>
      <c r="D14" s="12"/>
      <c r="E14" s="141"/>
      <c r="F14" s="197"/>
      <c r="G14" s="17"/>
      <c r="H14" s="17">
        <f t="shared" si="0"/>
        <v>0</v>
      </c>
      <c r="I14" s="18"/>
      <c r="J14" s="61"/>
      <c r="K14" s="19"/>
      <c r="L14" s="19"/>
      <c r="M14" s="60"/>
      <c r="N14" s="12"/>
      <c r="O14" s="13"/>
      <c r="P14" s="60"/>
      <c r="Q14" s="23"/>
    </row>
    <row r="15" spans="2:17" s="8" customFormat="1" ht="19.5" customHeight="1">
      <c r="B15" s="12">
        <v>7</v>
      </c>
      <c r="C15" s="12" t="s">
        <v>101</v>
      </c>
      <c r="D15" s="12" t="s">
        <v>101</v>
      </c>
      <c r="E15" s="141" t="s">
        <v>651</v>
      </c>
      <c r="F15" s="197">
        <v>1</v>
      </c>
      <c r="G15" s="17">
        <v>30900</v>
      </c>
      <c r="H15" s="17">
        <f t="shared" si="0"/>
        <v>30900</v>
      </c>
      <c r="I15" s="22"/>
      <c r="J15" s="61" t="s">
        <v>652</v>
      </c>
      <c r="K15" s="21"/>
      <c r="L15" s="19" t="s">
        <v>80</v>
      </c>
      <c r="M15" s="60">
        <v>40939</v>
      </c>
      <c r="N15" s="12"/>
      <c r="O15" s="13"/>
      <c r="P15" s="60">
        <v>40945</v>
      </c>
      <c r="Q15" s="23">
        <v>40945</v>
      </c>
    </row>
    <row r="16" spans="2:17" s="8" customFormat="1" ht="19.5" customHeight="1">
      <c r="B16" s="12">
        <v>7</v>
      </c>
      <c r="C16" s="12" t="s">
        <v>101</v>
      </c>
      <c r="D16" s="12" t="s">
        <v>101</v>
      </c>
      <c r="E16" s="203" t="s">
        <v>612</v>
      </c>
      <c r="F16" s="197">
        <v>2</v>
      </c>
      <c r="G16" s="17">
        <v>88</v>
      </c>
      <c r="H16" s="17">
        <f t="shared" si="0"/>
        <v>176</v>
      </c>
      <c r="I16" s="14"/>
      <c r="J16" s="208" t="s">
        <v>195</v>
      </c>
      <c r="K16" s="19"/>
      <c r="L16" s="13" t="s">
        <v>80</v>
      </c>
      <c r="M16" s="60">
        <v>40939</v>
      </c>
      <c r="N16" s="12"/>
      <c r="O16" s="13"/>
      <c r="P16" s="60">
        <v>40945</v>
      </c>
      <c r="Q16" s="23">
        <v>40945</v>
      </c>
    </row>
    <row r="17" spans="2:18" s="8" customFormat="1" ht="19.5" customHeight="1">
      <c r="B17" s="12">
        <v>7</v>
      </c>
      <c r="C17" s="12" t="s">
        <v>101</v>
      </c>
      <c r="D17" s="12" t="s">
        <v>101</v>
      </c>
      <c r="E17" s="203" t="s">
        <v>320</v>
      </c>
      <c r="F17" s="197">
        <v>10</v>
      </c>
      <c r="G17" s="17">
        <v>85</v>
      </c>
      <c r="H17" s="17">
        <f t="shared" si="0"/>
        <v>850</v>
      </c>
      <c r="I17" s="22"/>
      <c r="J17" s="208" t="s">
        <v>195</v>
      </c>
      <c r="K17" s="19"/>
      <c r="L17" s="13" t="s">
        <v>80</v>
      </c>
      <c r="M17" s="60">
        <v>40939</v>
      </c>
      <c r="N17" s="12"/>
      <c r="O17" s="13"/>
      <c r="P17" s="60">
        <v>40945</v>
      </c>
      <c r="Q17" s="23">
        <v>40945</v>
      </c>
    </row>
    <row r="18" spans="2:18" s="8" customFormat="1" ht="18" customHeight="1">
      <c r="B18" s="12">
        <v>7</v>
      </c>
      <c r="C18" s="12" t="s">
        <v>77</v>
      </c>
      <c r="D18" s="12" t="s">
        <v>77</v>
      </c>
      <c r="E18" s="141" t="s">
        <v>653</v>
      </c>
      <c r="F18" s="197">
        <v>1</v>
      </c>
      <c r="G18" s="17">
        <v>6800</v>
      </c>
      <c r="H18" s="17">
        <f t="shared" si="0"/>
        <v>6800</v>
      </c>
      <c r="I18" s="18"/>
      <c r="J18" s="61" t="s">
        <v>448</v>
      </c>
      <c r="K18" s="19"/>
      <c r="L18" s="19" t="s">
        <v>80</v>
      </c>
      <c r="M18" s="60">
        <v>40939</v>
      </c>
      <c r="N18" s="15"/>
      <c r="O18" s="20"/>
      <c r="P18" s="60"/>
      <c r="Q18" s="23">
        <v>40947</v>
      </c>
    </row>
    <row r="19" spans="2:18" s="8" customFormat="1" ht="18" customHeight="1">
      <c r="B19" s="13">
        <v>7</v>
      </c>
      <c r="C19" s="12" t="s">
        <v>77</v>
      </c>
      <c r="D19" s="12" t="s">
        <v>77</v>
      </c>
      <c r="E19" s="141" t="s">
        <v>654</v>
      </c>
      <c r="F19" s="197">
        <v>1</v>
      </c>
      <c r="G19" s="17">
        <v>2300</v>
      </c>
      <c r="H19" s="17">
        <f t="shared" si="0"/>
        <v>2300</v>
      </c>
      <c r="I19" s="22"/>
      <c r="J19" s="61" t="s">
        <v>655</v>
      </c>
      <c r="K19" s="21"/>
      <c r="L19" s="19" t="s">
        <v>80</v>
      </c>
      <c r="M19" s="60">
        <v>40939</v>
      </c>
      <c r="N19" s="15"/>
      <c r="O19" s="20"/>
      <c r="P19" s="60"/>
      <c r="Q19" s="23">
        <v>40947</v>
      </c>
    </row>
    <row r="20" spans="2:18" s="8" customFormat="1" ht="18" customHeight="1">
      <c r="B20" s="12">
        <v>7</v>
      </c>
      <c r="C20" s="12" t="s">
        <v>77</v>
      </c>
      <c r="D20" s="12" t="s">
        <v>77</v>
      </c>
      <c r="E20" s="141" t="s">
        <v>656</v>
      </c>
      <c r="F20" s="197">
        <v>1</v>
      </c>
      <c r="G20" s="17">
        <v>2800</v>
      </c>
      <c r="H20" s="17">
        <f t="shared" si="0"/>
        <v>2800</v>
      </c>
      <c r="I20" s="22"/>
      <c r="J20" s="61" t="s">
        <v>657</v>
      </c>
      <c r="K20" s="21"/>
      <c r="L20" s="19" t="s">
        <v>80</v>
      </c>
      <c r="M20" s="60">
        <v>40939</v>
      </c>
      <c r="N20" s="15"/>
      <c r="O20" s="20"/>
      <c r="P20" s="60"/>
      <c r="Q20" s="23">
        <v>40947</v>
      </c>
    </row>
    <row r="21" spans="2:18" s="8" customFormat="1" ht="18" customHeight="1">
      <c r="B21" s="13">
        <v>13</v>
      </c>
      <c r="C21" s="12" t="s">
        <v>77</v>
      </c>
      <c r="D21" s="12" t="s">
        <v>77</v>
      </c>
      <c r="E21" s="141" t="s">
        <v>658</v>
      </c>
      <c r="F21" s="197">
        <v>1</v>
      </c>
      <c r="G21" s="17">
        <v>5200</v>
      </c>
      <c r="H21" s="17">
        <f t="shared" si="0"/>
        <v>5200</v>
      </c>
      <c r="I21" s="22"/>
      <c r="J21" s="61" t="s">
        <v>659</v>
      </c>
      <c r="K21" s="21"/>
      <c r="L21" s="19" t="s">
        <v>42</v>
      </c>
      <c r="M21" s="60">
        <v>40939</v>
      </c>
      <c r="N21" s="15"/>
      <c r="O21" s="20"/>
      <c r="P21" s="60"/>
      <c r="Q21" s="23">
        <v>40947</v>
      </c>
    </row>
    <row r="22" spans="2:18" s="8" customFormat="1" ht="18" customHeight="1">
      <c r="B22" s="13">
        <v>13</v>
      </c>
      <c r="C22" s="12" t="s">
        <v>77</v>
      </c>
      <c r="D22" s="12" t="s">
        <v>77</v>
      </c>
      <c r="E22" s="141" t="s">
        <v>660</v>
      </c>
      <c r="F22" s="197">
        <v>1</v>
      </c>
      <c r="G22" s="17">
        <v>5200</v>
      </c>
      <c r="H22" s="17">
        <f t="shared" si="0"/>
        <v>5200</v>
      </c>
      <c r="I22" s="22"/>
      <c r="J22" s="61" t="s">
        <v>661</v>
      </c>
      <c r="K22" s="21"/>
      <c r="L22" s="19" t="s">
        <v>42</v>
      </c>
      <c r="M22" s="60">
        <v>40939</v>
      </c>
      <c r="N22" s="15"/>
      <c r="O22" s="20"/>
      <c r="P22" s="60"/>
      <c r="Q22" s="23">
        <v>40947</v>
      </c>
    </row>
    <row r="23" spans="2:18" s="8" customFormat="1" ht="18" customHeight="1">
      <c r="B23" s="13">
        <v>13</v>
      </c>
      <c r="C23" s="12" t="s">
        <v>77</v>
      </c>
      <c r="D23" s="12" t="s">
        <v>77</v>
      </c>
      <c r="E23" s="141" t="s">
        <v>662</v>
      </c>
      <c r="F23" s="197">
        <v>5</v>
      </c>
      <c r="G23" s="17">
        <v>1500</v>
      </c>
      <c r="H23" s="17">
        <f t="shared" si="0"/>
        <v>7500</v>
      </c>
      <c r="I23" s="22"/>
      <c r="J23" s="61" t="s">
        <v>663</v>
      </c>
      <c r="K23" s="21"/>
      <c r="L23" s="19" t="s">
        <v>42</v>
      </c>
      <c r="M23" s="60">
        <v>40939</v>
      </c>
      <c r="N23" s="15"/>
      <c r="O23" s="20"/>
      <c r="P23" s="60"/>
      <c r="Q23" s="23">
        <v>40947</v>
      </c>
    </row>
    <row r="24" spans="2:18" s="8" customFormat="1" ht="18" customHeight="1">
      <c r="B24" s="13">
        <v>13</v>
      </c>
      <c r="C24" s="12" t="s">
        <v>77</v>
      </c>
      <c r="D24" s="12" t="s">
        <v>77</v>
      </c>
      <c r="E24" s="141" t="s">
        <v>664</v>
      </c>
      <c r="F24" s="197">
        <v>3</v>
      </c>
      <c r="G24" s="17">
        <v>1800</v>
      </c>
      <c r="H24" s="17">
        <f t="shared" si="0"/>
        <v>5400</v>
      </c>
      <c r="I24" s="22"/>
      <c r="J24" s="61" t="s">
        <v>665</v>
      </c>
      <c r="K24" s="21" t="s">
        <v>666</v>
      </c>
      <c r="L24" s="19" t="s">
        <v>42</v>
      </c>
      <c r="M24" s="60">
        <v>40946</v>
      </c>
      <c r="N24" s="15"/>
      <c r="O24" s="20"/>
      <c r="P24" s="60"/>
      <c r="Q24" s="23" t="s">
        <v>667</v>
      </c>
    </row>
    <row r="25" spans="2:18" s="8" customFormat="1" ht="18" customHeight="1">
      <c r="B25" s="13">
        <v>7</v>
      </c>
      <c r="C25" s="12" t="s">
        <v>77</v>
      </c>
      <c r="D25" s="12" t="s">
        <v>77</v>
      </c>
      <c r="E25" s="141" t="s">
        <v>449</v>
      </c>
      <c r="F25" s="197">
        <v>1</v>
      </c>
      <c r="G25" s="17">
        <v>13800</v>
      </c>
      <c r="H25" s="17">
        <f t="shared" si="0"/>
        <v>13800</v>
      </c>
      <c r="I25" s="22"/>
      <c r="J25" s="61" t="s">
        <v>668</v>
      </c>
      <c r="K25" s="21"/>
      <c r="L25" s="19" t="s">
        <v>80</v>
      </c>
      <c r="M25" s="60">
        <v>40939</v>
      </c>
      <c r="N25" s="15"/>
      <c r="O25" s="20"/>
      <c r="P25" s="60"/>
      <c r="Q25" s="23">
        <v>40947</v>
      </c>
    </row>
    <row r="26" spans="2:18" s="8" customFormat="1" ht="18" customHeight="1">
      <c r="B26" s="13"/>
      <c r="C26" s="12"/>
      <c r="D26" s="12"/>
      <c r="E26" s="141"/>
      <c r="F26" s="197"/>
      <c r="G26" s="17"/>
      <c r="H26" s="17"/>
      <c r="I26" s="22"/>
      <c r="J26" s="21"/>
      <c r="K26" s="21"/>
      <c r="L26" s="19"/>
      <c r="M26" s="60"/>
      <c r="N26" s="15"/>
      <c r="O26" s="20"/>
      <c r="P26" s="60"/>
      <c r="Q26" s="23"/>
      <c r="R26" s="62"/>
    </row>
    <row r="27" spans="2:18" s="8" customFormat="1" ht="18" customHeight="1">
      <c r="B27" s="13">
        <v>8</v>
      </c>
      <c r="C27" s="12" t="s">
        <v>125</v>
      </c>
      <c r="D27" s="12" t="s">
        <v>55</v>
      </c>
      <c r="E27" s="141" t="s">
        <v>205</v>
      </c>
      <c r="F27" s="197">
        <v>1</v>
      </c>
      <c r="G27" s="17">
        <v>6613</v>
      </c>
      <c r="H27" s="17">
        <v>6613</v>
      </c>
      <c r="I27" s="22"/>
      <c r="J27" s="61" t="s">
        <v>206</v>
      </c>
      <c r="K27" s="21"/>
      <c r="L27" s="19" t="s">
        <v>42</v>
      </c>
      <c r="M27" s="60">
        <v>40940</v>
      </c>
      <c r="N27" s="15"/>
      <c r="O27" s="20"/>
      <c r="P27" s="60">
        <v>40945</v>
      </c>
      <c r="Q27" s="23">
        <v>40945</v>
      </c>
      <c r="R27" s="62"/>
    </row>
    <row r="28" spans="2:18" s="8" customFormat="1" ht="18" customHeight="1">
      <c r="B28" s="13">
        <v>8</v>
      </c>
      <c r="C28" s="12" t="s">
        <v>125</v>
      </c>
      <c r="D28" s="12" t="s">
        <v>125</v>
      </c>
      <c r="E28" s="21" t="s">
        <v>669</v>
      </c>
      <c r="F28" s="197">
        <v>1</v>
      </c>
      <c r="G28" s="17"/>
      <c r="H28" s="17"/>
      <c r="I28" s="22"/>
      <c r="J28" s="61" t="s">
        <v>208</v>
      </c>
      <c r="K28" s="21"/>
      <c r="L28" s="19" t="s">
        <v>42</v>
      </c>
      <c r="M28" s="60" t="s">
        <v>140</v>
      </c>
      <c r="N28" s="15"/>
      <c r="O28" s="20"/>
      <c r="P28" s="60"/>
      <c r="Q28" s="23"/>
      <c r="R28" s="62"/>
    </row>
    <row r="29" spans="2:18" s="8" customFormat="1" ht="18" customHeight="1">
      <c r="B29" s="13">
        <v>8</v>
      </c>
      <c r="C29" s="12" t="s">
        <v>137</v>
      </c>
      <c r="D29" s="12" t="s">
        <v>137</v>
      </c>
      <c r="E29" s="21" t="s">
        <v>670</v>
      </c>
      <c r="F29" s="197">
        <v>1</v>
      </c>
      <c r="G29" s="17"/>
      <c r="H29" s="17"/>
      <c r="I29" s="22"/>
      <c r="J29" s="61" t="s">
        <v>671</v>
      </c>
      <c r="K29" s="21"/>
      <c r="L29" s="19" t="s">
        <v>42</v>
      </c>
      <c r="M29" s="60" t="s">
        <v>140</v>
      </c>
      <c r="N29" s="15"/>
      <c r="O29" s="20"/>
      <c r="P29" s="60"/>
      <c r="Q29" s="23"/>
      <c r="R29" s="62"/>
    </row>
    <row r="30" spans="2:18" s="8" customFormat="1" ht="18" customHeight="1">
      <c r="B30" s="13">
        <v>8</v>
      </c>
      <c r="C30" s="12" t="s">
        <v>137</v>
      </c>
      <c r="D30" s="12" t="s">
        <v>137</v>
      </c>
      <c r="E30" s="21" t="s">
        <v>672</v>
      </c>
      <c r="F30" s="197">
        <v>1</v>
      </c>
      <c r="G30" s="17"/>
      <c r="H30" s="17"/>
      <c r="I30" s="22"/>
      <c r="J30" s="61" t="s">
        <v>671</v>
      </c>
      <c r="K30" s="21"/>
      <c r="L30" s="19" t="s">
        <v>42</v>
      </c>
      <c r="M30" s="60" t="s">
        <v>140</v>
      </c>
      <c r="N30" s="15"/>
      <c r="O30" s="20"/>
      <c r="P30" s="60"/>
      <c r="Q30" s="23"/>
      <c r="R30" s="62"/>
    </row>
    <row r="31" spans="2:18" s="8" customFormat="1" ht="18" customHeight="1">
      <c r="B31" s="13"/>
      <c r="C31" s="12"/>
      <c r="D31" s="12"/>
      <c r="E31" s="141"/>
      <c r="F31" s="17"/>
      <c r="G31" s="17"/>
      <c r="H31" s="17"/>
      <c r="I31" s="22"/>
      <c r="J31" s="19"/>
      <c r="K31" s="21"/>
      <c r="L31" s="19"/>
      <c r="M31" s="15"/>
      <c r="N31" s="15"/>
      <c r="O31" s="20"/>
      <c r="P31" s="15"/>
      <c r="Q31" s="23"/>
    </row>
    <row r="32" spans="2:18" s="8" customFormat="1" ht="18" customHeight="1">
      <c r="B32" s="13">
        <v>4</v>
      </c>
      <c r="C32" s="12" t="s">
        <v>673</v>
      </c>
      <c r="D32" s="12" t="s">
        <v>673</v>
      </c>
      <c r="E32" s="142" t="s">
        <v>674</v>
      </c>
      <c r="F32" s="17">
        <v>1</v>
      </c>
      <c r="G32" s="17">
        <v>365</v>
      </c>
      <c r="H32" s="17">
        <v>365</v>
      </c>
      <c r="I32" s="22"/>
      <c r="J32" s="19" t="s">
        <v>675</v>
      </c>
      <c r="K32" s="21"/>
      <c r="L32" s="19" t="s">
        <v>676</v>
      </c>
      <c r="M32" s="60">
        <v>40955</v>
      </c>
      <c r="N32" s="15"/>
      <c r="O32" s="20"/>
      <c r="P32" s="60">
        <v>40956</v>
      </c>
      <c r="Q32" s="23">
        <v>40956</v>
      </c>
    </row>
    <row r="33" spans="2:17" s="8" customFormat="1" ht="18" customHeight="1">
      <c r="B33" s="13">
        <v>4</v>
      </c>
      <c r="C33" s="13" t="s">
        <v>673</v>
      </c>
      <c r="D33" s="12" t="s">
        <v>673</v>
      </c>
      <c r="E33" s="21" t="s">
        <v>677</v>
      </c>
      <c r="F33" s="17">
        <v>1</v>
      </c>
      <c r="G33" s="17">
        <v>160</v>
      </c>
      <c r="H33" s="17">
        <v>160</v>
      </c>
      <c r="I33" s="22"/>
      <c r="J33" s="19" t="s">
        <v>678</v>
      </c>
      <c r="K33" s="21"/>
      <c r="L33" s="19" t="s">
        <v>676</v>
      </c>
      <c r="M33" s="60">
        <v>40955</v>
      </c>
      <c r="N33" s="15"/>
      <c r="O33" s="20"/>
      <c r="P33" s="60">
        <v>40956</v>
      </c>
      <c r="Q33" s="23">
        <v>40956</v>
      </c>
    </row>
    <row r="34" spans="2:17" s="8" customFormat="1" ht="18" customHeight="1">
      <c r="B34" s="13"/>
      <c r="C34" s="13"/>
      <c r="D34" s="13"/>
      <c r="E34" s="21"/>
      <c r="F34" s="17"/>
      <c r="G34" s="17"/>
      <c r="H34" s="17"/>
      <c r="I34" s="22"/>
      <c r="J34" s="19"/>
      <c r="K34" s="21"/>
      <c r="L34" s="19"/>
      <c r="M34" s="15"/>
      <c r="N34" s="15"/>
      <c r="O34" s="20"/>
      <c r="P34" s="15"/>
      <c r="Q34" s="23"/>
    </row>
    <row r="35" spans="2:17" s="8" customFormat="1" ht="18" customHeight="1">
      <c r="B35" s="13"/>
      <c r="C35" s="13"/>
      <c r="D35" s="13"/>
      <c r="E35" s="21"/>
      <c r="F35" s="17"/>
      <c r="G35" s="17"/>
      <c r="H35" s="17"/>
      <c r="I35" s="22"/>
      <c r="J35" s="19"/>
      <c r="K35" s="21"/>
      <c r="L35" s="19"/>
      <c r="M35" s="15"/>
      <c r="N35" s="15"/>
      <c r="O35" s="20"/>
      <c r="P35" s="15"/>
      <c r="Q35" s="23"/>
    </row>
    <row r="36" spans="2:17" s="8" customFormat="1" ht="18" customHeight="1">
      <c r="B36" s="13"/>
      <c r="C36" s="13"/>
      <c r="D36" s="13"/>
      <c r="E36" s="21"/>
      <c r="F36" s="17"/>
      <c r="G36" s="17"/>
      <c r="H36" s="17"/>
      <c r="I36" s="22"/>
      <c r="J36" s="19"/>
      <c r="K36" s="21"/>
      <c r="L36" s="19"/>
      <c r="M36" s="15"/>
      <c r="N36" s="15"/>
      <c r="O36" s="20"/>
      <c r="P36" s="15"/>
      <c r="Q36" s="23"/>
    </row>
    <row r="37" spans="2:17" s="8" customFormat="1" ht="18" customHeight="1">
      <c r="B37" s="13"/>
      <c r="C37" s="13"/>
      <c r="D37" s="13"/>
      <c r="E37" s="21"/>
      <c r="F37" s="17"/>
      <c r="G37" s="17"/>
      <c r="H37" s="17"/>
      <c r="I37" s="22"/>
      <c r="J37" s="19"/>
      <c r="K37" s="21"/>
      <c r="L37" s="19"/>
      <c r="M37" s="15"/>
      <c r="N37" s="15"/>
      <c r="O37" s="20"/>
      <c r="P37" s="15"/>
      <c r="Q37" s="23"/>
    </row>
    <row r="38" spans="2:17" s="8" customFormat="1" ht="18" customHeight="1">
      <c r="B38" s="13"/>
      <c r="C38" s="13"/>
      <c r="D38" s="13"/>
      <c r="E38" s="21"/>
      <c r="F38" s="17"/>
      <c r="G38" s="17"/>
      <c r="H38" s="17"/>
      <c r="I38" s="22"/>
      <c r="J38" s="19"/>
      <c r="K38" s="21"/>
      <c r="L38" s="19"/>
      <c r="M38" s="15"/>
      <c r="N38" s="15"/>
      <c r="O38" s="20"/>
      <c r="P38" s="15"/>
      <c r="Q38" s="23"/>
    </row>
    <row r="39" spans="2:17" s="8" customFormat="1" ht="18" customHeight="1">
      <c r="B39" s="13"/>
      <c r="C39" s="13"/>
      <c r="D39" s="13"/>
      <c r="E39" s="21"/>
      <c r="F39" s="17"/>
      <c r="G39" s="17"/>
      <c r="H39" s="17"/>
      <c r="I39" s="22"/>
      <c r="J39" s="19"/>
      <c r="K39" s="21"/>
      <c r="L39" s="19"/>
      <c r="M39" s="15"/>
      <c r="N39" s="15"/>
      <c r="O39" s="20"/>
      <c r="P39" s="15"/>
      <c r="Q39" s="23"/>
    </row>
    <row r="40" spans="2:17" s="8" customFormat="1" ht="18" customHeight="1">
      <c r="B40" s="13"/>
      <c r="C40" s="13"/>
      <c r="D40" s="13"/>
      <c r="E40" s="21"/>
      <c r="F40" s="17"/>
      <c r="G40" s="17"/>
      <c r="H40" s="17"/>
      <c r="I40" s="22"/>
      <c r="J40" s="21"/>
      <c r="K40" s="21"/>
      <c r="L40" s="19"/>
      <c r="M40" s="15"/>
      <c r="N40" s="15"/>
      <c r="O40" s="20"/>
      <c r="P40" s="15"/>
      <c r="Q40" s="23"/>
    </row>
    <row r="41" spans="2:17" s="8" customFormat="1" ht="18" customHeight="1">
      <c r="B41" s="13"/>
      <c r="C41" s="13"/>
      <c r="D41" s="13"/>
      <c r="E41" s="21"/>
      <c r="F41" s="17"/>
      <c r="G41" s="17"/>
      <c r="H41" s="17"/>
      <c r="I41" s="18"/>
      <c r="J41" s="21"/>
      <c r="K41" s="21"/>
      <c r="L41" s="19"/>
      <c r="M41" s="15"/>
      <c r="N41" s="15"/>
      <c r="O41" s="20"/>
      <c r="P41" s="15"/>
      <c r="Q41" s="23"/>
    </row>
    <row r="42" spans="2:17" s="8" customFormat="1" ht="18" customHeight="1">
      <c r="B42" s="13"/>
      <c r="C42" s="13"/>
      <c r="D42" s="13"/>
      <c r="E42" s="21"/>
      <c r="F42" s="17"/>
      <c r="G42" s="17"/>
      <c r="H42" s="17"/>
      <c r="I42" s="18"/>
      <c r="J42" s="19"/>
      <c r="K42" s="21"/>
      <c r="L42" s="19"/>
      <c r="M42" s="15"/>
      <c r="N42" s="15"/>
      <c r="O42" s="20"/>
      <c r="P42" s="15"/>
      <c r="Q42" s="23"/>
    </row>
    <row r="43" spans="2:17" s="8" customFormat="1" ht="18" customHeight="1">
      <c r="B43" s="13"/>
      <c r="C43" s="13"/>
      <c r="D43" s="13"/>
      <c r="E43" s="21"/>
      <c r="F43" s="17"/>
      <c r="G43" s="17"/>
      <c r="H43" s="17"/>
      <c r="I43" s="18"/>
      <c r="J43" s="19"/>
      <c r="K43" s="21"/>
      <c r="L43" s="19"/>
      <c r="M43" s="15"/>
      <c r="N43" s="15"/>
      <c r="O43" s="20"/>
      <c r="P43" s="15"/>
      <c r="Q43" s="23"/>
    </row>
    <row r="44" spans="2:17" s="8" customFormat="1" ht="18" customHeight="1">
      <c r="B44" s="13"/>
      <c r="C44" s="13"/>
      <c r="D44" s="13"/>
      <c r="E44" s="21"/>
      <c r="F44" s="17"/>
      <c r="G44" s="17"/>
      <c r="H44" s="17"/>
      <c r="I44" s="18"/>
      <c r="J44" s="19"/>
      <c r="K44" s="21"/>
      <c r="L44" s="19"/>
      <c r="M44" s="15"/>
      <c r="N44" s="15"/>
      <c r="O44" s="20"/>
      <c r="P44" s="15"/>
      <c r="Q44" s="23"/>
    </row>
    <row r="45" spans="2:17" s="8" customFormat="1" ht="18" customHeight="1">
      <c r="B45" s="13"/>
      <c r="C45" s="13"/>
      <c r="D45" s="13"/>
      <c r="E45" s="21"/>
      <c r="F45" s="17"/>
      <c r="G45" s="17"/>
      <c r="H45" s="17"/>
      <c r="I45" s="18"/>
      <c r="J45" s="19"/>
      <c r="K45" s="21"/>
      <c r="L45" s="19"/>
      <c r="M45" s="15"/>
      <c r="N45" s="15"/>
      <c r="O45" s="20"/>
      <c r="P45" s="15"/>
      <c r="Q45" s="23"/>
    </row>
    <row r="46" spans="2:17" ht="18" customHeight="1">
      <c r="B46" s="13"/>
      <c r="C46" s="13"/>
      <c r="D46" s="13"/>
      <c r="E46" s="21"/>
      <c r="F46" s="17"/>
      <c r="G46" s="17"/>
      <c r="H46" s="17"/>
      <c r="I46" s="18"/>
      <c r="J46" s="19"/>
      <c r="K46" s="21"/>
      <c r="L46" s="19"/>
      <c r="M46" s="15"/>
      <c r="N46" s="15"/>
      <c r="O46" s="20"/>
      <c r="P46" s="24"/>
      <c r="Q46" s="67"/>
    </row>
    <row r="47" spans="2:17">
      <c r="Q47" s="68"/>
    </row>
    <row r="48" spans="2:17">
      <c r="Q48" s="68"/>
    </row>
    <row r="49" spans="13:17">
      <c r="Q49" s="68"/>
    </row>
    <row r="50" spans="13:17">
      <c r="M50" s="25"/>
      <c r="Q50" s="68"/>
    </row>
    <row r="51" spans="13:17">
      <c r="Q51" s="68"/>
    </row>
    <row r="52" spans="13:17">
      <c r="M52" s="25"/>
      <c r="Q52" s="68"/>
    </row>
  </sheetData>
  <autoFilter ref="B8:O42" xr:uid="{F20B6998-4539-4678-8ACD-E293B66152B4}"/>
  <mergeCells count="6">
    <mergeCell ref="B2:D2"/>
    <mergeCell ref="G2:I2"/>
    <mergeCell ref="B3:D3"/>
    <mergeCell ref="B4:D4"/>
    <mergeCell ref="B5:D5"/>
    <mergeCell ref="B6:D6"/>
  </mergeCells>
  <phoneticPr fontId="3"/>
  <pageMargins left="0.2" right="0.2" top="0.75" bottom="0.75" header="0.3" footer="0.3"/>
  <pageSetup paperSize="9" scale="65"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AD81-BE87-42B5-80CA-B0789708172C}">
  <sheetPr>
    <pageSetUpPr fitToPage="1"/>
  </sheetPr>
  <dimension ref="B2:R50"/>
  <sheetViews>
    <sheetView zoomScale="85" zoomScaleNormal="85" workbookViewId="0">
      <pane xSplit="10" ySplit="8" topLeftCell="K9" activePane="bottomRight" state="frozen"/>
      <selection pane="topRight" activeCell="K1" sqref="K1"/>
      <selection pane="bottomLeft" activeCell="A9" sqref="A9"/>
      <selection pane="bottomRight" activeCell="G23" sqref="G23"/>
    </sheetView>
  </sheetViews>
  <sheetFormatPr defaultRowHeight="18.75"/>
  <cols>
    <col min="1" max="1" width="2.625" style="3" customWidth="1"/>
    <col min="2" max="2" width="5.125" style="8" customWidth="1"/>
    <col min="3" max="3" width="9" style="3"/>
    <col min="4" max="4" width="12.625" style="3" customWidth="1"/>
    <col min="5" max="5" width="19.25" style="3" customWidth="1"/>
    <col min="6" max="6" width="6.25" style="3" customWidth="1"/>
    <col min="7" max="8" width="9.875" style="3" bestFit="1" customWidth="1"/>
    <col min="9" max="9" width="5.75" style="9" customWidth="1"/>
    <col min="10" max="10" width="16"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19.25" style="3" customWidth="1"/>
    <col min="262" max="262" width="6.25" style="3" customWidth="1"/>
    <col min="263" max="264" width="9.875" style="3" bestFit="1" customWidth="1"/>
    <col min="265" max="265" width="5.75" style="3" customWidth="1"/>
    <col min="266" max="266" width="16"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19.25" style="3" customWidth="1"/>
    <col min="518" max="518" width="6.25" style="3" customWidth="1"/>
    <col min="519" max="520" width="9.875" style="3" bestFit="1" customWidth="1"/>
    <col min="521" max="521" width="5.75" style="3" customWidth="1"/>
    <col min="522" max="522" width="16"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19.25" style="3" customWidth="1"/>
    <col min="774" max="774" width="6.25" style="3" customWidth="1"/>
    <col min="775" max="776" width="9.875" style="3" bestFit="1" customWidth="1"/>
    <col min="777" max="777" width="5.75" style="3" customWidth="1"/>
    <col min="778" max="778" width="16"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16"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16"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16"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16"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16"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16"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16"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16"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16"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16"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16"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16"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16"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16"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16"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16"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16"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16"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16"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16"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16"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16"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16"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16"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16"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16"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16"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16"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16"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16"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16"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16"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16"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16"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16"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16"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16"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16"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16"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16"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16"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16"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16"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16"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16"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16"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16"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16"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16"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16"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16"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16"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16"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16"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16"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16"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16"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16"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16"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16"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679</v>
      </c>
      <c r="G2" s="4" t="s">
        <v>2</v>
      </c>
      <c r="H2" s="5"/>
      <c r="I2" s="6"/>
      <c r="J2" s="7">
        <f>SUM(H:H)</f>
        <v>563334</v>
      </c>
    </row>
    <row r="3" spans="2:17" ht="20.100000000000001" customHeight="1">
      <c r="B3" s="1" t="s">
        <v>3</v>
      </c>
      <c r="C3" s="1"/>
      <c r="D3" s="1"/>
      <c r="E3" s="2" t="s">
        <v>680</v>
      </c>
    </row>
    <row r="4" spans="2:17" ht="20.100000000000001" customHeight="1">
      <c r="B4" s="1" t="s">
        <v>5</v>
      </c>
      <c r="C4" s="1"/>
      <c r="D4" s="1"/>
      <c r="E4" s="2">
        <v>95679</v>
      </c>
    </row>
    <row r="5" spans="2:17" ht="20.100000000000001" customHeight="1">
      <c r="B5" s="1" t="s">
        <v>6</v>
      </c>
      <c r="C5" s="1"/>
      <c r="D5" s="1"/>
      <c r="E5" s="11">
        <v>40949</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4</v>
      </c>
      <c r="C9" s="12" t="s">
        <v>101</v>
      </c>
      <c r="D9" s="12" t="s">
        <v>101</v>
      </c>
      <c r="E9" s="16" t="s">
        <v>190</v>
      </c>
      <c r="F9" s="13">
        <v>1</v>
      </c>
      <c r="G9" s="141">
        <v>3220</v>
      </c>
      <c r="H9" s="17">
        <f t="shared" ref="H9:H22" si="0">F9*G9</f>
        <v>3220</v>
      </c>
      <c r="I9" s="14"/>
      <c r="J9" s="19" t="s">
        <v>103</v>
      </c>
      <c r="K9" s="19" t="s">
        <v>681</v>
      </c>
      <c r="L9" s="13" t="s">
        <v>80</v>
      </c>
      <c r="M9" s="60">
        <v>40940</v>
      </c>
      <c r="N9" s="12"/>
      <c r="O9" s="13"/>
      <c r="P9" s="60">
        <v>40947</v>
      </c>
      <c r="Q9" s="23">
        <v>40947</v>
      </c>
    </row>
    <row r="10" spans="2:17" s="8" customFormat="1" ht="19.5" customHeight="1">
      <c r="B10" s="12">
        <v>4</v>
      </c>
      <c r="C10" s="12" t="s">
        <v>101</v>
      </c>
      <c r="D10" s="12" t="s">
        <v>101</v>
      </c>
      <c r="E10" s="61" t="s">
        <v>194</v>
      </c>
      <c r="F10" s="13">
        <v>10</v>
      </c>
      <c r="G10" s="141">
        <v>80</v>
      </c>
      <c r="H10" s="17">
        <f t="shared" si="0"/>
        <v>800</v>
      </c>
      <c r="I10" s="14"/>
      <c r="J10" s="13" t="s">
        <v>195</v>
      </c>
      <c r="K10" s="19"/>
      <c r="L10" s="13" t="s">
        <v>80</v>
      </c>
      <c r="M10" s="60">
        <v>40940</v>
      </c>
      <c r="N10" s="12"/>
      <c r="O10" s="13"/>
      <c r="P10" s="60">
        <v>40942</v>
      </c>
      <c r="Q10" s="23">
        <v>40942</v>
      </c>
    </row>
    <row r="11" spans="2:17" s="8" customFormat="1" ht="19.5" customHeight="1">
      <c r="B11" s="12">
        <v>3</v>
      </c>
      <c r="C11" s="12" t="s">
        <v>101</v>
      </c>
      <c r="D11" s="12" t="s">
        <v>101</v>
      </c>
      <c r="E11" s="63" t="s">
        <v>198</v>
      </c>
      <c r="F11" s="13">
        <v>1</v>
      </c>
      <c r="G11" s="141">
        <v>2814</v>
      </c>
      <c r="H11" s="17">
        <f t="shared" si="0"/>
        <v>2814</v>
      </c>
      <c r="I11" s="14"/>
      <c r="J11" s="13" t="s">
        <v>199</v>
      </c>
      <c r="K11" s="19" t="s">
        <v>682</v>
      </c>
      <c r="L11" s="13" t="s">
        <v>42</v>
      </c>
      <c r="M11" s="60" t="s">
        <v>200</v>
      </c>
      <c r="N11" s="12"/>
      <c r="O11" s="13"/>
      <c r="P11" s="60"/>
      <c r="Q11" s="23"/>
    </row>
    <row r="12" spans="2:17" s="8" customFormat="1" ht="19.5" customHeight="1">
      <c r="B12" s="12"/>
      <c r="C12" s="12"/>
      <c r="D12" s="12"/>
      <c r="E12" s="16"/>
      <c r="F12" s="13"/>
      <c r="G12" s="141"/>
      <c r="H12" s="17">
        <f t="shared" si="0"/>
        <v>0</v>
      </c>
      <c r="I12" s="14"/>
      <c r="J12" s="13"/>
      <c r="K12" s="19"/>
      <c r="L12" s="13"/>
      <c r="M12" s="60"/>
      <c r="N12" s="12"/>
      <c r="O12" s="13"/>
      <c r="P12" s="60"/>
      <c r="Q12" s="23"/>
    </row>
    <row r="13" spans="2:17" s="8" customFormat="1" ht="19.5" customHeight="1">
      <c r="B13" s="12">
        <v>4</v>
      </c>
      <c r="C13" s="12" t="s">
        <v>77</v>
      </c>
      <c r="D13" s="12" t="s">
        <v>77</v>
      </c>
      <c r="E13" s="16" t="s">
        <v>683</v>
      </c>
      <c r="F13" s="13">
        <v>1</v>
      </c>
      <c r="G13" s="141">
        <v>3900</v>
      </c>
      <c r="H13" s="17">
        <f t="shared" si="0"/>
        <v>3900</v>
      </c>
      <c r="I13" s="14"/>
      <c r="J13" s="16" t="s">
        <v>684</v>
      </c>
      <c r="K13" s="19"/>
      <c r="L13" s="13" t="s">
        <v>80</v>
      </c>
      <c r="M13" s="60">
        <v>40940</v>
      </c>
      <c r="N13" s="12"/>
      <c r="O13" s="13"/>
      <c r="P13" s="60"/>
      <c r="Q13" s="23">
        <v>40947</v>
      </c>
    </row>
    <row r="14" spans="2:17" s="8" customFormat="1" ht="19.5" customHeight="1">
      <c r="B14" s="12">
        <v>4</v>
      </c>
      <c r="C14" s="12" t="s">
        <v>77</v>
      </c>
      <c r="D14" s="12" t="s">
        <v>77</v>
      </c>
      <c r="E14" s="141" t="s">
        <v>685</v>
      </c>
      <c r="F14" s="197">
        <v>1</v>
      </c>
      <c r="G14" s="17">
        <v>5800</v>
      </c>
      <c r="H14" s="17">
        <f t="shared" si="0"/>
        <v>5800</v>
      </c>
      <c r="I14" s="18"/>
      <c r="J14" s="16" t="s">
        <v>686</v>
      </c>
      <c r="K14" s="19"/>
      <c r="L14" s="13" t="s">
        <v>80</v>
      </c>
      <c r="M14" s="60">
        <v>40940</v>
      </c>
      <c r="N14" s="12"/>
      <c r="O14" s="13"/>
      <c r="P14" s="60"/>
      <c r="Q14" s="23">
        <v>40947</v>
      </c>
    </row>
    <row r="15" spans="2:17" s="8" customFormat="1" ht="19.5" customHeight="1">
      <c r="B15" s="12">
        <v>4</v>
      </c>
      <c r="C15" s="12" t="s">
        <v>77</v>
      </c>
      <c r="D15" s="12" t="s">
        <v>77</v>
      </c>
      <c r="E15" s="141" t="s">
        <v>687</v>
      </c>
      <c r="F15" s="197">
        <v>1</v>
      </c>
      <c r="G15" s="17">
        <v>18200</v>
      </c>
      <c r="H15" s="17">
        <f t="shared" si="0"/>
        <v>18200</v>
      </c>
      <c r="I15" s="22"/>
      <c r="J15" s="61" t="s">
        <v>688</v>
      </c>
      <c r="K15" s="21"/>
      <c r="L15" s="13" t="s">
        <v>80</v>
      </c>
      <c r="M15" s="60">
        <v>40940</v>
      </c>
      <c r="N15" s="12"/>
      <c r="O15" s="13"/>
      <c r="P15" s="60"/>
      <c r="Q15" s="23">
        <v>40947</v>
      </c>
    </row>
    <row r="16" spans="2:17" s="8" customFormat="1" ht="19.5" customHeight="1">
      <c r="B16" s="12">
        <v>4</v>
      </c>
      <c r="C16" s="12" t="s">
        <v>77</v>
      </c>
      <c r="D16" s="12" t="s">
        <v>77</v>
      </c>
      <c r="E16" s="141" t="s">
        <v>689</v>
      </c>
      <c r="F16" s="197">
        <v>1</v>
      </c>
      <c r="G16" s="17">
        <v>5200</v>
      </c>
      <c r="H16" s="17">
        <f t="shared" si="0"/>
        <v>5200</v>
      </c>
      <c r="I16" s="14"/>
      <c r="J16" s="208" t="s">
        <v>690</v>
      </c>
      <c r="K16" s="19"/>
      <c r="L16" s="13" t="s">
        <v>80</v>
      </c>
      <c r="M16" s="60">
        <v>40940</v>
      </c>
      <c r="N16" s="12"/>
      <c r="O16" s="13"/>
      <c r="P16" s="60"/>
      <c r="Q16" s="23">
        <v>40947</v>
      </c>
    </row>
    <row r="17" spans="2:18" s="8" customFormat="1" ht="19.5" customHeight="1">
      <c r="B17" s="12">
        <v>4</v>
      </c>
      <c r="C17" s="12" t="s">
        <v>77</v>
      </c>
      <c r="D17" s="12" t="s">
        <v>77</v>
      </c>
      <c r="E17" s="141" t="s">
        <v>691</v>
      </c>
      <c r="F17" s="197">
        <v>1</v>
      </c>
      <c r="G17" s="17">
        <v>5200</v>
      </c>
      <c r="H17" s="17">
        <f t="shared" si="0"/>
        <v>5200</v>
      </c>
      <c r="I17" s="22"/>
      <c r="J17" s="61" t="s">
        <v>692</v>
      </c>
      <c r="K17" s="19"/>
      <c r="L17" s="13" t="s">
        <v>80</v>
      </c>
      <c r="M17" s="60">
        <v>40940</v>
      </c>
      <c r="N17" s="12"/>
      <c r="O17" s="13"/>
      <c r="P17" s="60"/>
      <c r="Q17" s="23">
        <v>40947</v>
      </c>
    </row>
    <row r="18" spans="2:18" s="8" customFormat="1" ht="18" customHeight="1">
      <c r="B18" s="12">
        <v>4</v>
      </c>
      <c r="C18" s="12" t="s">
        <v>77</v>
      </c>
      <c r="D18" s="12" t="s">
        <v>77</v>
      </c>
      <c r="E18" s="141" t="s">
        <v>693</v>
      </c>
      <c r="F18" s="197">
        <v>1</v>
      </c>
      <c r="G18" s="17">
        <v>5200</v>
      </c>
      <c r="H18" s="17">
        <f t="shared" si="0"/>
        <v>5200</v>
      </c>
      <c r="I18" s="18"/>
      <c r="J18" s="61" t="s">
        <v>694</v>
      </c>
      <c r="K18" s="19"/>
      <c r="L18" s="13" t="s">
        <v>80</v>
      </c>
      <c r="M18" s="60">
        <v>40940</v>
      </c>
      <c r="N18" s="15"/>
      <c r="O18" s="20"/>
      <c r="P18" s="60"/>
      <c r="Q18" s="23">
        <v>40947</v>
      </c>
    </row>
    <row r="19" spans="2:18" s="8" customFormat="1" ht="18" customHeight="1">
      <c r="B19" s="13"/>
      <c r="C19" s="12"/>
      <c r="D19" s="12"/>
      <c r="E19" s="141"/>
      <c r="F19" s="197"/>
      <c r="G19" s="17"/>
      <c r="H19" s="17">
        <f t="shared" si="0"/>
        <v>0</v>
      </c>
      <c r="I19" s="22"/>
      <c r="J19" s="21"/>
      <c r="K19" s="21"/>
      <c r="L19" s="19"/>
      <c r="M19" s="60"/>
      <c r="N19" s="15"/>
      <c r="O19" s="20"/>
      <c r="P19" s="60"/>
      <c r="Q19" s="23"/>
    </row>
    <row r="20" spans="2:18" s="8" customFormat="1" ht="18" customHeight="1">
      <c r="B20" s="12">
        <v>1</v>
      </c>
      <c r="C20" s="12" t="s">
        <v>29</v>
      </c>
      <c r="D20" s="12" t="s">
        <v>29</v>
      </c>
      <c r="E20" s="141" t="s">
        <v>170</v>
      </c>
      <c r="F20" s="197">
        <v>1</v>
      </c>
      <c r="G20" s="17">
        <v>465000</v>
      </c>
      <c r="H20" s="17">
        <f t="shared" si="0"/>
        <v>465000</v>
      </c>
      <c r="I20" s="22"/>
      <c r="J20" s="21"/>
      <c r="K20" s="21" t="s">
        <v>695</v>
      </c>
      <c r="L20" s="19"/>
      <c r="M20" s="60">
        <v>40940</v>
      </c>
      <c r="N20" s="15"/>
      <c r="O20" s="20"/>
      <c r="P20" s="60">
        <v>40948</v>
      </c>
      <c r="Q20" s="23">
        <v>40948</v>
      </c>
    </row>
    <row r="21" spans="2:18" s="8" customFormat="1" ht="18" customHeight="1">
      <c r="B21" s="13">
        <v>1</v>
      </c>
      <c r="C21" s="12" t="s">
        <v>29</v>
      </c>
      <c r="D21" s="12" t="s">
        <v>29</v>
      </c>
      <c r="E21" s="141" t="s">
        <v>164</v>
      </c>
      <c r="F21" s="197">
        <v>1</v>
      </c>
      <c r="G21" s="17">
        <v>10000</v>
      </c>
      <c r="H21" s="17">
        <f t="shared" si="0"/>
        <v>10000</v>
      </c>
      <c r="I21" s="22"/>
      <c r="J21" s="21"/>
      <c r="K21" s="21" t="s">
        <v>695</v>
      </c>
      <c r="L21" s="19"/>
      <c r="M21" s="60">
        <v>40940</v>
      </c>
      <c r="N21" s="15"/>
      <c r="O21" s="20"/>
      <c r="P21" s="60"/>
      <c r="Q21" s="23"/>
    </row>
    <row r="22" spans="2:18" s="8" customFormat="1" ht="18" customHeight="1">
      <c r="B22" s="13">
        <v>2</v>
      </c>
      <c r="C22" s="12" t="s">
        <v>29</v>
      </c>
      <c r="D22" s="12" t="s">
        <v>29</v>
      </c>
      <c r="E22" s="141" t="s">
        <v>397</v>
      </c>
      <c r="F22" s="197">
        <v>1</v>
      </c>
      <c r="G22" s="17">
        <v>38000</v>
      </c>
      <c r="H22" s="17">
        <f t="shared" si="0"/>
        <v>38000</v>
      </c>
      <c r="I22" s="22"/>
      <c r="J22" s="21" t="s">
        <v>36</v>
      </c>
      <c r="K22" s="21" t="s">
        <v>696</v>
      </c>
      <c r="L22" s="19"/>
      <c r="M22" s="60" t="s">
        <v>140</v>
      </c>
      <c r="N22" s="15"/>
      <c r="O22" s="20"/>
      <c r="P22" s="60"/>
      <c r="Q22" s="23"/>
    </row>
    <row r="23" spans="2:18" s="8" customFormat="1" ht="18" customHeight="1">
      <c r="B23" s="13"/>
      <c r="C23" s="12"/>
      <c r="D23" s="12"/>
      <c r="E23" s="141"/>
      <c r="F23" s="197"/>
      <c r="G23" s="17"/>
      <c r="H23" s="17"/>
      <c r="I23" s="22"/>
      <c r="J23" s="21"/>
      <c r="K23" s="21"/>
      <c r="L23" s="19"/>
      <c r="M23" s="15"/>
      <c r="N23" s="15"/>
      <c r="O23" s="20"/>
      <c r="P23" s="15"/>
      <c r="Q23" s="23"/>
    </row>
    <row r="24" spans="2:18" s="8" customFormat="1" ht="18" customHeight="1">
      <c r="B24" s="13"/>
      <c r="C24" s="12"/>
      <c r="D24" s="12"/>
      <c r="E24" s="141"/>
      <c r="F24" s="197"/>
      <c r="G24" s="17"/>
      <c r="H24" s="17"/>
      <c r="I24" s="22"/>
      <c r="J24" s="21"/>
      <c r="K24" s="21"/>
      <c r="L24" s="19"/>
      <c r="M24" s="15"/>
      <c r="N24" s="15"/>
      <c r="O24" s="20"/>
      <c r="P24" s="15"/>
      <c r="Q24" s="23"/>
      <c r="R24" s="62"/>
    </row>
    <row r="25" spans="2:18" s="8" customFormat="1" ht="18" customHeight="1">
      <c r="B25" s="13"/>
      <c r="C25" s="12"/>
      <c r="D25" s="12"/>
      <c r="E25" s="141"/>
      <c r="F25" s="197"/>
      <c r="G25" s="17"/>
      <c r="H25" s="17"/>
      <c r="I25" s="22"/>
      <c r="J25" s="21"/>
      <c r="K25" s="21"/>
      <c r="L25" s="19"/>
      <c r="M25" s="15"/>
      <c r="N25" s="15"/>
      <c r="O25" s="20"/>
      <c r="P25" s="15"/>
      <c r="Q25" s="23"/>
      <c r="R25" s="62"/>
    </row>
    <row r="26" spans="2:18" s="8" customFormat="1" ht="18" customHeight="1">
      <c r="B26" s="13"/>
      <c r="C26" s="12"/>
      <c r="D26" s="12"/>
      <c r="E26" s="21"/>
      <c r="F26" s="17"/>
      <c r="G26" s="17"/>
      <c r="H26" s="17"/>
      <c r="I26" s="22"/>
      <c r="J26" s="19"/>
      <c r="K26" s="21"/>
      <c r="L26" s="19"/>
      <c r="M26" s="15"/>
      <c r="N26" s="15"/>
      <c r="O26" s="20"/>
      <c r="P26" s="15"/>
      <c r="Q26" s="23"/>
      <c r="R26" s="62"/>
    </row>
    <row r="27" spans="2:18" s="8" customFormat="1" ht="18" customHeight="1">
      <c r="B27" s="13"/>
      <c r="C27" s="12"/>
      <c r="D27" s="12"/>
      <c r="E27" s="21"/>
      <c r="F27" s="17"/>
      <c r="G27" s="17"/>
      <c r="H27" s="17"/>
      <c r="I27" s="22"/>
      <c r="J27" s="19"/>
      <c r="K27" s="21"/>
      <c r="L27" s="19"/>
      <c r="M27" s="15"/>
      <c r="N27" s="15"/>
      <c r="O27" s="20"/>
      <c r="P27" s="15"/>
      <c r="Q27" s="23"/>
      <c r="R27" s="62"/>
    </row>
    <row r="28" spans="2:18" s="8" customFormat="1" ht="18" customHeight="1">
      <c r="B28" s="13"/>
      <c r="C28" s="12"/>
      <c r="D28" s="12"/>
      <c r="E28" s="21"/>
      <c r="F28" s="17"/>
      <c r="G28" s="17"/>
      <c r="H28" s="17"/>
      <c r="I28" s="22"/>
      <c r="J28" s="19"/>
      <c r="K28" s="21"/>
      <c r="L28" s="19"/>
      <c r="M28" s="15"/>
      <c r="N28" s="15"/>
      <c r="O28" s="20"/>
      <c r="P28" s="15"/>
      <c r="Q28" s="23"/>
      <c r="R28" s="62"/>
    </row>
    <row r="29" spans="2:18" s="8" customFormat="1" ht="18" customHeight="1">
      <c r="B29" s="13"/>
      <c r="C29" s="12"/>
      <c r="D29" s="12"/>
      <c r="E29" s="141"/>
      <c r="F29" s="17"/>
      <c r="G29" s="17"/>
      <c r="H29" s="17"/>
      <c r="I29" s="22"/>
      <c r="J29" s="19"/>
      <c r="K29" s="21"/>
      <c r="L29" s="19"/>
      <c r="M29" s="15"/>
      <c r="N29" s="15"/>
      <c r="O29" s="20"/>
      <c r="P29" s="15"/>
      <c r="Q29" s="23"/>
    </row>
    <row r="30" spans="2:18" s="8" customFormat="1" ht="18" customHeight="1">
      <c r="B30" s="13"/>
      <c r="C30" s="12"/>
      <c r="D30" s="12"/>
      <c r="E30" s="142"/>
      <c r="F30" s="17"/>
      <c r="G30" s="17"/>
      <c r="H30" s="17"/>
      <c r="I30" s="22"/>
      <c r="J30" s="19"/>
      <c r="K30" s="21"/>
      <c r="L30" s="19"/>
      <c r="M30" s="15"/>
      <c r="N30" s="15"/>
      <c r="O30" s="20"/>
      <c r="P30" s="15"/>
      <c r="Q30" s="23"/>
    </row>
    <row r="31" spans="2:18" s="8" customFormat="1" ht="18" customHeight="1">
      <c r="B31" s="13"/>
      <c r="C31" s="13"/>
      <c r="D31" s="12"/>
      <c r="E31" s="21"/>
      <c r="F31" s="17"/>
      <c r="G31" s="17"/>
      <c r="H31" s="17"/>
      <c r="I31" s="22"/>
      <c r="J31" s="19"/>
      <c r="K31" s="21"/>
      <c r="L31" s="19"/>
      <c r="M31" s="15"/>
      <c r="N31" s="15"/>
      <c r="O31" s="20"/>
      <c r="P31" s="15"/>
      <c r="Q31" s="23"/>
    </row>
    <row r="32" spans="2:18" s="8" customFormat="1" ht="18" customHeight="1">
      <c r="B32" s="13"/>
      <c r="C32" s="13"/>
      <c r="D32" s="13"/>
      <c r="E32" s="21"/>
      <c r="F32" s="17"/>
      <c r="G32" s="17"/>
      <c r="H32" s="17"/>
      <c r="I32" s="22"/>
      <c r="J32" s="19"/>
      <c r="K32" s="21"/>
      <c r="L32" s="19"/>
      <c r="M32" s="15"/>
      <c r="N32" s="15"/>
      <c r="O32" s="20"/>
      <c r="P32" s="15"/>
      <c r="Q32" s="23"/>
    </row>
    <row r="33" spans="2:17" s="8" customFormat="1" ht="18" customHeight="1">
      <c r="B33" s="13"/>
      <c r="C33" s="13"/>
      <c r="D33" s="13"/>
      <c r="E33" s="21"/>
      <c r="F33" s="17"/>
      <c r="G33" s="17"/>
      <c r="H33" s="17"/>
      <c r="I33" s="22"/>
      <c r="J33" s="19"/>
      <c r="K33" s="21"/>
      <c r="L33" s="19"/>
      <c r="M33" s="15"/>
      <c r="N33" s="15"/>
      <c r="O33" s="20"/>
      <c r="P33" s="15"/>
      <c r="Q33" s="23"/>
    </row>
    <row r="34" spans="2:17" s="8" customFormat="1" ht="18" customHeight="1">
      <c r="B34" s="13"/>
      <c r="C34" s="13"/>
      <c r="D34" s="13"/>
      <c r="E34" s="21"/>
      <c r="F34" s="17"/>
      <c r="G34" s="17"/>
      <c r="H34" s="17"/>
      <c r="I34" s="22"/>
      <c r="J34" s="19"/>
      <c r="K34" s="21"/>
      <c r="L34" s="19"/>
      <c r="M34" s="15"/>
      <c r="N34" s="15"/>
      <c r="O34" s="20"/>
      <c r="P34" s="15"/>
      <c r="Q34" s="23"/>
    </row>
    <row r="35" spans="2:17" s="8" customFormat="1" ht="18" customHeight="1">
      <c r="B35" s="13"/>
      <c r="C35" s="13"/>
      <c r="D35" s="13"/>
      <c r="E35" s="21"/>
      <c r="F35" s="17"/>
      <c r="G35" s="17"/>
      <c r="H35" s="17"/>
      <c r="I35" s="22"/>
      <c r="J35" s="19"/>
      <c r="K35" s="21"/>
      <c r="L35" s="19"/>
      <c r="M35" s="15"/>
      <c r="N35" s="15"/>
      <c r="O35" s="20"/>
      <c r="P35" s="15"/>
      <c r="Q35" s="23"/>
    </row>
    <row r="36" spans="2:17" s="8" customFormat="1" ht="18" customHeight="1">
      <c r="B36" s="13"/>
      <c r="C36" s="13"/>
      <c r="D36" s="13"/>
      <c r="E36" s="21"/>
      <c r="F36" s="17"/>
      <c r="G36" s="17"/>
      <c r="H36" s="17"/>
      <c r="I36" s="22"/>
      <c r="J36" s="19"/>
      <c r="K36" s="21"/>
      <c r="L36" s="19"/>
      <c r="M36" s="15"/>
      <c r="N36" s="15"/>
      <c r="O36" s="20"/>
      <c r="P36" s="15"/>
      <c r="Q36" s="23"/>
    </row>
    <row r="37" spans="2:17" s="8" customFormat="1" ht="18" customHeight="1">
      <c r="B37" s="13"/>
      <c r="C37" s="13"/>
      <c r="D37" s="13"/>
      <c r="E37" s="21"/>
      <c r="F37" s="17"/>
      <c r="G37" s="17"/>
      <c r="H37" s="17"/>
      <c r="I37" s="22"/>
      <c r="J37" s="19"/>
      <c r="K37" s="21"/>
      <c r="L37" s="19"/>
      <c r="M37" s="15"/>
      <c r="N37" s="15"/>
      <c r="O37" s="20"/>
      <c r="P37" s="15"/>
      <c r="Q37" s="23"/>
    </row>
    <row r="38" spans="2:17" s="8" customFormat="1" ht="18" customHeight="1">
      <c r="B38" s="13"/>
      <c r="C38" s="13"/>
      <c r="D38" s="13"/>
      <c r="E38" s="21"/>
      <c r="F38" s="17"/>
      <c r="G38" s="17"/>
      <c r="H38" s="17"/>
      <c r="I38" s="22"/>
      <c r="J38" s="21"/>
      <c r="K38" s="21"/>
      <c r="L38" s="19"/>
      <c r="M38" s="15"/>
      <c r="N38" s="15"/>
      <c r="O38" s="20"/>
      <c r="P38" s="15"/>
      <c r="Q38" s="23"/>
    </row>
    <row r="39" spans="2:17" s="8" customFormat="1" ht="18" customHeight="1">
      <c r="B39" s="13"/>
      <c r="C39" s="13"/>
      <c r="D39" s="13"/>
      <c r="E39" s="21"/>
      <c r="F39" s="17"/>
      <c r="G39" s="17"/>
      <c r="H39" s="17"/>
      <c r="I39" s="18"/>
      <c r="J39" s="21"/>
      <c r="K39" s="21"/>
      <c r="L39" s="19"/>
      <c r="M39" s="15"/>
      <c r="N39" s="15"/>
      <c r="O39" s="20"/>
      <c r="P39" s="15"/>
      <c r="Q39" s="23"/>
    </row>
    <row r="40" spans="2:17" s="8" customFormat="1" ht="18" customHeight="1">
      <c r="B40" s="13"/>
      <c r="C40" s="13"/>
      <c r="D40" s="13"/>
      <c r="E40" s="21"/>
      <c r="F40" s="17"/>
      <c r="G40" s="17"/>
      <c r="H40" s="17"/>
      <c r="I40" s="18"/>
      <c r="J40" s="19"/>
      <c r="K40" s="21"/>
      <c r="L40" s="19"/>
      <c r="M40" s="15"/>
      <c r="N40" s="15"/>
      <c r="O40" s="20"/>
      <c r="P40" s="15"/>
      <c r="Q40" s="23"/>
    </row>
    <row r="41" spans="2:17" s="8" customFormat="1" ht="18" customHeight="1">
      <c r="B41" s="13"/>
      <c r="C41" s="13"/>
      <c r="D41" s="13"/>
      <c r="E41" s="21"/>
      <c r="F41" s="17"/>
      <c r="G41" s="17"/>
      <c r="H41" s="17"/>
      <c r="I41" s="18"/>
      <c r="J41" s="19"/>
      <c r="K41" s="21"/>
      <c r="L41" s="19"/>
      <c r="M41" s="15"/>
      <c r="N41" s="15"/>
      <c r="O41" s="20"/>
      <c r="P41" s="15"/>
      <c r="Q41" s="23"/>
    </row>
    <row r="42" spans="2:17" s="8" customFormat="1" ht="18" customHeight="1">
      <c r="B42" s="13"/>
      <c r="C42" s="13"/>
      <c r="D42" s="13"/>
      <c r="E42" s="21"/>
      <c r="F42" s="17"/>
      <c r="G42" s="17"/>
      <c r="H42" s="17"/>
      <c r="I42" s="18"/>
      <c r="J42" s="19"/>
      <c r="K42" s="21"/>
      <c r="L42" s="19"/>
      <c r="M42" s="15"/>
      <c r="N42" s="15"/>
      <c r="O42" s="20"/>
      <c r="P42" s="15"/>
      <c r="Q42" s="23"/>
    </row>
    <row r="43" spans="2:17" s="8" customFormat="1" ht="18" customHeight="1">
      <c r="B43" s="13"/>
      <c r="C43" s="13"/>
      <c r="D43" s="13"/>
      <c r="E43" s="21"/>
      <c r="F43" s="17"/>
      <c r="G43" s="17"/>
      <c r="H43" s="17"/>
      <c r="I43" s="18"/>
      <c r="J43" s="19"/>
      <c r="K43" s="21"/>
      <c r="L43" s="19"/>
      <c r="M43" s="15"/>
      <c r="N43" s="15"/>
      <c r="O43" s="20"/>
      <c r="P43" s="15"/>
      <c r="Q43" s="23"/>
    </row>
    <row r="44" spans="2:17" ht="18" customHeight="1">
      <c r="B44" s="13"/>
      <c r="C44" s="13"/>
      <c r="D44" s="13"/>
      <c r="E44" s="21"/>
      <c r="F44" s="17"/>
      <c r="G44" s="17"/>
      <c r="H44" s="17"/>
      <c r="I44" s="18"/>
      <c r="J44" s="19"/>
      <c r="K44" s="21"/>
      <c r="L44" s="19"/>
      <c r="M44" s="15"/>
      <c r="N44" s="15"/>
      <c r="O44" s="20"/>
      <c r="P44" s="24"/>
      <c r="Q44" s="67"/>
    </row>
    <row r="45" spans="2:17">
      <c r="Q45" s="68"/>
    </row>
    <row r="46" spans="2:17">
      <c r="Q46" s="68"/>
    </row>
    <row r="47" spans="2:17">
      <c r="Q47" s="68"/>
    </row>
    <row r="48" spans="2:17">
      <c r="M48" s="25"/>
      <c r="Q48" s="68"/>
    </row>
    <row r="49" spans="13:17">
      <c r="Q49" s="68"/>
    </row>
    <row r="50" spans="13:17">
      <c r="M50" s="25"/>
      <c r="Q50" s="68"/>
    </row>
  </sheetData>
  <autoFilter ref="B8:O40" xr:uid="{86EFD485-69FC-4B22-9431-78BDA6A400AF}"/>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7D8A-6D38-4C8A-96FF-F298E8E8622F}">
  <sheetPr>
    <pageSetUpPr fitToPage="1"/>
  </sheetPr>
  <dimension ref="B2:R57"/>
  <sheetViews>
    <sheetView zoomScale="85" zoomScaleNormal="85" workbookViewId="0">
      <pane xSplit="10" ySplit="8" topLeftCell="Q9" activePane="bottomRight" state="frozen"/>
      <selection pane="topRight" activeCell="K1" sqref="K1"/>
      <selection pane="bottomLeft" activeCell="A9" sqref="A9"/>
      <selection pane="bottomRight" activeCell="Q30" sqref="Q30"/>
    </sheetView>
  </sheetViews>
  <sheetFormatPr defaultRowHeight="18.75"/>
  <cols>
    <col min="1" max="1" width="2.625" style="3" customWidth="1"/>
    <col min="2" max="2" width="5.125" style="8" customWidth="1"/>
    <col min="3" max="3" width="9" style="3"/>
    <col min="4" max="4" width="12.625" style="3" customWidth="1"/>
    <col min="5" max="5" width="29.5" style="3" customWidth="1"/>
    <col min="6" max="6" width="6.25" style="3" customWidth="1"/>
    <col min="7" max="8" width="9.875" style="3" bestFit="1" customWidth="1"/>
    <col min="9" max="9" width="5.75" style="9" customWidth="1"/>
    <col min="10" max="10" width="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29.5" style="3" customWidth="1"/>
    <col min="262" max="262" width="6.25" style="3" customWidth="1"/>
    <col min="263" max="264" width="9.875" style="3" bestFit="1" customWidth="1"/>
    <col min="265" max="265" width="5.75" style="3" customWidth="1"/>
    <col min="266" max="266" width="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29.5" style="3" customWidth="1"/>
    <col min="518" max="518" width="6.25" style="3" customWidth="1"/>
    <col min="519" max="520" width="9.875" style="3" bestFit="1" customWidth="1"/>
    <col min="521" max="521" width="5.75" style="3" customWidth="1"/>
    <col min="522" max="522" width="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29.5" style="3" customWidth="1"/>
    <col min="774" max="774" width="6.25" style="3" customWidth="1"/>
    <col min="775" max="776" width="9.875" style="3" bestFit="1" customWidth="1"/>
    <col min="777" max="777" width="5.75" style="3" customWidth="1"/>
    <col min="778" max="778" width="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29.5" style="3" customWidth="1"/>
    <col min="1030" max="1030" width="6.25" style="3" customWidth="1"/>
    <col min="1031" max="1032" width="9.875" style="3" bestFit="1" customWidth="1"/>
    <col min="1033" max="1033" width="5.75" style="3" customWidth="1"/>
    <col min="1034" max="1034" width="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29.5" style="3" customWidth="1"/>
    <col min="1286" max="1286" width="6.25" style="3" customWidth="1"/>
    <col min="1287" max="1288" width="9.875" style="3" bestFit="1" customWidth="1"/>
    <col min="1289" max="1289" width="5.75" style="3" customWidth="1"/>
    <col min="1290" max="1290" width="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29.5" style="3" customWidth="1"/>
    <col min="1542" max="1542" width="6.25" style="3" customWidth="1"/>
    <col min="1543" max="1544" width="9.875" style="3" bestFit="1" customWidth="1"/>
    <col min="1545" max="1545" width="5.75" style="3" customWidth="1"/>
    <col min="1546" max="1546" width="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29.5" style="3" customWidth="1"/>
    <col min="1798" max="1798" width="6.25" style="3" customWidth="1"/>
    <col min="1799" max="1800" width="9.875" style="3" bestFit="1" customWidth="1"/>
    <col min="1801" max="1801" width="5.75" style="3" customWidth="1"/>
    <col min="1802" max="1802" width="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29.5" style="3" customWidth="1"/>
    <col min="2054" max="2054" width="6.25" style="3" customWidth="1"/>
    <col min="2055" max="2056" width="9.875" style="3" bestFit="1" customWidth="1"/>
    <col min="2057" max="2057" width="5.75" style="3" customWidth="1"/>
    <col min="2058" max="2058" width="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29.5" style="3" customWidth="1"/>
    <col min="2310" max="2310" width="6.25" style="3" customWidth="1"/>
    <col min="2311" max="2312" width="9.875" style="3" bestFit="1" customWidth="1"/>
    <col min="2313" max="2313" width="5.75" style="3" customWidth="1"/>
    <col min="2314" max="2314" width="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29.5" style="3" customWidth="1"/>
    <col min="2566" max="2566" width="6.25" style="3" customWidth="1"/>
    <col min="2567" max="2568" width="9.875" style="3" bestFit="1" customWidth="1"/>
    <col min="2569" max="2569" width="5.75" style="3" customWidth="1"/>
    <col min="2570" max="2570" width="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29.5" style="3" customWidth="1"/>
    <col min="2822" max="2822" width="6.25" style="3" customWidth="1"/>
    <col min="2823" max="2824" width="9.875" style="3" bestFit="1" customWidth="1"/>
    <col min="2825" max="2825" width="5.75" style="3" customWidth="1"/>
    <col min="2826" max="2826" width="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29.5" style="3" customWidth="1"/>
    <col min="3078" max="3078" width="6.25" style="3" customWidth="1"/>
    <col min="3079" max="3080" width="9.875" style="3" bestFit="1" customWidth="1"/>
    <col min="3081" max="3081" width="5.75" style="3" customWidth="1"/>
    <col min="3082" max="3082" width="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29.5" style="3" customWidth="1"/>
    <col min="3334" max="3334" width="6.25" style="3" customWidth="1"/>
    <col min="3335" max="3336" width="9.875" style="3" bestFit="1" customWidth="1"/>
    <col min="3337" max="3337" width="5.75" style="3" customWidth="1"/>
    <col min="3338" max="3338" width="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29.5" style="3" customWidth="1"/>
    <col min="3590" max="3590" width="6.25" style="3" customWidth="1"/>
    <col min="3591" max="3592" width="9.875" style="3" bestFit="1" customWidth="1"/>
    <col min="3593" max="3593" width="5.75" style="3" customWidth="1"/>
    <col min="3594" max="3594" width="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29.5" style="3" customWidth="1"/>
    <col min="3846" max="3846" width="6.25" style="3" customWidth="1"/>
    <col min="3847" max="3848" width="9.875" style="3" bestFit="1" customWidth="1"/>
    <col min="3849" max="3849" width="5.75" style="3" customWidth="1"/>
    <col min="3850" max="3850" width="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29.5" style="3" customWidth="1"/>
    <col min="4102" max="4102" width="6.25" style="3" customWidth="1"/>
    <col min="4103" max="4104" width="9.875" style="3" bestFit="1" customWidth="1"/>
    <col min="4105" max="4105" width="5.75" style="3" customWidth="1"/>
    <col min="4106" max="4106" width="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29.5" style="3" customWidth="1"/>
    <col min="4358" max="4358" width="6.25" style="3" customWidth="1"/>
    <col min="4359" max="4360" width="9.875" style="3" bestFit="1" customWidth="1"/>
    <col min="4361" max="4361" width="5.75" style="3" customWidth="1"/>
    <col min="4362" max="4362" width="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29.5" style="3" customWidth="1"/>
    <col min="4614" max="4614" width="6.25" style="3" customWidth="1"/>
    <col min="4615" max="4616" width="9.875" style="3" bestFit="1" customWidth="1"/>
    <col min="4617" max="4617" width="5.75" style="3" customWidth="1"/>
    <col min="4618" max="4618" width="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29.5" style="3" customWidth="1"/>
    <col min="4870" max="4870" width="6.25" style="3" customWidth="1"/>
    <col min="4871" max="4872" width="9.875" style="3" bestFit="1" customWidth="1"/>
    <col min="4873" max="4873" width="5.75" style="3" customWidth="1"/>
    <col min="4874" max="4874" width="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29.5" style="3" customWidth="1"/>
    <col min="5126" max="5126" width="6.25" style="3" customWidth="1"/>
    <col min="5127" max="5128" width="9.875" style="3" bestFit="1" customWidth="1"/>
    <col min="5129" max="5129" width="5.75" style="3" customWidth="1"/>
    <col min="5130" max="5130" width="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29.5" style="3" customWidth="1"/>
    <col min="5382" max="5382" width="6.25" style="3" customWidth="1"/>
    <col min="5383" max="5384" width="9.875" style="3" bestFit="1" customWidth="1"/>
    <col min="5385" max="5385" width="5.75" style="3" customWidth="1"/>
    <col min="5386" max="5386" width="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29.5" style="3" customWidth="1"/>
    <col min="5638" max="5638" width="6.25" style="3" customWidth="1"/>
    <col min="5639" max="5640" width="9.875" style="3" bestFit="1" customWidth="1"/>
    <col min="5641" max="5641" width="5.75" style="3" customWidth="1"/>
    <col min="5642" max="5642" width="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29.5" style="3" customWidth="1"/>
    <col min="5894" max="5894" width="6.25" style="3" customWidth="1"/>
    <col min="5895" max="5896" width="9.875" style="3" bestFit="1" customWidth="1"/>
    <col min="5897" max="5897" width="5.75" style="3" customWidth="1"/>
    <col min="5898" max="5898" width="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29.5" style="3" customWidth="1"/>
    <col min="6150" max="6150" width="6.25" style="3" customWidth="1"/>
    <col min="6151" max="6152" width="9.875" style="3" bestFit="1" customWidth="1"/>
    <col min="6153" max="6153" width="5.75" style="3" customWidth="1"/>
    <col min="6154" max="6154" width="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29.5" style="3" customWidth="1"/>
    <col min="6406" max="6406" width="6.25" style="3" customWidth="1"/>
    <col min="6407" max="6408" width="9.875" style="3" bestFit="1" customWidth="1"/>
    <col min="6409" max="6409" width="5.75" style="3" customWidth="1"/>
    <col min="6410" max="6410" width="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29.5" style="3" customWidth="1"/>
    <col min="6662" max="6662" width="6.25" style="3" customWidth="1"/>
    <col min="6663" max="6664" width="9.875" style="3" bestFit="1" customWidth="1"/>
    <col min="6665" max="6665" width="5.75" style="3" customWidth="1"/>
    <col min="6666" max="6666" width="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29.5" style="3" customWidth="1"/>
    <col min="6918" max="6918" width="6.25" style="3" customWidth="1"/>
    <col min="6919" max="6920" width="9.875" style="3" bestFit="1" customWidth="1"/>
    <col min="6921" max="6921" width="5.75" style="3" customWidth="1"/>
    <col min="6922" max="6922" width="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29.5" style="3" customWidth="1"/>
    <col min="7174" max="7174" width="6.25" style="3" customWidth="1"/>
    <col min="7175" max="7176" width="9.875" style="3" bestFit="1" customWidth="1"/>
    <col min="7177" max="7177" width="5.75" style="3" customWidth="1"/>
    <col min="7178" max="7178" width="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29.5" style="3" customWidth="1"/>
    <col min="7430" max="7430" width="6.25" style="3" customWidth="1"/>
    <col min="7431" max="7432" width="9.875" style="3" bestFit="1" customWidth="1"/>
    <col min="7433" max="7433" width="5.75" style="3" customWidth="1"/>
    <col min="7434" max="7434" width="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29.5" style="3" customWidth="1"/>
    <col min="7686" max="7686" width="6.25" style="3" customWidth="1"/>
    <col min="7687" max="7688" width="9.875" style="3" bestFit="1" customWidth="1"/>
    <col min="7689" max="7689" width="5.75" style="3" customWidth="1"/>
    <col min="7690" max="7690" width="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29.5" style="3" customWidth="1"/>
    <col min="7942" max="7942" width="6.25" style="3" customWidth="1"/>
    <col min="7943" max="7944" width="9.875" style="3" bestFit="1" customWidth="1"/>
    <col min="7945" max="7945" width="5.75" style="3" customWidth="1"/>
    <col min="7946" max="7946" width="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29.5" style="3" customWidth="1"/>
    <col min="8198" max="8198" width="6.25" style="3" customWidth="1"/>
    <col min="8199" max="8200" width="9.875" style="3" bestFit="1" customWidth="1"/>
    <col min="8201" max="8201" width="5.75" style="3" customWidth="1"/>
    <col min="8202" max="8202" width="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29.5" style="3" customWidth="1"/>
    <col min="8454" max="8454" width="6.25" style="3" customWidth="1"/>
    <col min="8455" max="8456" width="9.875" style="3" bestFit="1" customWidth="1"/>
    <col min="8457" max="8457" width="5.75" style="3" customWidth="1"/>
    <col min="8458" max="8458" width="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29.5" style="3" customWidth="1"/>
    <col min="8710" max="8710" width="6.25" style="3" customWidth="1"/>
    <col min="8711" max="8712" width="9.875" style="3" bestFit="1" customWidth="1"/>
    <col min="8713" max="8713" width="5.75" style="3" customWidth="1"/>
    <col min="8714" max="8714" width="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29.5" style="3" customWidth="1"/>
    <col min="8966" max="8966" width="6.25" style="3" customWidth="1"/>
    <col min="8967" max="8968" width="9.875" style="3" bestFit="1" customWidth="1"/>
    <col min="8969" max="8969" width="5.75" style="3" customWidth="1"/>
    <col min="8970" max="8970" width="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29.5" style="3" customWidth="1"/>
    <col min="9222" max="9222" width="6.25" style="3" customWidth="1"/>
    <col min="9223" max="9224" width="9.875" style="3" bestFit="1" customWidth="1"/>
    <col min="9225" max="9225" width="5.75" style="3" customWidth="1"/>
    <col min="9226" max="9226" width="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29.5" style="3" customWidth="1"/>
    <col min="9478" max="9478" width="6.25" style="3" customWidth="1"/>
    <col min="9479" max="9480" width="9.875" style="3" bestFit="1" customWidth="1"/>
    <col min="9481" max="9481" width="5.75" style="3" customWidth="1"/>
    <col min="9482" max="9482" width="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29.5" style="3" customWidth="1"/>
    <col min="9734" max="9734" width="6.25" style="3" customWidth="1"/>
    <col min="9735" max="9736" width="9.875" style="3" bestFit="1" customWidth="1"/>
    <col min="9737" max="9737" width="5.75" style="3" customWidth="1"/>
    <col min="9738" max="9738" width="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29.5" style="3" customWidth="1"/>
    <col min="9990" max="9990" width="6.25" style="3" customWidth="1"/>
    <col min="9991" max="9992" width="9.875" style="3" bestFit="1" customWidth="1"/>
    <col min="9993" max="9993" width="5.75" style="3" customWidth="1"/>
    <col min="9994" max="9994" width="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29.5" style="3" customWidth="1"/>
    <col min="10246" max="10246" width="6.25" style="3" customWidth="1"/>
    <col min="10247" max="10248" width="9.875" style="3" bestFit="1" customWidth="1"/>
    <col min="10249" max="10249" width="5.75" style="3" customWidth="1"/>
    <col min="10250" max="10250" width="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29.5" style="3" customWidth="1"/>
    <col min="10502" max="10502" width="6.25" style="3" customWidth="1"/>
    <col min="10503" max="10504" width="9.875" style="3" bestFit="1" customWidth="1"/>
    <col min="10505" max="10505" width="5.75" style="3" customWidth="1"/>
    <col min="10506" max="10506" width="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29.5" style="3" customWidth="1"/>
    <col min="10758" max="10758" width="6.25" style="3" customWidth="1"/>
    <col min="10759" max="10760" width="9.875" style="3" bestFit="1" customWidth="1"/>
    <col min="10761" max="10761" width="5.75" style="3" customWidth="1"/>
    <col min="10762" max="10762" width="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29.5" style="3" customWidth="1"/>
    <col min="11014" max="11014" width="6.25" style="3" customWidth="1"/>
    <col min="11015" max="11016" width="9.875" style="3" bestFit="1" customWidth="1"/>
    <col min="11017" max="11017" width="5.75" style="3" customWidth="1"/>
    <col min="11018" max="11018" width="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29.5" style="3" customWidth="1"/>
    <col min="11270" max="11270" width="6.25" style="3" customWidth="1"/>
    <col min="11271" max="11272" width="9.875" style="3" bestFit="1" customWidth="1"/>
    <col min="11273" max="11273" width="5.75" style="3" customWidth="1"/>
    <col min="11274" max="11274" width="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29.5" style="3" customWidth="1"/>
    <col min="11526" max="11526" width="6.25" style="3" customWidth="1"/>
    <col min="11527" max="11528" width="9.875" style="3" bestFit="1" customWidth="1"/>
    <col min="11529" max="11529" width="5.75" style="3" customWidth="1"/>
    <col min="11530" max="11530" width="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29.5" style="3" customWidth="1"/>
    <col min="11782" max="11782" width="6.25" style="3" customWidth="1"/>
    <col min="11783" max="11784" width="9.875" style="3" bestFit="1" customWidth="1"/>
    <col min="11785" max="11785" width="5.75" style="3" customWidth="1"/>
    <col min="11786" max="11786" width="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29.5" style="3" customWidth="1"/>
    <col min="12038" max="12038" width="6.25" style="3" customWidth="1"/>
    <col min="12039" max="12040" width="9.875" style="3" bestFit="1" customWidth="1"/>
    <col min="12041" max="12041" width="5.75" style="3" customWidth="1"/>
    <col min="12042" max="12042" width="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29.5" style="3" customWidth="1"/>
    <col min="12294" max="12294" width="6.25" style="3" customWidth="1"/>
    <col min="12295" max="12296" width="9.875" style="3" bestFit="1" customWidth="1"/>
    <col min="12297" max="12297" width="5.75" style="3" customWidth="1"/>
    <col min="12298" max="12298" width="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29.5" style="3" customWidth="1"/>
    <col min="12550" max="12550" width="6.25" style="3" customWidth="1"/>
    <col min="12551" max="12552" width="9.875" style="3" bestFit="1" customWidth="1"/>
    <col min="12553" max="12553" width="5.75" style="3" customWidth="1"/>
    <col min="12554" max="12554" width="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29.5" style="3" customWidth="1"/>
    <col min="12806" max="12806" width="6.25" style="3" customWidth="1"/>
    <col min="12807" max="12808" width="9.875" style="3" bestFit="1" customWidth="1"/>
    <col min="12809" max="12809" width="5.75" style="3" customWidth="1"/>
    <col min="12810" max="12810" width="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29.5" style="3" customWidth="1"/>
    <col min="13062" max="13062" width="6.25" style="3" customWidth="1"/>
    <col min="13063" max="13064" width="9.875" style="3" bestFit="1" customWidth="1"/>
    <col min="13065" max="13065" width="5.75" style="3" customWidth="1"/>
    <col min="13066" max="13066" width="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29.5" style="3" customWidth="1"/>
    <col min="13318" max="13318" width="6.25" style="3" customWidth="1"/>
    <col min="13319" max="13320" width="9.875" style="3" bestFit="1" customWidth="1"/>
    <col min="13321" max="13321" width="5.75" style="3" customWidth="1"/>
    <col min="13322" max="13322" width="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29.5" style="3" customWidth="1"/>
    <col min="13574" max="13574" width="6.25" style="3" customWidth="1"/>
    <col min="13575" max="13576" width="9.875" style="3" bestFit="1" customWidth="1"/>
    <col min="13577" max="13577" width="5.75" style="3" customWidth="1"/>
    <col min="13578" max="13578" width="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29.5" style="3" customWidth="1"/>
    <col min="13830" max="13830" width="6.25" style="3" customWidth="1"/>
    <col min="13831" max="13832" width="9.875" style="3" bestFit="1" customWidth="1"/>
    <col min="13833" max="13833" width="5.75" style="3" customWidth="1"/>
    <col min="13834" max="13834" width="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29.5" style="3" customWidth="1"/>
    <col min="14086" max="14086" width="6.25" style="3" customWidth="1"/>
    <col min="14087" max="14088" width="9.875" style="3" bestFit="1" customWidth="1"/>
    <col min="14089" max="14089" width="5.75" style="3" customWidth="1"/>
    <col min="14090" max="14090" width="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29.5" style="3" customWidth="1"/>
    <col min="14342" max="14342" width="6.25" style="3" customWidth="1"/>
    <col min="14343" max="14344" width="9.875" style="3" bestFit="1" customWidth="1"/>
    <col min="14345" max="14345" width="5.75" style="3" customWidth="1"/>
    <col min="14346" max="14346" width="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29.5" style="3" customWidth="1"/>
    <col min="14598" max="14598" width="6.25" style="3" customWidth="1"/>
    <col min="14599" max="14600" width="9.875" style="3" bestFit="1" customWidth="1"/>
    <col min="14601" max="14601" width="5.75" style="3" customWidth="1"/>
    <col min="14602" max="14602" width="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29.5" style="3" customWidth="1"/>
    <col min="14854" max="14854" width="6.25" style="3" customWidth="1"/>
    <col min="14855" max="14856" width="9.875" style="3" bestFit="1" customWidth="1"/>
    <col min="14857" max="14857" width="5.75" style="3" customWidth="1"/>
    <col min="14858" max="14858" width="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29.5" style="3" customWidth="1"/>
    <col min="15110" max="15110" width="6.25" style="3" customWidth="1"/>
    <col min="15111" max="15112" width="9.875" style="3" bestFit="1" customWidth="1"/>
    <col min="15113" max="15113" width="5.75" style="3" customWidth="1"/>
    <col min="15114" max="15114" width="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29.5" style="3" customWidth="1"/>
    <col min="15366" max="15366" width="6.25" style="3" customWidth="1"/>
    <col min="15367" max="15368" width="9.875" style="3" bestFit="1" customWidth="1"/>
    <col min="15369" max="15369" width="5.75" style="3" customWidth="1"/>
    <col min="15370" max="15370" width="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29.5" style="3" customWidth="1"/>
    <col min="15622" max="15622" width="6.25" style="3" customWidth="1"/>
    <col min="15623" max="15624" width="9.875" style="3" bestFit="1" customWidth="1"/>
    <col min="15625" max="15625" width="5.75" style="3" customWidth="1"/>
    <col min="15626" max="15626" width="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29.5" style="3" customWidth="1"/>
    <col min="15878" max="15878" width="6.25" style="3" customWidth="1"/>
    <col min="15879" max="15880" width="9.875" style="3" bestFit="1" customWidth="1"/>
    <col min="15881" max="15881" width="5.75" style="3" customWidth="1"/>
    <col min="15882" max="15882" width="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29.5" style="3" customWidth="1"/>
    <col min="16134" max="16134" width="6.25" style="3" customWidth="1"/>
    <col min="16135" max="16136" width="9.875" style="3" bestFit="1" customWidth="1"/>
    <col min="16137" max="16137" width="5.75" style="3" customWidth="1"/>
    <col min="16138" max="16138" width="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697</v>
      </c>
      <c r="G2" s="4" t="s">
        <v>2</v>
      </c>
      <c r="H2" s="5"/>
      <c r="I2" s="6"/>
      <c r="J2" s="7">
        <f>SUM(H:H)</f>
        <v>108225</v>
      </c>
    </row>
    <row r="3" spans="2:17" ht="20.100000000000001" customHeight="1">
      <c r="B3" s="1" t="s">
        <v>3</v>
      </c>
      <c r="C3" s="1"/>
      <c r="D3" s="1"/>
      <c r="E3" s="2" t="s">
        <v>698</v>
      </c>
    </row>
    <row r="4" spans="2:17" ht="20.100000000000001" customHeight="1">
      <c r="B4" s="1" t="s">
        <v>5</v>
      </c>
      <c r="C4" s="1"/>
      <c r="D4" s="1"/>
      <c r="E4" s="2">
        <v>95226</v>
      </c>
    </row>
    <row r="5" spans="2:17" ht="20.100000000000001" customHeight="1">
      <c r="B5" s="1" t="s">
        <v>6</v>
      </c>
      <c r="C5" s="1"/>
      <c r="D5" s="1"/>
      <c r="E5" s="11">
        <v>40954</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14</v>
      </c>
      <c r="C9" s="12" t="s">
        <v>101</v>
      </c>
      <c r="D9" s="12" t="s">
        <v>101</v>
      </c>
      <c r="E9" s="16" t="s">
        <v>699</v>
      </c>
      <c r="F9" s="13">
        <v>1</v>
      </c>
      <c r="G9" s="141">
        <v>2341</v>
      </c>
      <c r="H9" s="17">
        <f t="shared" ref="H9:H30" si="0">F9*G9</f>
        <v>2341</v>
      </c>
      <c r="I9" s="14"/>
      <c r="J9" s="21" t="s">
        <v>700</v>
      </c>
      <c r="K9" s="19"/>
      <c r="L9" s="13"/>
      <c r="M9" s="60">
        <v>40941</v>
      </c>
      <c r="N9" s="12"/>
      <c r="O9" s="13"/>
      <c r="P9" s="60">
        <v>40948</v>
      </c>
      <c r="Q9" s="23">
        <v>40948</v>
      </c>
    </row>
    <row r="10" spans="2:17" s="8" customFormat="1" ht="19.5" customHeight="1">
      <c r="B10" s="12">
        <v>14</v>
      </c>
      <c r="C10" s="12" t="s">
        <v>101</v>
      </c>
      <c r="D10" s="12" t="s">
        <v>101</v>
      </c>
      <c r="E10" s="61" t="s">
        <v>701</v>
      </c>
      <c r="F10" s="13">
        <v>1</v>
      </c>
      <c r="G10" s="141">
        <v>5270</v>
      </c>
      <c r="H10" s="17">
        <f t="shared" si="0"/>
        <v>5270</v>
      </c>
      <c r="I10" s="14"/>
      <c r="J10" s="141" t="s">
        <v>702</v>
      </c>
      <c r="K10" s="19"/>
      <c r="L10" s="13"/>
      <c r="M10" s="60">
        <v>40941</v>
      </c>
      <c r="N10" s="12"/>
      <c r="O10" s="13"/>
      <c r="P10" s="60">
        <v>40948</v>
      </c>
      <c r="Q10" s="23">
        <v>40948</v>
      </c>
    </row>
    <row r="11" spans="2:17" s="8" customFormat="1" ht="19.5" customHeight="1">
      <c r="B11" s="12">
        <v>14</v>
      </c>
      <c r="C11" s="12" t="s">
        <v>101</v>
      </c>
      <c r="D11" s="12" t="s">
        <v>101</v>
      </c>
      <c r="E11" s="63" t="s">
        <v>476</v>
      </c>
      <c r="F11" s="13">
        <v>1</v>
      </c>
      <c r="G11" s="141">
        <v>5869</v>
      </c>
      <c r="H11" s="17">
        <f t="shared" si="0"/>
        <v>5869</v>
      </c>
      <c r="I11" s="14"/>
      <c r="J11" s="141" t="s">
        <v>703</v>
      </c>
      <c r="K11" s="19"/>
      <c r="L11" s="13"/>
      <c r="M11" s="60">
        <v>40941</v>
      </c>
      <c r="N11" s="12"/>
      <c r="O11" s="13"/>
      <c r="P11" s="60">
        <v>40948</v>
      </c>
      <c r="Q11" s="23">
        <v>40948</v>
      </c>
    </row>
    <row r="12" spans="2:17" s="8" customFormat="1" ht="19.5" customHeight="1">
      <c r="B12" s="12">
        <v>14</v>
      </c>
      <c r="C12" s="12" t="s">
        <v>101</v>
      </c>
      <c r="D12" s="12" t="s">
        <v>101</v>
      </c>
      <c r="E12" s="16" t="s">
        <v>704</v>
      </c>
      <c r="F12" s="13">
        <v>1</v>
      </c>
      <c r="G12" s="141">
        <v>4080</v>
      </c>
      <c r="H12" s="17">
        <f t="shared" si="0"/>
        <v>4080</v>
      </c>
      <c r="I12" s="14"/>
      <c r="J12" s="141" t="s">
        <v>702</v>
      </c>
      <c r="K12" s="19"/>
      <c r="L12" s="13"/>
      <c r="M12" s="60">
        <v>40941</v>
      </c>
      <c r="N12" s="12"/>
      <c r="O12" s="13"/>
      <c r="P12" s="60">
        <v>40948</v>
      </c>
      <c r="Q12" s="23">
        <v>40948</v>
      </c>
    </row>
    <row r="13" spans="2:17" s="8" customFormat="1" ht="19.5" customHeight="1">
      <c r="B13" s="12">
        <v>14</v>
      </c>
      <c r="C13" s="12" t="s">
        <v>101</v>
      </c>
      <c r="D13" s="12" t="s">
        <v>101</v>
      </c>
      <c r="E13" s="16" t="s">
        <v>705</v>
      </c>
      <c r="F13" s="13">
        <v>1</v>
      </c>
      <c r="G13" s="141">
        <v>670</v>
      </c>
      <c r="H13" s="17">
        <f t="shared" si="0"/>
        <v>670</v>
      </c>
      <c r="I13" s="14"/>
      <c r="J13" s="141" t="s">
        <v>409</v>
      </c>
      <c r="K13" s="19"/>
      <c r="L13" s="13"/>
      <c r="M13" s="60">
        <v>40941</v>
      </c>
      <c r="N13" s="12"/>
      <c r="O13" s="13"/>
      <c r="P13" s="60">
        <v>40948</v>
      </c>
      <c r="Q13" s="23" t="s">
        <v>706</v>
      </c>
    </row>
    <row r="14" spans="2:17" s="8" customFormat="1" ht="19.5" customHeight="1">
      <c r="B14" s="12">
        <v>14</v>
      </c>
      <c r="C14" s="12" t="s">
        <v>101</v>
      </c>
      <c r="D14" s="12" t="s">
        <v>101</v>
      </c>
      <c r="E14" s="141" t="s">
        <v>123</v>
      </c>
      <c r="F14" s="197">
        <v>1</v>
      </c>
      <c r="G14" s="17">
        <v>3022</v>
      </c>
      <c r="H14" s="17">
        <f t="shared" si="0"/>
        <v>3022</v>
      </c>
      <c r="I14" s="18"/>
      <c r="J14" s="141" t="s">
        <v>702</v>
      </c>
      <c r="K14" s="19"/>
      <c r="L14" s="13"/>
      <c r="M14" s="60">
        <v>40941</v>
      </c>
      <c r="N14" s="12"/>
      <c r="O14" s="13"/>
      <c r="P14" s="60">
        <v>40948</v>
      </c>
      <c r="Q14" s="23">
        <v>40948</v>
      </c>
    </row>
    <row r="15" spans="2:17" s="8" customFormat="1" ht="19.5" customHeight="1">
      <c r="B15" s="12">
        <v>10</v>
      </c>
      <c r="C15" s="12" t="s">
        <v>101</v>
      </c>
      <c r="D15" s="12" t="s">
        <v>101</v>
      </c>
      <c r="E15" s="141" t="s">
        <v>707</v>
      </c>
      <c r="F15" s="197">
        <v>1</v>
      </c>
      <c r="G15" s="17">
        <v>16000</v>
      </c>
      <c r="H15" s="17">
        <f t="shared" si="0"/>
        <v>16000</v>
      </c>
      <c r="I15" s="22"/>
      <c r="J15" s="21" t="s">
        <v>708</v>
      </c>
      <c r="K15" s="21"/>
      <c r="L15" s="13"/>
      <c r="M15" s="60">
        <v>40941</v>
      </c>
      <c r="N15" s="12"/>
      <c r="O15" s="13"/>
      <c r="P15" s="60">
        <v>40948</v>
      </c>
      <c r="Q15" s="23">
        <v>40948</v>
      </c>
    </row>
    <row r="16" spans="2:17" s="8" customFormat="1" ht="19.5" customHeight="1">
      <c r="B16" s="12">
        <v>10</v>
      </c>
      <c r="C16" s="12" t="s">
        <v>101</v>
      </c>
      <c r="D16" s="12" t="s">
        <v>101</v>
      </c>
      <c r="E16" s="141" t="s">
        <v>709</v>
      </c>
      <c r="F16" s="197">
        <v>4</v>
      </c>
      <c r="G16" s="17">
        <v>610</v>
      </c>
      <c r="H16" s="17">
        <f t="shared" si="0"/>
        <v>2440</v>
      </c>
      <c r="I16" s="14"/>
      <c r="J16" s="50" t="s">
        <v>105</v>
      </c>
      <c r="K16" s="19"/>
      <c r="L16" s="13"/>
      <c r="M16" s="60">
        <v>40941</v>
      </c>
      <c r="N16" s="12"/>
      <c r="O16" s="13"/>
      <c r="P16" s="60">
        <v>40948</v>
      </c>
      <c r="Q16" s="23">
        <v>40948</v>
      </c>
    </row>
    <row r="17" spans="2:18" s="8" customFormat="1" ht="19.5" customHeight="1">
      <c r="B17" s="12">
        <v>14</v>
      </c>
      <c r="C17" s="12" t="s">
        <v>101</v>
      </c>
      <c r="D17" s="12" t="s">
        <v>101</v>
      </c>
      <c r="E17" s="141" t="s">
        <v>710</v>
      </c>
      <c r="F17" s="197">
        <v>1</v>
      </c>
      <c r="G17" s="17">
        <v>4483</v>
      </c>
      <c r="H17" s="17">
        <f t="shared" si="0"/>
        <v>4483</v>
      </c>
      <c r="I17" s="22"/>
      <c r="J17" s="21" t="s">
        <v>711</v>
      </c>
      <c r="K17" s="19"/>
      <c r="L17" s="13"/>
      <c r="M17" s="60">
        <v>40941</v>
      </c>
      <c r="N17" s="12"/>
      <c r="O17" s="13"/>
      <c r="P17" s="60">
        <v>40946</v>
      </c>
      <c r="Q17" s="23">
        <v>40946</v>
      </c>
    </row>
    <row r="18" spans="2:18" s="8" customFormat="1" ht="19.5" customHeight="1">
      <c r="B18" s="12"/>
      <c r="C18" s="12"/>
      <c r="D18" s="12"/>
      <c r="E18" s="141"/>
      <c r="F18" s="197"/>
      <c r="G18" s="17"/>
      <c r="H18" s="17">
        <f t="shared" si="0"/>
        <v>0</v>
      </c>
      <c r="I18" s="22"/>
      <c r="J18" s="19"/>
      <c r="K18" s="19"/>
      <c r="L18" s="13"/>
      <c r="M18" s="60"/>
      <c r="N18" s="12"/>
      <c r="O18" s="13"/>
      <c r="P18" s="60"/>
      <c r="Q18" s="23"/>
    </row>
    <row r="19" spans="2:18" s="8" customFormat="1" ht="19.5" customHeight="1">
      <c r="B19" s="12">
        <v>10</v>
      </c>
      <c r="C19" s="12" t="s">
        <v>230</v>
      </c>
      <c r="D19" s="12" t="s">
        <v>230</v>
      </c>
      <c r="E19" s="141" t="s">
        <v>81</v>
      </c>
      <c r="F19" s="197">
        <v>1</v>
      </c>
      <c r="G19" s="17">
        <v>8200</v>
      </c>
      <c r="H19" s="17">
        <v>8200</v>
      </c>
      <c r="I19" s="22"/>
      <c r="J19" s="21" t="s">
        <v>712</v>
      </c>
      <c r="K19" s="19"/>
      <c r="L19" s="13"/>
      <c r="M19" s="60">
        <v>40941</v>
      </c>
      <c r="N19" s="12"/>
      <c r="O19" s="13"/>
      <c r="P19" s="60"/>
      <c r="Q19" s="23">
        <v>40952</v>
      </c>
    </row>
    <row r="20" spans="2:18" s="8" customFormat="1" ht="19.5" customHeight="1">
      <c r="B20" s="12">
        <v>10</v>
      </c>
      <c r="C20" s="12" t="s">
        <v>230</v>
      </c>
      <c r="D20" s="12" t="s">
        <v>230</v>
      </c>
      <c r="E20" s="141" t="s">
        <v>713</v>
      </c>
      <c r="F20" s="197">
        <v>1</v>
      </c>
      <c r="G20" s="17">
        <v>3900</v>
      </c>
      <c r="H20" s="17">
        <v>3900</v>
      </c>
      <c r="I20" s="22"/>
      <c r="J20" s="21" t="s">
        <v>714</v>
      </c>
      <c r="K20" s="19"/>
      <c r="L20" s="13"/>
      <c r="M20" s="60">
        <v>40941</v>
      </c>
      <c r="N20" s="12"/>
      <c r="O20" s="13"/>
      <c r="P20" s="60"/>
      <c r="Q20" s="23">
        <v>40952</v>
      </c>
    </row>
    <row r="21" spans="2:18" s="8" customFormat="1" ht="19.5" customHeight="1">
      <c r="B21" s="12">
        <v>10</v>
      </c>
      <c r="C21" s="12" t="s">
        <v>230</v>
      </c>
      <c r="D21" s="12" t="s">
        <v>230</v>
      </c>
      <c r="E21" s="141" t="s">
        <v>715</v>
      </c>
      <c r="F21" s="197">
        <v>1</v>
      </c>
      <c r="G21" s="17">
        <v>2800</v>
      </c>
      <c r="H21" s="17">
        <v>2800</v>
      </c>
      <c r="I21" s="22"/>
      <c r="J21" s="21" t="s">
        <v>716</v>
      </c>
      <c r="K21" s="19"/>
      <c r="L21" s="13"/>
      <c r="M21" s="60">
        <v>40941</v>
      </c>
      <c r="N21" s="12"/>
      <c r="O21" s="13"/>
      <c r="P21" s="60"/>
      <c r="Q21" s="23">
        <v>40952</v>
      </c>
    </row>
    <row r="22" spans="2:18" s="8" customFormat="1" ht="19.5" customHeight="1">
      <c r="B22" s="12">
        <v>10</v>
      </c>
      <c r="C22" s="12" t="s">
        <v>230</v>
      </c>
      <c r="D22" s="12" t="s">
        <v>230</v>
      </c>
      <c r="E22" s="141" t="s">
        <v>717</v>
      </c>
      <c r="F22" s="197">
        <v>1</v>
      </c>
      <c r="G22" s="17">
        <v>18200</v>
      </c>
      <c r="H22" s="17">
        <v>18200</v>
      </c>
      <c r="I22" s="22"/>
      <c r="J22" s="21" t="s">
        <v>718</v>
      </c>
      <c r="K22" s="19"/>
      <c r="L22" s="13"/>
      <c r="M22" s="60">
        <v>40941</v>
      </c>
      <c r="N22" s="12"/>
      <c r="O22" s="13"/>
      <c r="P22" s="60"/>
      <c r="Q22" s="23">
        <v>40952</v>
      </c>
    </row>
    <row r="23" spans="2:18" s="8" customFormat="1" ht="19.5" customHeight="1">
      <c r="B23" s="12">
        <v>10</v>
      </c>
      <c r="C23" s="12" t="s">
        <v>230</v>
      </c>
      <c r="D23" s="12" t="s">
        <v>230</v>
      </c>
      <c r="E23" s="141" t="s">
        <v>719</v>
      </c>
      <c r="F23" s="197">
        <v>1</v>
      </c>
      <c r="G23" s="17">
        <v>2400</v>
      </c>
      <c r="H23" s="17">
        <v>2400</v>
      </c>
      <c r="I23" s="22"/>
      <c r="J23" s="21" t="s">
        <v>720</v>
      </c>
      <c r="K23" s="19"/>
      <c r="L23" s="13"/>
      <c r="M23" s="60">
        <v>40941</v>
      </c>
      <c r="N23" s="12"/>
      <c r="O23" s="13"/>
      <c r="P23" s="60"/>
      <c r="Q23" s="23">
        <v>40952</v>
      </c>
    </row>
    <row r="24" spans="2:18" s="8" customFormat="1" ht="19.5" customHeight="1">
      <c r="B24" s="12">
        <v>10</v>
      </c>
      <c r="C24" s="12" t="s">
        <v>230</v>
      </c>
      <c r="D24" s="12" t="s">
        <v>230</v>
      </c>
      <c r="E24" s="141" t="s">
        <v>721</v>
      </c>
      <c r="F24" s="197">
        <v>1</v>
      </c>
      <c r="G24" s="17">
        <v>4600</v>
      </c>
      <c r="H24" s="17">
        <v>4600</v>
      </c>
      <c r="I24" s="22"/>
      <c r="J24" s="21" t="s">
        <v>722</v>
      </c>
      <c r="K24" s="19"/>
      <c r="L24" s="13"/>
      <c r="M24" s="60">
        <v>40941</v>
      </c>
      <c r="N24" s="12"/>
      <c r="O24" s="13"/>
      <c r="P24" s="60"/>
      <c r="Q24" s="23">
        <v>40952</v>
      </c>
    </row>
    <row r="25" spans="2:18" s="8" customFormat="1" ht="19.5" customHeight="1">
      <c r="B25" s="12">
        <v>10</v>
      </c>
      <c r="C25" s="12" t="s">
        <v>230</v>
      </c>
      <c r="D25" s="12" t="s">
        <v>230</v>
      </c>
      <c r="E25" s="141" t="s">
        <v>723</v>
      </c>
      <c r="F25" s="197">
        <v>1</v>
      </c>
      <c r="G25" s="17">
        <v>2600</v>
      </c>
      <c r="H25" s="17">
        <v>2600</v>
      </c>
      <c r="I25" s="22"/>
      <c r="J25" s="21" t="s">
        <v>724</v>
      </c>
      <c r="K25" s="19"/>
      <c r="L25" s="13"/>
      <c r="M25" s="60">
        <v>40941</v>
      </c>
      <c r="N25" s="12"/>
      <c r="O25" s="13"/>
      <c r="P25" s="60"/>
      <c r="Q25" s="23">
        <v>40952</v>
      </c>
    </row>
    <row r="26" spans="2:18" s="8" customFormat="1" ht="18" customHeight="1">
      <c r="B26" s="13"/>
      <c r="C26" s="12"/>
      <c r="D26" s="12"/>
      <c r="E26" s="141"/>
      <c r="F26" s="197"/>
      <c r="G26" s="17"/>
      <c r="H26" s="17">
        <f t="shared" si="0"/>
        <v>0</v>
      </c>
      <c r="I26" s="22"/>
      <c r="J26" s="21"/>
      <c r="K26" s="21"/>
      <c r="L26" s="19"/>
      <c r="M26" s="60"/>
      <c r="N26" s="15"/>
      <c r="O26" s="20"/>
      <c r="P26" s="60"/>
      <c r="Q26" s="23"/>
    </row>
    <row r="27" spans="2:18" s="8" customFormat="1" ht="18" customHeight="1">
      <c r="B27" s="12">
        <v>1</v>
      </c>
      <c r="C27" s="12" t="s">
        <v>29</v>
      </c>
      <c r="D27" s="12" t="s">
        <v>29</v>
      </c>
      <c r="E27" s="141" t="s">
        <v>725</v>
      </c>
      <c r="F27" s="197">
        <v>1</v>
      </c>
      <c r="G27" s="17">
        <v>2500</v>
      </c>
      <c r="H27" s="17">
        <f t="shared" si="0"/>
        <v>2500</v>
      </c>
      <c r="I27" s="22"/>
      <c r="J27" s="21" t="s">
        <v>726</v>
      </c>
      <c r="K27" s="21" t="s">
        <v>727</v>
      </c>
      <c r="L27" s="19"/>
      <c r="M27" s="60">
        <v>40942</v>
      </c>
      <c r="N27" s="15"/>
      <c r="O27" s="20"/>
      <c r="P27" s="60">
        <v>40954</v>
      </c>
      <c r="Q27" s="23">
        <v>40954</v>
      </c>
    </row>
    <row r="28" spans="2:18" s="8" customFormat="1" ht="18" customHeight="1">
      <c r="B28" s="13">
        <v>2</v>
      </c>
      <c r="C28" s="12" t="s">
        <v>29</v>
      </c>
      <c r="D28" s="12" t="s">
        <v>29</v>
      </c>
      <c r="E28" s="141" t="s">
        <v>728</v>
      </c>
      <c r="F28" s="197">
        <v>1</v>
      </c>
      <c r="G28" s="17">
        <v>7350</v>
      </c>
      <c r="H28" s="17">
        <f t="shared" si="0"/>
        <v>7350</v>
      </c>
      <c r="I28" s="22"/>
      <c r="J28" s="21" t="s">
        <v>726</v>
      </c>
      <c r="K28" s="21" t="s">
        <v>727</v>
      </c>
      <c r="L28" s="19"/>
      <c r="M28" s="60">
        <v>40942</v>
      </c>
      <c r="N28" s="15"/>
      <c r="O28" s="20"/>
      <c r="P28" s="60">
        <v>40954</v>
      </c>
      <c r="Q28" s="23">
        <v>40954</v>
      </c>
    </row>
    <row r="29" spans="2:18" s="8" customFormat="1" ht="18" customHeight="1">
      <c r="B29" s="13">
        <v>16</v>
      </c>
      <c r="C29" s="12" t="s">
        <v>29</v>
      </c>
      <c r="D29" s="12" t="s">
        <v>29</v>
      </c>
      <c r="E29" s="141" t="s">
        <v>729</v>
      </c>
      <c r="F29" s="197">
        <v>1</v>
      </c>
      <c r="G29" s="17">
        <v>10500</v>
      </c>
      <c r="H29" s="17">
        <f t="shared" si="0"/>
        <v>10500</v>
      </c>
      <c r="I29" s="22"/>
      <c r="J29" s="21" t="s">
        <v>726</v>
      </c>
      <c r="K29" s="21" t="s">
        <v>727</v>
      </c>
      <c r="L29" s="19"/>
      <c r="M29" s="60">
        <v>40942</v>
      </c>
      <c r="N29" s="15"/>
      <c r="O29" s="20"/>
      <c r="P29" s="60">
        <v>40954</v>
      </c>
      <c r="Q29" s="23">
        <v>40954</v>
      </c>
    </row>
    <row r="30" spans="2:18" s="8" customFormat="1" ht="18" customHeight="1">
      <c r="B30" s="13" t="s">
        <v>730</v>
      </c>
      <c r="C30" s="12" t="s">
        <v>29</v>
      </c>
      <c r="D30" s="12" t="s">
        <v>29</v>
      </c>
      <c r="E30" s="141" t="s">
        <v>164</v>
      </c>
      <c r="F30" s="197">
        <v>1</v>
      </c>
      <c r="G30" s="17">
        <v>1000</v>
      </c>
      <c r="H30" s="17">
        <f t="shared" si="0"/>
        <v>1000</v>
      </c>
      <c r="I30" s="22"/>
      <c r="J30" s="21" t="s">
        <v>726</v>
      </c>
      <c r="K30" s="21" t="s">
        <v>727</v>
      </c>
      <c r="L30" s="19"/>
      <c r="M30" s="60">
        <v>40942</v>
      </c>
      <c r="N30" s="15"/>
      <c r="O30" s="20"/>
      <c r="P30" s="60"/>
      <c r="Q30" s="23"/>
    </row>
    <row r="31" spans="2:18" s="8" customFormat="1" ht="18" customHeight="1">
      <c r="B31" s="13"/>
      <c r="C31" s="12"/>
      <c r="D31" s="12"/>
      <c r="E31" s="141"/>
      <c r="F31" s="197"/>
      <c r="G31" s="17"/>
      <c r="H31" s="17"/>
      <c r="I31" s="22"/>
      <c r="J31" s="21"/>
      <c r="K31" s="21"/>
      <c r="L31" s="19"/>
      <c r="M31" s="15"/>
      <c r="N31" s="15"/>
      <c r="O31" s="20"/>
      <c r="P31" s="15"/>
      <c r="Q31" s="23"/>
      <c r="R31" s="62"/>
    </row>
    <row r="32" spans="2:18" s="8" customFormat="1" ht="18" customHeight="1">
      <c r="B32" s="13"/>
      <c r="C32" s="12"/>
      <c r="D32" s="12"/>
      <c r="E32" s="141"/>
      <c r="F32" s="197"/>
      <c r="G32" s="17"/>
      <c r="H32" s="17"/>
      <c r="I32" s="22"/>
      <c r="J32" s="21"/>
      <c r="K32" s="21"/>
      <c r="L32" s="19"/>
      <c r="M32" s="15"/>
      <c r="N32" s="15"/>
      <c r="O32" s="20"/>
      <c r="P32" s="15"/>
      <c r="Q32" s="23"/>
      <c r="R32" s="62"/>
    </row>
    <row r="33" spans="2:18" s="8" customFormat="1" ht="18" customHeight="1">
      <c r="B33" s="13"/>
      <c r="C33" s="12"/>
      <c r="D33" s="12"/>
      <c r="E33" s="21"/>
      <c r="F33" s="17"/>
      <c r="G33" s="17"/>
      <c r="H33" s="17"/>
      <c r="I33" s="22"/>
      <c r="J33" s="19"/>
      <c r="K33" s="21"/>
      <c r="L33" s="19"/>
      <c r="M33" s="15"/>
      <c r="N33" s="15"/>
      <c r="O33" s="20"/>
      <c r="P33" s="15"/>
      <c r="Q33" s="23"/>
      <c r="R33" s="62"/>
    </row>
    <row r="34" spans="2:18" s="8" customFormat="1" ht="18" customHeight="1">
      <c r="B34" s="13"/>
      <c r="C34" s="12"/>
      <c r="D34" s="12"/>
      <c r="E34" s="21"/>
      <c r="F34" s="17"/>
      <c r="G34" s="17"/>
      <c r="H34" s="17"/>
      <c r="I34" s="22"/>
      <c r="J34" s="19"/>
      <c r="K34" s="21"/>
      <c r="L34" s="19"/>
      <c r="M34" s="15"/>
      <c r="N34" s="15"/>
      <c r="O34" s="20"/>
      <c r="P34" s="15"/>
      <c r="Q34" s="23"/>
      <c r="R34" s="62"/>
    </row>
    <row r="35" spans="2:18" s="8" customFormat="1" ht="18" customHeight="1">
      <c r="B35" s="13"/>
      <c r="C35" s="12"/>
      <c r="D35" s="12"/>
      <c r="E35" s="21"/>
      <c r="F35" s="17"/>
      <c r="G35" s="17"/>
      <c r="H35" s="17"/>
      <c r="I35" s="22"/>
      <c r="J35" s="19"/>
      <c r="K35" s="21"/>
      <c r="L35" s="19"/>
      <c r="M35" s="15"/>
      <c r="N35" s="15"/>
      <c r="O35" s="20"/>
      <c r="P35" s="15"/>
      <c r="Q35" s="23"/>
      <c r="R35" s="62"/>
    </row>
    <row r="36" spans="2:18" s="8" customFormat="1" ht="18" customHeight="1">
      <c r="B36" s="13"/>
      <c r="C36" s="12"/>
      <c r="D36" s="12"/>
      <c r="E36" s="141"/>
      <c r="F36" s="17"/>
      <c r="G36" s="17"/>
      <c r="H36" s="17"/>
      <c r="I36" s="22"/>
      <c r="J36" s="19"/>
      <c r="K36" s="21"/>
      <c r="L36" s="19"/>
      <c r="M36" s="15"/>
      <c r="N36" s="15"/>
      <c r="O36" s="20"/>
      <c r="P36" s="15"/>
      <c r="Q36" s="23"/>
    </row>
    <row r="37" spans="2:18" s="8" customFormat="1" ht="18" customHeight="1">
      <c r="B37" s="13"/>
      <c r="C37" s="12"/>
      <c r="D37" s="12"/>
      <c r="E37" s="142"/>
      <c r="F37" s="17"/>
      <c r="G37" s="17"/>
      <c r="H37" s="17"/>
      <c r="I37" s="22"/>
      <c r="J37" s="19"/>
      <c r="K37" s="21"/>
      <c r="L37" s="19"/>
      <c r="M37" s="15"/>
      <c r="N37" s="15"/>
      <c r="O37" s="20"/>
      <c r="P37" s="15"/>
      <c r="Q37" s="23"/>
    </row>
    <row r="38" spans="2:18" s="8" customFormat="1" ht="18" customHeight="1">
      <c r="B38" s="13"/>
      <c r="C38" s="13"/>
      <c r="D38" s="12"/>
      <c r="E38" s="21"/>
      <c r="F38" s="17"/>
      <c r="G38" s="17"/>
      <c r="H38" s="17"/>
      <c r="I38" s="22"/>
      <c r="J38" s="19"/>
      <c r="K38" s="21"/>
      <c r="L38" s="19"/>
      <c r="M38" s="15"/>
      <c r="N38" s="15"/>
      <c r="O38" s="20"/>
      <c r="P38" s="15"/>
      <c r="Q38" s="23"/>
    </row>
    <row r="39" spans="2:18" s="8" customFormat="1" ht="18" customHeight="1">
      <c r="B39" s="13"/>
      <c r="C39" s="13"/>
      <c r="D39" s="13"/>
      <c r="E39" s="21"/>
      <c r="F39" s="17"/>
      <c r="G39" s="17"/>
      <c r="H39" s="17"/>
      <c r="I39" s="22"/>
      <c r="J39" s="19"/>
      <c r="K39" s="21"/>
      <c r="L39" s="19"/>
      <c r="M39" s="15"/>
      <c r="N39" s="15"/>
      <c r="O39" s="20"/>
      <c r="P39" s="15"/>
      <c r="Q39" s="23"/>
    </row>
    <row r="40" spans="2:18" s="8" customFormat="1" ht="18" customHeight="1">
      <c r="B40" s="13"/>
      <c r="C40" s="13"/>
      <c r="D40" s="13"/>
      <c r="E40" s="21"/>
      <c r="F40" s="17"/>
      <c r="G40" s="17"/>
      <c r="H40" s="17"/>
      <c r="I40" s="22"/>
      <c r="J40" s="19"/>
      <c r="K40" s="21"/>
      <c r="L40" s="19"/>
      <c r="M40" s="15"/>
      <c r="N40" s="15"/>
      <c r="O40" s="20"/>
      <c r="P40" s="15"/>
      <c r="Q40" s="23"/>
    </row>
    <row r="41" spans="2:18" s="8" customFormat="1" ht="18" customHeight="1">
      <c r="B41" s="13"/>
      <c r="C41" s="13"/>
      <c r="D41" s="13"/>
      <c r="E41" s="21"/>
      <c r="F41" s="17"/>
      <c r="G41" s="17"/>
      <c r="H41" s="17"/>
      <c r="I41" s="22"/>
      <c r="J41" s="19"/>
      <c r="K41" s="21"/>
      <c r="L41" s="19"/>
      <c r="M41" s="15"/>
      <c r="N41" s="15"/>
      <c r="O41" s="20"/>
      <c r="P41" s="15"/>
      <c r="Q41" s="23"/>
    </row>
    <row r="42" spans="2:18" s="8" customFormat="1" ht="18" customHeight="1">
      <c r="B42" s="13"/>
      <c r="C42" s="13"/>
      <c r="D42" s="13"/>
      <c r="E42" s="21"/>
      <c r="F42" s="17"/>
      <c r="G42" s="17"/>
      <c r="H42" s="17"/>
      <c r="I42" s="22"/>
      <c r="J42" s="19"/>
      <c r="K42" s="21"/>
      <c r="L42" s="19"/>
      <c r="M42" s="15"/>
      <c r="N42" s="15"/>
      <c r="O42" s="20"/>
      <c r="P42" s="15"/>
      <c r="Q42" s="23"/>
    </row>
    <row r="43" spans="2:18" s="8" customFormat="1" ht="18" customHeight="1">
      <c r="B43" s="13"/>
      <c r="C43" s="13"/>
      <c r="D43" s="13"/>
      <c r="E43" s="21"/>
      <c r="F43" s="17"/>
      <c r="G43" s="17"/>
      <c r="H43" s="17"/>
      <c r="I43" s="22"/>
      <c r="J43" s="19"/>
      <c r="K43" s="21"/>
      <c r="L43" s="19"/>
      <c r="M43" s="15"/>
      <c r="N43" s="15"/>
      <c r="O43" s="20"/>
      <c r="P43" s="15"/>
      <c r="Q43" s="23"/>
    </row>
    <row r="44" spans="2:18" s="8" customFormat="1" ht="18" customHeight="1">
      <c r="B44" s="13"/>
      <c r="C44" s="13"/>
      <c r="D44" s="13"/>
      <c r="E44" s="21"/>
      <c r="F44" s="17"/>
      <c r="G44" s="17"/>
      <c r="H44" s="17"/>
      <c r="I44" s="22"/>
      <c r="J44" s="19"/>
      <c r="K44" s="21"/>
      <c r="L44" s="19"/>
      <c r="M44" s="15"/>
      <c r="N44" s="15"/>
      <c r="O44" s="20"/>
      <c r="P44" s="15"/>
      <c r="Q44" s="23"/>
    </row>
    <row r="45" spans="2:18" s="8" customFormat="1" ht="18" customHeight="1">
      <c r="B45" s="13"/>
      <c r="C45" s="13"/>
      <c r="D45" s="13"/>
      <c r="E45" s="21"/>
      <c r="F45" s="17"/>
      <c r="G45" s="17"/>
      <c r="H45" s="17"/>
      <c r="I45" s="22"/>
      <c r="J45" s="21"/>
      <c r="K45" s="21"/>
      <c r="L45" s="19"/>
      <c r="M45" s="15"/>
      <c r="N45" s="15"/>
      <c r="O45" s="20"/>
      <c r="P45" s="15"/>
      <c r="Q45" s="23"/>
    </row>
    <row r="46" spans="2:18" s="8" customFormat="1" ht="18" customHeight="1">
      <c r="B46" s="13"/>
      <c r="C46" s="13"/>
      <c r="D46" s="13"/>
      <c r="E46" s="21"/>
      <c r="F46" s="17"/>
      <c r="G46" s="17"/>
      <c r="H46" s="17"/>
      <c r="I46" s="18"/>
      <c r="J46" s="21"/>
      <c r="K46" s="21"/>
      <c r="L46" s="19"/>
      <c r="M46" s="15"/>
      <c r="N46" s="15"/>
      <c r="O46" s="20"/>
      <c r="P46" s="15"/>
      <c r="Q46" s="23"/>
    </row>
    <row r="47" spans="2:18" s="8" customFormat="1" ht="18" customHeight="1">
      <c r="B47" s="13"/>
      <c r="C47" s="13"/>
      <c r="D47" s="13"/>
      <c r="E47" s="21"/>
      <c r="F47" s="17"/>
      <c r="G47" s="17"/>
      <c r="H47" s="17"/>
      <c r="I47" s="18"/>
      <c r="J47" s="19"/>
      <c r="K47" s="21"/>
      <c r="L47" s="19"/>
      <c r="M47" s="15"/>
      <c r="N47" s="15"/>
      <c r="O47" s="20"/>
      <c r="P47" s="15"/>
      <c r="Q47" s="23"/>
    </row>
    <row r="48" spans="2:18" s="8" customFormat="1" ht="18" customHeight="1">
      <c r="B48" s="13"/>
      <c r="C48" s="13"/>
      <c r="D48" s="13"/>
      <c r="E48" s="21"/>
      <c r="F48" s="17"/>
      <c r="G48" s="17"/>
      <c r="H48" s="17"/>
      <c r="I48" s="18"/>
      <c r="J48" s="19"/>
      <c r="K48" s="21"/>
      <c r="L48" s="19"/>
      <c r="M48" s="15"/>
      <c r="N48" s="15"/>
      <c r="O48" s="20"/>
      <c r="P48" s="15"/>
      <c r="Q48" s="23"/>
    </row>
    <row r="49" spans="2:17" s="8" customFormat="1" ht="18" customHeight="1">
      <c r="B49" s="13"/>
      <c r="C49" s="13"/>
      <c r="D49" s="13"/>
      <c r="E49" s="21"/>
      <c r="F49" s="17"/>
      <c r="G49" s="17"/>
      <c r="H49" s="17"/>
      <c r="I49" s="18"/>
      <c r="J49" s="19"/>
      <c r="K49" s="21"/>
      <c r="L49" s="19"/>
      <c r="M49" s="15"/>
      <c r="N49" s="15"/>
      <c r="O49" s="20"/>
      <c r="P49" s="15"/>
      <c r="Q49" s="23"/>
    </row>
    <row r="50" spans="2:17" s="8" customFormat="1" ht="18" customHeight="1">
      <c r="B50" s="13"/>
      <c r="C50" s="13"/>
      <c r="D50" s="13"/>
      <c r="E50" s="21"/>
      <c r="F50" s="17"/>
      <c r="G50" s="17"/>
      <c r="H50" s="17"/>
      <c r="I50" s="18"/>
      <c r="J50" s="19"/>
      <c r="K50" s="21"/>
      <c r="L50" s="19"/>
      <c r="M50" s="15"/>
      <c r="N50" s="15"/>
      <c r="O50" s="20"/>
      <c r="P50" s="15"/>
      <c r="Q50" s="23"/>
    </row>
    <row r="51" spans="2:17" ht="18" customHeight="1">
      <c r="B51" s="13"/>
      <c r="C51" s="13"/>
      <c r="D51" s="13"/>
      <c r="E51" s="21"/>
      <c r="F51" s="17"/>
      <c r="G51" s="17"/>
      <c r="H51" s="17"/>
      <c r="I51" s="18"/>
      <c r="J51" s="19"/>
      <c r="K51" s="21"/>
      <c r="L51" s="19"/>
      <c r="M51" s="15"/>
      <c r="N51" s="15"/>
      <c r="O51" s="20"/>
      <c r="P51" s="24"/>
      <c r="Q51" s="67"/>
    </row>
    <row r="52" spans="2:17">
      <c r="Q52" s="68"/>
    </row>
    <row r="53" spans="2:17">
      <c r="Q53" s="68"/>
    </row>
    <row r="54" spans="2:17">
      <c r="Q54" s="68"/>
    </row>
    <row r="55" spans="2:17">
      <c r="M55" s="25"/>
      <c r="Q55" s="68"/>
    </row>
    <row r="56" spans="2:17">
      <c r="Q56" s="68"/>
    </row>
    <row r="57" spans="2:17">
      <c r="M57" s="25"/>
      <c r="Q57" s="68"/>
    </row>
  </sheetData>
  <autoFilter ref="B8:O47" xr:uid="{1B0BB5B0-4E67-494C-A001-67E2C5D94E71}"/>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44D5-A772-40E3-AFDD-7DFA34E8B0A3}">
  <sheetPr>
    <pageSetUpPr fitToPage="1"/>
  </sheetPr>
  <dimension ref="B2:R57"/>
  <sheetViews>
    <sheetView zoomScale="85" zoomScaleNormal="85" workbookViewId="0">
      <pane xSplit="10" ySplit="8" topLeftCell="K9" activePane="bottomRight" state="frozen"/>
      <selection pane="topRight" activeCell="K1" sqref="K1"/>
      <selection pane="bottomLeft" activeCell="A9" sqref="A9"/>
      <selection pane="bottomRight" activeCell="G10" sqref="G10"/>
    </sheetView>
  </sheetViews>
  <sheetFormatPr defaultRowHeight="13.5"/>
  <cols>
    <col min="1" max="1" width="2.625" style="28" customWidth="1"/>
    <col min="2" max="2" width="5.125" style="33" customWidth="1"/>
    <col min="3" max="3" width="9" style="28"/>
    <col min="4" max="4" width="12.625" style="28" customWidth="1"/>
    <col min="5" max="5" width="19.25" style="28" customWidth="1"/>
    <col min="6" max="6" width="6.25" style="28" customWidth="1"/>
    <col min="7" max="8" width="9.875" style="28" bestFit="1" customWidth="1"/>
    <col min="9" max="9" width="5.75" style="34" customWidth="1"/>
    <col min="10" max="10" width="16"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9" style="28"/>
    <col min="260" max="260" width="12.625" style="28" customWidth="1"/>
    <col min="261" max="261" width="19.25" style="28" customWidth="1"/>
    <col min="262" max="262" width="6.25" style="28" customWidth="1"/>
    <col min="263" max="264" width="9.875" style="28" bestFit="1" customWidth="1"/>
    <col min="265" max="265" width="5.75" style="28" customWidth="1"/>
    <col min="266" max="266" width="16"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9" style="28"/>
    <col min="516" max="516" width="12.625" style="28" customWidth="1"/>
    <col min="517" max="517" width="19.25" style="28" customWidth="1"/>
    <col min="518" max="518" width="6.25" style="28" customWidth="1"/>
    <col min="519" max="520" width="9.875" style="28" bestFit="1" customWidth="1"/>
    <col min="521" max="521" width="5.75" style="28" customWidth="1"/>
    <col min="522" max="522" width="16"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9" style="28"/>
    <col min="772" max="772" width="12.625" style="28" customWidth="1"/>
    <col min="773" max="773" width="19.25" style="28" customWidth="1"/>
    <col min="774" max="774" width="6.25" style="28" customWidth="1"/>
    <col min="775" max="776" width="9.875" style="28" bestFit="1" customWidth="1"/>
    <col min="777" max="777" width="5.75" style="28" customWidth="1"/>
    <col min="778" max="778" width="16"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9" style="28"/>
    <col min="1028" max="1028" width="12.625" style="28" customWidth="1"/>
    <col min="1029" max="1029" width="19.25" style="28" customWidth="1"/>
    <col min="1030" max="1030" width="6.25" style="28" customWidth="1"/>
    <col min="1031" max="1032" width="9.875" style="28" bestFit="1" customWidth="1"/>
    <col min="1033" max="1033" width="5.75" style="28" customWidth="1"/>
    <col min="1034" max="1034" width="16"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9" style="28"/>
    <col min="1284" max="1284" width="12.625" style="28" customWidth="1"/>
    <col min="1285" max="1285" width="19.25" style="28" customWidth="1"/>
    <col min="1286" max="1286" width="6.25" style="28" customWidth="1"/>
    <col min="1287" max="1288" width="9.875" style="28" bestFit="1" customWidth="1"/>
    <col min="1289" max="1289" width="5.75" style="28" customWidth="1"/>
    <col min="1290" max="1290" width="16"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9" style="28"/>
    <col min="1540" max="1540" width="12.625" style="28" customWidth="1"/>
    <col min="1541" max="1541" width="19.25" style="28" customWidth="1"/>
    <col min="1542" max="1542" width="6.25" style="28" customWidth="1"/>
    <col min="1543" max="1544" width="9.875" style="28" bestFit="1" customWidth="1"/>
    <col min="1545" max="1545" width="5.75" style="28" customWidth="1"/>
    <col min="1546" max="1546" width="16"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9" style="28"/>
    <col min="1796" max="1796" width="12.625" style="28" customWidth="1"/>
    <col min="1797" max="1797" width="19.25" style="28" customWidth="1"/>
    <col min="1798" max="1798" width="6.25" style="28" customWidth="1"/>
    <col min="1799" max="1800" width="9.875" style="28" bestFit="1" customWidth="1"/>
    <col min="1801" max="1801" width="5.75" style="28" customWidth="1"/>
    <col min="1802" max="1802" width="16"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9" style="28"/>
    <col min="2052" max="2052" width="12.625" style="28" customWidth="1"/>
    <col min="2053" max="2053" width="19.25" style="28" customWidth="1"/>
    <col min="2054" max="2054" width="6.25" style="28" customWidth="1"/>
    <col min="2055" max="2056" width="9.875" style="28" bestFit="1" customWidth="1"/>
    <col min="2057" max="2057" width="5.75" style="28" customWidth="1"/>
    <col min="2058" max="2058" width="16"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9" style="28"/>
    <col min="2308" max="2308" width="12.625" style="28" customWidth="1"/>
    <col min="2309" max="2309" width="19.25" style="28" customWidth="1"/>
    <col min="2310" max="2310" width="6.25" style="28" customWidth="1"/>
    <col min="2311" max="2312" width="9.875" style="28" bestFit="1" customWidth="1"/>
    <col min="2313" max="2313" width="5.75" style="28" customWidth="1"/>
    <col min="2314" max="2314" width="16"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9" style="28"/>
    <col min="2564" max="2564" width="12.625" style="28" customWidth="1"/>
    <col min="2565" max="2565" width="19.25" style="28" customWidth="1"/>
    <col min="2566" max="2566" width="6.25" style="28" customWidth="1"/>
    <col min="2567" max="2568" width="9.875" style="28" bestFit="1" customWidth="1"/>
    <col min="2569" max="2569" width="5.75" style="28" customWidth="1"/>
    <col min="2570" max="2570" width="16"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9" style="28"/>
    <col min="2820" max="2820" width="12.625" style="28" customWidth="1"/>
    <col min="2821" max="2821" width="19.25" style="28" customWidth="1"/>
    <col min="2822" max="2822" width="6.25" style="28" customWidth="1"/>
    <col min="2823" max="2824" width="9.875" style="28" bestFit="1" customWidth="1"/>
    <col min="2825" max="2825" width="5.75" style="28" customWidth="1"/>
    <col min="2826" max="2826" width="16"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9" style="28"/>
    <col min="3076" max="3076" width="12.625" style="28" customWidth="1"/>
    <col min="3077" max="3077" width="19.25" style="28" customWidth="1"/>
    <col min="3078" max="3078" width="6.25" style="28" customWidth="1"/>
    <col min="3079" max="3080" width="9.875" style="28" bestFit="1" customWidth="1"/>
    <col min="3081" max="3081" width="5.75" style="28" customWidth="1"/>
    <col min="3082" max="3082" width="16"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9" style="28"/>
    <col min="3332" max="3332" width="12.625" style="28" customWidth="1"/>
    <col min="3333" max="3333" width="19.25" style="28" customWidth="1"/>
    <col min="3334" max="3334" width="6.25" style="28" customWidth="1"/>
    <col min="3335" max="3336" width="9.875" style="28" bestFit="1" customWidth="1"/>
    <col min="3337" max="3337" width="5.75" style="28" customWidth="1"/>
    <col min="3338" max="3338" width="16"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9" style="28"/>
    <col min="3588" max="3588" width="12.625" style="28" customWidth="1"/>
    <col min="3589" max="3589" width="19.25" style="28" customWidth="1"/>
    <col min="3590" max="3590" width="6.25" style="28" customWidth="1"/>
    <col min="3591" max="3592" width="9.875" style="28" bestFit="1" customWidth="1"/>
    <col min="3593" max="3593" width="5.75" style="28" customWidth="1"/>
    <col min="3594" max="3594" width="16"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9" style="28"/>
    <col min="3844" max="3844" width="12.625" style="28" customWidth="1"/>
    <col min="3845" max="3845" width="19.25" style="28" customWidth="1"/>
    <col min="3846" max="3846" width="6.25" style="28" customWidth="1"/>
    <col min="3847" max="3848" width="9.875" style="28" bestFit="1" customWidth="1"/>
    <col min="3849" max="3849" width="5.75" style="28" customWidth="1"/>
    <col min="3850" max="3850" width="16"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9" style="28"/>
    <col min="4100" max="4100" width="12.625" style="28" customWidth="1"/>
    <col min="4101" max="4101" width="19.25" style="28" customWidth="1"/>
    <col min="4102" max="4102" width="6.25" style="28" customWidth="1"/>
    <col min="4103" max="4104" width="9.875" style="28" bestFit="1" customWidth="1"/>
    <col min="4105" max="4105" width="5.75" style="28" customWidth="1"/>
    <col min="4106" max="4106" width="16"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9" style="28"/>
    <col min="4356" max="4356" width="12.625" style="28" customWidth="1"/>
    <col min="4357" max="4357" width="19.25" style="28" customWidth="1"/>
    <col min="4358" max="4358" width="6.25" style="28" customWidth="1"/>
    <col min="4359" max="4360" width="9.875" style="28" bestFit="1" customWidth="1"/>
    <col min="4361" max="4361" width="5.75" style="28" customWidth="1"/>
    <col min="4362" max="4362" width="16"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9" style="28"/>
    <col min="4612" max="4612" width="12.625" style="28" customWidth="1"/>
    <col min="4613" max="4613" width="19.25" style="28" customWidth="1"/>
    <col min="4614" max="4614" width="6.25" style="28" customWidth="1"/>
    <col min="4615" max="4616" width="9.875" style="28" bestFit="1" customWidth="1"/>
    <col min="4617" max="4617" width="5.75" style="28" customWidth="1"/>
    <col min="4618" max="4618" width="16"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9" style="28"/>
    <col min="4868" max="4868" width="12.625" style="28" customWidth="1"/>
    <col min="4869" max="4869" width="19.25" style="28" customWidth="1"/>
    <col min="4870" max="4870" width="6.25" style="28" customWidth="1"/>
    <col min="4871" max="4872" width="9.875" style="28" bestFit="1" customWidth="1"/>
    <col min="4873" max="4873" width="5.75" style="28" customWidth="1"/>
    <col min="4874" max="4874" width="16"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9" style="28"/>
    <col min="5124" max="5124" width="12.625" style="28" customWidth="1"/>
    <col min="5125" max="5125" width="19.25" style="28" customWidth="1"/>
    <col min="5126" max="5126" width="6.25" style="28" customWidth="1"/>
    <col min="5127" max="5128" width="9.875" style="28" bestFit="1" customWidth="1"/>
    <col min="5129" max="5129" width="5.75" style="28" customWidth="1"/>
    <col min="5130" max="5130" width="16"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9" style="28"/>
    <col min="5380" max="5380" width="12.625" style="28" customWidth="1"/>
    <col min="5381" max="5381" width="19.25" style="28" customWidth="1"/>
    <col min="5382" max="5382" width="6.25" style="28" customWidth="1"/>
    <col min="5383" max="5384" width="9.875" style="28" bestFit="1" customWidth="1"/>
    <col min="5385" max="5385" width="5.75" style="28" customWidth="1"/>
    <col min="5386" max="5386" width="16"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9" style="28"/>
    <col min="5636" max="5636" width="12.625" style="28" customWidth="1"/>
    <col min="5637" max="5637" width="19.25" style="28" customWidth="1"/>
    <col min="5638" max="5638" width="6.25" style="28" customWidth="1"/>
    <col min="5639" max="5640" width="9.875" style="28" bestFit="1" customWidth="1"/>
    <col min="5641" max="5641" width="5.75" style="28" customWidth="1"/>
    <col min="5642" max="5642" width="16"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9" style="28"/>
    <col min="5892" max="5892" width="12.625" style="28" customWidth="1"/>
    <col min="5893" max="5893" width="19.25" style="28" customWidth="1"/>
    <col min="5894" max="5894" width="6.25" style="28" customWidth="1"/>
    <col min="5895" max="5896" width="9.875" style="28" bestFit="1" customWidth="1"/>
    <col min="5897" max="5897" width="5.75" style="28" customWidth="1"/>
    <col min="5898" max="5898" width="16"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9" style="28"/>
    <col min="6148" max="6148" width="12.625" style="28" customWidth="1"/>
    <col min="6149" max="6149" width="19.25" style="28" customWidth="1"/>
    <col min="6150" max="6150" width="6.25" style="28" customWidth="1"/>
    <col min="6151" max="6152" width="9.875" style="28" bestFit="1" customWidth="1"/>
    <col min="6153" max="6153" width="5.75" style="28" customWidth="1"/>
    <col min="6154" max="6154" width="16"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9" style="28"/>
    <col min="6404" max="6404" width="12.625" style="28" customWidth="1"/>
    <col min="6405" max="6405" width="19.25" style="28" customWidth="1"/>
    <col min="6406" max="6406" width="6.25" style="28" customWidth="1"/>
    <col min="6407" max="6408" width="9.875" style="28" bestFit="1" customWidth="1"/>
    <col min="6409" max="6409" width="5.75" style="28" customWidth="1"/>
    <col min="6410" max="6410" width="16"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9" style="28"/>
    <col min="6660" max="6660" width="12.625" style="28" customWidth="1"/>
    <col min="6661" max="6661" width="19.25" style="28" customWidth="1"/>
    <col min="6662" max="6662" width="6.25" style="28" customWidth="1"/>
    <col min="6663" max="6664" width="9.875" style="28" bestFit="1" customWidth="1"/>
    <col min="6665" max="6665" width="5.75" style="28" customWidth="1"/>
    <col min="6666" max="6666" width="16"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9" style="28"/>
    <col min="6916" max="6916" width="12.625" style="28" customWidth="1"/>
    <col min="6917" max="6917" width="19.25" style="28" customWidth="1"/>
    <col min="6918" max="6918" width="6.25" style="28" customWidth="1"/>
    <col min="6919" max="6920" width="9.875" style="28" bestFit="1" customWidth="1"/>
    <col min="6921" max="6921" width="5.75" style="28" customWidth="1"/>
    <col min="6922" max="6922" width="16"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9" style="28"/>
    <col min="7172" max="7172" width="12.625" style="28" customWidth="1"/>
    <col min="7173" max="7173" width="19.25" style="28" customWidth="1"/>
    <col min="7174" max="7174" width="6.25" style="28" customWidth="1"/>
    <col min="7175" max="7176" width="9.875" style="28" bestFit="1" customWidth="1"/>
    <col min="7177" max="7177" width="5.75" style="28" customWidth="1"/>
    <col min="7178" max="7178" width="16"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9" style="28"/>
    <col min="7428" max="7428" width="12.625" style="28" customWidth="1"/>
    <col min="7429" max="7429" width="19.25" style="28" customWidth="1"/>
    <col min="7430" max="7430" width="6.25" style="28" customWidth="1"/>
    <col min="7431" max="7432" width="9.875" style="28" bestFit="1" customWidth="1"/>
    <col min="7433" max="7433" width="5.75" style="28" customWidth="1"/>
    <col min="7434" max="7434" width="16"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9" style="28"/>
    <col min="7684" max="7684" width="12.625" style="28" customWidth="1"/>
    <col min="7685" max="7685" width="19.25" style="28" customWidth="1"/>
    <col min="7686" max="7686" width="6.25" style="28" customWidth="1"/>
    <col min="7687" max="7688" width="9.875" style="28" bestFit="1" customWidth="1"/>
    <col min="7689" max="7689" width="5.75" style="28" customWidth="1"/>
    <col min="7690" max="7690" width="16"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9" style="28"/>
    <col min="7940" max="7940" width="12.625" style="28" customWidth="1"/>
    <col min="7941" max="7941" width="19.25" style="28" customWidth="1"/>
    <col min="7942" max="7942" width="6.25" style="28" customWidth="1"/>
    <col min="7943" max="7944" width="9.875" style="28" bestFit="1" customWidth="1"/>
    <col min="7945" max="7945" width="5.75" style="28" customWidth="1"/>
    <col min="7946" max="7946" width="16"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9" style="28"/>
    <col min="8196" max="8196" width="12.625" style="28" customWidth="1"/>
    <col min="8197" max="8197" width="19.25" style="28" customWidth="1"/>
    <col min="8198" max="8198" width="6.25" style="28" customWidth="1"/>
    <col min="8199" max="8200" width="9.875" style="28" bestFit="1" customWidth="1"/>
    <col min="8201" max="8201" width="5.75" style="28" customWidth="1"/>
    <col min="8202" max="8202" width="16"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9" style="28"/>
    <col min="8452" max="8452" width="12.625" style="28" customWidth="1"/>
    <col min="8453" max="8453" width="19.25" style="28" customWidth="1"/>
    <col min="8454" max="8454" width="6.25" style="28" customWidth="1"/>
    <col min="8455" max="8456" width="9.875" style="28" bestFit="1" customWidth="1"/>
    <col min="8457" max="8457" width="5.75" style="28" customWidth="1"/>
    <col min="8458" max="8458" width="16"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9" style="28"/>
    <col min="8708" max="8708" width="12.625" style="28" customWidth="1"/>
    <col min="8709" max="8709" width="19.25" style="28" customWidth="1"/>
    <col min="8710" max="8710" width="6.25" style="28" customWidth="1"/>
    <col min="8711" max="8712" width="9.875" style="28" bestFit="1" customWidth="1"/>
    <col min="8713" max="8713" width="5.75" style="28" customWidth="1"/>
    <col min="8714" max="8714" width="16"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9" style="28"/>
    <col min="8964" max="8964" width="12.625" style="28" customWidth="1"/>
    <col min="8965" max="8965" width="19.25" style="28" customWidth="1"/>
    <col min="8966" max="8966" width="6.25" style="28" customWidth="1"/>
    <col min="8967" max="8968" width="9.875" style="28" bestFit="1" customWidth="1"/>
    <col min="8969" max="8969" width="5.75" style="28" customWidth="1"/>
    <col min="8970" max="8970" width="16"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9" style="28"/>
    <col min="9220" max="9220" width="12.625" style="28" customWidth="1"/>
    <col min="9221" max="9221" width="19.25" style="28" customWidth="1"/>
    <col min="9222" max="9222" width="6.25" style="28" customWidth="1"/>
    <col min="9223" max="9224" width="9.875" style="28" bestFit="1" customWidth="1"/>
    <col min="9225" max="9225" width="5.75" style="28" customWidth="1"/>
    <col min="9226" max="9226" width="16"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9" style="28"/>
    <col min="9476" max="9476" width="12.625" style="28" customWidth="1"/>
    <col min="9477" max="9477" width="19.25" style="28" customWidth="1"/>
    <col min="9478" max="9478" width="6.25" style="28" customWidth="1"/>
    <col min="9479" max="9480" width="9.875" style="28" bestFit="1" customWidth="1"/>
    <col min="9481" max="9481" width="5.75" style="28" customWidth="1"/>
    <col min="9482" max="9482" width="16"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9" style="28"/>
    <col min="9732" max="9732" width="12.625" style="28" customWidth="1"/>
    <col min="9733" max="9733" width="19.25" style="28" customWidth="1"/>
    <col min="9734" max="9734" width="6.25" style="28" customWidth="1"/>
    <col min="9735" max="9736" width="9.875" style="28" bestFit="1" customWidth="1"/>
    <col min="9737" max="9737" width="5.75" style="28" customWidth="1"/>
    <col min="9738" max="9738" width="16"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9" style="28"/>
    <col min="9988" max="9988" width="12.625" style="28" customWidth="1"/>
    <col min="9989" max="9989" width="19.25" style="28" customWidth="1"/>
    <col min="9990" max="9990" width="6.25" style="28" customWidth="1"/>
    <col min="9991" max="9992" width="9.875" style="28" bestFit="1" customWidth="1"/>
    <col min="9993" max="9993" width="5.75" style="28" customWidth="1"/>
    <col min="9994" max="9994" width="16"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9" style="28"/>
    <col min="10244" max="10244" width="12.625" style="28" customWidth="1"/>
    <col min="10245" max="10245" width="19.25" style="28" customWidth="1"/>
    <col min="10246" max="10246" width="6.25" style="28" customWidth="1"/>
    <col min="10247" max="10248" width="9.875" style="28" bestFit="1" customWidth="1"/>
    <col min="10249" max="10249" width="5.75" style="28" customWidth="1"/>
    <col min="10250" max="10250" width="16"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9" style="28"/>
    <col min="10500" max="10500" width="12.625" style="28" customWidth="1"/>
    <col min="10501" max="10501" width="19.25" style="28" customWidth="1"/>
    <col min="10502" max="10502" width="6.25" style="28" customWidth="1"/>
    <col min="10503" max="10504" width="9.875" style="28" bestFit="1" customWidth="1"/>
    <col min="10505" max="10505" width="5.75" style="28" customWidth="1"/>
    <col min="10506" max="10506" width="16"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9" style="28"/>
    <col min="10756" max="10756" width="12.625" style="28" customWidth="1"/>
    <col min="10757" max="10757" width="19.25" style="28" customWidth="1"/>
    <col min="10758" max="10758" width="6.25" style="28" customWidth="1"/>
    <col min="10759" max="10760" width="9.875" style="28" bestFit="1" customWidth="1"/>
    <col min="10761" max="10761" width="5.75" style="28" customWidth="1"/>
    <col min="10762" max="10762" width="16"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9" style="28"/>
    <col min="11012" max="11012" width="12.625" style="28" customWidth="1"/>
    <col min="11013" max="11013" width="19.25" style="28" customWidth="1"/>
    <col min="11014" max="11014" width="6.25" style="28" customWidth="1"/>
    <col min="11015" max="11016" width="9.875" style="28" bestFit="1" customWidth="1"/>
    <col min="11017" max="11017" width="5.75" style="28" customWidth="1"/>
    <col min="11018" max="11018" width="16"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9" style="28"/>
    <col min="11268" max="11268" width="12.625" style="28" customWidth="1"/>
    <col min="11269" max="11269" width="19.25" style="28" customWidth="1"/>
    <col min="11270" max="11270" width="6.25" style="28" customWidth="1"/>
    <col min="11271" max="11272" width="9.875" style="28" bestFit="1" customWidth="1"/>
    <col min="11273" max="11273" width="5.75" style="28" customWidth="1"/>
    <col min="11274" max="11274" width="16"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9" style="28"/>
    <col min="11524" max="11524" width="12.625" style="28" customWidth="1"/>
    <col min="11525" max="11525" width="19.25" style="28" customWidth="1"/>
    <col min="11526" max="11526" width="6.25" style="28" customWidth="1"/>
    <col min="11527" max="11528" width="9.875" style="28" bestFit="1" customWidth="1"/>
    <col min="11529" max="11529" width="5.75" style="28" customWidth="1"/>
    <col min="11530" max="11530" width="16"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9" style="28"/>
    <col min="11780" max="11780" width="12.625" style="28" customWidth="1"/>
    <col min="11781" max="11781" width="19.25" style="28" customWidth="1"/>
    <col min="11782" max="11782" width="6.25" style="28" customWidth="1"/>
    <col min="11783" max="11784" width="9.875" style="28" bestFit="1" customWidth="1"/>
    <col min="11785" max="11785" width="5.75" style="28" customWidth="1"/>
    <col min="11786" max="11786" width="16"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9" style="28"/>
    <col min="12036" max="12036" width="12.625" style="28" customWidth="1"/>
    <col min="12037" max="12037" width="19.25" style="28" customWidth="1"/>
    <col min="12038" max="12038" width="6.25" style="28" customWidth="1"/>
    <col min="12039" max="12040" width="9.875" style="28" bestFit="1" customWidth="1"/>
    <col min="12041" max="12041" width="5.75" style="28" customWidth="1"/>
    <col min="12042" max="12042" width="16"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9" style="28"/>
    <col min="12292" max="12292" width="12.625" style="28" customWidth="1"/>
    <col min="12293" max="12293" width="19.25" style="28" customWidth="1"/>
    <col min="12294" max="12294" width="6.25" style="28" customWidth="1"/>
    <col min="12295" max="12296" width="9.875" style="28" bestFit="1" customWidth="1"/>
    <col min="12297" max="12297" width="5.75" style="28" customWidth="1"/>
    <col min="12298" max="12298" width="16"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9" style="28"/>
    <col min="12548" max="12548" width="12.625" style="28" customWidth="1"/>
    <col min="12549" max="12549" width="19.25" style="28" customWidth="1"/>
    <col min="12550" max="12550" width="6.25" style="28" customWidth="1"/>
    <col min="12551" max="12552" width="9.875" style="28" bestFit="1" customWidth="1"/>
    <col min="12553" max="12553" width="5.75" style="28" customWidth="1"/>
    <col min="12554" max="12554" width="16"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9" style="28"/>
    <col min="12804" max="12804" width="12.625" style="28" customWidth="1"/>
    <col min="12805" max="12805" width="19.25" style="28" customWidth="1"/>
    <col min="12806" max="12806" width="6.25" style="28" customWidth="1"/>
    <col min="12807" max="12808" width="9.875" style="28" bestFit="1" customWidth="1"/>
    <col min="12809" max="12809" width="5.75" style="28" customWidth="1"/>
    <col min="12810" max="12810" width="16"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9" style="28"/>
    <col min="13060" max="13060" width="12.625" style="28" customWidth="1"/>
    <col min="13061" max="13061" width="19.25" style="28" customWidth="1"/>
    <col min="13062" max="13062" width="6.25" style="28" customWidth="1"/>
    <col min="13063" max="13064" width="9.875" style="28" bestFit="1" customWidth="1"/>
    <col min="13065" max="13065" width="5.75" style="28" customWidth="1"/>
    <col min="13066" max="13066" width="16"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9" style="28"/>
    <col min="13316" max="13316" width="12.625" style="28" customWidth="1"/>
    <col min="13317" max="13317" width="19.25" style="28" customWidth="1"/>
    <col min="13318" max="13318" width="6.25" style="28" customWidth="1"/>
    <col min="13319" max="13320" width="9.875" style="28" bestFit="1" customWidth="1"/>
    <col min="13321" max="13321" width="5.75" style="28" customWidth="1"/>
    <col min="13322" max="13322" width="16"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9" style="28"/>
    <col min="13572" max="13572" width="12.625" style="28" customWidth="1"/>
    <col min="13573" max="13573" width="19.25" style="28" customWidth="1"/>
    <col min="13574" max="13574" width="6.25" style="28" customWidth="1"/>
    <col min="13575" max="13576" width="9.875" style="28" bestFit="1" customWidth="1"/>
    <col min="13577" max="13577" width="5.75" style="28" customWidth="1"/>
    <col min="13578" max="13578" width="16"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9" style="28"/>
    <col min="13828" max="13828" width="12.625" style="28" customWidth="1"/>
    <col min="13829" max="13829" width="19.25" style="28" customWidth="1"/>
    <col min="13830" max="13830" width="6.25" style="28" customWidth="1"/>
    <col min="13831" max="13832" width="9.875" style="28" bestFit="1" customWidth="1"/>
    <col min="13833" max="13833" width="5.75" style="28" customWidth="1"/>
    <col min="13834" max="13834" width="16"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9" style="28"/>
    <col min="14084" max="14084" width="12.625" style="28" customWidth="1"/>
    <col min="14085" max="14085" width="19.25" style="28" customWidth="1"/>
    <col min="14086" max="14086" width="6.25" style="28" customWidth="1"/>
    <col min="14087" max="14088" width="9.875" style="28" bestFit="1" customWidth="1"/>
    <col min="14089" max="14089" width="5.75" style="28" customWidth="1"/>
    <col min="14090" max="14090" width="16"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9" style="28"/>
    <col min="14340" max="14340" width="12.625" style="28" customWidth="1"/>
    <col min="14341" max="14341" width="19.25" style="28" customWidth="1"/>
    <col min="14342" max="14342" width="6.25" style="28" customWidth="1"/>
    <col min="14343" max="14344" width="9.875" style="28" bestFit="1" customWidth="1"/>
    <col min="14345" max="14345" width="5.75" style="28" customWidth="1"/>
    <col min="14346" max="14346" width="16"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9" style="28"/>
    <col min="14596" max="14596" width="12.625" style="28" customWidth="1"/>
    <col min="14597" max="14597" width="19.25" style="28" customWidth="1"/>
    <col min="14598" max="14598" width="6.25" style="28" customWidth="1"/>
    <col min="14599" max="14600" width="9.875" style="28" bestFit="1" customWidth="1"/>
    <col min="14601" max="14601" width="5.75" style="28" customWidth="1"/>
    <col min="14602" max="14602" width="16"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9" style="28"/>
    <col min="14852" max="14852" width="12.625" style="28" customWidth="1"/>
    <col min="14853" max="14853" width="19.25" style="28" customWidth="1"/>
    <col min="14854" max="14854" width="6.25" style="28" customWidth="1"/>
    <col min="14855" max="14856" width="9.875" style="28" bestFit="1" customWidth="1"/>
    <col min="14857" max="14857" width="5.75" style="28" customWidth="1"/>
    <col min="14858" max="14858" width="16"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9" style="28"/>
    <col min="15108" max="15108" width="12.625" style="28" customWidth="1"/>
    <col min="15109" max="15109" width="19.25" style="28" customWidth="1"/>
    <col min="15110" max="15110" width="6.25" style="28" customWidth="1"/>
    <col min="15111" max="15112" width="9.875" style="28" bestFit="1" customWidth="1"/>
    <col min="15113" max="15113" width="5.75" style="28" customWidth="1"/>
    <col min="15114" max="15114" width="16"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9" style="28"/>
    <col min="15364" max="15364" width="12.625" style="28" customWidth="1"/>
    <col min="15365" max="15365" width="19.25" style="28" customWidth="1"/>
    <col min="15366" max="15366" width="6.25" style="28" customWidth="1"/>
    <col min="15367" max="15368" width="9.875" style="28" bestFit="1" customWidth="1"/>
    <col min="15369" max="15369" width="5.75" style="28" customWidth="1"/>
    <col min="15370" max="15370" width="16"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9" style="28"/>
    <col min="15620" max="15620" width="12.625" style="28" customWidth="1"/>
    <col min="15621" max="15621" width="19.25" style="28" customWidth="1"/>
    <col min="15622" max="15622" width="6.25" style="28" customWidth="1"/>
    <col min="15623" max="15624" width="9.875" style="28" bestFit="1" customWidth="1"/>
    <col min="15625" max="15625" width="5.75" style="28" customWidth="1"/>
    <col min="15626" max="15626" width="16"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9" style="28"/>
    <col min="15876" max="15876" width="12.625" style="28" customWidth="1"/>
    <col min="15877" max="15877" width="19.25" style="28" customWidth="1"/>
    <col min="15878" max="15878" width="6.25" style="28" customWidth="1"/>
    <col min="15879" max="15880" width="9.875" style="28" bestFit="1" customWidth="1"/>
    <col min="15881" max="15881" width="5.75" style="28" customWidth="1"/>
    <col min="15882" max="15882" width="16"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9" style="28"/>
    <col min="16132" max="16132" width="12.625" style="28" customWidth="1"/>
    <col min="16133" max="16133" width="19.25" style="28" customWidth="1"/>
    <col min="16134" max="16134" width="6.25" style="28" customWidth="1"/>
    <col min="16135" max="16136" width="9.875" style="28" bestFit="1" customWidth="1"/>
    <col min="16137" max="16137" width="5.75" style="28" customWidth="1"/>
    <col min="16138" max="16138" width="16"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731</v>
      </c>
      <c r="G2" s="29" t="s">
        <v>2</v>
      </c>
      <c r="H2" s="30"/>
      <c r="I2" s="31"/>
      <c r="J2" s="32">
        <f>SUM(H:H)</f>
        <v>36556</v>
      </c>
    </row>
    <row r="3" spans="2:17" ht="20.100000000000001" customHeight="1">
      <c r="B3" s="26" t="s">
        <v>3</v>
      </c>
      <c r="C3" s="26"/>
      <c r="D3" s="26"/>
      <c r="E3" s="27" t="s">
        <v>732</v>
      </c>
    </row>
    <row r="4" spans="2:17" ht="20.100000000000001" customHeight="1">
      <c r="B4" s="26" t="s">
        <v>5</v>
      </c>
      <c r="C4" s="26"/>
      <c r="D4" s="26"/>
      <c r="E4" s="27">
        <v>96385</v>
      </c>
    </row>
    <row r="5" spans="2:17" ht="20.100000000000001" customHeight="1">
      <c r="B5" s="26" t="s">
        <v>6</v>
      </c>
      <c r="C5" s="26"/>
      <c r="D5" s="26"/>
      <c r="E5" s="36">
        <v>40963</v>
      </c>
    </row>
    <row r="6" spans="2:17" ht="20.100000000000001" customHeight="1">
      <c r="B6" s="26" t="s">
        <v>7</v>
      </c>
      <c r="C6" s="26"/>
      <c r="D6" s="26"/>
      <c r="E6" s="3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5</v>
      </c>
      <c r="C9" s="37" t="s">
        <v>77</v>
      </c>
      <c r="D9" s="37" t="s">
        <v>77</v>
      </c>
      <c r="E9" s="41" t="s">
        <v>733</v>
      </c>
      <c r="F9" s="38">
        <v>2</v>
      </c>
      <c r="G9" s="51">
        <v>18200</v>
      </c>
      <c r="H9" s="42">
        <f t="shared" ref="H9:H30" si="0">F9*G9</f>
        <v>36400</v>
      </c>
      <c r="I9" s="39"/>
      <c r="J9" s="47" t="s">
        <v>734</v>
      </c>
      <c r="K9" s="44"/>
      <c r="L9" s="38"/>
      <c r="M9" s="186">
        <v>40954</v>
      </c>
      <c r="N9" s="37"/>
      <c r="O9" s="38"/>
      <c r="P9" s="186">
        <v>40963</v>
      </c>
      <c r="Q9" s="46">
        <v>40962</v>
      </c>
    </row>
    <row r="10" spans="2:17" s="33" customFormat="1" ht="19.5" customHeight="1">
      <c r="B10" s="37">
        <v>5</v>
      </c>
      <c r="C10" s="37" t="s">
        <v>101</v>
      </c>
      <c r="D10" s="37" t="s">
        <v>101</v>
      </c>
      <c r="E10" s="187" t="s">
        <v>196</v>
      </c>
      <c r="F10" s="38">
        <v>2</v>
      </c>
      <c r="G10" s="51">
        <v>78</v>
      </c>
      <c r="H10" s="42">
        <f t="shared" si="0"/>
        <v>156</v>
      </c>
      <c r="I10" s="39"/>
      <c r="J10" s="51" t="s">
        <v>735</v>
      </c>
      <c r="K10" s="44"/>
      <c r="L10" s="38"/>
      <c r="M10" s="186">
        <v>40954</v>
      </c>
      <c r="N10" s="37"/>
      <c r="O10" s="38"/>
      <c r="P10" s="186">
        <v>40956</v>
      </c>
      <c r="Q10" s="46">
        <v>40956</v>
      </c>
    </row>
    <row r="11" spans="2:17" s="33" customFormat="1" ht="19.5" customHeight="1">
      <c r="B11" s="37"/>
      <c r="C11" s="37"/>
      <c r="D11" s="37"/>
      <c r="E11" s="209"/>
      <c r="F11" s="38"/>
      <c r="G11" s="51"/>
      <c r="H11" s="42">
        <f t="shared" si="0"/>
        <v>0</v>
      </c>
      <c r="I11" s="39"/>
      <c r="J11" s="51"/>
      <c r="K11" s="44"/>
      <c r="L11" s="38"/>
      <c r="M11" s="40"/>
      <c r="N11" s="37"/>
      <c r="O11" s="38"/>
      <c r="P11" s="40"/>
      <c r="Q11" s="46"/>
    </row>
    <row r="12" spans="2:17" s="33" customFormat="1" ht="19.5" customHeight="1">
      <c r="B12" s="37"/>
      <c r="C12" s="37"/>
      <c r="D12" s="37"/>
      <c r="E12" s="41"/>
      <c r="F12" s="38"/>
      <c r="G12" s="51"/>
      <c r="H12" s="42">
        <f t="shared" si="0"/>
        <v>0</v>
      </c>
      <c r="I12" s="39"/>
      <c r="J12" s="51"/>
      <c r="K12" s="44"/>
      <c r="L12" s="38"/>
      <c r="M12" s="40"/>
      <c r="N12" s="37"/>
      <c r="O12" s="38"/>
      <c r="P12" s="40"/>
      <c r="Q12" s="46"/>
    </row>
    <row r="13" spans="2:17" s="33" customFormat="1" ht="19.5" customHeight="1">
      <c r="B13" s="37"/>
      <c r="C13" s="37"/>
      <c r="D13" s="37"/>
      <c r="E13" s="41"/>
      <c r="F13" s="38"/>
      <c r="G13" s="51"/>
      <c r="H13" s="42">
        <f t="shared" si="0"/>
        <v>0</v>
      </c>
      <c r="I13" s="39"/>
      <c r="J13" s="51"/>
      <c r="K13" s="44"/>
      <c r="L13" s="38"/>
      <c r="M13" s="40"/>
      <c r="N13" s="37"/>
      <c r="O13" s="38"/>
      <c r="P13" s="40"/>
      <c r="Q13" s="46"/>
    </row>
    <row r="14" spans="2:17" s="33" customFormat="1" ht="19.5" customHeight="1">
      <c r="B14" s="37"/>
      <c r="C14" s="37"/>
      <c r="D14" s="37"/>
      <c r="E14" s="51"/>
      <c r="F14" s="205"/>
      <c r="G14" s="42"/>
      <c r="H14" s="42">
        <f t="shared" si="0"/>
        <v>0</v>
      </c>
      <c r="I14" s="43"/>
      <c r="J14" s="51"/>
      <c r="K14" s="44"/>
      <c r="L14" s="38"/>
      <c r="M14" s="40"/>
      <c r="N14" s="37"/>
      <c r="O14" s="38"/>
      <c r="P14" s="40"/>
      <c r="Q14" s="46"/>
    </row>
    <row r="15" spans="2:17" s="33" customFormat="1" ht="19.5" customHeight="1">
      <c r="B15" s="37"/>
      <c r="C15" s="37"/>
      <c r="D15" s="37"/>
      <c r="E15" s="51"/>
      <c r="F15" s="205"/>
      <c r="G15" s="42"/>
      <c r="H15" s="42">
        <f t="shared" si="0"/>
        <v>0</v>
      </c>
      <c r="I15" s="48"/>
      <c r="J15" s="47"/>
      <c r="K15" s="47"/>
      <c r="L15" s="38"/>
      <c r="M15" s="40"/>
      <c r="N15" s="37"/>
      <c r="O15" s="38"/>
      <c r="P15" s="40"/>
      <c r="Q15" s="46"/>
    </row>
    <row r="16" spans="2:17" s="33" customFormat="1" ht="19.5" customHeight="1">
      <c r="B16" s="37"/>
      <c r="C16" s="37"/>
      <c r="D16" s="37"/>
      <c r="E16" s="51"/>
      <c r="F16" s="205"/>
      <c r="G16" s="42"/>
      <c r="H16" s="42">
        <f t="shared" si="0"/>
        <v>0</v>
      </c>
      <c r="I16" s="39"/>
      <c r="J16" s="50"/>
      <c r="K16" s="44"/>
      <c r="L16" s="38"/>
      <c r="M16" s="40"/>
      <c r="N16" s="37"/>
      <c r="O16" s="38"/>
      <c r="P16" s="40"/>
      <c r="Q16" s="46"/>
    </row>
    <row r="17" spans="2:18" s="33" customFormat="1" ht="19.5" customHeight="1">
      <c r="B17" s="37"/>
      <c r="C17" s="37"/>
      <c r="D17" s="37"/>
      <c r="E17" s="51"/>
      <c r="F17" s="205"/>
      <c r="G17" s="42"/>
      <c r="H17" s="42">
        <f t="shared" si="0"/>
        <v>0</v>
      </c>
      <c r="I17" s="48"/>
      <c r="J17" s="47"/>
      <c r="K17" s="44"/>
      <c r="L17" s="38"/>
      <c r="M17" s="40"/>
      <c r="N17" s="37"/>
      <c r="O17" s="38"/>
      <c r="P17" s="40"/>
      <c r="Q17" s="46"/>
    </row>
    <row r="18" spans="2:18" s="33" customFormat="1" ht="19.5" customHeight="1">
      <c r="B18" s="37"/>
      <c r="C18" s="37"/>
      <c r="D18" s="37"/>
      <c r="E18" s="51"/>
      <c r="F18" s="205"/>
      <c r="G18" s="42"/>
      <c r="H18" s="42">
        <f t="shared" si="0"/>
        <v>0</v>
      </c>
      <c r="I18" s="48"/>
      <c r="J18" s="44"/>
      <c r="K18" s="44"/>
      <c r="L18" s="38"/>
      <c r="M18" s="40"/>
      <c r="N18" s="37"/>
      <c r="O18" s="38"/>
      <c r="P18" s="40"/>
      <c r="Q18" s="46"/>
    </row>
    <row r="19" spans="2:18" s="33" customFormat="1" ht="19.5" customHeight="1">
      <c r="B19" s="37"/>
      <c r="C19" s="37"/>
      <c r="D19" s="37"/>
      <c r="E19" s="51"/>
      <c r="F19" s="205"/>
      <c r="G19" s="42"/>
      <c r="H19" s="42">
        <f t="shared" si="0"/>
        <v>0</v>
      </c>
      <c r="I19" s="48"/>
      <c r="J19" s="187"/>
      <c r="K19" s="44"/>
      <c r="L19" s="38"/>
      <c r="M19" s="40"/>
      <c r="N19" s="37"/>
      <c r="O19" s="38"/>
      <c r="P19" s="40"/>
      <c r="Q19" s="46"/>
    </row>
    <row r="20" spans="2:18" s="33" customFormat="1" ht="19.5" customHeight="1">
      <c r="B20" s="37"/>
      <c r="C20" s="37"/>
      <c r="D20" s="37"/>
      <c r="E20" s="51"/>
      <c r="F20" s="205"/>
      <c r="G20" s="42"/>
      <c r="H20" s="42">
        <f t="shared" si="0"/>
        <v>0</v>
      </c>
      <c r="I20" s="48"/>
      <c r="J20" s="187"/>
      <c r="K20" s="44"/>
      <c r="L20" s="38"/>
      <c r="M20" s="40"/>
      <c r="N20" s="37"/>
      <c r="O20" s="38"/>
      <c r="P20" s="40"/>
      <c r="Q20" s="46"/>
    </row>
    <row r="21" spans="2:18" s="33" customFormat="1" ht="19.5" customHeight="1">
      <c r="B21" s="37"/>
      <c r="C21" s="37"/>
      <c r="D21" s="37"/>
      <c r="E21" s="51"/>
      <c r="F21" s="205"/>
      <c r="G21" s="42"/>
      <c r="H21" s="42">
        <f t="shared" si="0"/>
        <v>0</v>
      </c>
      <c r="I21" s="48"/>
      <c r="J21" s="187"/>
      <c r="K21" s="44"/>
      <c r="L21" s="38"/>
      <c r="M21" s="40"/>
      <c r="N21" s="37"/>
      <c r="O21" s="38"/>
      <c r="P21" s="40"/>
      <c r="Q21" s="46"/>
    </row>
    <row r="22" spans="2:18" s="33" customFormat="1" ht="19.5" customHeight="1">
      <c r="B22" s="37"/>
      <c r="C22" s="37"/>
      <c r="D22" s="37"/>
      <c r="E22" s="51"/>
      <c r="F22" s="205"/>
      <c r="G22" s="42"/>
      <c r="H22" s="42">
        <f t="shared" si="0"/>
        <v>0</v>
      </c>
      <c r="I22" s="48"/>
      <c r="J22" s="44"/>
      <c r="K22" s="44"/>
      <c r="L22" s="38"/>
      <c r="M22" s="40"/>
      <c r="N22" s="37"/>
      <c r="O22" s="38"/>
      <c r="P22" s="40"/>
      <c r="Q22" s="46"/>
    </row>
    <row r="23" spans="2:18" s="33" customFormat="1" ht="19.5" customHeight="1">
      <c r="B23" s="37"/>
      <c r="C23" s="37"/>
      <c r="D23" s="37"/>
      <c r="E23" s="51"/>
      <c r="F23" s="205"/>
      <c r="G23" s="42"/>
      <c r="H23" s="42">
        <f t="shared" si="0"/>
        <v>0</v>
      </c>
      <c r="I23" s="48"/>
      <c r="J23" s="44"/>
      <c r="K23" s="44"/>
      <c r="L23" s="38"/>
      <c r="M23" s="40"/>
      <c r="N23" s="37"/>
      <c r="O23" s="38"/>
      <c r="P23" s="40"/>
      <c r="Q23" s="46"/>
    </row>
    <row r="24" spans="2:18" s="33" customFormat="1" ht="19.5" customHeight="1">
      <c r="B24" s="37"/>
      <c r="C24" s="37"/>
      <c r="D24" s="37"/>
      <c r="E24" s="51"/>
      <c r="F24" s="205"/>
      <c r="G24" s="42"/>
      <c r="H24" s="42">
        <f t="shared" si="0"/>
        <v>0</v>
      </c>
      <c r="I24" s="48"/>
      <c r="J24" s="44"/>
      <c r="K24" s="44"/>
      <c r="L24" s="38"/>
      <c r="M24" s="40"/>
      <c r="N24" s="37"/>
      <c r="O24" s="38"/>
      <c r="P24" s="40"/>
      <c r="Q24" s="46"/>
    </row>
    <row r="25" spans="2:18" s="33" customFormat="1" ht="19.5" customHeight="1">
      <c r="B25" s="37"/>
      <c r="C25" s="37"/>
      <c r="D25" s="37"/>
      <c r="E25" s="51"/>
      <c r="F25" s="205"/>
      <c r="G25" s="42"/>
      <c r="H25" s="42">
        <f t="shared" si="0"/>
        <v>0</v>
      </c>
      <c r="I25" s="48"/>
      <c r="J25" s="44"/>
      <c r="K25" s="44"/>
      <c r="L25" s="38"/>
      <c r="M25" s="40"/>
      <c r="N25" s="37"/>
      <c r="O25" s="38"/>
      <c r="P25" s="40"/>
      <c r="Q25" s="46"/>
    </row>
    <row r="26" spans="2:18" s="33" customFormat="1" ht="18" customHeight="1">
      <c r="B26" s="38"/>
      <c r="C26" s="37"/>
      <c r="D26" s="37"/>
      <c r="E26" s="51"/>
      <c r="F26" s="205"/>
      <c r="G26" s="42"/>
      <c r="H26" s="42">
        <f t="shared" si="0"/>
        <v>0</v>
      </c>
      <c r="I26" s="48"/>
      <c r="J26" s="47"/>
      <c r="K26" s="47"/>
      <c r="L26" s="44"/>
      <c r="M26" s="40"/>
      <c r="N26" s="40"/>
      <c r="O26" s="45"/>
      <c r="P26" s="40"/>
      <c r="Q26" s="46"/>
    </row>
    <row r="27" spans="2:18" s="33" customFormat="1" ht="18" customHeight="1">
      <c r="B27" s="37"/>
      <c r="C27" s="37"/>
      <c r="D27" s="37"/>
      <c r="E27" s="51"/>
      <c r="F27" s="205"/>
      <c r="G27" s="42"/>
      <c r="H27" s="42">
        <f t="shared" si="0"/>
        <v>0</v>
      </c>
      <c r="I27" s="48"/>
      <c r="J27" s="47"/>
      <c r="K27" s="47"/>
      <c r="L27" s="44"/>
      <c r="M27" s="40"/>
      <c r="N27" s="40"/>
      <c r="O27" s="45"/>
      <c r="P27" s="40"/>
      <c r="Q27" s="46"/>
    </row>
    <row r="28" spans="2:18" s="33" customFormat="1" ht="18" customHeight="1">
      <c r="B28" s="38"/>
      <c r="C28" s="37"/>
      <c r="D28" s="37"/>
      <c r="E28" s="51"/>
      <c r="F28" s="205"/>
      <c r="G28" s="42"/>
      <c r="H28" s="42">
        <f t="shared" si="0"/>
        <v>0</v>
      </c>
      <c r="I28" s="48"/>
      <c r="J28" s="47"/>
      <c r="K28" s="47"/>
      <c r="L28" s="44"/>
      <c r="M28" s="40"/>
      <c r="N28" s="40"/>
      <c r="O28" s="45"/>
      <c r="P28" s="40"/>
      <c r="Q28" s="46"/>
    </row>
    <row r="29" spans="2:18" s="33" customFormat="1" ht="18" customHeight="1">
      <c r="B29" s="38"/>
      <c r="C29" s="37"/>
      <c r="D29" s="37"/>
      <c r="E29" s="51"/>
      <c r="F29" s="205"/>
      <c r="G29" s="42"/>
      <c r="H29" s="42">
        <f t="shared" si="0"/>
        <v>0</v>
      </c>
      <c r="I29" s="48"/>
      <c r="J29" s="47"/>
      <c r="K29" s="47"/>
      <c r="L29" s="44"/>
      <c r="M29" s="40"/>
      <c r="N29" s="40"/>
      <c r="O29" s="45"/>
      <c r="P29" s="40"/>
      <c r="Q29" s="46"/>
    </row>
    <row r="30" spans="2:18" s="33" customFormat="1" ht="18" customHeight="1">
      <c r="B30" s="38"/>
      <c r="C30" s="37"/>
      <c r="D30" s="37"/>
      <c r="E30" s="51"/>
      <c r="F30" s="205"/>
      <c r="G30" s="42"/>
      <c r="H30" s="42">
        <f t="shared" si="0"/>
        <v>0</v>
      </c>
      <c r="I30" s="48"/>
      <c r="J30" s="47"/>
      <c r="K30" s="47"/>
      <c r="L30" s="44"/>
      <c r="M30" s="40"/>
      <c r="N30" s="40"/>
      <c r="O30" s="45"/>
      <c r="P30" s="40"/>
      <c r="Q30" s="46"/>
    </row>
    <row r="31" spans="2:18" s="33" customFormat="1" ht="18" customHeight="1">
      <c r="B31" s="38"/>
      <c r="C31" s="37"/>
      <c r="D31" s="37"/>
      <c r="E31" s="51"/>
      <c r="F31" s="205"/>
      <c r="G31" s="42"/>
      <c r="H31" s="42"/>
      <c r="I31" s="48"/>
      <c r="J31" s="47"/>
      <c r="K31" s="47"/>
      <c r="L31" s="44"/>
      <c r="M31" s="40"/>
      <c r="N31" s="40"/>
      <c r="O31" s="45"/>
      <c r="P31" s="40"/>
      <c r="Q31" s="46"/>
      <c r="R31" s="191"/>
    </row>
    <row r="32" spans="2:18" s="33" customFormat="1" ht="18" customHeight="1">
      <c r="B32" s="38"/>
      <c r="C32" s="37"/>
      <c r="D32" s="37"/>
      <c r="E32" s="51"/>
      <c r="F32" s="205"/>
      <c r="G32" s="42"/>
      <c r="H32" s="42"/>
      <c r="I32" s="48"/>
      <c r="J32" s="47"/>
      <c r="K32" s="47"/>
      <c r="L32" s="44"/>
      <c r="M32" s="40"/>
      <c r="N32" s="40"/>
      <c r="O32" s="45"/>
      <c r="P32" s="40"/>
      <c r="Q32" s="46"/>
      <c r="R32" s="191"/>
    </row>
    <row r="33" spans="2:18" s="33" customFormat="1" ht="18" customHeight="1">
      <c r="B33" s="38"/>
      <c r="C33" s="37"/>
      <c r="D33" s="37"/>
      <c r="E33" s="47"/>
      <c r="F33" s="42"/>
      <c r="G33" s="42"/>
      <c r="H33" s="42"/>
      <c r="I33" s="48"/>
      <c r="J33" s="44"/>
      <c r="K33" s="47"/>
      <c r="L33" s="44"/>
      <c r="M33" s="40"/>
      <c r="N33" s="40"/>
      <c r="O33" s="45"/>
      <c r="P33" s="40"/>
      <c r="Q33" s="46"/>
      <c r="R33" s="191"/>
    </row>
    <row r="34" spans="2:18" s="33" customFormat="1" ht="18" customHeight="1">
      <c r="B34" s="38"/>
      <c r="C34" s="37"/>
      <c r="D34" s="37"/>
      <c r="E34" s="47"/>
      <c r="F34" s="42"/>
      <c r="G34" s="42"/>
      <c r="H34" s="42"/>
      <c r="I34" s="48"/>
      <c r="J34" s="44"/>
      <c r="K34" s="47"/>
      <c r="L34" s="44"/>
      <c r="M34" s="40"/>
      <c r="N34" s="40"/>
      <c r="O34" s="45"/>
      <c r="P34" s="40"/>
      <c r="Q34" s="46"/>
      <c r="R34" s="191"/>
    </row>
    <row r="35" spans="2:18" s="33" customFormat="1" ht="18" customHeight="1">
      <c r="B35" s="38"/>
      <c r="C35" s="37"/>
      <c r="D35" s="37"/>
      <c r="E35" s="47"/>
      <c r="F35" s="42"/>
      <c r="G35" s="42"/>
      <c r="H35" s="42"/>
      <c r="I35" s="48"/>
      <c r="J35" s="44"/>
      <c r="K35" s="47"/>
      <c r="L35" s="44"/>
      <c r="M35" s="40"/>
      <c r="N35" s="40"/>
      <c r="O35" s="45"/>
      <c r="P35" s="40"/>
      <c r="Q35" s="46"/>
      <c r="R35" s="191"/>
    </row>
    <row r="36" spans="2:18" s="33" customFormat="1" ht="18" customHeight="1">
      <c r="B36" s="38"/>
      <c r="C36" s="37"/>
      <c r="D36" s="37"/>
      <c r="E36" s="51"/>
      <c r="F36" s="42"/>
      <c r="G36" s="42"/>
      <c r="H36" s="42"/>
      <c r="I36" s="48"/>
      <c r="J36" s="44"/>
      <c r="K36" s="47"/>
      <c r="L36" s="44"/>
      <c r="M36" s="40"/>
      <c r="N36" s="40"/>
      <c r="O36" s="45"/>
      <c r="P36" s="40"/>
      <c r="Q36" s="46"/>
    </row>
    <row r="37" spans="2:18" s="33" customFormat="1" ht="18" customHeight="1">
      <c r="B37" s="38"/>
      <c r="C37" s="37"/>
      <c r="D37" s="37"/>
      <c r="E37" s="206"/>
      <c r="F37" s="42"/>
      <c r="G37" s="42"/>
      <c r="H37" s="42"/>
      <c r="I37" s="48"/>
      <c r="J37" s="44"/>
      <c r="K37" s="47"/>
      <c r="L37" s="44"/>
      <c r="M37" s="40"/>
      <c r="N37" s="40"/>
      <c r="O37" s="45"/>
      <c r="P37" s="40"/>
      <c r="Q37" s="46"/>
    </row>
    <row r="38" spans="2:18" s="33" customFormat="1" ht="18" customHeight="1">
      <c r="B38" s="38"/>
      <c r="C38" s="38"/>
      <c r="D38" s="37"/>
      <c r="E38" s="47"/>
      <c r="F38" s="42"/>
      <c r="G38" s="42"/>
      <c r="H38" s="42"/>
      <c r="I38" s="48"/>
      <c r="J38" s="44"/>
      <c r="K38" s="47"/>
      <c r="L38" s="44"/>
      <c r="M38" s="40"/>
      <c r="N38" s="40"/>
      <c r="O38" s="45"/>
      <c r="P38" s="40"/>
      <c r="Q38" s="46"/>
    </row>
    <row r="39" spans="2:18" s="33" customFormat="1" ht="18" customHeight="1">
      <c r="B39" s="38"/>
      <c r="C39" s="38"/>
      <c r="D39" s="38"/>
      <c r="E39" s="47"/>
      <c r="F39" s="42"/>
      <c r="G39" s="42"/>
      <c r="H39" s="42"/>
      <c r="I39" s="48"/>
      <c r="J39" s="44"/>
      <c r="K39" s="47"/>
      <c r="L39" s="44"/>
      <c r="M39" s="40"/>
      <c r="N39" s="40"/>
      <c r="O39" s="45"/>
      <c r="P39" s="40"/>
      <c r="Q39" s="46"/>
    </row>
    <row r="40" spans="2:18" s="33" customFormat="1" ht="18" customHeight="1">
      <c r="B40" s="38"/>
      <c r="C40" s="38"/>
      <c r="D40" s="38"/>
      <c r="E40" s="47"/>
      <c r="F40" s="42"/>
      <c r="G40" s="42"/>
      <c r="H40" s="42"/>
      <c r="I40" s="48"/>
      <c r="J40" s="44"/>
      <c r="K40" s="47"/>
      <c r="L40" s="44"/>
      <c r="M40" s="40"/>
      <c r="N40" s="40"/>
      <c r="O40" s="45"/>
      <c r="P40" s="40"/>
      <c r="Q40" s="46"/>
    </row>
    <row r="41" spans="2:18" s="33" customFormat="1" ht="18" customHeight="1">
      <c r="B41" s="38"/>
      <c r="C41" s="38"/>
      <c r="D41" s="38"/>
      <c r="E41" s="47"/>
      <c r="F41" s="42"/>
      <c r="G41" s="42"/>
      <c r="H41" s="42"/>
      <c r="I41" s="48"/>
      <c r="J41" s="44"/>
      <c r="K41" s="47"/>
      <c r="L41" s="44"/>
      <c r="M41" s="40"/>
      <c r="N41" s="40"/>
      <c r="O41" s="45"/>
      <c r="P41" s="40"/>
      <c r="Q41" s="46"/>
    </row>
    <row r="42" spans="2:18" s="33" customFormat="1" ht="18" customHeight="1">
      <c r="B42" s="38"/>
      <c r="C42" s="38"/>
      <c r="D42" s="38"/>
      <c r="E42" s="47"/>
      <c r="F42" s="42"/>
      <c r="G42" s="42"/>
      <c r="H42" s="42"/>
      <c r="I42" s="48"/>
      <c r="J42" s="44"/>
      <c r="K42" s="47"/>
      <c r="L42" s="44"/>
      <c r="M42" s="40"/>
      <c r="N42" s="40"/>
      <c r="O42" s="45"/>
      <c r="P42" s="40"/>
      <c r="Q42" s="46"/>
    </row>
    <row r="43" spans="2:18" s="33" customFormat="1" ht="18" customHeight="1">
      <c r="B43" s="38"/>
      <c r="C43" s="38"/>
      <c r="D43" s="38"/>
      <c r="E43" s="47"/>
      <c r="F43" s="42"/>
      <c r="G43" s="42"/>
      <c r="H43" s="42"/>
      <c r="I43" s="48"/>
      <c r="J43" s="44"/>
      <c r="K43" s="47"/>
      <c r="L43" s="44"/>
      <c r="M43" s="40"/>
      <c r="N43" s="40"/>
      <c r="O43" s="45"/>
      <c r="P43" s="40"/>
      <c r="Q43" s="46"/>
    </row>
    <row r="44" spans="2:18" s="33" customFormat="1" ht="18" customHeight="1">
      <c r="B44" s="38"/>
      <c r="C44" s="38"/>
      <c r="D44" s="38"/>
      <c r="E44" s="47"/>
      <c r="F44" s="42"/>
      <c r="G44" s="42"/>
      <c r="H44" s="42"/>
      <c r="I44" s="48"/>
      <c r="J44" s="44"/>
      <c r="K44" s="47"/>
      <c r="L44" s="44"/>
      <c r="M44" s="40"/>
      <c r="N44" s="40"/>
      <c r="O44" s="45"/>
      <c r="P44" s="40"/>
      <c r="Q44" s="46"/>
    </row>
    <row r="45" spans="2:18" s="33" customFormat="1" ht="18" customHeight="1">
      <c r="B45" s="38"/>
      <c r="C45" s="38"/>
      <c r="D45" s="38"/>
      <c r="E45" s="47"/>
      <c r="F45" s="42"/>
      <c r="G45" s="42"/>
      <c r="H45" s="42"/>
      <c r="I45" s="48"/>
      <c r="J45" s="47"/>
      <c r="K45" s="47"/>
      <c r="L45" s="44"/>
      <c r="M45" s="40"/>
      <c r="N45" s="40"/>
      <c r="O45" s="45"/>
      <c r="P45" s="40"/>
      <c r="Q45" s="46"/>
    </row>
    <row r="46" spans="2:18" s="33" customFormat="1" ht="18" customHeight="1">
      <c r="B46" s="38"/>
      <c r="C46" s="38"/>
      <c r="D46" s="38"/>
      <c r="E46" s="47"/>
      <c r="F46" s="42"/>
      <c r="G46" s="42"/>
      <c r="H46" s="42"/>
      <c r="I46" s="43"/>
      <c r="J46" s="47"/>
      <c r="K46" s="47"/>
      <c r="L46" s="44"/>
      <c r="M46" s="40"/>
      <c r="N46" s="40"/>
      <c r="O46" s="45"/>
      <c r="P46" s="40"/>
      <c r="Q46" s="46"/>
    </row>
    <row r="47" spans="2:18" s="33" customFormat="1" ht="18" customHeight="1">
      <c r="B47" s="38"/>
      <c r="C47" s="38"/>
      <c r="D47" s="38"/>
      <c r="E47" s="47"/>
      <c r="F47" s="42"/>
      <c r="G47" s="42"/>
      <c r="H47" s="42"/>
      <c r="I47" s="43"/>
      <c r="J47" s="44"/>
      <c r="K47" s="47"/>
      <c r="L47" s="44"/>
      <c r="M47" s="40"/>
      <c r="N47" s="40"/>
      <c r="O47" s="45"/>
      <c r="P47" s="40"/>
      <c r="Q47" s="46"/>
    </row>
    <row r="48" spans="2:18" s="33" customFormat="1" ht="18" customHeight="1">
      <c r="B48" s="38"/>
      <c r="C48" s="38"/>
      <c r="D48" s="38"/>
      <c r="E48" s="47"/>
      <c r="F48" s="42"/>
      <c r="G48" s="42"/>
      <c r="H48" s="42"/>
      <c r="I48" s="43"/>
      <c r="J48" s="44"/>
      <c r="K48" s="47"/>
      <c r="L48" s="44"/>
      <c r="M48" s="40"/>
      <c r="N48" s="40"/>
      <c r="O48" s="45"/>
      <c r="P48" s="40"/>
      <c r="Q48" s="46"/>
    </row>
    <row r="49" spans="2:17" s="33" customFormat="1" ht="18" customHeight="1">
      <c r="B49" s="38"/>
      <c r="C49" s="38"/>
      <c r="D49" s="38"/>
      <c r="E49" s="47"/>
      <c r="F49" s="42"/>
      <c r="G49" s="42"/>
      <c r="H49" s="42"/>
      <c r="I49" s="43"/>
      <c r="J49" s="44"/>
      <c r="K49" s="47"/>
      <c r="L49" s="44"/>
      <c r="M49" s="40"/>
      <c r="N49" s="40"/>
      <c r="O49" s="45"/>
      <c r="P49" s="40"/>
      <c r="Q49" s="46"/>
    </row>
    <row r="50" spans="2:17" s="33" customFormat="1" ht="18" customHeight="1">
      <c r="B50" s="38"/>
      <c r="C50" s="38"/>
      <c r="D50" s="38"/>
      <c r="E50" s="47"/>
      <c r="F50" s="42"/>
      <c r="G50" s="42"/>
      <c r="H50" s="42"/>
      <c r="I50" s="43"/>
      <c r="J50" s="44"/>
      <c r="K50" s="47"/>
      <c r="L50" s="44"/>
      <c r="M50" s="40"/>
      <c r="N50" s="40"/>
      <c r="O50" s="45"/>
      <c r="P50" s="40"/>
      <c r="Q50" s="46"/>
    </row>
    <row r="51" spans="2:17" ht="18" customHeight="1">
      <c r="B51" s="38"/>
      <c r="C51" s="38"/>
      <c r="D51" s="38"/>
      <c r="E51" s="47"/>
      <c r="F51" s="42"/>
      <c r="G51" s="42"/>
      <c r="H51" s="42"/>
      <c r="I51" s="43"/>
      <c r="J51" s="44"/>
      <c r="K51" s="47"/>
      <c r="L51" s="44"/>
      <c r="M51" s="40"/>
      <c r="N51" s="40"/>
      <c r="O51" s="45"/>
      <c r="P51" s="54"/>
      <c r="Q51" s="196"/>
    </row>
    <row r="52" spans="2:17">
      <c r="Q52" s="55"/>
    </row>
    <row r="53" spans="2:17">
      <c r="Q53" s="55"/>
    </row>
    <row r="54" spans="2:17">
      <c r="Q54" s="55"/>
    </row>
    <row r="55" spans="2:17">
      <c r="M55" s="57"/>
      <c r="Q55" s="55"/>
    </row>
    <row r="56" spans="2:17">
      <c r="Q56" s="55"/>
    </row>
    <row r="57" spans="2:17">
      <c r="M57" s="57"/>
      <c r="Q57" s="55"/>
    </row>
  </sheetData>
  <autoFilter ref="B8:O47" xr:uid="{96ABE452-7160-41E5-8F81-5B0886870233}"/>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6AC0-10D8-400E-B169-EF98CA035358}">
  <dimension ref="B2:R83"/>
  <sheetViews>
    <sheetView topLeftCell="A3" zoomScale="85" zoomScaleNormal="85" workbookViewId="0">
      <pane xSplit="10" ySplit="8" topLeftCell="P29" activePane="bottomRight" state="frozen"/>
      <selection activeCell="A3" sqref="A3"/>
      <selection pane="topRight" activeCell="K3" sqref="K3"/>
      <selection pane="bottomLeft" activeCell="A11" sqref="A11"/>
      <selection pane="bottomRight" activeCell="F31" sqref="F31"/>
    </sheetView>
  </sheetViews>
  <sheetFormatPr defaultRowHeight="12"/>
  <cols>
    <col min="1" max="1" width="2.625" style="145" customWidth="1"/>
    <col min="2" max="2" width="5.125" style="150" customWidth="1"/>
    <col min="3" max="3" width="9" style="145"/>
    <col min="4" max="4" width="12.625" style="145" customWidth="1"/>
    <col min="5" max="5" width="39.125" style="150" bestFit="1" customWidth="1"/>
    <col min="6" max="8" width="9.25" style="145" bestFit="1" customWidth="1"/>
    <col min="9" max="9" width="13" style="151" bestFit="1" customWidth="1"/>
    <col min="10" max="10" width="31.5" style="150" customWidth="1"/>
    <col min="11" max="11" width="30.5" style="150" bestFit="1" customWidth="1"/>
    <col min="12" max="12" width="13.5" style="150" bestFit="1" customWidth="1"/>
    <col min="13" max="13" width="13.75" style="150" customWidth="1"/>
    <col min="14" max="14" width="13.125" style="145" customWidth="1"/>
    <col min="15" max="15" width="13.25" style="151" customWidth="1"/>
    <col min="16" max="16" width="14.5" style="152" customWidth="1"/>
    <col min="17" max="17" width="15.625" style="152" customWidth="1"/>
    <col min="18" max="18" width="18" style="145" customWidth="1"/>
    <col min="19" max="256" width="9" style="145"/>
    <col min="257" max="257" width="2.625" style="145" customWidth="1"/>
    <col min="258" max="258" width="5.125" style="145" customWidth="1"/>
    <col min="259" max="259" width="9" style="145"/>
    <col min="260" max="260" width="12.625" style="145" customWidth="1"/>
    <col min="261" max="261" width="39.125" style="145" bestFit="1" customWidth="1"/>
    <col min="262" max="264" width="9.25" style="145" bestFit="1" customWidth="1"/>
    <col min="265" max="265" width="13" style="145" bestFit="1" customWidth="1"/>
    <col min="266" max="266" width="31.5" style="145" customWidth="1"/>
    <col min="267" max="267" width="30.5" style="145" bestFit="1" customWidth="1"/>
    <col min="268" max="268" width="13.5" style="145" bestFit="1" customWidth="1"/>
    <col min="269" max="269" width="13.75" style="145" customWidth="1"/>
    <col min="270" max="270" width="13.125" style="145" customWidth="1"/>
    <col min="271" max="271" width="13.25" style="145" customWidth="1"/>
    <col min="272" max="272" width="14.5" style="145" customWidth="1"/>
    <col min="273" max="273" width="15.625" style="145" customWidth="1"/>
    <col min="274" max="274" width="18" style="145" customWidth="1"/>
    <col min="275" max="512" width="9" style="145"/>
    <col min="513" max="513" width="2.625" style="145" customWidth="1"/>
    <col min="514" max="514" width="5.125" style="145" customWidth="1"/>
    <col min="515" max="515" width="9" style="145"/>
    <col min="516" max="516" width="12.625" style="145" customWidth="1"/>
    <col min="517" max="517" width="39.125" style="145" bestFit="1" customWidth="1"/>
    <col min="518" max="520" width="9.25" style="145" bestFit="1" customWidth="1"/>
    <col min="521" max="521" width="13" style="145" bestFit="1" customWidth="1"/>
    <col min="522" max="522" width="31.5" style="145" customWidth="1"/>
    <col min="523" max="523" width="30.5" style="145" bestFit="1" customWidth="1"/>
    <col min="524" max="524" width="13.5" style="145" bestFit="1" customWidth="1"/>
    <col min="525" max="525" width="13.75" style="145" customWidth="1"/>
    <col min="526" max="526" width="13.125" style="145" customWidth="1"/>
    <col min="527" max="527" width="13.25" style="145" customWidth="1"/>
    <col min="528" max="528" width="14.5" style="145" customWidth="1"/>
    <col min="529" max="529" width="15.625" style="145" customWidth="1"/>
    <col min="530" max="530" width="18" style="145" customWidth="1"/>
    <col min="531" max="768" width="9" style="145"/>
    <col min="769" max="769" width="2.625" style="145" customWidth="1"/>
    <col min="770" max="770" width="5.125" style="145" customWidth="1"/>
    <col min="771" max="771" width="9" style="145"/>
    <col min="772" max="772" width="12.625" style="145" customWidth="1"/>
    <col min="773" max="773" width="39.125" style="145" bestFit="1" customWidth="1"/>
    <col min="774" max="776" width="9.25" style="145" bestFit="1" customWidth="1"/>
    <col min="777" max="777" width="13" style="145" bestFit="1" customWidth="1"/>
    <col min="778" max="778" width="31.5" style="145" customWidth="1"/>
    <col min="779" max="779" width="30.5" style="145" bestFit="1" customWidth="1"/>
    <col min="780" max="780" width="13.5" style="145" bestFit="1" customWidth="1"/>
    <col min="781" max="781" width="13.75" style="145" customWidth="1"/>
    <col min="782" max="782" width="13.125" style="145" customWidth="1"/>
    <col min="783" max="783" width="13.25" style="145" customWidth="1"/>
    <col min="784" max="784" width="14.5" style="145" customWidth="1"/>
    <col min="785" max="785" width="15.625" style="145" customWidth="1"/>
    <col min="786" max="786" width="18" style="145" customWidth="1"/>
    <col min="787" max="1024" width="9" style="145"/>
    <col min="1025" max="1025" width="2.625" style="145" customWidth="1"/>
    <col min="1026" max="1026" width="5.125" style="145" customWidth="1"/>
    <col min="1027" max="1027" width="9" style="145"/>
    <col min="1028" max="1028" width="12.625" style="145" customWidth="1"/>
    <col min="1029" max="1029" width="39.125" style="145" bestFit="1" customWidth="1"/>
    <col min="1030" max="1032" width="9.25" style="145" bestFit="1" customWidth="1"/>
    <col min="1033" max="1033" width="13" style="145" bestFit="1" customWidth="1"/>
    <col min="1034" max="1034" width="31.5" style="145" customWidth="1"/>
    <col min="1035" max="1035" width="30.5" style="145" bestFit="1" customWidth="1"/>
    <col min="1036" max="1036" width="13.5" style="145" bestFit="1" customWidth="1"/>
    <col min="1037" max="1037" width="13.75" style="145" customWidth="1"/>
    <col min="1038" max="1038" width="13.125" style="145" customWidth="1"/>
    <col min="1039" max="1039" width="13.25" style="145" customWidth="1"/>
    <col min="1040" max="1040" width="14.5" style="145" customWidth="1"/>
    <col min="1041" max="1041" width="15.625" style="145" customWidth="1"/>
    <col min="1042" max="1042" width="18" style="145" customWidth="1"/>
    <col min="1043" max="1280" width="9" style="145"/>
    <col min="1281" max="1281" width="2.625" style="145" customWidth="1"/>
    <col min="1282" max="1282" width="5.125" style="145" customWidth="1"/>
    <col min="1283" max="1283" width="9" style="145"/>
    <col min="1284" max="1284" width="12.625" style="145" customWidth="1"/>
    <col min="1285" max="1285" width="39.125" style="145" bestFit="1" customWidth="1"/>
    <col min="1286" max="1288" width="9.25" style="145" bestFit="1" customWidth="1"/>
    <col min="1289" max="1289" width="13" style="145" bestFit="1" customWidth="1"/>
    <col min="1290" max="1290" width="31.5" style="145" customWidth="1"/>
    <col min="1291" max="1291" width="30.5" style="145" bestFit="1" customWidth="1"/>
    <col min="1292" max="1292" width="13.5" style="145" bestFit="1" customWidth="1"/>
    <col min="1293" max="1293" width="13.75" style="145" customWidth="1"/>
    <col min="1294" max="1294" width="13.125" style="145" customWidth="1"/>
    <col min="1295" max="1295" width="13.25" style="145" customWidth="1"/>
    <col min="1296" max="1296" width="14.5" style="145" customWidth="1"/>
    <col min="1297" max="1297" width="15.625" style="145" customWidth="1"/>
    <col min="1298" max="1298" width="18" style="145" customWidth="1"/>
    <col min="1299" max="1536" width="9" style="145"/>
    <col min="1537" max="1537" width="2.625" style="145" customWidth="1"/>
    <col min="1538" max="1538" width="5.125" style="145" customWidth="1"/>
    <col min="1539" max="1539" width="9" style="145"/>
    <col min="1540" max="1540" width="12.625" style="145" customWidth="1"/>
    <col min="1541" max="1541" width="39.125" style="145" bestFit="1" customWidth="1"/>
    <col min="1542" max="1544" width="9.25" style="145" bestFit="1" customWidth="1"/>
    <col min="1545" max="1545" width="13" style="145" bestFit="1" customWidth="1"/>
    <col min="1546" max="1546" width="31.5" style="145" customWidth="1"/>
    <col min="1547" max="1547" width="30.5" style="145" bestFit="1" customWidth="1"/>
    <col min="1548" max="1548" width="13.5" style="145" bestFit="1" customWidth="1"/>
    <col min="1549" max="1549" width="13.75" style="145" customWidth="1"/>
    <col min="1550" max="1550" width="13.125" style="145" customWidth="1"/>
    <col min="1551" max="1551" width="13.25" style="145" customWidth="1"/>
    <col min="1552" max="1552" width="14.5" style="145" customWidth="1"/>
    <col min="1553" max="1553" width="15.625" style="145" customWidth="1"/>
    <col min="1554" max="1554" width="18" style="145" customWidth="1"/>
    <col min="1555" max="1792" width="9" style="145"/>
    <col min="1793" max="1793" width="2.625" style="145" customWidth="1"/>
    <col min="1794" max="1794" width="5.125" style="145" customWidth="1"/>
    <col min="1795" max="1795" width="9" style="145"/>
    <col min="1796" max="1796" width="12.625" style="145" customWidth="1"/>
    <col min="1797" max="1797" width="39.125" style="145" bestFit="1" customWidth="1"/>
    <col min="1798" max="1800" width="9.25" style="145" bestFit="1" customWidth="1"/>
    <col min="1801" max="1801" width="13" style="145" bestFit="1" customWidth="1"/>
    <col min="1802" max="1802" width="31.5" style="145" customWidth="1"/>
    <col min="1803" max="1803" width="30.5" style="145" bestFit="1" customWidth="1"/>
    <col min="1804" max="1804" width="13.5" style="145" bestFit="1" customWidth="1"/>
    <col min="1805" max="1805" width="13.75" style="145" customWidth="1"/>
    <col min="1806" max="1806" width="13.125" style="145" customWidth="1"/>
    <col min="1807" max="1807" width="13.25" style="145" customWidth="1"/>
    <col min="1808" max="1808" width="14.5" style="145" customWidth="1"/>
    <col min="1809" max="1809" width="15.625" style="145" customWidth="1"/>
    <col min="1810" max="1810" width="18" style="145" customWidth="1"/>
    <col min="1811" max="2048" width="9" style="145"/>
    <col min="2049" max="2049" width="2.625" style="145" customWidth="1"/>
    <col min="2050" max="2050" width="5.125" style="145" customWidth="1"/>
    <col min="2051" max="2051" width="9" style="145"/>
    <col min="2052" max="2052" width="12.625" style="145" customWidth="1"/>
    <col min="2053" max="2053" width="39.125" style="145" bestFit="1" customWidth="1"/>
    <col min="2054" max="2056" width="9.25" style="145" bestFit="1" customWidth="1"/>
    <col min="2057" max="2057" width="13" style="145" bestFit="1" customWidth="1"/>
    <col min="2058" max="2058" width="31.5" style="145" customWidth="1"/>
    <col min="2059" max="2059" width="30.5" style="145" bestFit="1" customWidth="1"/>
    <col min="2060" max="2060" width="13.5" style="145" bestFit="1" customWidth="1"/>
    <col min="2061" max="2061" width="13.75" style="145" customWidth="1"/>
    <col min="2062" max="2062" width="13.125" style="145" customWidth="1"/>
    <col min="2063" max="2063" width="13.25" style="145" customWidth="1"/>
    <col min="2064" max="2064" width="14.5" style="145" customWidth="1"/>
    <col min="2065" max="2065" width="15.625" style="145" customWidth="1"/>
    <col min="2066" max="2066" width="18" style="145" customWidth="1"/>
    <col min="2067" max="2304" width="9" style="145"/>
    <col min="2305" max="2305" width="2.625" style="145" customWidth="1"/>
    <col min="2306" max="2306" width="5.125" style="145" customWidth="1"/>
    <col min="2307" max="2307" width="9" style="145"/>
    <col min="2308" max="2308" width="12.625" style="145" customWidth="1"/>
    <col min="2309" max="2309" width="39.125" style="145" bestFit="1" customWidth="1"/>
    <col min="2310" max="2312" width="9.25" style="145" bestFit="1" customWidth="1"/>
    <col min="2313" max="2313" width="13" style="145" bestFit="1" customWidth="1"/>
    <col min="2314" max="2314" width="31.5" style="145" customWidth="1"/>
    <col min="2315" max="2315" width="30.5" style="145" bestFit="1" customWidth="1"/>
    <col min="2316" max="2316" width="13.5" style="145" bestFit="1" customWidth="1"/>
    <col min="2317" max="2317" width="13.75" style="145" customWidth="1"/>
    <col min="2318" max="2318" width="13.125" style="145" customWidth="1"/>
    <col min="2319" max="2319" width="13.25" style="145" customWidth="1"/>
    <col min="2320" max="2320" width="14.5" style="145" customWidth="1"/>
    <col min="2321" max="2321" width="15.625" style="145" customWidth="1"/>
    <col min="2322" max="2322" width="18" style="145" customWidth="1"/>
    <col min="2323" max="2560" width="9" style="145"/>
    <col min="2561" max="2561" width="2.625" style="145" customWidth="1"/>
    <col min="2562" max="2562" width="5.125" style="145" customWidth="1"/>
    <col min="2563" max="2563" width="9" style="145"/>
    <col min="2564" max="2564" width="12.625" style="145" customWidth="1"/>
    <col min="2565" max="2565" width="39.125" style="145" bestFit="1" customWidth="1"/>
    <col min="2566" max="2568" width="9.25" style="145" bestFit="1" customWidth="1"/>
    <col min="2569" max="2569" width="13" style="145" bestFit="1" customWidth="1"/>
    <col min="2570" max="2570" width="31.5" style="145" customWidth="1"/>
    <col min="2571" max="2571" width="30.5" style="145" bestFit="1" customWidth="1"/>
    <col min="2572" max="2572" width="13.5" style="145" bestFit="1" customWidth="1"/>
    <col min="2573" max="2573" width="13.75" style="145" customWidth="1"/>
    <col min="2574" max="2574" width="13.125" style="145" customWidth="1"/>
    <col min="2575" max="2575" width="13.25" style="145" customWidth="1"/>
    <col min="2576" max="2576" width="14.5" style="145" customWidth="1"/>
    <col min="2577" max="2577" width="15.625" style="145" customWidth="1"/>
    <col min="2578" max="2578" width="18" style="145" customWidth="1"/>
    <col min="2579" max="2816" width="9" style="145"/>
    <col min="2817" max="2817" width="2.625" style="145" customWidth="1"/>
    <col min="2818" max="2818" width="5.125" style="145" customWidth="1"/>
    <col min="2819" max="2819" width="9" style="145"/>
    <col min="2820" max="2820" width="12.625" style="145" customWidth="1"/>
    <col min="2821" max="2821" width="39.125" style="145" bestFit="1" customWidth="1"/>
    <col min="2822" max="2824" width="9.25" style="145" bestFit="1" customWidth="1"/>
    <col min="2825" max="2825" width="13" style="145" bestFit="1" customWidth="1"/>
    <col min="2826" max="2826" width="31.5" style="145" customWidth="1"/>
    <col min="2827" max="2827" width="30.5" style="145" bestFit="1" customWidth="1"/>
    <col min="2828" max="2828" width="13.5" style="145" bestFit="1" customWidth="1"/>
    <col min="2829" max="2829" width="13.75" style="145" customWidth="1"/>
    <col min="2830" max="2830" width="13.125" style="145" customWidth="1"/>
    <col min="2831" max="2831" width="13.25" style="145" customWidth="1"/>
    <col min="2832" max="2832" width="14.5" style="145" customWidth="1"/>
    <col min="2833" max="2833" width="15.625" style="145" customWidth="1"/>
    <col min="2834" max="2834" width="18" style="145" customWidth="1"/>
    <col min="2835" max="3072" width="9" style="145"/>
    <col min="3073" max="3073" width="2.625" style="145" customWidth="1"/>
    <col min="3074" max="3074" width="5.125" style="145" customWidth="1"/>
    <col min="3075" max="3075" width="9" style="145"/>
    <col min="3076" max="3076" width="12.625" style="145" customWidth="1"/>
    <col min="3077" max="3077" width="39.125" style="145" bestFit="1" customWidth="1"/>
    <col min="3078" max="3080" width="9.25" style="145" bestFit="1" customWidth="1"/>
    <col min="3081" max="3081" width="13" style="145" bestFit="1" customWidth="1"/>
    <col min="3082" max="3082" width="31.5" style="145" customWidth="1"/>
    <col min="3083" max="3083" width="30.5" style="145" bestFit="1" customWidth="1"/>
    <col min="3084" max="3084" width="13.5" style="145" bestFit="1" customWidth="1"/>
    <col min="3085" max="3085" width="13.75" style="145" customWidth="1"/>
    <col min="3086" max="3086" width="13.125" style="145" customWidth="1"/>
    <col min="3087" max="3087" width="13.25" style="145" customWidth="1"/>
    <col min="3088" max="3088" width="14.5" style="145" customWidth="1"/>
    <col min="3089" max="3089" width="15.625" style="145" customWidth="1"/>
    <col min="3090" max="3090" width="18" style="145" customWidth="1"/>
    <col min="3091" max="3328" width="9" style="145"/>
    <col min="3329" max="3329" width="2.625" style="145" customWidth="1"/>
    <col min="3330" max="3330" width="5.125" style="145" customWidth="1"/>
    <col min="3331" max="3331" width="9" style="145"/>
    <col min="3332" max="3332" width="12.625" style="145" customWidth="1"/>
    <col min="3333" max="3333" width="39.125" style="145" bestFit="1" customWidth="1"/>
    <col min="3334" max="3336" width="9.25" style="145" bestFit="1" customWidth="1"/>
    <col min="3337" max="3337" width="13" style="145" bestFit="1" customWidth="1"/>
    <col min="3338" max="3338" width="31.5" style="145" customWidth="1"/>
    <col min="3339" max="3339" width="30.5" style="145" bestFit="1" customWidth="1"/>
    <col min="3340" max="3340" width="13.5" style="145" bestFit="1" customWidth="1"/>
    <col min="3341" max="3341" width="13.75" style="145" customWidth="1"/>
    <col min="3342" max="3342" width="13.125" style="145" customWidth="1"/>
    <col min="3343" max="3343" width="13.25" style="145" customWidth="1"/>
    <col min="3344" max="3344" width="14.5" style="145" customWidth="1"/>
    <col min="3345" max="3345" width="15.625" style="145" customWidth="1"/>
    <col min="3346" max="3346" width="18" style="145" customWidth="1"/>
    <col min="3347" max="3584" width="9" style="145"/>
    <col min="3585" max="3585" width="2.625" style="145" customWidth="1"/>
    <col min="3586" max="3586" width="5.125" style="145" customWidth="1"/>
    <col min="3587" max="3587" width="9" style="145"/>
    <col min="3588" max="3588" width="12.625" style="145" customWidth="1"/>
    <col min="3589" max="3589" width="39.125" style="145" bestFit="1" customWidth="1"/>
    <col min="3590" max="3592" width="9.25" style="145" bestFit="1" customWidth="1"/>
    <col min="3593" max="3593" width="13" style="145" bestFit="1" customWidth="1"/>
    <col min="3594" max="3594" width="31.5" style="145" customWidth="1"/>
    <col min="3595" max="3595" width="30.5" style="145" bestFit="1" customWidth="1"/>
    <col min="3596" max="3596" width="13.5" style="145" bestFit="1" customWidth="1"/>
    <col min="3597" max="3597" width="13.75" style="145" customWidth="1"/>
    <col min="3598" max="3598" width="13.125" style="145" customWidth="1"/>
    <col min="3599" max="3599" width="13.25" style="145" customWidth="1"/>
    <col min="3600" max="3600" width="14.5" style="145" customWidth="1"/>
    <col min="3601" max="3601" width="15.625" style="145" customWidth="1"/>
    <col min="3602" max="3602" width="18" style="145" customWidth="1"/>
    <col min="3603" max="3840" width="9" style="145"/>
    <col min="3841" max="3841" width="2.625" style="145" customWidth="1"/>
    <col min="3842" max="3842" width="5.125" style="145" customWidth="1"/>
    <col min="3843" max="3843" width="9" style="145"/>
    <col min="3844" max="3844" width="12.625" style="145" customWidth="1"/>
    <col min="3845" max="3845" width="39.125" style="145" bestFit="1" customWidth="1"/>
    <col min="3846" max="3848" width="9.25" style="145" bestFit="1" customWidth="1"/>
    <col min="3849" max="3849" width="13" style="145" bestFit="1" customWidth="1"/>
    <col min="3850" max="3850" width="31.5" style="145" customWidth="1"/>
    <col min="3851" max="3851" width="30.5" style="145" bestFit="1" customWidth="1"/>
    <col min="3852" max="3852" width="13.5" style="145" bestFit="1" customWidth="1"/>
    <col min="3853" max="3853" width="13.75" style="145" customWidth="1"/>
    <col min="3854" max="3854" width="13.125" style="145" customWidth="1"/>
    <col min="3855" max="3855" width="13.25" style="145" customWidth="1"/>
    <col min="3856" max="3856" width="14.5" style="145" customWidth="1"/>
    <col min="3857" max="3857" width="15.625" style="145" customWidth="1"/>
    <col min="3858" max="3858" width="18" style="145" customWidth="1"/>
    <col min="3859" max="4096" width="9" style="145"/>
    <col min="4097" max="4097" width="2.625" style="145" customWidth="1"/>
    <col min="4098" max="4098" width="5.125" style="145" customWidth="1"/>
    <col min="4099" max="4099" width="9" style="145"/>
    <col min="4100" max="4100" width="12.625" style="145" customWidth="1"/>
    <col min="4101" max="4101" width="39.125" style="145" bestFit="1" customWidth="1"/>
    <col min="4102" max="4104" width="9.25" style="145" bestFit="1" customWidth="1"/>
    <col min="4105" max="4105" width="13" style="145" bestFit="1" customWidth="1"/>
    <col min="4106" max="4106" width="31.5" style="145" customWidth="1"/>
    <col min="4107" max="4107" width="30.5" style="145" bestFit="1" customWidth="1"/>
    <col min="4108" max="4108" width="13.5" style="145" bestFit="1" customWidth="1"/>
    <col min="4109" max="4109" width="13.75" style="145" customWidth="1"/>
    <col min="4110" max="4110" width="13.125" style="145" customWidth="1"/>
    <col min="4111" max="4111" width="13.25" style="145" customWidth="1"/>
    <col min="4112" max="4112" width="14.5" style="145" customWidth="1"/>
    <col min="4113" max="4113" width="15.625" style="145" customWidth="1"/>
    <col min="4114" max="4114" width="18" style="145" customWidth="1"/>
    <col min="4115" max="4352" width="9" style="145"/>
    <col min="4353" max="4353" width="2.625" style="145" customWidth="1"/>
    <col min="4354" max="4354" width="5.125" style="145" customWidth="1"/>
    <col min="4355" max="4355" width="9" style="145"/>
    <col min="4356" max="4356" width="12.625" style="145" customWidth="1"/>
    <col min="4357" max="4357" width="39.125" style="145" bestFit="1" customWidth="1"/>
    <col min="4358" max="4360" width="9.25" style="145" bestFit="1" customWidth="1"/>
    <col min="4361" max="4361" width="13" style="145" bestFit="1" customWidth="1"/>
    <col min="4362" max="4362" width="31.5" style="145" customWidth="1"/>
    <col min="4363" max="4363" width="30.5" style="145" bestFit="1" customWidth="1"/>
    <col min="4364" max="4364" width="13.5" style="145" bestFit="1" customWidth="1"/>
    <col min="4365" max="4365" width="13.75" style="145" customWidth="1"/>
    <col min="4366" max="4366" width="13.125" style="145" customWidth="1"/>
    <col min="4367" max="4367" width="13.25" style="145" customWidth="1"/>
    <col min="4368" max="4368" width="14.5" style="145" customWidth="1"/>
    <col min="4369" max="4369" width="15.625" style="145" customWidth="1"/>
    <col min="4370" max="4370" width="18" style="145" customWidth="1"/>
    <col min="4371" max="4608" width="9" style="145"/>
    <col min="4609" max="4609" width="2.625" style="145" customWidth="1"/>
    <col min="4610" max="4610" width="5.125" style="145" customWidth="1"/>
    <col min="4611" max="4611" width="9" style="145"/>
    <col min="4612" max="4612" width="12.625" style="145" customWidth="1"/>
    <col min="4613" max="4613" width="39.125" style="145" bestFit="1" customWidth="1"/>
    <col min="4614" max="4616" width="9.25" style="145" bestFit="1" customWidth="1"/>
    <col min="4617" max="4617" width="13" style="145" bestFit="1" customWidth="1"/>
    <col min="4618" max="4618" width="31.5" style="145" customWidth="1"/>
    <col min="4619" max="4619" width="30.5" style="145" bestFit="1" customWidth="1"/>
    <col min="4620" max="4620" width="13.5" style="145" bestFit="1" customWidth="1"/>
    <col min="4621" max="4621" width="13.75" style="145" customWidth="1"/>
    <col min="4622" max="4622" width="13.125" style="145" customWidth="1"/>
    <col min="4623" max="4623" width="13.25" style="145" customWidth="1"/>
    <col min="4624" max="4624" width="14.5" style="145" customWidth="1"/>
    <col min="4625" max="4625" width="15.625" style="145" customWidth="1"/>
    <col min="4626" max="4626" width="18" style="145" customWidth="1"/>
    <col min="4627" max="4864" width="9" style="145"/>
    <col min="4865" max="4865" width="2.625" style="145" customWidth="1"/>
    <col min="4866" max="4866" width="5.125" style="145" customWidth="1"/>
    <col min="4867" max="4867" width="9" style="145"/>
    <col min="4868" max="4868" width="12.625" style="145" customWidth="1"/>
    <col min="4869" max="4869" width="39.125" style="145" bestFit="1" customWidth="1"/>
    <col min="4870" max="4872" width="9.25" style="145" bestFit="1" customWidth="1"/>
    <col min="4873" max="4873" width="13" style="145" bestFit="1" customWidth="1"/>
    <col min="4874" max="4874" width="31.5" style="145" customWidth="1"/>
    <col min="4875" max="4875" width="30.5" style="145" bestFit="1" customWidth="1"/>
    <col min="4876" max="4876" width="13.5" style="145" bestFit="1" customWidth="1"/>
    <col min="4877" max="4877" width="13.75" style="145" customWidth="1"/>
    <col min="4878" max="4878" width="13.125" style="145" customWidth="1"/>
    <col min="4879" max="4879" width="13.25" style="145" customWidth="1"/>
    <col min="4880" max="4880" width="14.5" style="145" customWidth="1"/>
    <col min="4881" max="4881" width="15.625" style="145" customWidth="1"/>
    <col min="4882" max="4882" width="18" style="145" customWidth="1"/>
    <col min="4883" max="5120" width="9" style="145"/>
    <col min="5121" max="5121" width="2.625" style="145" customWidth="1"/>
    <col min="5122" max="5122" width="5.125" style="145" customWidth="1"/>
    <col min="5123" max="5123" width="9" style="145"/>
    <col min="5124" max="5124" width="12.625" style="145" customWidth="1"/>
    <col min="5125" max="5125" width="39.125" style="145" bestFit="1" customWidth="1"/>
    <col min="5126" max="5128" width="9.25" style="145" bestFit="1" customWidth="1"/>
    <col min="5129" max="5129" width="13" style="145" bestFit="1" customWidth="1"/>
    <col min="5130" max="5130" width="31.5" style="145" customWidth="1"/>
    <col min="5131" max="5131" width="30.5" style="145" bestFit="1" customWidth="1"/>
    <col min="5132" max="5132" width="13.5" style="145" bestFit="1" customWidth="1"/>
    <col min="5133" max="5133" width="13.75" style="145" customWidth="1"/>
    <col min="5134" max="5134" width="13.125" style="145" customWidth="1"/>
    <col min="5135" max="5135" width="13.25" style="145" customWidth="1"/>
    <col min="5136" max="5136" width="14.5" style="145" customWidth="1"/>
    <col min="5137" max="5137" width="15.625" style="145" customWidth="1"/>
    <col min="5138" max="5138" width="18" style="145" customWidth="1"/>
    <col min="5139" max="5376" width="9" style="145"/>
    <col min="5377" max="5377" width="2.625" style="145" customWidth="1"/>
    <col min="5378" max="5378" width="5.125" style="145" customWidth="1"/>
    <col min="5379" max="5379" width="9" style="145"/>
    <col min="5380" max="5380" width="12.625" style="145" customWidth="1"/>
    <col min="5381" max="5381" width="39.125" style="145" bestFit="1" customWidth="1"/>
    <col min="5382" max="5384" width="9.25" style="145" bestFit="1" customWidth="1"/>
    <col min="5385" max="5385" width="13" style="145" bestFit="1" customWidth="1"/>
    <col min="5386" max="5386" width="31.5" style="145" customWidth="1"/>
    <col min="5387" max="5387" width="30.5" style="145" bestFit="1" customWidth="1"/>
    <col min="5388" max="5388" width="13.5" style="145" bestFit="1" customWidth="1"/>
    <col min="5389" max="5389" width="13.75" style="145" customWidth="1"/>
    <col min="5390" max="5390" width="13.125" style="145" customWidth="1"/>
    <col min="5391" max="5391" width="13.25" style="145" customWidth="1"/>
    <col min="5392" max="5392" width="14.5" style="145" customWidth="1"/>
    <col min="5393" max="5393" width="15.625" style="145" customWidth="1"/>
    <col min="5394" max="5394" width="18" style="145" customWidth="1"/>
    <col min="5395" max="5632" width="9" style="145"/>
    <col min="5633" max="5633" width="2.625" style="145" customWidth="1"/>
    <col min="5634" max="5634" width="5.125" style="145" customWidth="1"/>
    <col min="5635" max="5635" width="9" style="145"/>
    <col min="5636" max="5636" width="12.625" style="145" customWidth="1"/>
    <col min="5637" max="5637" width="39.125" style="145" bestFit="1" customWidth="1"/>
    <col min="5638" max="5640" width="9.25" style="145" bestFit="1" customWidth="1"/>
    <col min="5641" max="5641" width="13" style="145" bestFit="1" customWidth="1"/>
    <col min="5642" max="5642" width="31.5" style="145" customWidth="1"/>
    <col min="5643" max="5643" width="30.5" style="145" bestFit="1" customWidth="1"/>
    <col min="5644" max="5644" width="13.5" style="145" bestFit="1" customWidth="1"/>
    <col min="5645" max="5645" width="13.75" style="145" customWidth="1"/>
    <col min="5646" max="5646" width="13.125" style="145" customWidth="1"/>
    <col min="5647" max="5647" width="13.25" style="145" customWidth="1"/>
    <col min="5648" max="5648" width="14.5" style="145" customWidth="1"/>
    <col min="5649" max="5649" width="15.625" style="145" customWidth="1"/>
    <col min="5650" max="5650" width="18" style="145" customWidth="1"/>
    <col min="5651" max="5888" width="9" style="145"/>
    <col min="5889" max="5889" width="2.625" style="145" customWidth="1"/>
    <col min="5890" max="5890" width="5.125" style="145" customWidth="1"/>
    <col min="5891" max="5891" width="9" style="145"/>
    <col min="5892" max="5892" width="12.625" style="145" customWidth="1"/>
    <col min="5893" max="5893" width="39.125" style="145" bestFit="1" customWidth="1"/>
    <col min="5894" max="5896" width="9.25" style="145" bestFit="1" customWidth="1"/>
    <col min="5897" max="5897" width="13" style="145" bestFit="1" customWidth="1"/>
    <col min="5898" max="5898" width="31.5" style="145" customWidth="1"/>
    <col min="5899" max="5899" width="30.5" style="145" bestFit="1" customWidth="1"/>
    <col min="5900" max="5900" width="13.5" style="145" bestFit="1" customWidth="1"/>
    <col min="5901" max="5901" width="13.75" style="145" customWidth="1"/>
    <col min="5902" max="5902" width="13.125" style="145" customWidth="1"/>
    <col min="5903" max="5903" width="13.25" style="145" customWidth="1"/>
    <col min="5904" max="5904" width="14.5" style="145" customWidth="1"/>
    <col min="5905" max="5905" width="15.625" style="145" customWidth="1"/>
    <col min="5906" max="5906" width="18" style="145" customWidth="1"/>
    <col min="5907" max="6144" width="9" style="145"/>
    <col min="6145" max="6145" width="2.625" style="145" customWidth="1"/>
    <col min="6146" max="6146" width="5.125" style="145" customWidth="1"/>
    <col min="6147" max="6147" width="9" style="145"/>
    <col min="6148" max="6148" width="12.625" style="145" customWidth="1"/>
    <col min="6149" max="6149" width="39.125" style="145" bestFit="1" customWidth="1"/>
    <col min="6150" max="6152" width="9.25" style="145" bestFit="1" customWidth="1"/>
    <col min="6153" max="6153" width="13" style="145" bestFit="1" customWidth="1"/>
    <col min="6154" max="6154" width="31.5" style="145" customWidth="1"/>
    <col min="6155" max="6155" width="30.5" style="145" bestFit="1" customWidth="1"/>
    <col min="6156" max="6156" width="13.5" style="145" bestFit="1" customWidth="1"/>
    <col min="6157" max="6157" width="13.75" style="145" customWidth="1"/>
    <col min="6158" max="6158" width="13.125" style="145" customWidth="1"/>
    <col min="6159" max="6159" width="13.25" style="145" customWidth="1"/>
    <col min="6160" max="6160" width="14.5" style="145" customWidth="1"/>
    <col min="6161" max="6161" width="15.625" style="145" customWidth="1"/>
    <col min="6162" max="6162" width="18" style="145" customWidth="1"/>
    <col min="6163" max="6400" width="9" style="145"/>
    <col min="6401" max="6401" width="2.625" style="145" customWidth="1"/>
    <col min="6402" max="6402" width="5.125" style="145" customWidth="1"/>
    <col min="6403" max="6403" width="9" style="145"/>
    <col min="6404" max="6404" width="12.625" style="145" customWidth="1"/>
    <col min="6405" max="6405" width="39.125" style="145" bestFit="1" customWidth="1"/>
    <col min="6406" max="6408" width="9.25" style="145" bestFit="1" customWidth="1"/>
    <col min="6409" max="6409" width="13" style="145" bestFit="1" customWidth="1"/>
    <col min="6410" max="6410" width="31.5" style="145" customWidth="1"/>
    <col min="6411" max="6411" width="30.5" style="145" bestFit="1" customWidth="1"/>
    <col min="6412" max="6412" width="13.5" style="145" bestFit="1" customWidth="1"/>
    <col min="6413" max="6413" width="13.75" style="145" customWidth="1"/>
    <col min="6414" max="6414" width="13.125" style="145" customWidth="1"/>
    <col min="6415" max="6415" width="13.25" style="145" customWidth="1"/>
    <col min="6416" max="6416" width="14.5" style="145" customWidth="1"/>
    <col min="6417" max="6417" width="15.625" style="145" customWidth="1"/>
    <col min="6418" max="6418" width="18" style="145" customWidth="1"/>
    <col min="6419" max="6656" width="9" style="145"/>
    <col min="6657" max="6657" width="2.625" style="145" customWidth="1"/>
    <col min="6658" max="6658" width="5.125" style="145" customWidth="1"/>
    <col min="6659" max="6659" width="9" style="145"/>
    <col min="6660" max="6660" width="12.625" style="145" customWidth="1"/>
    <col min="6661" max="6661" width="39.125" style="145" bestFit="1" customWidth="1"/>
    <col min="6662" max="6664" width="9.25" style="145" bestFit="1" customWidth="1"/>
    <col min="6665" max="6665" width="13" style="145" bestFit="1" customWidth="1"/>
    <col min="6666" max="6666" width="31.5" style="145" customWidth="1"/>
    <col min="6667" max="6667" width="30.5" style="145" bestFit="1" customWidth="1"/>
    <col min="6668" max="6668" width="13.5" style="145" bestFit="1" customWidth="1"/>
    <col min="6669" max="6669" width="13.75" style="145" customWidth="1"/>
    <col min="6670" max="6670" width="13.125" style="145" customWidth="1"/>
    <col min="6671" max="6671" width="13.25" style="145" customWidth="1"/>
    <col min="6672" max="6672" width="14.5" style="145" customWidth="1"/>
    <col min="6673" max="6673" width="15.625" style="145" customWidth="1"/>
    <col min="6674" max="6674" width="18" style="145" customWidth="1"/>
    <col min="6675" max="6912" width="9" style="145"/>
    <col min="6913" max="6913" width="2.625" style="145" customWidth="1"/>
    <col min="6914" max="6914" width="5.125" style="145" customWidth="1"/>
    <col min="6915" max="6915" width="9" style="145"/>
    <col min="6916" max="6916" width="12.625" style="145" customWidth="1"/>
    <col min="6917" max="6917" width="39.125" style="145" bestFit="1" customWidth="1"/>
    <col min="6918" max="6920" width="9.25" style="145" bestFit="1" customWidth="1"/>
    <col min="6921" max="6921" width="13" style="145" bestFit="1" customWidth="1"/>
    <col min="6922" max="6922" width="31.5" style="145" customWidth="1"/>
    <col min="6923" max="6923" width="30.5" style="145" bestFit="1" customWidth="1"/>
    <col min="6924" max="6924" width="13.5" style="145" bestFit="1" customWidth="1"/>
    <col min="6925" max="6925" width="13.75" style="145" customWidth="1"/>
    <col min="6926" max="6926" width="13.125" style="145" customWidth="1"/>
    <col min="6927" max="6927" width="13.25" style="145" customWidth="1"/>
    <col min="6928" max="6928" width="14.5" style="145" customWidth="1"/>
    <col min="6929" max="6929" width="15.625" style="145" customWidth="1"/>
    <col min="6930" max="6930" width="18" style="145" customWidth="1"/>
    <col min="6931" max="7168" width="9" style="145"/>
    <col min="7169" max="7169" width="2.625" style="145" customWidth="1"/>
    <col min="7170" max="7170" width="5.125" style="145" customWidth="1"/>
    <col min="7171" max="7171" width="9" style="145"/>
    <col min="7172" max="7172" width="12.625" style="145" customWidth="1"/>
    <col min="7173" max="7173" width="39.125" style="145" bestFit="1" customWidth="1"/>
    <col min="7174" max="7176" width="9.25" style="145" bestFit="1" customWidth="1"/>
    <col min="7177" max="7177" width="13" style="145" bestFit="1" customWidth="1"/>
    <col min="7178" max="7178" width="31.5" style="145" customWidth="1"/>
    <col min="7179" max="7179" width="30.5" style="145" bestFit="1" customWidth="1"/>
    <col min="7180" max="7180" width="13.5" style="145" bestFit="1" customWidth="1"/>
    <col min="7181" max="7181" width="13.75" style="145" customWidth="1"/>
    <col min="7182" max="7182" width="13.125" style="145" customWidth="1"/>
    <col min="7183" max="7183" width="13.25" style="145" customWidth="1"/>
    <col min="7184" max="7184" width="14.5" style="145" customWidth="1"/>
    <col min="7185" max="7185" width="15.625" style="145" customWidth="1"/>
    <col min="7186" max="7186" width="18" style="145" customWidth="1"/>
    <col min="7187" max="7424" width="9" style="145"/>
    <col min="7425" max="7425" width="2.625" style="145" customWidth="1"/>
    <col min="7426" max="7426" width="5.125" style="145" customWidth="1"/>
    <col min="7427" max="7427" width="9" style="145"/>
    <col min="7428" max="7428" width="12.625" style="145" customWidth="1"/>
    <col min="7429" max="7429" width="39.125" style="145" bestFit="1" customWidth="1"/>
    <col min="7430" max="7432" width="9.25" style="145" bestFit="1" customWidth="1"/>
    <col min="7433" max="7433" width="13" style="145" bestFit="1" customWidth="1"/>
    <col min="7434" max="7434" width="31.5" style="145" customWidth="1"/>
    <col min="7435" max="7435" width="30.5" style="145" bestFit="1" customWidth="1"/>
    <col min="7436" max="7436" width="13.5" style="145" bestFit="1" customWidth="1"/>
    <col min="7437" max="7437" width="13.75" style="145" customWidth="1"/>
    <col min="7438" max="7438" width="13.125" style="145" customWidth="1"/>
    <col min="7439" max="7439" width="13.25" style="145" customWidth="1"/>
    <col min="7440" max="7440" width="14.5" style="145" customWidth="1"/>
    <col min="7441" max="7441" width="15.625" style="145" customWidth="1"/>
    <col min="7442" max="7442" width="18" style="145" customWidth="1"/>
    <col min="7443" max="7680" width="9" style="145"/>
    <col min="7681" max="7681" width="2.625" style="145" customWidth="1"/>
    <col min="7682" max="7682" width="5.125" style="145" customWidth="1"/>
    <col min="7683" max="7683" width="9" style="145"/>
    <col min="7684" max="7684" width="12.625" style="145" customWidth="1"/>
    <col min="7685" max="7685" width="39.125" style="145" bestFit="1" customWidth="1"/>
    <col min="7686" max="7688" width="9.25" style="145" bestFit="1" customWidth="1"/>
    <col min="7689" max="7689" width="13" style="145" bestFit="1" customWidth="1"/>
    <col min="7690" max="7690" width="31.5" style="145" customWidth="1"/>
    <col min="7691" max="7691" width="30.5" style="145" bestFit="1" customWidth="1"/>
    <col min="7692" max="7692" width="13.5" style="145" bestFit="1" customWidth="1"/>
    <col min="7693" max="7693" width="13.75" style="145" customWidth="1"/>
    <col min="7694" max="7694" width="13.125" style="145" customWidth="1"/>
    <col min="7695" max="7695" width="13.25" style="145" customWidth="1"/>
    <col min="7696" max="7696" width="14.5" style="145" customWidth="1"/>
    <col min="7697" max="7697" width="15.625" style="145" customWidth="1"/>
    <col min="7698" max="7698" width="18" style="145" customWidth="1"/>
    <col min="7699" max="7936" width="9" style="145"/>
    <col min="7937" max="7937" width="2.625" style="145" customWidth="1"/>
    <col min="7938" max="7938" width="5.125" style="145" customWidth="1"/>
    <col min="7939" max="7939" width="9" style="145"/>
    <col min="7940" max="7940" width="12.625" style="145" customWidth="1"/>
    <col min="7941" max="7941" width="39.125" style="145" bestFit="1" customWidth="1"/>
    <col min="7942" max="7944" width="9.25" style="145" bestFit="1" customWidth="1"/>
    <col min="7945" max="7945" width="13" style="145" bestFit="1" customWidth="1"/>
    <col min="7946" max="7946" width="31.5" style="145" customWidth="1"/>
    <col min="7947" max="7947" width="30.5" style="145" bestFit="1" customWidth="1"/>
    <col min="7948" max="7948" width="13.5" style="145" bestFit="1" customWidth="1"/>
    <col min="7949" max="7949" width="13.75" style="145" customWidth="1"/>
    <col min="7950" max="7950" width="13.125" style="145" customWidth="1"/>
    <col min="7951" max="7951" width="13.25" style="145" customWidth="1"/>
    <col min="7952" max="7952" width="14.5" style="145" customWidth="1"/>
    <col min="7953" max="7953" width="15.625" style="145" customWidth="1"/>
    <col min="7954" max="7954" width="18" style="145" customWidth="1"/>
    <col min="7955" max="8192" width="9" style="145"/>
    <col min="8193" max="8193" width="2.625" style="145" customWidth="1"/>
    <col min="8194" max="8194" width="5.125" style="145" customWidth="1"/>
    <col min="8195" max="8195" width="9" style="145"/>
    <col min="8196" max="8196" width="12.625" style="145" customWidth="1"/>
    <col min="8197" max="8197" width="39.125" style="145" bestFit="1" customWidth="1"/>
    <col min="8198" max="8200" width="9.25" style="145" bestFit="1" customWidth="1"/>
    <col min="8201" max="8201" width="13" style="145" bestFit="1" customWidth="1"/>
    <col min="8202" max="8202" width="31.5" style="145" customWidth="1"/>
    <col min="8203" max="8203" width="30.5" style="145" bestFit="1" customWidth="1"/>
    <col min="8204" max="8204" width="13.5" style="145" bestFit="1" customWidth="1"/>
    <col min="8205" max="8205" width="13.75" style="145" customWidth="1"/>
    <col min="8206" max="8206" width="13.125" style="145" customWidth="1"/>
    <col min="8207" max="8207" width="13.25" style="145" customWidth="1"/>
    <col min="8208" max="8208" width="14.5" style="145" customWidth="1"/>
    <col min="8209" max="8209" width="15.625" style="145" customWidth="1"/>
    <col min="8210" max="8210" width="18" style="145" customWidth="1"/>
    <col min="8211" max="8448" width="9" style="145"/>
    <col min="8449" max="8449" width="2.625" style="145" customWidth="1"/>
    <col min="8450" max="8450" width="5.125" style="145" customWidth="1"/>
    <col min="8451" max="8451" width="9" style="145"/>
    <col min="8452" max="8452" width="12.625" style="145" customWidth="1"/>
    <col min="8453" max="8453" width="39.125" style="145" bestFit="1" customWidth="1"/>
    <col min="8454" max="8456" width="9.25" style="145" bestFit="1" customWidth="1"/>
    <col min="8457" max="8457" width="13" style="145" bestFit="1" customWidth="1"/>
    <col min="8458" max="8458" width="31.5" style="145" customWidth="1"/>
    <col min="8459" max="8459" width="30.5" style="145" bestFit="1" customWidth="1"/>
    <col min="8460" max="8460" width="13.5" style="145" bestFit="1" customWidth="1"/>
    <col min="8461" max="8461" width="13.75" style="145" customWidth="1"/>
    <col min="8462" max="8462" width="13.125" style="145" customWidth="1"/>
    <col min="8463" max="8463" width="13.25" style="145" customWidth="1"/>
    <col min="8464" max="8464" width="14.5" style="145" customWidth="1"/>
    <col min="8465" max="8465" width="15.625" style="145" customWidth="1"/>
    <col min="8466" max="8466" width="18" style="145" customWidth="1"/>
    <col min="8467" max="8704" width="9" style="145"/>
    <col min="8705" max="8705" width="2.625" style="145" customWidth="1"/>
    <col min="8706" max="8706" width="5.125" style="145" customWidth="1"/>
    <col min="8707" max="8707" width="9" style="145"/>
    <col min="8708" max="8708" width="12.625" style="145" customWidth="1"/>
    <col min="8709" max="8709" width="39.125" style="145" bestFit="1" customWidth="1"/>
    <col min="8710" max="8712" width="9.25" style="145" bestFit="1" customWidth="1"/>
    <col min="8713" max="8713" width="13" style="145" bestFit="1" customWidth="1"/>
    <col min="8714" max="8714" width="31.5" style="145" customWidth="1"/>
    <col min="8715" max="8715" width="30.5" style="145" bestFit="1" customWidth="1"/>
    <col min="8716" max="8716" width="13.5" style="145" bestFit="1" customWidth="1"/>
    <col min="8717" max="8717" width="13.75" style="145" customWidth="1"/>
    <col min="8718" max="8718" width="13.125" style="145" customWidth="1"/>
    <col min="8719" max="8719" width="13.25" style="145" customWidth="1"/>
    <col min="8720" max="8720" width="14.5" style="145" customWidth="1"/>
    <col min="8721" max="8721" width="15.625" style="145" customWidth="1"/>
    <col min="8722" max="8722" width="18" style="145" customWidth="1"/>
    <col min="8723" max="8960" width="9" style="145"/>
    <col min="8961" max="8961" width="2.625" style="145" customWidth="1"/>
    <col min="8962" max="8962" width="5.125" style="145" customWidth="1"/>
    <col min="8963" max="8963" width="9" style="145"/>
    <col min="8964" max="8964" width="12.625" style="145" customWidth="1"/>
    <col min="8965" max="8965" width="39.125" style="145" bestFit="1" customWidth="1"/>
    <col min="8966" max="8968" width="9.25" style="145" bestFit="1" customWidth="1"/>
    <col min="8969" max="8969" width="13" style="145" bestFit="1" customWidth="1"/>
    <col min="8970" max="8970" width="31.5" style="145" customWidth="1"/>
    <col min="8971" max="8971" width="30.5" style="145" bestFit="1" customWidth="1"/>
    <col min="8972" max="8972" width="13.5" style="145" bestFit="1" customWidth="1"/>
    <col min="8973" max="8973" width="13.75" style="145" customWidth="1"/>
    <col min="8974" max="8974" width="13.125" style="145" customWidth="1"/>
    <col min="8975" max="8975" width="13.25" style="145" customWidth="1"/>
    <col min="8976" max="8976" width="14.5" style="145" customWidth="1"/>
    <col min="8977" max="8977" width="15.625" style="145" customWidth="1"/>
    <col min="8978" max="8978" width="18" style="145" customWidth="1"/>
    <col min="8979" max="9216" width="9" style="145"/>
    <col min="9217" max="9217" width="2.625" style="145" customWidth="1"/>
    <col min="9218" max="9218" width="5.125" style="145" customWidth="1"/>
    <col min="9219" max="9219" width="9" style="145"/>
    <col min="9220" max="9220" width="12.625" style="145" customWidth="1"/>
    <col min="9221" max="9221" width="39.125" style="145" bestFit="1" customWidth="1"/>
    <col min="9222" max="9224" width="9.25" style="145" bestFit="1" customWidth="1"/>
    <col min="9225" max="9225" width="13" style="145" bestFit="1" customWidth="1"/>
    <col min="9226" max="9226" width="31.5" style="145" customWidth="1"/>
    <col min="9227" max="9227" width="30.5" style="145" bestFit="1" customWidth="1"/>
    <col min="9228" max="9228" width="13.5" style="145" bestFit="1" customWidth="1"/>
    <col min="9229" max="9229" width="13.75" style="145" customWidth="1"/>
    <col min="9230" max="9230" width="13.125" style="145" customWidth="1"/>
    <col min="9231" max="9231" width="13.25" style="145" customWidth="1"/>
    <col min="9232" max="9232" width="14.5" style="145" customWidth="1"/>
    <col min="9233" max="9233" width="15.625" style="145" customWidth="1"/>
    <col min="9234" max="9234" width="18" style="145" customWidth="1"/>
    <col min="9235" max="9472" width="9" style="145"/>
    <col min="9473" max="9473" width="2.625" style="145" customWidth="1"/>
    <col min="9474" max="9474" width="5.125" style="145" customWidth="1"/>
    <col min="9475" max="9475" width="9" style="145"/>
    <col min="9476" max="9476" width="12.625" style="145" customWidth="1"/>
    <col min="9477" max="9477" width="39.125" style="145" bestFit="1" customWidth="1"/>
    <col min="9478" max="9480" width="9.25" style="145" bestFit="1" customWidth="1"/>
    <col min="9481" max="9481" width="13" style="145" bestFit="1" customWidth="1"/>
    <col min="9482" max="9482" width="31.5" style="145" customWidth="1"/>
    <col min="9483" max="9483" width="30.5" style="145" bestFit="1" customWidth="1"/>
    <col min="9484" max="9484" width="13.5" style="145" bestFit="1" customWidth="1"/>
    <col min="9485" max="9485" width="13.75" style="145" customWidth="1"/>
    <col min="9486" max="9486" width="13.125" style="145" customWidth="1"/>
    <col min="9487" max="9487" width="13.25" style="145" customWidth="1"/>
    <col min="9488" max="9488" width="14.5" style="145" customWidth="1"/>
    <col min="9489" max="9489" width="15.625" style="145" customWidth="1"/>
    <col min="9490" max="9490" width="18" style="145" customWidth="1"/>
    <col min="9491" max="9728" width="9" style="145"/>
    <col min="9729" max="9729" width="2.625" style="145" customWidth="1"/>
    <col min="9730" max="9730" width="5.125" style="145" customWidth="1"/>
    <col min="9731" max="9731" width="9" style="145"/>
    <col min="9732" max="9732" width="12.625" style="145" customWidth="1"/>
    <col min="9733" max="9733" width="39.125" style="145" bestFit="1" customWidth="1"/>
    <col min="9734" max="9736" width="9.25" style="145" bestFit="1" customWidth="1"/>
    <col min="9737" max="9737" width="13" style="145" bestFit="1" customWidth="1"/>
    <col min="9738" max="9738" width="31.5" style="145" customWidth="1"/>
    <col min="9739" max="9739" width="30.5" style="145" bestFit="1" customWidth="1"/>
    <col min="9740" max="9740" width="13.5" style="145" bestFit="1" customWidth="1"/>
    <col min="9741" max="9741" width="13.75" style="145" customWidth="1"/>
    <col min="9742" max="9742" width="13.125" style="145" customWidth="1"/>
    <col min="9743" max="9743" width="13.25" style="145" customWidth="1"/>
    <col min="9744" max="9744" width="14.5" style="145" customWidth="1"/>
    <col min="9745" max="9745" width="15.625" style="145" customWidth="1"/>
    <col min="9746" max="9746" width="18" style="145" customWidth="1"/>
    <col min="9747" max="9984" width="9" style="145"/>
    <col min="9985" max="9985" width="2.625" style="145" customWidth="1"/>
    <col min="9986" max="9986" width="5.125" style="145" customWidth="1"/>
    <col min="9987" max="9987" width="9" style="145"/>
    <col min="9988" max="9988" width="12.625" style="145" customWidth="1"/>
    <col min="9989" max="9989" width="39.125" style="145" bestFit="1" customWidth="1"/>
    <col min="9990" max="9992" width="9.25" style="145" bestFit="1" customWidth="1"/>
    <col min="9993" max="9993" width="13" style="145" bestFit="1" customWidth="1"/>
    <col min="9994" max="9994" width="31.5" style="145" customWidth="1"/>
    <col min="9995" max="9995" width="30.5" style="145" bestFit="1" customWidth="1"/>
    <col min="9996" max="9996" width="13.5" style="145" bestFit="1" customWidth="1"/>
    <col min="9997" max="9997" width="13.75" style="145" customWidth="1"/>
    <col min="9998" max="9998" width="13.125" style="145" customWidth="1"/>
    <col min="9999" max="9999" width="13.25" style="145" customWidth="1"/>
    <col min="10000" max="10000" width="14.5" style="145" customWidth="1"/>
    <col min="10001" max="10001" width="15.625" style="145" customWidth="1"/>
    <col min="10002" max="10002" width="18" style="145" customWidth="1"/>
    <col min="10003" max="10240" width="9" style="145"/>
    <col min="10241" max="10241" width="2.625" style="145" customWidth="1"/>
    <col min="10242" max="10242" width="5.125" style="145" customWidth="1"/>
    <col min="10243" max="10243" width="9" style="145"/>
    <col min="10244" max="10244" width="12.625" style="145" customWidth="1"/>
    <col min="10245" max="10245" width="39.125" style="145" bestFit="1" customWidth="1"/>
    <col min="10246" max="10248" width="9.25" style="145" bestFit="1" customWidth="1"/>
    <col min="10249" max="10249" width="13" style="145" bestFit="1" customWidth="1"/>
    <col min="10250" max="10250" width="31.5" style="145" customWidth="1"/>
    <col min="10251" max="10251" width="30.5" style="145" bestFit="1" customWidth="1"/>
    <col min="10252" max="10252" width="13.5" style="145" bestFit="1" customWidth="1"/>
    <col min="10253" max="10253" width="13.75" style="145" customWidth="1"/>
    <col min="10254" max="10254" width="13.125" style="145" customWidth="1"/>
    <col min="10255" max="10255" width="13.25" style="145" customWidth="1"/>
    <col min="10256" max="10256" width="14.5" style="145" customWidth="1"/>
    <col min="10257" max="10257" width="15.625" style="145" customWidth="1"/>
    <col min="10258" max="10258" width="18" style="145" customWidth="1"/>
    <col min="10259" max="10496" width="9" style="145"/>
    <col min="10497" max="10497" width="2.625" style="145" customWidth="1"/>
    <col min="10498" max="10498" width="5.125" style="145" customWidth="1"/>
    <col min="10499" max="10499" width="9" style="145"/>
    <col min="10500" max="10500" width="12.625" style="145" customWidth="1"/>
    <col min="10501" max="10501" width="39.125" style="145" bestFit="1" customWidth="1"/>
    <col min="10502" max="10504" width="9.25" style="145" bestFit="1" customWidth="1"/>
    <col min="10505" max="10505" width="13" style="145" bestFit="1" customWidth="1"/>
    <col min="10506" max="10506" width="31.5" style="145" customWidth="1"/>
    <col min="10507" max="10507" width="30.5" style="145" bestFit="1" customWidth="1"/>
    <col min="10508" max="10508" width="13.5" style="145" bestFit="1" customWidth="1"/>
    <col min="10509" max="10509" width="13.75" style="145" customWidth="1"/>
    <col min="10510" max="10510" width="13.125" style="145" customWidth="1"/>
    <col min="10511" max="10511" width="13.25" style="145" customWidth="1"/>
    <col min="10512" max="10512" width="14.5" style="145" customWidth="1"/>
    <col min="10513" max="10513" width="15.625" style="145" customWidth="1"/>
    <col min="10514" max="10514" width="18" style="145" customWidth="1"/>
    <col min="10515" max="10752" width="9" style="145"/>
    <col min="10753" max="10753" width="2.625" style="145" customWidth="1"/>
    <col min="10754" max="10754" width="5.125" style="145" customWidth="1"/>
    <col min="10755" max="10755" width="9" style="145"/>
    <col min="10756" max="10756" width="12.625" style="145" customWidth="1"/>
    <col min="10757" max="10757" width="39.125" style="145" bestFit="1" customWidth="1"/>
    <col min="10758" max="10760" width="9.25" style="145" bestFit="1" customWidth="1"/>
    <col min="10761" max="10761" width="13" style="145" bestFit="1" customWidth="1"/>
    <col min="10762" max="10762" width="31.5" style="145" customWidth="1"/>
    <col min="10763" max="10763" width="30.5" style="145" bestFit="1" customWidth="1"/>
    <col min="10764" max="10764" width="13.5" style="145" bestFit="1" customWidth="1"/>
    <col min="10765" max="10765" width="13.75" style="145" customWidth="1"/>
    <col min="10766" max="10766" width="13.125" style="145" customWidth="1"/>
    <col min="10767" max="10767" width="13.25" style="145" customWidth="1"/>
    <col min="10768" max="10768" width="14.5" style="145" customWidth="1"/>
    <col min="10769" max="10769" width="15.625" style="145" customWidth="1"/>
    <col min="10770" max="10770" width="18" style="145" customWidth="1"/>
    <col min="10771" max="11008" width="9" style="145"/>
    <col min="11009" max="11009" width="2.625" style="145" customWidth="1"/>
    <col min="11010" max="11010" width="5.125" style="145" customWidth="1"/>
    <col min="11011" max="11011" width="9" style="145"/>
    <col min="11012" max="11012" width="12.625" style="145" customWidth="1"/>
    <col min="11013" max="11013" width="39.125" style="145" bestFit="1" customWidth="1"/>
    <col min="11014" max="11016" width="9.25" style="145" bestFit="1" customWidth="1"/>
    <col min="11017" max="11017" width="13" style="145" bestFit="1" customWidth="1"/>
    <col min="11018" max="11018" width="31.5" style="145" customWidth="1"/>
    <col min="11019" max="11019" width="30.5" style="145" bestFit="1" customWidth="1"/>
    <col min="11020" max="11020" width="13.5" style="145" bestFit="1" customWidth="1"/>
    <col min="11021" max="11021" width="13.75" style="145" customWidth="1"/>
    <col min="11022" max="11022" width="13.125" style="145" customWidth="1"/>
    <col min="11023" max="11023" width="13.25" style="145" customWidth="1"/>
    <col min="11024" max="11024" width="14.5" style="145" customWidth="1"/>
    <col min="11025" max="11025" width="15.625" style="145" customWidth="1"/>
    <col min="11026" max="11026" width="18" style="145" customWidth="1"/>
    <col min="11027" max="11264" width="9" style="145"/>
    <col min="11265" max="11265" width="2.625" style="145" customWidth="1"/>
    <col min="11266" max="11266" width="5.125" style="145" customWidth="1"/>
    <col min="11267" max="11267" width="9" style="145"/>
    <col min="11268" max="11268" width="12.625" style="145" customWidth="1"/>
    <col min="11269" max="11269" width="39.125" style="145" bestFit="1" customWidth="1"/>
    <col min="11270" max="11272" width="9.25" style="145" bestFit="1" customWidth="1"/>
    <col min="11273" max="11273" width="13" style="145" bestFit="1" customWidth="1"/>
    <col min="11274" max="11274" width="31.5" style="145" customWidth="1"/>
    <col min="11275" max="11275" width="30.5" style="145" bestFit="1" customWidth="1"/>
    <col min="11276" max="11276" width="13.5" style="145" bestFit="1" customWidth="1"/>
    <col min="11277" max="11277" width="13.75" style="145" customWidth="1"/>
    <col min="11278" max="11278" width="13.125" style="145" customWidth="1"/>
    <col min="11279" max="11279" width="13.25" style="145" customWidth="1"/>
    <col min="11280" max="11280" width="14.5" style="145" customWidth="1"/>
    <col min="11281" max="11281" width="15.625" style="145" customWidth="1"/>
    <col min="11282" max="11282" width="18" style="145" customWidth="1"/>
    <col min="11283" max="11520" width="9" style="145"/>
    <col min="11521" max="11521" width="2.625" style="145" customWidth="1"/>
    <col min="11522" max="11522" width="5.125" style="145" customWidth="1"/>
    <col min="11523" max="11523" width="9" style="145"/>
    <col min="11524" max="11524" width="12.625" style="145" customWidth="1"/>
    <col min="11525" max="11525" width="39.125" style="145" bestFit="1" customWidth="1"/>
    <col min="11526" max="11528" width="9.25" style="145" bestFit="1" customWidth="1"/>
    <col min="11529" max="11529" width="13" style="145" bestFit="1" customWidth="1"/>
    <col min="11530" max="11530" width="31.5" style="145" customWidth="1"/>
    <col min="11531" max="11531" width="30.5" style="145" bestFit="1" customWidth="1"/>
    <col min="11532" max="11532" width="13.5" style="145" bestFit="1" customWidth="1"/>
    <col min="11533" max="11533" width="13.75" style="145" customWidth="1"/>
    <col min="11534" max="11534" width="13.125" style="145" customWidth="1"/>
    <col min="11535" max="11535" width="13.25" style="145" customWidth="1"/>
    <col min="11536" max="11536" width="14.5" style="145" customWidth="1"/>
    <col min="11537" max="11537" width="15.625" style="145" customWidth="1"/>
    <col min="11538" max="11538" width="18" style="145" customWidth="1"/>
    <col min="11539" max="11776" width="9" style="145"/>
    <col min="11777" max="11777" width="2.625" style="145" customWidth="1"/>
    <col min="11778" max="11778" width="5.125" style="145" customWidth="1"/>
    <col min="11779" max="11779" width="9" style="145"/>
    <col min="11780" max="11780" width="12.625" style="145" customWidth="1"/>
    <col min="11781" max="11781" width="39.125" style="145" bestFit="1" customWidth="1"/>
    <col min="11782" max="11784" width="9.25" style="145" bestFit="1" customWidth="1"/>
    <col min="11785" max="11785" width="13" style="145" bestFit="1" customWidth="1"/>
    <col min="11786" max="11786" width="31.5" style="145" customWidth="1"/>
    <col min="11787" max="11787" width="30.5" style="145" bestFit="1" customWidth="1"/>
    <col min="11788" max="11788" width="13.5" style="145" bestFit="1" customWidth="1"/>
    <col min="11789" max="11789" width="13.75" style="145" customWidth="1"/>
    <col min="11790" max="11790" width="13.125" style="145" customWidth="1"/>
    <col min="11791" max="11791" width="13.25" style="145" customWidth="1"/>
    <col min="11792" max="11792" width="14.5" style="145" customWidth="1"/>
    <col min="11793" max="11793" width="15.625" style="145" customWidth="1"/>
    <col min="11794" max="11794" width="18" style="145" customWidth="1"/>
    <col min="11795" max="12032" width="9" style="145"/>
    <col min="12033" max="12033" width="2.625" style="145" customWidth="1"/>
    <col min="12034" max="12034" width="5.125" style="145" customWidth="1"/>
    <col min="12035" max="12035" width="9" style="145"/>
    <col min="12036" max="12036" width="12.625" style="145" customWidth="1"/>
    <col min="12037" max="12037" width="39.125" style="145" bestFit="1" customWidth="1"/>
    <col min="12038" max="12040" width="9.25" style="145" bestFit="1" customWidth="1"/>
    <col min="12041" max="12041" width="13" style="145" bestFit="1" customWidth="1"/>
    <col min="12042" max="12042" width="31.5" style="145" customWidth="1"/>
    <col min="12043" max="12043" width="30.5" style="145" bestFit="1" customWidth="1"/>
    <col min="12044" max="12044" width="13.5" style="145" bestFit="1" customWidth="1"/>
    <col min="12045" max="12045" width="13.75" style="145" customWidth="1"/>
    <col min="12046" max="12046" width="13.125" style="145" customWidth="1"/>
    <col min="12047" max="12047" width="13.25" style="145" customWidth="1"/>
    <col min="12048" max="12048" width="14.5" style="145" customWidth="1"/>
    <col min="12049" max="12049" width="15.625" style="145" customWidth="1"/>
    <col min="12050" max="12050" width="18" style="145" customWidth="1"/>
    <col min="12051" max="12288" width="9" style="145"/>
    <col min="12289" max="12289" width="2.625" style="145" customWidth="1"/>
    <col min="12290" max="12290" width="5.125" style="145" customWidth="1"/>
    <col min="12291" max="12291" width="9" style="145"/>
    <col min="12292" max="12292" width="12.625" style="145" customWidth="1"/>
    <col min="12293" max="12293" width="39.125" style="145" bestFit="1" customWidth="1"/>
    <col min="12294" max="12296" width="9.25" style="145" bestFit="1" customWidth="1"/>
    <col min="12297" max="12297" width="13" style="145" bestFit="1" customWidth="1"/>
    <col min="12298" max="12298" width="31.5" style="145" customWidth="1"/>
    <col min="12299" max="12299" width="30.5" style="145" bestFit="1" customWidth="1"/>
    <col min="12300" max="12300" width="13.5" style="145" bestFit="1" customWidth="1"/>
    <col min="12301" max="12301" width="13.75" style="145" customWidth="1"/>
    <col min="12302" max="12302" width="13.125" style="145" customWidth="1"/>
    <col min="12303" max="12303" width="13.25" style="145" customWidth="1"/>
    <col min="12304" max="12304" width="14.5" style="145" customWidth="1"/>
    <col min="12305" max="12305" width="15.625" style="145" customWidth="1"/>
    <col min="12306" max="12306" width="18" style="145" customWidth="1"/>
    <col min="12307" max="12544" width="9" style="145"/>
    <col min="12545" max="12545" width="2.625" style="145" customWidth="1"/>
    <col min="12546" max="12546" width="5.125" style="145" customWidth="1"/>
    <col min="12547" max="12547" width="9" style="145"/>
    <col min="12548" max="12548" width="12.625" style="145" customWidth="1"/>
    <col min="12549" max="12549" width="39.125" style="145" bestFit="1" customWidth="1"/>
    <col min="12550" max="12552" width="9.25" style="145" bestFit="1" customWidth="1"/>
    <col min="12553" max="12553" width="13" style="145" bestFit="1" customWidth="1"/>
    <col min="12554" max="12554" width="31.5" style="145" customWidth="1"/>
    <col min="12555" max="12555" width="30.5" style="145" bestFit="1" customWidth="1"/>
    <col min="12556" max="12556" width="13.5" style="145" bestFit="1" customWidth="1"/>
    <col min="12557" max="12557" width="13.75" style="145" customWidth="1"/>
    <col min="12558" max="12558" width="13.125" style="145" customWidth="1"/>
    <col min="12559" max="12559" width="13.25" style="145" customWidth="1"/>
    <col min="12560" max="12560" width="14.5" style="145" customWidth="1"/>
    <col min="12561" max="12561" width="15.625" style="145" customWidth="1"/>
    <col min="12562" max="12562" width="18" style="145" customWidth="1"/>
    <col min="12563" max="12800" width="9" style="145"/>
    <col min="12801" max="12801" width="2.625" style="145" customWidth="1"/>
    <col min="12802" max="12802" width="5.125" style="145" customWidth="1"/>
    <col min="12803" max="12803" width="9" style="145"/>
    <col min="12804" max="12804" width="12.625" style="145" customWidth="1"/>
    <col min="12805" max="12805" width="39.125" style="145" bestFit="1" customWidth="1"/>
    <col min="12806" max="12808" width="9.25" style="145" bestFit="1" customWidth="1"/>
    <col min="12809" max="12809" width="13" style="145" bestFit="1" customWidth="1"/>
    <col min="12810" max="12810" width="31.5" style="145" customWidth="1"/>
    <col min="12811" max="12811" width="30.5" style="145" bestFit="1" customWidth="1"/>
    <col min="12812" max="12812" width="13.5" style="145" bestFit="1" customWidth="1"/>
    <col min="12813" max="12813" width="13.75" style="145" customWidth="1"/>
    <col min="12814" max="12814" width="13.125" style="145" customWidth="1"/>
    <col min="12815" max="12815" width="13.25" style="145" customWidth="1"/>
    <col min="12816" max="12816" width="14.5" style="145" customWidth="1"/>
    <col min="12817" max="12817" width="15.625" style="145" customWidth="1"/>
    <col min="12818" max="12818" width="18" style="145" customWidth="1"/>
    <col min="12819" max="13056" width="9" style="145"/>
    <col min="13057" max="13057" width="2.625" style="145" customWidth="1"/>
    <col min="13058" max="13058" width="5.125" style="145" customWidth="1"/>
    <col min="13059" max="13059" width="9" style="145"/>
    <col min="13060" max="13060" width="12.625" style="145" customWidth="1"/>
    <col min="13061" max="13061" width="39.125" style="145" bestFit="1" customWidth="1"/>
    <col min="13062" max="13064" width="9.25" style="145" bestFit="1" customWidth="1"/>
    <col min="13065" max="13065" width="13" style="145" bestFit="1" customWidth="1"/>
    <col min="13066" max="13066" width="31.5" style="145" customWidth="1"/>
    <col min="13067" max="13067" width="30.5" style="145" bestFit="1" customWidth="1"/>
    <col min="13068" max="13068" width="13.5" style="145" bestFit="1" customWidth="1"/>
    <col min="13069" max="13069" width="13.75" style="145" customWidth="1"/>
    <col min="13070" max="13070" width="13.125" style="145" customWidth="1"/>
    <col min="13071" max="13071" width="13.25" style="145" customWidth="1"/>
    <col min="13072" max="13072" width="14.5" style="145" customWidth="1"/>
    <col min="13073" max="13073" width="15.625" style="145" customWidth="1"/>
    <col min="13074" max="13074" width="18" style="145" customWidth="1"/>
    <col min="13075" max="13312" width="9" style="145"/>
    <col min="13313" max="13313" width="2.625" style="145" customWidth="1"/>
    <col min="13314" max="13314" width="5.125" style="145" customWidth="1"/>
    <col min="13315" max="13315" width="9" style="145"/>
    <col min="13316" max="13316" width="12.625" style="145" customWidth="1"/>
    <col min="13317" max="13317" width="39.125" style="145" bestFit="1" customWidth="1"/>
    <col min="13318" max="13320" width="9.25" style="145" bestFit="1" customWidth="1"/>
    <col min="13321" max="13321" width="13" style="145" bestFit="1" customWidth="1"/>
    <col min="13322" max="13322" width="31.5" style="145" customWidth="1"/>
    <col min="13323" max="13323" width="30.5" style="145" bestFit="1" customWidth="1"/>
    <col min="13324" max="13324" width="13.5" style="145" bestFit="1" customWidth="1"/>
    <col min="13325" max="13325" width="13.75" style="145" customWidth="1"/>
    <col min="13326" max="13326" width="13.125" style="145" customWidth="1"/>
    <col min="13327" max="13327" width="13.25" style="145" customWidth="1"/>
    <col min="13328" max="13328" width="14.5" style="145" customWidth="1"/>
    <col min="13329" max="13329" width="15.625" style="145" customWidth="1"/>
    <col min="13330" max="13330" width="18" style="145" customWidth="1"/>
    <col min="13331" max="13568" width="9" style="145"/>
    <col min="13569" max="13569" width="2.625" style="145" customWidth="1"/>
    <col min="13570" max="13570" width="5.125" style="145" customWidth="1"/>
    <col min="13571" max="13571" width="9" style="145"/>
    <col min="13572" max="13572" width="12.625" style="145" customWidth="1"/>
    <col min="13573" max="13573" width="39.125" style="145" bestFit="1" customWidth="1"/>
    <col min="13574" max="13576" width="9.25" style="145" bestFit="1" customWidth="1"/>
    <col min="13577" max="13577" width="13" style="145" bestFit="1" customWidth="1"/>
    <col min="13578" max="13578" width="31.5" style="145" customWidth="1"/>
    <col min="13579" max="13579" width="30.5" style="145" bestFit="1" customWidth="1"/>
    <col min="13580" max="13580" width="13.5" style="145" bestFit="1" customWidth="1"/>
    <col min="13581" max="13581" width="13.75" style="145" customWidth="1"/>
    <col min="13582" max="13582" width="13.125" style="145" customWidth="1"/>
    <col min="13583" max="13583" width="13.25" style="145" customWidth="1"/>
    <col min="13584" max="13584" width="14.5" style="145" customWidth="1"/>
    <col min="13585" max="13585" width="15.625" style="145" customWidth="1"/>
    <col min="13586" max="13586" width="18" style="145" customWidth="1"/>
    <col min="13587" max="13824" width="9" style="145"/>
    <col min="13825" max="13825" width="2.625" style="145" customWidth="1"/>
    <col min="13826" max="13826" width="5.125" style="145" customWidth="1"/>
    <col min="13827" max="13827" width="9" style="145"/>
    <col min="13828" max="13828" width="12.625" style="145" customWidth="1"/>
    <col min="13829" max="13829" width="39.125" style="145" bestFit="1" customWidth="1"/>
    <col min="13830" max="13832" width="9.25" style="145" bestFit="1" customWidth="1"/>
    <col min="13833" max="13833" width="13" style="145" bestFit="1" customWidth="1"/>
    <col min="13834" max="13834" width="31.5" style="145" customWidth="1"/>
    <col min="13835" max="13835" width="30.5" style="145" bestFit="1" customWidth="1"/>
    <col min="13836" max="13836" width="13.5" style="145" bestFit="1" customWidth="1"/>
    <col min="13837" max="13837" width="13.75" style="145" customWidth="1"/>
    <col min="13838" max="13838" width="13.125" style="145" customWidth="1"/>
    <col min="13839" max="13839" width="13.25" style="145" customWidth="1"/>
    <col min="13840" max="13840" width="14.5" style="145" customWidth="1"/>
    <col min="13841" max="13841" width="15.625" style="145" customWidth="1"/>
    <col min="13842" max="13842" width="18" style="145" customWidth="1"/>
    <col min="13843" max="14080" width="9" style="145"/>
    <col min="14081" max="14081" width="2.625" style="145" customWidth="1"/>
    <col min="14082" max="14082" width="5.125" style="145" customWidth="1"/>
    <col min="14083" max="14083" width="9" style="145"/>
    <col min="14084" max="14084" width="12.625" style="145" customWidth="1"/>
    <col min="14085" max="14085" width="39.125" style="145" bestFit="1" customWidth="1"/>
    <col min="14086" max="14088" width="9.25" style="145" bestFit="1" customWidth="1"/>
    <col min="14089" max="14089" width="13" style="145" bestFit="1" customWidth="1"/>
    <col min="14090" max="14090" width="31.5" style="145" customWidth="1"/>
    <col min="14091" max="14091" width="30.5" style="145" bestFit="1" customWidth="1"/>
    <col min="14092" max="14092" width="13.5" style="145" bestFit="1" customWidth="1"/>
    <col min="14093" max="14093" width="13.75" style="145" customWidth="1"/>
    <col min="14094" max="14094" width="13.125" style="145" customWidth="1"/>
    <col min="14095" max="14095" width="13.25" style="145" customWidth="1"/>
    <col min="14096" max="14096" width="14.5" style="145" customWidth="1"/>
    <col min="14097" max="14097" width="15.625" style="145" customWidth="1"/>
    <col min="14098" max="14098" width="18" style="145" customWidth="1"/>
    <col min="14099" max="14336" width="9" style="145"/>
    <col min="14337" max="14337" width="2.625" style="145" customWidth="1"/>
    <col min="14338" max="14338" width="5.125" style="145" customWidth="1"/>
    <col min="14339" max="14339" width="9" style="145"/>
    <col min="14340" max="14340" width="12.625" style="145" customWidth="1"/>
    <col min="14341" max="14341" width="39.125" style="145" bestFit="1" customWidth="1"/>
    <col min="14342" max="14344" width="9.25" style="145" bestFit="1" customWidth="1"/>
    <col min="14345" max="14345" width="13" style="145" bestFit="1" customWidth="1"/>
    <col min="14346" max="14346" width="31.5" style="145" customWidth="1"/>
    <col min="14347" max="14347" width="30.5" style="145" bestFit="1" customWidth="1"/>
    <col min="14348" max="14348" width="13.5" style="145" bestFit="1" customWidth="1"/>
    <col min="14349" max="14349" width="13.75" style="145" customWidth="1"/>
    <col min="14350" max="14350" width="13.125" style="145" customWidth="1"/>
    <col min="14351" max="14351" width="13.25" style="145" customWidth="1"/>
    <col min="14352" max="14352" width="14.5" style="145" customWidth="1"/>
    <col min="14353" max="14353" width="15.625" style="145" customWidth="1"/>
    <col min="14354" max="14354" width="18" style="145" customWidth="1"/>
    <col min="14355" max="14592" width="9" style="145"/>
    <col min="14593" max="14593" width="2.625" style="145" customWidth="1"/>
    <col min="14594" max="14594" width="5.125" style="145" customWidth="1"/>
    <col min="14595" max="14595" width="9" style="145"/>
    <col min="14596" max="14596" width="12.625" style="145" customWidth="1"/>
    <col min="14597" max="14597" width="39.125" style="145" bestFit="1" customWidth="1"/>
    <col min="14598" max="14600" width="9.25" style="145" bestFit="1" customWidth="1"/>
    <col min="14601" max="14601" width="13" style="145" bestFit="1" customWidth="1"/>
    <col min="14602" max="14602" width="31.5" style="145" customWidth="1"/>
    <col min="14603" max="14603" width="30.5" style="145" bestFit="1" customWidth="1"/>
    <col min="14604" max="14604" width="13.5" style="145" bestFit="1" customWidth="1"/>
    <col min="14605" max="14605" width="13.75" style="145" customWidth="1"/>
    <col min="14606" max="14606" width="13.125" style="145" customWidth="1"/>
    <col min="14607" max="14607" width="13.25" style="145" customWidth="1"/>
    <col min="14608" max="14608" width="14.5" style="145" customWidth="1"/>
    <col min="14609" max="14609" width="15.625" style="145" customWidth="1"/>
    <col min="14610" max="14610" width="18" style="145" customWidth="1"/>
    <col min="14611" max="14848" width="9" style="145"/>
    <col min="14849" max="14849" width="2.625" style="145" customWidth="1"/>
    <col min="14850" max="14850" width="5.125" style="145" customWidth="1"/>
    <col min="14851" max="14851" width="9" style="145"/>
    <col min="14852" max="14852" width="12.625" style="145" customWidth="1"/>
    <col min="14853" max="14853" width="39.125" style="145" bestFit="1" customWidth="1"/>
    <col min="14854" max="14856" width="9.25" style="145" bestFit="1" customWidth="1"/>
    <col min="14857" max="14857" width="13" style="145" bestFit="1" customWidth="1"/>
    <col min="14858" max="14858" width="31.5" style="145" customWidth="1"/>
    <col min="14859" max="14859" width="30.5" style="145" bestFit="1" customWidth="1"/>
    <col min="14860" max="14860" width="13.5" style="145" bestFit="1" customWidth="1"/>
    <col min="14861" max="14861" width="13.75" style="145" customWidth="1"/>
    <col min="14862" max="14862" width="13.125" style="145" customWidth="1"/>
    <col min="14863" max="14863" width="13.25" style="145" customWidth="1"/>
    <col min="14864" max="14864" width="14.5" style="145" customWidth="1"/>
    <col min="14865" max="14865" width="15.625" style="145" customWidth="1"/>
    <col min="14866" max="14866" width="18" style="145" customWidth="1"/>
    <col min="14867" max="15104" width="9" style="145"/>
    <col min="15105" max="15105" width="2.625" style="145" customWidth="1"/>
    <col min="15106" max="15106" width="5.125" style="145" customWidth="1"/>
    <col min="15107" max="15107" width="9" style="145"/>
    <col min="15108" max="15108" width="12.625" style="145" customWidth="1"/>
    <col min="15109" max="15109" width="39.125" style="145" bestFit="1" customWidth="1"/>
    <col min="15110" max="15112" width="9.25" style="145" bestFit="1" customWidth="1"/>
    <col min="15113" max="15113" width="13" style="145" bestFit="1" customWidth="1"/>
    <col min="15114" max="15114" width="31.5" style="145" customWidth="1"/>
    <col min="15115" max="15115" width="30.5" style="145" bestFit="1" customWidth="1"/>
    <col min="15116" max="15116" width="13.5" style="145" bestFit="1" customWidth="1"/>
    <col min="15117" max="15117" width="13.75" style="145" customWidth="1"/>
    <col min="15118" max="15118" width="13.125" style="145" customWidth="1"/>
    <col min="15119" max="15119" width="13.25" style="145" customWidth="1"/>
    <col min="15120" max="15120" width="14.5" style="145" customWidth="1"/>
    <col min="15121" max="15121" width="15.625" style="145" customWidth="1"/>
    <col min="15122" max="15122" width="18" style="145" customWidth="1"/>
    <col min="15123" max="15360" width="9" style="145"/>
    <col min="15361" max="15361" width="2.625" style="145" customWidth="1"/>
    <col min="15362" max="15362" width="5.125" style="145" customWidth="1"/>
    <col min="15363" max="15363" width="9" style="145"/>
    <col min="15364" max="15364" width="12.625" style="145" customWidth="1"/>
    <col min="15365" max="15365" width="39.125" style="145" bestFit="1" customWidth="1"/>
    <col min="15366" max="15368" width="9.25" style="145" bestFit="1" customWidth="1"/>
    <col min="15369" max="15369" width="13" style="145" bestFit="1" customWidth="1"/>
    <col min="15370" max="15370" width="31.5" style="145" customWidth="1"/>
    <col min="15371" max="15371" width="30.5" style="145" bestFit="1" customWidth="1"/>
    <col min="15372" max="15372" width="13.5" style="145" bestFit="1" customWidth="1"/>
    <col min="15373" max="15373" width="13.75" style="145" customWidth="1"/>
    <col min="15374" max="15374" width="13.125" style="145" customWidth="1"/>
    <col min="15375" max="15375" width="13.25" style="145" customWidth="1"/>
    <col min="15376" max="15376" width="14.5" style="145" customWidth="1"/>
    <col min="15377" max="15377" width="15.625" style="145" customWidth="1"/>
    <col min="15378" max="15378" width="18" style="145" customWidth="1"/>
    <col min="15379" max="15616" width="9" style="145"/>
    <col min="15617" max="15617" width="2.625" style="145" customWidth="1"/>
    <col min="15618" max="15618" width="5.125" style="145" customWidth="1"/>
    <col min="15619" max="15619" width="9" style="145"/>
    <col min="15620" max="15620" width="12.625" style="145" customWidth="1"/>
    <col min="15621" max="15621" width="39.125" style="145" bestFit="1" customWidth="1"/>
    <col min="15622" max="15624" width="9.25" style="145" bestFit="1" customWidth="1"/>
    <col min="15625" max="15625" width="13" style="145" bestFit="1" customWidth="1"/>
    <col min="15626" max="15626" width="31.5" style="145" customWidth="1"/>
    <col min="15627" max="15627" width="30.5" style="145" bestFit="1" customWidth="1"/>
    <col min="15628" max="15628" width="13.5" style="145" bestFit="1" customWidth="1"/>
    <col min="15629" max="15629" width="13.75" style="145" customWidth="1"/>
    <col min="15630" max="15630" width="13.125" style="145" customWidth="1"/>
    <col min="15631" max="15631" width="13.25" style="145" customWidth="1"/>
    <col min="15632" max="15632" width="14.5" style="145" customWidth="1"/>
    <col min="15633" max="15633" width="15.625" style="145" customWidth="1"/>
    <col min="15634" max="15634" width="18" style="145" customWidth="1"/>
    <col min="15635" max="15872" width="9" style="145"/>
    <col min="15873" max="15873" width="2.625" style="145" customWidth="1"/>
    <col min="15874" max="15874" width="5.125" style="145" customWidth="1"/>
    <col min="15875" max="15875" width="9" style="145"/>
    <col min="15876" max="15876" width="12.625" style="145" customWidth="1"/>
    <col min="15877" max="15877" width="39.125" style="145" bestFit="1" customWidth="1"/>
    <col min="15878" max="15880" width="9.25" style="145" bestFit="1" customWidth="1"/>
    <col min="15881" max="15881" width="13" style="145" bestFit="1" customWidth="1"/>
    <col min="15882" max="15882" width="31.5" style="145" customWidth="1"/>
    <col min="15883" max="15883" width="30.5" style="145" bestFit="1" customWidth="1"/>
    <col min="15884" max="15884" width="13.5" style="145" bestFit="1" customWidth="1"/>
    <col min="15885" max="15885" width="13.75" style="145" customWidth="1"/>
    <col min="15886" max="15886" width="13.125" style="145" customWidth="1"/>
    <col min="15887" max="15887" width="13.25" style="145" customWidth="1"/>
    <col min="15888" max="15888" width="14.5" style="145" customWidth="1"/>
    <col min="15889" max="15889" width="15.625" style="145" customWidth="1"/>
    <col min="15890" max="15890" width="18" style="145" customWidth="1"/>
    <col min="15891" max="16128" width="9" style="145"/>
    <col min="16129" max="16129" width="2.625" style="145" customWidth="1"/>
    <col min="16130" max="16130" width="5.125" style="145" customWidth="1"/>
    <col min="16131" max="16131" width="9" style="145"/>
    <col min="16132" max="16132" width="12.625" style="145" customWidth="1"/>
    <col min="16133" max="16133" width="39.125" style="145" bestFit="1" customWidth="1"/>
    <col min="16134" max="16136" width="9.25" style="145" bestFit="1" customWidth="1"/>
    <col min="16137" max="16137" width="13" style="145" bestFit="1" customWidth="1"/>
    <col min="16138" max="16138" width="31.5" style="145" customWidth="1"/>
    <col min="16139" max="16139" width="30.5" style="145" bestFit="1" customWidth="1"/>
    <col min="16140" max="16140" width="13.5" style="145" bestFit="1" customWidth="1"/>
    <col min="16141" max="16141" width="13.75" style="145" customWidth="1"/>
    <col min="16142" max="16142" width="13.125" style="145" customWidth="1"/>
    <col min="16143" max="16143" width="13.25" style="145" customWidth="1"/>
    <col min="16144" max="16144" width="14.5" style="145" customWidth="1"/>
    <col min="16145" max="16145" width="15.625" style="145" customWidth="1"/>
    <col min="16146" max="16146" width="18" style="145" customWidth="1"/>
    <col min="16147" max="16384" width="9" style="145"/>
  </cols>
  <sheetData>
    <row r="2" spans="2:17" ht="20.100000000000001" customHeight="1">
      <c r="B2" s="143" t="s">
        <v>0</v>
      </c>
      <c r="C2" s="143"/>
      <c r="D2" s="143"/>
      <c r="E2" s="144" t="s">
        <v>224</v>
      </c>
      <c r="G2" s="146" t="s">
        <v>2</v>
      </c>
      <c r="H2" s="147"/>
      <c r="I2" s="148"/>
      <c r="J2" s="149">
        <f>SUM(H:H)</f>
        <v>770455</v>
      </c>
    </row>
    <row r="3" spans="2:17" s="3" customFormat="1" ht="18.75">
      <c r="B3" s="8"/>
      <c r="I3" s="9"/>
      <c r="L3" s="8"/>
      <c r="M3" s="8"/>
      <c r="O3" s="9"/>
    </row>
    <row r="4" spans="2:17" s="3" customFormat="1" ht="20.100000000000001" customHeight="1">
      <c r="B4" s="1" t="s">
        <v>0</v>
      </c>
      <c r="C4" s="1"/>
      <c r="D4" s="1"/>
      <c r="E4" s="2" t="s">
        <v>736</v>
      </c>
      <c r="G4" s="4" t="s">
        <v>2</v>
      </c>
      <c r="H4" s="5"/>
      <c r="I4" s="6"/>
      <c r="J4" s="7">
        <f>SUM(H:H)</f>
        <v>770455</v>
      </c>
      <c r="L4" s="8"/>
      <c r="M4" s="8"/>
      <c r="O4" s="9"/>
    </row>
    <row r="5" spans="2:17" ht="20.100000000000001" customHeight="1">
      <c r="B5" s="143" t="s">
        <v>3</v>
      </c>
      <c r="C5" s="143"/>
      <c r="D5" s="143"/>
      <c r="E5" s="144" t="s">
        <v>737</v>
      </c>
    </row>
    <row r="6" spans="2:17" ht="20.100000000000001" customHeight="1">
      <c r="B6" s="143" t="s">
        <v>5</v>
      </c>
      <c r="C6" s="143"/>
      <c r="D6" s="143"/>
      <c r="E6" s="144">
        <v>95831</v>
      </c>
      <c r="G6" s="143" t="s">
        <v>17</v>
      </c>
      <c r="H6" s="143"/>
      <c r="I6" s="143"/>
      <c r="J6" s="153"/>
      <c r="K6" s="153"/>
    </row>
    <row r="7" spans="2:17" ht="20.100000000000001" customHeight="1">
      <c r="B7" s="143" t="s">
        <v>6</v>
      </c>
      <c r="C7" s="143"/>
      <c r="D7" s="143"/>
      <c r="E7" s="154">
        <v>40962</v>
      </c>
      <c r="G7" s="143"/>
      <c r="H7" s="143"/>
      <c r="I7" s="143"/>
      <c r="J7" s="153"/>
      <c r="K7" s="153"/>
    </row>
    <row r="8" spans="2:17" ht="20.100000000000001" customHeight="1">
      <c r="B8" s="143" t="s">
        <v>7</v>
      </c>
      <c r="C8" s="143"/>
      <c r="D8" s="143"/>
      <c r="E8" s="154"/>
      <c r="G8" s="143"/>
      <c r="H8" s="143"/>
      <c r="I8" s="143"/>
      <c r="J8" s="153"/>
      <c r="K8" s="153"/>
    </row>
    <row r="10" spans="2:17" s="150" customFormat="1" ht="19.5" customHeight="1">
      <c r="B10" s="166" t="s">
        <v>8</v>
      </c>
      <c r="C10" s="166" t="s">
        <v>9</v>
      </c>
      <c r="D10" s="166" t="s">
        <v>10</v>
      </c>
      <c r="E10" s="210" t="s">
        <v>11</v>
      </c>
      <c r="F10" s="210" t="s">
        <v>12</v>
      </c>
      <c r="G10" s="210" t="s">
        <v>13</v>
      </c>
      <c r="H10" s="211" t="s">
        <v>14</v>
      </c>
      <c r="I10" s="211" t="s">
        <v>15</v>
      </c>
      <c r="J10" s="210" t="s">
        <v>16</v>
      </c>
      <c r="K10" s="210" t="s">
        <v>17</v>
      </c>
      <c r="L10" s="210" t="s">
        <v>18</v>
      </c>
      <c r="M10" s="166" t="s">
        <v>19</v>
      </c>
      <c r="N10" s="166" t="s">
        <v>20</v>
      </c>
      <c r="O10" s="210" t="s">
        <v>21</v>
      </c>
      <c r="P10" s="171" t="s">
        <v>22</v>
      </c>
      <c r="Q10" s="171" t="s">
        <v>23</v>
      </c>
    </row>
    <row r="11" spans="2:17" s="150" customFormat="1" ht="18" customHeight="1">
      <c r="B11" s="166">
        <v>1</v>
      </c>
      <c r="C11" s="166" t="s">
        <v>29</v>
      </c>
      <c r="D11" s="166" t="s">
        <v>29</v>
      </c>
      <c r="E11" s="212" t="s">
        <v>30</v>
      </c>
      <c r="F11" s="213">
        <v>1</v>
      </c>
      <c r="G11" s="169">
        <v>400000</v>
      </c>
      <c r="H11" s="169">
        <f t="shared" ref="H11:H16" si="0">F11*G11</f>
        <v>400000</v>
      </c>
      <c r="I11" s="168"/>
      <c r="J11" s="214"/>
      <c r="K11" s="210"/>
      <c r="L11" s="167" t="s">
        <v>46</v>
      </c>
      <c r="M11" s="171"/>
      <c r="N11" s="215">
        <v>40954</v>
      </c>
      <c r="O11" s="216"/>
      <c r="P11" s="215"/>
      <c r="Q11" s="217">
        <v>40960</v>
      </c>
    </row>
    <row r="12" spans="2:17" s="150" customFormat="1" ht="18" customHeight="1">
      <c r="B12" s="166">
        <v>1</v>
      </c>
      <c r="C12" s="12" t="s">
        <v>29</v>
      </c>
      <c r="D12" s="12" t="s">
        <v>29</v>
      </c>
      <c r="E12" s="21" t="s">
        <v>33</v>
      </c>
      <c r="F12" s="213">
        <v>1</v>
      </c>
      <c r="G12" s="169">
        <v>10000</v>
      </c>
      <c r="H12" s="169">
        <f t="shared" si="0"/>
        <v>10000</v>
      </c>
      <c r="I12" s="22"/>
      <c r="J12" s="61"/>
      <c r="K12" s="167"/>
      <c r="L12" s="167" t="s">
        <v>46</v>
      </c>
      <c r="M12" s="171"/>
      <c r="N12" s="215">
        <v>40954</v>
      </c>
      <c r="O12" s="216"/>
      <c r="P12" s="215"/>
      <c r="Q12" s="171"/>
    </row>
    <row r="13" spans="2:17" s="150" customFormat="1" ht="18" customHeight="1">
      <c r="B13" s="210">
        <v>3</v>
      </c>
      <c r="C13" s="12" t="s">
        <v>29</v>
      </c>
      <c r="D13" s="12" t="s">
        <v>29</v>
      </c>
      <c r="E13" s="21" t="s">
        <v>36</v>
      </c>
      <c r="F13" s="213">
        <v>1</v>
      </c>
      <c r="G13" s="169">
        <v>38000</v>
      </c>
      <c r="H13" s="169">
        <f t="shared" si="0"/>
        <v>38000</v>
      </c>
      <c r="I13" s="170"/>
      <c r="J13" s="61" t="s">
        <v>397</v>
      </c>
      <c r="K13" s="167"/>
      <c r="L13" s="167" t="s">
        <v>46</v>
      </c>
      <c r="M13" s="171"/>
      <c r="N13" s="215" t="s">
        <v>140</v>
      </c>
      <c r="O13" s="216"/>
      <c r="P13" s="215"/>
      <c r="Q13" s="217"/>
    </row>
    <row r="14" spans="2:17" s="150" customFormat="1" ht="18" customHeight="1">
      <c r="B14" s="210">
        <v>4</v>
      </c>
      <c r="C14" s="13" t="s">
        <v>101</v>
      </c>
      <c r="D14" s="13" t="s">
        <v>101</v>
      </c>
      <c r="E14" s="21" t="s">
        <v>507</v>
      </c>
      <c r="F14" s="213">
        <v>1</v>
      </c>
      <c r="G14" s="218">
        <v>21700</v>
      </c>
      <c r="H14" s="169">
        <f t="shared" si="0"/>
        <v>21700</v>
      </c>
      <c r="I14" s="22"/>
      <c r="J14" s="61" t="s">
        <v>199</v>
      </c>
      <c r="K14" s="21"/>
      <c r="L14" s="167" t="s">
        <v>46</v>
      </c>
      <c r="M14" s="171"/>
      <c r="N14" s="215">
        <v>40955</v>
      </c>
      <c r="O14" s="216"/>
      <c r="P14" s="215">
        <v>40969</v>
      </c>
      <c r="Q14" s="217">
        <v>40969</v>
      </c>
    </row>
    <row r="15" spans="2:17" s="150" customFormat="1" ht="18" customHeight="1">
      <c r="B15" s="210">
        <v>5</v>
      </c>
      <c r="C15" s="12" t="s">
        <v>147</v>
      </c>
      <c r="D15" s="12" t="s">
        <v>147</v>
      </c>
      <c r="E15" s="58" t="s">
        <v>150</v>
      </c>
      <c r="F15" s="213">
        <v>1</v>
      </c>
      <c r="G15" s="169">
        <v>15939</v>
      </c>
      <c r="H15" s="169">
        <f t="shared" si="0"/>
        <v>15939</v>
      </c>
      <c r="I15" s="22"/>
      <c r="J15" s="61" t="s">
        <v>738</v>
      </c>
      <c r="K15" s="167"/>
      <c r="L15" s="167" t="s">
        <v>46</v>
      </c>
      <c r="M15" s="171"/>
      <c r="N15" s="215"/>
      <c r="O15" s="216"/>
      <c r="P15" s="215"/>
      <c r="Q15" s="217"/>
    </row>
    <row r="16" spans="2:17" s="150" customFormat="1" ht="18" customHeight="1">
      <c r="B16" s="210">
        <v>6</v>
      </c>
      <c r="C16" s="12" t="s">
        <v>147</v>
      </c>
      <c r="D16" s="12" t="s">
        <v>147</v>
      </c>
      <c r="E16" s="21" t="s">
        <v>739</v>
      </c>
      <c r="F16" s="213">
        <v>1</v>
      </c>
      <c r="G16" s="169">
        <v>30000</v>
      </c>
      <c r="H16" s="169">
        <f t="shared" si="0"/>
        <v>30000</v>
      </c>
      <c r="I16" s="18"/>
      <c r="J16" s="61" t="s">
        <v>740</v>
      </c>
      <c r="K16" s="167"/>
      <c r="L16" s="167" t="s">
        <v>46</v>
      </c>
      <c r="M16" s="171"/>
      <c r="N16" s="215"/>
      <c r="O16" s="216"/>
      <c r="P16" s="215"/>
      <c r="Q16" s="217"/>
    </row>
    <row r="17" spans="2:17" s="150" customFormat="1" ht="18" customHeight="1">
      <c r="B17" s="210">
        <v>7</v>
      </c>
      <c r="C17" s="13" t="s">
        <v>147</v>
      </c>
      <c r="D17" s="13" t="s">
        <v>147</v>
      </c>
      <c r="E17" s="21" t="s">
        <v>148</v>
      </c>
      <c r="F17" s="213">
        <v>1</v>
      </c>
      <c r="G17" s="169">
        <v>21000</v>
      </c>
      <c r="H17" s="169">
        <f>F17*G17</f>
        <v>21000</v>
      </c>
      <c r="I17" s="18"/>
      <c r="J17" s="61" t="s">
        <v>741</v>
      </c>
      <c r="K17" s="167"/>
      <c r="L17" s="167" t="s">
        <v>46</v>
      </c>
      <c r="M17" s="171"/>
      <c r="N17" s="215"/>
      <c r="O17" s="216"/>
      <c r="P17" s="215"/>
      <c r="Q17" s="217"/>
    </row>
    <row r="18" spans="2:17" s="150" customFormat="1" ht="18" customHeight="1">
      <c r="B18" s="210">
        <v>8</v>
      </c>
      <c r="C18" s="12" t="s">
        <v>742</v>
      </c>
      <c r="D18" s="12" t="s">
        <v>743</v>
      </c>
      <c r="E18" s="16" t="s">
        <v>744</v>
      </c>
      <c r="F18" s="210">
        <v>1</v>
      </c>
      <c r="G18" s="219">
        <v>1624</v>
      </c>
      <c r="H18" s="169">
        <f>F18*G18</f>
        <v>1624</v>
      </c>
      <c r="I18" s="14"/>
      <c r="J18" s="61" t="s">
        <v>745</v>
      </c>
      <c r="K18" s="167"/>
      <c r="L18" s="167" t="s">
        <v>46</v>
      </c>
      <c r="M18" s="171"/>
      <c r="N18" s="215">
        <v>40959</v>
      </c>
      <c r="O18" s="216"/>
      <c r="P18" s="215">
        <v>40983</v>
      </c>
      <c r="Q18" s="217"/>
    </row>
    <row r="19" spans="2:17" s="150" customFormat="1" ht="18" customHeight="1">
      <c r="B19" s="210">
        <v>9</v>
      </c>
      <c r="C19" s="13" t="s">
        <v>101</v>
      </c>
      <c r="D19" s="13" t="s">
        <v>101</v>
      </c>
      <c r="E19" s="16" t="s">
        <v>746</v>
      </c>
      <c r="F19" s="210">
        <v>1</v>
      </c>
      <c r="G19" s="220">
        <v>111948</v>
      </c>
      <c r="H19" s="169">
        <f>F19*G19</f>
        <v>111948</v>
      </c>
      <c r="I19" s="14"/>
      <c r="J19" s="61" t="s">
        <v>747</v>
      </c>
      <c r="K19" s="167"/>
      <c r="L19" s="167" t="s">
        <v>46</v>
      </c>
      <c r="M19" s="171"/>
      <c r="N19" s="215" t="s">
        <v>748</v>
      </c>
      <c r="O19" s="216"/>
      <c r="P19" s="215">
        <v>40966</v>
      </c>
      <c r="Q19" s="217">
        <v>40966</v>
      </c>
    </row>
    <row r="20" spans="2:17" s="150" customFormat="1" ht="18" customHeight="1">
      <c r="B20" s="210">
        <v>9</v>
      </c>
      <c r="C20" s="13" t="s">
        <v>101</v>
      </c>
      <c r="D20" s="13" t="s">
        <v>101</v>
      </c>
      <c r="E20" s="61" t="s">
        <v>749</v>
      </c>
      <c r="F20" s="210">
        <v>4</v>
      </c>
      <c r="G20" s="220">
        <v>1500</v>
      </c>
      <c r="H20" s="169">
        <f>F20*G20</f>
        <v>6000</v>
      </c>
      <c r="I20" s="14"/>
      <c r="J20" s="61" t="s">
        <v>750</v>
      </c>
      <c r="K20" s="167"/>
      <c r="L20" s="167" t="s">
        <v>46</v>
      </c>
      <c r="M20" s="171"/>
      <c r="N20" s="215">
        <v>40955</v>
      </c>
      <c r="O20" s="216"/>
      <c r="P20" s="215">
        <v>40962</v>
      </c>
      <c r="Q20" s="217">
        <v>40962</v>
      </c>
    </row>
    <row r="21" spans="2:17" s="150" customFormat="1" ht="18" customHeight="1">
      <c r="B21" s="210">
        <v>9</v>
      </c>
      <c r="C21" s="13" t="s">
        <v>101</v>
      </c>
      <c r="D21" s="13" t="s">
        <v>101</v>
      </c>
      <c r="E21" s="16" t="s">
        <v>751</v>
      </c>
      <c r="F21" s="210">
        <v>4</v>
      </c>
      <c r="G21" s="220">
        <v>47</v>
      </c>
      <c r="H21" s="169">
        <f t="shared" ref="H21:H26" si="1">F21*G21</f>
        <v>188</v>
      </c>
      <c r="I21" s="14"/>
      <c r="J21" s="61" t="s">
        <v>752</v>
      </c>
      <c r="K21" s="167"/>
      <c r="L21" s="167" t="s">
        <v>46</v>
      </c>
      <c r="M21" s="171"/>
      <c r="N21" s="215">
        <v>40955</v>
      </c>
      <c r="O21" s="216"/>
      <c r="P21" s="215">
        <v>40962</v>
      </c>
      <c r="Q21" s="217">
        <v>40962</v>
      </c>
    </row>
    <row r="22" spans="2:17" s="150" customFormat="1" ht="18" customHeight="1">
      <c r="B22" s="210">
        <v>10</v>
      </c>
      <c r="C22" s="166" t="s">
        <v>561</v>
      </c>
      <c r="D22" s="166" t="s">
        <v>561</v>
      </c>
      <c r="E22" s="221" t="s">
        <v>753</v>
      </c>
      <c r="F22" s="210">
        <v>1</v>
      </c>
      <c r="G22" s="218">
        <v>8500</v>
      </c>
      <c r="H22" s="169">
        <f t="shared" si="1"/>
        <v>8500</v>
      </c>
      <c r="I22" s="14"/>
      <c r="J22" s="221" t="s">
        <v>754</v>
      </c>
      <c r="K22" s="167" t="s">
        <v>755</v>
      </c>
      <c r="L22" s="167" t="s">
        <v>80</v>
      </c>
      <c r="M22" s="171"/>
      <c r="N22" s="215">
        <v>40954</v>
      </c>
      <c r="O22" s="216"/>
      <c r="P22" s="215">
        <v>40962</v>
      </c>
      <c r="Q22" s="217">
        <v>40962</v>
      </c>
    </row>
    <row r="23" spans="2:17" s="150" customFormat="1" ht="18" customHeight="1">
      <c r="B23" s="210">
        <v>10</v>
      </c>
      <c r="C23" s="166" t="s">
        <v>561</v>
      </c>
      <c r="D23" s="166" t="s">
        <v>561</v>
      </c>
      <c r="E23" s="221" t="s">
        <v>756</v>
      </c>
      <c r="F23" s="213">
        <v>1</v>
      </c>
      <c r="G23" s="218">
        <v>7800</v>
      </c>
      <c r="H23" s="169">
        <f t="shared" si="1"/>
        <v>7800</v>
      </c>
      <c r="I23" s="198"/>
      <c r="J23" s="221" t="s">
        <v>757</v>
      </c>
      <c r="K23" s="167"/>
      <c r="L23" s="167" t="s">
        <v>642</v>
      </c>
      <c r="M23" s="171"/>
      <c r="N23" s="215">
        <v>40954</v>
      </c>
      <c r="O23" s="216"/>
      <c r="P23" s="215">
        <v>40962</v>
      </c>
      <c r="Q23" s="217">
        <v>40962</v>
      </c>
    </row>
    <row r="24" spans="2:17" s="150" customFormat="1" ht="18" customHeight="1">
      <c r="B24" s="210">
        <v>10</v>
      </c>
      <c r="C24" s="166" t="s">
        <v>561</v>
      </c>
      <c r="D24" s="166" t="s">
        <v>561</v>
      </c>
      <c r="E24" s="221" t="s">
        <v>758</v>
      </c>
      <c r="F24" s="213">
        <v>1</v>
      </c>
      <c r="G24" s="218">
        <v>13800</v>
      </c>
      <c r="H24" s="169">
        <f t="shared" si="1"/>
        <v>13800</v>
      </c>
      <c r="I24" s="198"/>
      <c r="J24" s="221" t="s">
        <v>759</v>
      </c>
      <c r="K24" s="167"/>
      <c r="L24" s="167" t="s">
        <v>642</v>
      </c>
      <c r="M24" s="171"/>
      <c r="N24" s="215">
        <v>40954</v>
      </c>
      <c r="O24" s="216"/>
      <c r="P24" s="215">
        <v>40962</v>
      </c>
      <c r="Q24" s="217">
        <v>40962</v>
      </c>
    </row>
    <row r="25" spans="2:17" s="150" customFormat="1" ht="18" customHeight="1">
      <c r="B25" s="166">
        <v>10</v>
      </c>
      <c r="C25" s="166" t="s">
        <v>561</v>
      </c>
      <c r="D25" s="166" t="s">
        <v>561</v>
      </c>
      <c r="E25" s="221" t="s">
        <v>760</v>
      </c>
      <c r="F25" s="213">
        <v>1</v>
      </c>
      <c r="G25" s="218">
        <v>19500</v>
      </c>
      <c r="H25" s="169">
        <f t="shared" si="1"/>
        <v>19500</v>
      </c>
      <c r="I25" s="198"/>
      <c r="J25" s="221" t="s">
        <v>86</v>
      </c>
      <c r="K25" s="167"/>
      <c r="L25" s="167" t="s">
        <v>642</v>
      </c>
      <c r="M25" s="171"/>
      <c r="N25" s="215">
        <v>40954</v>
      </c>
      <c r="O25" s="216"/>
      <c r="P25" s="215">
        <v>40962</v>
      </c>
      <c r="Q25" s="217">
        <v>40962</v>
      </c>
    </row>
    <row r="26" spans="2:17" s="150" customFormat="1" ht="18" customHeight="1">
      <c r="B26" s="210">
        <v>10</v>
      </c>
      <c r="C26" s="166" t="s">
        <v>561</v>
      </c>
      <c r="D26" s="166" t="s">
        <v>561</v>
      </c>
      <c r="E26" s="189" t="s">
        <v>761</v>
      </c>
      <c r="F26" s="213">
        <v>1</v>
      </c>
      <c r="G26" s="218">
        <v>15200</v>
      </c>
      <c r="H26" s="169">
        <f t="shared" si="1"/>
        <v>15200</v>
      </c>
      <c r="I26" s="197"/>
      <c r="J26" s="194" t="s">
        <v>762</v>
      </c>
      <c r="K26" s="167" t="s">
        <v>755</v>
      </c>
      <c r="L26" s="167" t="s">
        <v>642</v>
      </c>
      <c r="M26" s="171"/>
      <c r="N26" s="215">
        <v>40954</v>
      </c>
      <c r="O26" s="216"/>
      <c r="P26" s="215">
        <v>40962</v>
      </c>
      <c r="Q26" s="217">
        <v>40962</v>
      </c>
    </row>
    <row r="27" spans="2:17" s="150" customFormat="1" ht="18" customHeight="1">
      <c r="B27" s="210">
        <v>10</v>
      </c>
      <c r="C27" s="13" t="s">
        <v>101</v>
      </c>
      <c r="D27" s="13" t="s">
        <v>101</v>
      </c>
      <c r="E27" s="222" t="s">
        <v>707</v>
      </c>
      <c r="F27" s="213">
        <v>1</v>
      </c>
      <c r="G27" s="218">
        <v>16000</v>
      </c>
      <c r="H27" s="169">
        <f>F27*G27</f>
        <v>16000</v>
      </c>
      <c r="I27" s="22"/>
      <c r="J27" s="189" t="s">
        <v>763</v>
      </c>
      <c r="K27" s="167"/>
      <c r="L27" s="167" t="s">
        <v>642</v>
      </c>
      <c r="M27" s="171"/>
      <c r="N27" s="215">
        <v>40955</v>
      </c>
      <c r="O27" s="216"/>
      <c r="P27" s="215">
        <v>40962</v>
      </c>
      <c r="Q27" s="217">
        <v>40962</v>
      </c>
    </row>
    <row r="28" spans="2:17" s="150" customFormat="1" ht="18" customHeight="1">
      <c r="B28" s="166">
        <v>10</v>
      </c>
      <c r="C28" s="13" t="s">
        <v>101</v>
      </c>
      <c r="D28" s="13" t="s">
        <v>101</v>
      </c>
      <c r="E28" s="189" t="s">
        <v>764</v>
      </c>
      <c r="F28" s="210">
        <v>1</v>
      </c>
      <c r="G28" s="218">
        <v>570</v>
      </c>
      <c r="H28" s="169">
        <f>F28*G28</f>
        <v>570</v>
      </c>
      <c r="I28" s="14"/>
      <c r="J28" s="189" t="s">
        <v>108</v>
      </c>
      <c r="K28" s="167"/>
      <c r="L28" s="167" t="s">
        <v>642</v>
      </c>
      <c r="M28" s="171"/>
      <c r="N28" s="215">
        <v>40955</v>
      </c>
      <c r="O28" s="216"/>
      <c r="P28" s="215">
        <v>40962</v>
      </c>
      <c r="Q28" s="217">
        <v>40962</v>
      </c>
    </row>
    <row r="29" spans="2:17" s="150" customFormat="1" ht="18" customHeight="1">
      <c r="B29" s="210">
        <v>10</v>
      </c>
      <c r="C29" s="13" t="s">
        <v>101</v>
      </c>
      <c r="D29" s="13" t="s">
        <v>101</v>
      </c>
      <c r="E29" s="223" t="s">
        <v>765</v>
      </c>
      <c r="F29" s="213">
        <v>1</v>
      </c>
      <c r="G29" s="218">
        <v>780</v>
      </c>
      <c r="H29" s="169">
        <f>F29*G29</f>
        <v>780</v>
      </c>
      <c r="I29" s="22"/>
      <c r="J29" s="223" t="s">
        <v>766</v>
      </c>
      <c r="K29" s="167"/>
      <c r="L29" s="167" t="s">
        <v>642</v>
      </c>
      <c r="M29" s="171"/>
      <c r="N29" s="215">
        <v>40955</v>
      </c>
      <c r="O29" s="216"/>
      <c r="P29" s="215">
        <v>40962</v>
      </c>
      <c r="Q29" s="217">
        <v>40962</v>
      </c>
    </row>
    <row r="30" spans="2:17" ht="18" customHeight="1">
      <c r="B30" s="166">
        <v>10</v>
      </c>
      <c r="C30" s="13" t="s">
        <v>101</v>
      </c>
      <c r="D30" s="13" t="s">
        <v>101</v>
      </c>
      <c r="E30" s="224" t="s">
        <v>767</v>
      </c>
      <c r="F30" s="213">
        <v>1</v>
      </c>
      <c r="G30" s="225">
        <v>2181</v>
      </c>
      <c r="H30" s="169">
        <f>F30*G30</f>
        <v>2181</v>
      </c>
      <c r="I30" s="22"/>
      <c r="J30" s="223" t="s">
        <v>768</v>
      </c>
      <c r="K30" s="167"/>
      <c r="L30" s="167" t="s">
        <v>642</v>
      </c>
      <c r="M30" s="171"/>
      <c r="N30" s="215">
        <v>40955</v>
      </c>
      <c r="O30" s="216"/>
      <c r="P30" s="215">
        <v>40966</v>
      </c>
      <c r="Q30" s="217">
        <v>40966</v>
      </c>
    </row>
    <row r="31" spans="2:17" ht="18" customHeight="1">
      <c r="B31" s="166">
        <v>10</v>
      </c>
      <c r="C31" s="13" t="s">
        <v>101</v>
      </c>
      <c r="D31" s="13" t="s">
        <v>101</v>
      </c>
      <c r="E31" s="221" t="s">
        <v>769</v>
      </c>
      <c r="F31" s="210">
        <v>57</v>
      </c>
      <c r="G31" s="218">
        <v>19</v>
      </c>
      <c r="H31" s="169">
        <f>F31*G31</f>
        <v>1083</v>
      </c>
      <c r="I31" s="14"/>
      <c r="J31" s="221" t="s">
        <v>770</v>
      </c>
      <c r="K31" s="167"/>
      <c r="L31" s="167" t="s">
        <v>642</v>
      </c>
      <c r="M31" s="171"/>
      <c r="N31" s="215">
        <v>40955</v>
      </c>
      <c r="O31" s="216"/>
      <c r="P31" s="215">
        <v>40962</v>
      </c>
      <c r="Q31" s="217">
        <v>40962</v>
      </c>
    </row>
    <row r="32" spans="2:17" ht="18" customHeight="1">
      <c r="B32" s="210">
        <v>11</v>
      </c>
      <c r="C32" s="166" t="s">
        <v>561</v>
      </c>
      <c r="D32" s="166" t="s">
        <v>561</v>
      </c>
      <c r="E32" s="21" t="s">
        <v>771</v>
      </c>
      <c r="F32" s="213">
        <v>1</v>
      </c>
      <c r="G32" s="169">
        <v>14800</v>
      </c>
      <c r="H32" s="169">
        <f t="shared" ref="H32:H37" si="2">F32*G32</f>
        <v>14800</v>
      </c>
      <c r="I32" s="170"/>
      <c r="J32" s="226" t="s">
        <v>772</v>
      </c>
      <c r="K32" s="167" t="s">
        <v>755</v>
      </c>
      <c r="L32" s="210" t="s">
        <v>268</v>
      </c>
      <c r="M32" s="227"/>
      <c r="N32" s="215">
        <v>40954</v>
      </c>
      <c r="O32" s="216"/>
      <c r="P32" s="215">
        <v>40962</v>
      </c>
      <c r="Q32" s="217">
        <v>40962</v>
      </c>
    </row>
    <row r="33" spans="2:18" ht="18" customHeight="1">
      <c r="B33" s="210">
        <v>11</v>
      </c>
      <c r="C33" s="13" t="s">
        <v>101</v>
      </c>
      <c r="D33" s="13" t="s">
        <v>101</v>
      </c>
      <c r="E33" s="228" t="s">
        <v>773</v>
      </c>
      <c r="F33" s="213">
        <v>4</v>
      </c>
      <c r="G33" s="169">
        <v>470</v>
      </c>
      <c r="H33" s="169">
        <f t="shared" si="2"/>
        <v>1880</v>
      </c>
      <c r="I33" s="170"/>
      <c r="J33" s="226" t="s">
        <v>774</v>
      </c>
      <c r="K33" s="210"/>
      <c r="L33" s="210" t="s">
        <v>268</v>
      </c>
      <c r="M33" s="227"/>
      <c r="N33" s="215">
        <v>40955</v>
      </c>
      <c r="O33" s="216"/>
      <c r="P33" s="215">
        <v>40962</v>
      </c>
      <c r="Q33" s="217">
        <v>40962</v>
      </c>
    </row>
    <row r="34" spans="2:18" ht="18" customHeight="1">
      <c r="B34" s="210">
        <v>12</v>
      </c>
      <c r="C34" s="12" t="s">
        <v>147</v>
      </c>
      <c r="D34" s="12" t="s">
        <v>147</v>
      </c>
      <c r="E34" s="21" t="s">
        <v>775</v>
      </c>
      <c r="F34" s="213">
        <v>1</v>
      </c>
      <c r="G34" s="169">
        <v>385</v>
      </c>
      <c r="H34" s="169">
        <f t="shared" si="2"/>
        <v>385</v>
      </c>
      <c r="I34" s="22"/>
      <c r="J34" s="61" t="s">
        <v>776</v>
      </c>
      <c r="K34" s="167"/>
      <c r="L34" s="210"/>
      <c r="M34" s="227"/>
      <c r="N34" s="229"/>
      <c r="O34" s="216"/>
      <c r="P34" s="229"/>
      <c r="Q34" s="217"/>
    </row>
    <row r="35" spans="2:18" ht="18" customHeight="1">
      <c r="B35" s="210">
        <v>13</v>
      </c>
      <c r="C35" s="12" t="s">
        <v>147</v>
      </c>
      <c r="D35" s="12" t="s">
        <v>147</v>
      </c>
      <c r="E35" s="61">
        <v>7016948</v>
      </c>
      <c r="F35" s="213">
        <v>1</v>
      </c>
      <c r="G35" s="169">
        <v>425</v>
      </c>
      <c r="H35" s="169">
        <f t="shared" si="2"/>
        <v>425</v>
      </c>
      <c r="I35" s="22"/>
      <c r="J35" s="61" t="s">
        <v>777</v>
      </c>
      <c r="K35" s="167"/>
      <c r="L35" s="210"/>
      <c r="M35" s="227"/>
      <c r="N35" s="229"/>
      <c r="O35" s="216"/>
      <c r="P35" s="229"/>
      <c r="Q35" s="217"/>
    </row>
    <row r="36" spans="2:18" ht="18" customHeight="1">
      <c r="B36" s="210">
        <v>15</v>
      </c>
      <c r="C36" s="223"/>
      <c r="D36" s="223"/>
      <c r="E36" s="21" t="s">
        <v>778</v>
      </c>
      <c r="F36" s="213">
        <v>1</v>
      </c>
      <c r="G36" s="169"/>
      <c r="H36" s="169">
        <f t="shared" si="2"/>
        <v>0</v>
      </c>
      <c r="I36" s="18"/>
      <c r="J36" s="19"/>
      <c r="K36" s="210"/>
      <c r="L36" s="210"/>
      <c r="M36" s="227"/>
      <c r="N36" s="229"/>
      <c r="O36" s="216"/>
      <c r="P36" s="229"/>
      <c r="Q36" s="217"/>
    </row>
    <row r="37" spans="2:18" ht="18" customHeight="1">
      <c r="B37" s="210">
        <v>16</v>
      </c>
      <c r="C37" s="224"/>
      <c r="D37" s="224"/>
      <c r="E37" s="21" t="s">
        <v>779</v>
      </c>
      <c r="F37" s="213">
        <v>1</v>
      </c>
      <c r="G37" s="169"/>
      <c r="H37" s="169">
        <f t="shared" si="2"/>
        <v>0</v>
      </c>
      <c r="I37" s="22"/>
      <c r="J37" s="19"/>
      <c r="K37" s="210"/>
      <c r="L37" s="210"/>
      <c r="M37" s="227"/>
      <c r="N37" s="229"/>
      <c r="O37" s="216"/>
      <c r="P37" s="229"/>
      <c r="Q37" s="217"/>
    </row>
    <row r="38" spans="2:18" ht="18" customHeight="1">
      <c r="B38" s="210">
        <v>9</v>
      </c>
      <c r="C38" s="13" t="s">
        <v>673</v>
      </c>
      <c r="D38" s="13" t="s">
        <v>673</v>
      </c>
      <c r="E38" s="21" t="s">
        <v>780</v>
      </c>
      <c r="F38" s="169">
        <v>8</v>
      </c>
      <c r="G38" s="169">
        <v>73</v>
      </c>
      <c r="H38" s="169">
        <v>584</v>
      </c>
      <c r="I38" s="22"/>
      <c r="J38" s="19"/>
      <c r="K38" s="210"/>
      <c r="L38" s="210"/>
      <c r="M38" s="227"/>
      <c r="N38" s="227">
        <v>41002</v>
      </c>
      <c r="O38" s="216"/>
      <c r="P38" s="215">
        <v>41003</v>
      </c>
      <c r="Q38" s="217">
        <v>41004</v>
      </c>
    </row>
    <row r="39" spans="2:18" ht="18" customHeight="1">
      <c r="B39" s="210">
        <v>9</v>
      </c>
      <c r="C39" s="166" t="s">
        <v>673</v>
      </c>
      <c r="D39" s="166" t="s">
        <v>673</v>
      </c>
      <c r="E39" s="230" t="s">
        <v>781</v>
      </c>
      <c r="F39" s="168">
        <v>8</v>
      </c>
      <c r="G39" s="220">
        <v>63</v>
      </c>
      <c r="H39" s="169">
        <v>504</v>
      </c>
      <c r="I39" s="219"/>
      <c r="J39" s="210"/>
      <c r="K39" s="210"/>
      <c r="L39" s="210"/>
      <c r="M39" s="227"/>
      <c r="N39" s="227">
        <v>41002</v>
      </c>
      <c r="O39" s="216"/>
      <c r="P39" s="215">
        <v>41003</v>
      </c>
      <c r="Q39" s="217">
        <v>41004</v>
      </c>
    </row>
    <row r="40" spans="2:18" ht="18" customHeight="1">
      <c r="B40" s="210">
        <v>9</v>
      </c>
      <c r="C40" s="166" t="s">
        <v>673</v>
      </c>
      <c r="D40" s="166" t="s">
        <v>673</v>
      </c>
      <c r="E40" s="189" t="s">
        <v>782</v>
      </c>
      <c r="F40" s="168">
        <v>8</v>
      </c>
      <c r="G40" s="220">
        <v>33</v>
      </c>
      <c r="H40" s="169">
        <v>264</v>
      </c>
      <c r="I40" s="219"/>
      <c r="J40" s="210"/>
      <c r="K40" s="210"/>
      <c r="L40" s="210"/>
      <c r="M40" s="227"/>
      <c r="N40" s="227">
        <v>41002</v>
      </c>
      <c r="O40" s="227"/>
      <c r="P40" s="215">
        <v>41003</v>
      </c>
      <c r="Q40" s="217">
        <v>41004</v>
      </c>
      <c r="R40" s="231"/>
    </row>
    <row r="41" spans="2:18" ht="18" customHeight="1">
      <c r="B41" s="210">
        <v>9</v>
      </c>
      <c r="C41" s="166" t="s">
        <v>165</v>
      </c>
      <c r="D41" s="166" t="s">
        <v>165</v>
      </c>
      <c r="E41" s="189" t="s">
        <v>783</v>
      </c>
      <c r="F41" s="168">
        <v>2</v>
      </c>
      <c r="G41" s="220">
        <v>4900</v>
      </c>
      <c r="H41" s="169">
        <v>9800</v>
      </c>
      <c r="I41" s="219"/>
      <c r="J41" s="210"/>
      <c r="K41" s="210"/>
      <c r="L41" s="210"/>
      <c r="M41" s="227"/>
      <c r="N41" s="227">
        <v>41002</v>
      </c>
      <c r="O41" s="227"/>
      <c r="P41" s="215"/>
      <c r="Q41" s="217">
        <v>41003</v>
      </c>
      <c r="R41" s="232"/>
    </row>
    <row r="42" spans="2:18" ht="18" customHeight="1">
      <c r="B42" s="210"/>
      <c r="C42" s="166"/>
      <c r="D42" s="166"/>
      <c r="E42" s="223"/>
      <c r="F42" s="168"/>
      <c r="G42" s="220"/>
      <c r="H42" s="169"/>
      <c r="I42" s="219"/>
      <c r="J42" s="210"/>
      <c r="K42" s="210"/>
      <c r="L42" s="210"/>
      <c r="M42" s="227"/>
      <c r="N42" s="210"/>
      <c r="O42" s="227"/>
      <c r="P42" s="227"/>
      <c r="Q42" s="217"/>
      <c r="R42" s="232"/>
    </row>
    <row r="43" spans="2:18" ht="18" customHeight="1">
      <c r="B43" s="210"/>
      <c r="C43" s="166"/>
      <c r="D43" s="166"/>
      <c r="E43" s="224"/>
      <c r="F43" s="168"/>
      <c r="G43" s="220"/>
      <c r="H43" s="169"/>
      <c r="I43" s="219"/>
      <c r="J43" s="210"/>
      <c r="K43" s="210"/>
      <c r="L43" s="210"/>
      <c r="M43" s="227"/>
      <c r="N43" s="210"/>
      <c r="O43" s="227"/>
      <c r="P43" s="227"/>
      <c r="Q43" s="217"/>
      <c r="R43" s="232"/>
    </row>
    <row r="44" spans="2:18" ht="18" customHeight="1">
      <c r="B44" s="210"/>
      <c r="C44" s="166"/>
      <c r="D44" s="166"/>
      <c r="E44" s="233"/>
      <c r="F44" s="168"/>
      <c r="G44" s="220"/>
      <c r="H44" s="169"/>
      <c r="I44" s="219"/>
      <c r="J44" s="210"/>
      <c r="K44" s="234"/>
      <c r="L44" s="210"/>
      <c r="M44" s="227"/>
      <c r="N44" s="210"/>
      <c r="O44" s="227"/>
      <c r="P44" s="227"/>
      <c r="Q44" s="235"/>
      <c r="R44" s="232"/>
    </row>
    <row r="45" spans="2:18" ht="18" customHeight="1">
      <c r="B45" s="210"/>
      <c r="C45" s="166"/>
      <c r="D45" s="166"/>
      <c r="E45" s="233"/>
      <c r="F45" s="168"/>
      <c r="G45" s="220"/>
      <c r="H45" s="169"/>
      <c r="I45" s="219"/>
      <c r="J45" s="210"/>
      <c r="K45" s="210"/>
      <c r="L45" s="210"/>
      <c r="M45" s="227"/>
      <c r="N45" s="210"/>
      <c r="O45" s="227"/>
      <c r="P45" s="227"/>
      <c r="Q45" s="235"/>
      <c r="R45" s="232"/>
    </row>
    <row r="46" spans="2:18" ht="18" customHeight="1">
      <c r="B46" s="210"/>
      <c r="C46" s="166"/>
      <c r="D46" s="166"/>
      <c r="E46" s="233"/>
      <c r="F46" s="220"/>
      <c r="G46" s="220"/>
      <c r="H46" s="220"/>
      <c r="I46" s="220"/>
      <c r="J46" s="210"/>
      <c r="K46" s="210"/>
      <c r="L46" s="210"/>
      <c r="M46" s="227"/>
      <c r="N46" s="210"/>
      <c r="O46" s="227"/>
      <c r="P46" s="227"/>
      <c r="Q46" s="235"/>
      <c r="R46" s="232"/>
    </row>
    <row r="47" spans="2:18" ht="18" customHeight="1">
      <c r="B47" s="210"/>
      <c r="C47" s="166"/>
      <c r="D47" s="166"/>
      <c r="E47" s="233"/>
      <c r="F47" s="220"/>
      <c r="G47" s="220"/>
      <c r="H47" s="220"/>
      <c r="I47" s="220"/>
      <c r="J47" s="210"/>
      <c r="K47" s="210"/>
      <c r="L47" s="210"/>
      <c r="M47" s="227"/>
      <c r="N47" s="210"/>
      <c r="O47" s="227"/>
      <c r="P47" s="227"/>
      <c r="Q47" s="235"/>
      <c r="R47" s="232"/>
    </row>
    <row r="48" spans="2:18" ht="18" customHeight="1">
      <c r="B48" s="210"/>
      <c r="C48" s="166"/>
      <c r="D48" s="166"/>
      <c r="E48" s="233"/>
      <c r="F48" s="220"/>
      <c r="G48" s="220"/>
      <c r="H48" s="220"/>
      <c r="I48" s="220"/>
      <c r="J48" s="210"/>
      <c r="K48" s="210"/>
      <c r="L48" s="210"/>
      <c r="M48" s="227"/>
      <c r="N48" s="210"/>
      <c r="O48" s="227"/>
      <c r="P48" s="227"/>
      <c r="Q48" s="235"/>
      <c r="R48" s="232"/>
    </row>
    <row r="49" spans="2:18" ht="18" customHeight="1">
      <c r="B49" s="210"/>
      <c r="C49" s="166"/>
      <c r="D49" s="166"/>
      <c r="E49" s="233"/>
      <c r="F49" s="220"/>
      <c r="G49" s="220"/>
      <c r="H49" s="220"/>
      <c r="I49" s="220"/>
      <c r="J49" s="210"/>
      <c r="K49" s="210"/>
      <c r="L49" s="210"/>
      <c r="M49" s="227"/>
      <c r="N49" s="210"/>
      <c r="O49" s="227"/>
      <c r="P49" s="227"/>
      <c r="Q49" s="235"/>
      <c r="R49" s="232"/>
    </row>
    <row r="50" spans="2:18" ht="18" customHeight="1">
      <c r="B50" s="210"/>
      <c r="C50" s="166"/>
      <c r="D50" s="166"/>
      <c r="E50" s="233"/>
      <c r="F50" s="220"/>
      <c r="G50" s="220"/>
      <c r="H50" s="220"/>
      <c r="I50" s="220"/>
      <c r="J50" s="210"/>
      <c r="K50" s="210"/>
      <c r="L50" s="210"/>
      <c r="M50" s="227"/>
      <c r="N50" s="210"/>
      <c r="O50" s="227"/>
      <c r="P50" s="227"/>
      <c r="Q50" s="235"/>
      <c r="R50" s="232"/>
    </row>
    <row r="51" spans="2:18" ht="18" customHeight="1">
      <c r="B51" s="210"/>
      <c r="C51" s="166"/>
      <c r="D51" s="166"/>
      <c r="E51" s="233"/>
      <c r="F51" s="220"/>
      <c r="G51" s="220"/>
      <c r="H51" s="220"/>
      <c r="I51" s="220"/>
      <c r="J51" s="210"/>
      <c r="K51" s="210"/>
      <c r="L51" s="210"/>
      <c r="M51" s="227"/>
      <c r="N51" s="210"/>
      <c r="O51" s="227"/>
      <c r="P51" s="227"/>
      <c r="Q51" s="235"/>
      <c r="R51" s="232"/>
    </row>
    <row r="52" spans="2:18" ht="18" customHeight="1">
      <c r="B52" s="210"/>
      <c r="C52" s="166"/>
      <c r="D52" s="166"/>
      <c r="E52" s="233"/>
      <c r="F52" s="220"/>
      <c r="G52" s="220"/>
      <c r="H52" s="220"/>
      <c r="I52" s="220"/>
      <c r="J52" s="210"/>
      <c r="K52" s="210"/>
      <c r="L52" s="210"/>
      <c r="M52" s="227"/>
      <c r="N52" s="210"/>
      <c r="O52" s="227"/>
      <c r="P52" s="227"/>
      <c r="Q52" s="235"/>
      <c r="R52" s="232"/>
    </row>
    <row r="53" spans="2:18" ht="18" customHeight="1">
      <c r="B53" s="210"/>
      <c r="C53" s="166"/>
      <c r="D53" s="166"/>
      <c r="E53" s="233"/>
      <c r="F53" s="220"/>
      <c r="G53" s="220"/>
      <c r="H53" s="220"/>
      <c r="I53" s="220"/>
      <c r="J53" s="210"/>
      <c r="K53" s="210"/>
      <c r="L53" s="210"/>
      <c r="M53" s="227"/>
      <c r="N53" s="210"/>
      <c r="O53" s="227"/>
      <c r="P53" s="227"/>
      <c r="Q53" s="235"/>
      <c r="R53" s="232"/>
    </row>
    <row r="54" spans="2:18" ht="18" customHeight="1">
      <c r="B54" s="210"/>
      <c r="C54" s="166"/>
      <c r="D54" s="166"/>
      <c r="E54" s="233"/>
      <c r="F54" s="220"/>
      <c r="G54" s="220"/>
      <c r="H54" s="220"/>
      <c r="I54" s="220"/>
      <c r="J54" s="210"/>
      <c r="K54" s="210"/>
      <c r="L54" s="210"/>
      <c r="M54" s="227"/>
      <c r="N54" s="210"/>
      <c r="O54" s="227"/>
      <c r="P54" s="227"/>
      <c r="Q54" s="235"/>
      <c r="R54" s="232"/>
    </row>
    <row r="55" spans="2:18" ht="18" customHeight="1">
      <c r="B55" s="210"/>
      <c r="C55" s="166"/>
      <c r="D55" s="166"/>
      <c r="E55" s="233"/>
      <c r="F55" s="220"/>
      <c r="G55" s="220"/>
      <c r="H55" s="220"/>
      <c r="I55" s="220"/>
      <c r="J55" s="210"/>
      <c r="K55" s="210"/>
      <c r="L55" s="210"/>
      <c r="M55" s="227"/>
      <c r="N55" s="210"/>
      <c r="O55" s="227"/>
      <c r="P55" s="227"/>
      <c r="Q55" s="235"/>
      <c r="R55" s="232"/>
    </row>
    <row r="56" spans="2:18" ht="18" customHeight="1">
      <c r="B56" s="210"/>
      <c r="C56" s="166"/>
      <c r="D56" s="166"/>
      <c r="E56" s="233"/>
      <c r="F56" s="220"/>
      <c r="G56" s="220"/>
      <c r="H56" s="220"/>
      <c r="I56" s="220"/>
      <c r="J56" s="210"/>
      <c r="K56" s="210"/>
      <c r="L56" s="210"/>
      <c r="M56" s="227"/>
      <c r="N56" s="210"/>
      <c r="O56" s="227"/>
      <c r="P56" s="227"/>
      <c r="Q56" s="235"/>
      <c r="R56" s="232"/>
    </row>
    <row r="57" spans="2:18" ht="18" customHeight="1">
      <c r="B57" s="210"/>
      <c r="C57" s="166"/>
      <c r="D57" s="166"/>
      <c r="E57" s="233"/>
      <c r="F57" s="220"/>
      <c r="G57" s="220"/>
      <c r="H57" s="220"/>
      <c r="I57" s="220"/>
      <c r="J57" s="210"/>
      <c r="K57" s="210"/>
      <c r="L57" s="210"/>
      <c r="M57" s="227"/>
      <c r="N57" s="210"/>
      <c r="O57" s="227"/>
      <c r="P57" s="227"/>
      <c r="Q57" s="235"/>
      <c r="R57" s="232"/>
    </row>
    <row r="58" spans="2:18" ht="18" customHeight="1">
      <c r="B58" s="210"/>
      <c r="C58" s="166"/>
      <c r="D58" s="166"/>
      <c r="E58" s="233"/>
      <c r="F58" s="220"/>
      <c r="G58" s="220"/>
      <c r="H58" s="220"/>
      <c r="I58" s="220"/>
      <c r="J58" s="210"/>
      <c r="K58" s="210"/>
      <c r="L58" s="210"/>
      <c r="M58" s="227"/>
      <c r="N58" s="210"/>
      <c r="O58" s="227"/>
      <c r="P58" s="227"/>
      <c r="Q58" s="235"/>
      <c r="R58" s="232"/>
    </row>
    <row r="59" spans="2:18" ht="18" customHeight="1">
      <c r="B59" s="210"/>
      <c r="C59" s="166"/>
      <c r="D59" s="166"/>
      <c r="E59" s="233"/>
      <c r="F59" s="220"/>
      <c r="G59" s="220"/>
      <c r="H59" s="220"/>
      <c r="I59" s="220"/>
      <c r="J59" s="210"/>
      <c r="K59" s="210"/>
      <c r="L59" s="210"/>
      <c r="M59" s="227"/>
      <c r="N59" s="210"/>
      <c r="O59" s="227"/>
      <c r="P59" s="227"/>
      <c r="Q59" s="235"/>
      <c r="R59" s="232"/>
    </row>
    <row r="60" spans="2:18" ht="18" customHeight="1">
      <c r="B60" s="210"/>
      <c r="C60" s="166"/>
      <c r="D60" s="166"/>
      <c r="E60" s="233"/>
      <c r="F60" s="220"/>
      <c r="G60" s="220"/>
      <c r="H60" s="220"/>
      <c r="I60" s="220"/>
      <c r="J60" s="210"/>
      <c r="K60" s="210"/>
      <c r="L60" s="210"/>
      <c r="M60" s="227"/>
      <c r="N60" s="210"/>
      <c r="O60" s="227"/>
      <c r="P60" s="227"/>
      <c r="Q60" s="235"/>
      <c r="R60" s="232"/>
    </row>
    <row r="61" spans="2:18" ht="18" customHeight="1">
      <c r="B61" s="210"/>
      <c r="C61" s="166"/>
      <c r="D61" s="166"/>
      <c r="E61" s="233"/>
      <c r="F61" s="220"/>
      <c r="G61" s="220"/>
      <c r="H61" s="220"/>
      <c r="I61" s="220"/>
      <c r="J61" s="210"/>
      <c r="K61" s="210"/>
      <c r="L61" s="210"/>
      <c r="M61" s="227"/>
      <c r="N61" s="210"/>
      <c r="O61" s="227"/>
      <c r="P61" s="227"/>
      <c r="Q61" s="235"/>
      <c r="R61" s="232"/>
    </row>
    <row r="62" spans="2:18" ht="18" customHeight="1">
      <c r="B62" s="210"/>
      <c r="C62" s="166"/>
      <c r="D62" s="166"/>
      <c r="E62" s="233"/>
      <c r="F62" s="220"/>
      <c r="G62" s="220"/>
      <c r="H62" s="220"/>
      <c r="I62" s="220"/>
      <c r="J62" s="210"/>
      <c r="K62" s="210"/>
      <c r="L62" s="210"/>
      <c r="M62" s="227"/>
      <c r="N62" s="210"/>
      <c r="O62" s="227"/>
      <c r="P62" s="227"/>
      <c r="Q62" s="235"/>
      <c r="R62" s="232"/>
    </row>
    <row r="63" spans="2:18" ht="18" customHeight="1">
      <c r="B63" s="210"/>
      <c r="C63" s="233"/>
      <c r="D63" s="233"/>
      <c r="E63" s="233"/>
      <c r="F63" s="220"/>
      <c r="G63" s="220"/>
      <c r="H63" s="220"/>
      <c r="I63" s="219"/>
      <c r="J63" s="210"/>
      <c r="K63" s="210"/>
      <c r="L63" s="210"/>
      <c r="M63" s="227"/>
      <c r="N63" s="220"/>
      <c r="O63" s="219"/>
      <c r="P63" s="236"/>
      <c r="Q63" s="235"/>
    </row>
    <row r="64" spans="2:18" ht="18" customHeight="1">
      <c r="Q64" s="237"/>
    </row>
    <row r="65" spans="17:17">
      <c r="Q65" s="237"/>
    </row>
    <row r="66" spans="17:17">
      <c r="Q66" s="237"/>
    </row>
    <row r="67" spans="17:17">
      <c r="Q67" s="237"/>
    </row>
    <row r="68" spans="17:17">
      <c r="Q68" s="237"/>
    </row>
    <row r="69" spans="17:17">
      <c r="Q69" s="237"/>
    </row>
    <row r="70" spans="17:17">
      <c r="Q70" s="237"/>
    </row>
    <row r="71" spans="17:17">
      <c r="Q71" s="237"/>
    </row>
    <row r="72" spans="17:17">
      <c r="Q72" s="237"/>
    </row>
    <row r="73" spans="17:17">
      <c r="Q73" s="237"/>
    </row>
    <row r="74" spans="17:17">
      <c r="Q74" s="237"/>
    </row>
    <row r="75" spans="17:17">
      <c r="Q75" s="237"/>
    </row>
    <row r="76" spans="17:17">
      <c r="Q76" s="237"/>
    </row>
    <row r="83" spans="8:8">
      <c r="H83" s="175"/>
    </row>
  </sheetData>
  <autoFilter ref="B10:O82" xr:uid="{517202BF-BF03-46AA-96D8-32991CF6B5BA}"/>
  <mergeCells count="10">
    <mergeCell ref="J6:K8"/>
    <mergeCell ref="B7:D7"/>
    <mergeCell ref="B8:D8"/>
    <mergeCell ref="B2:D2"/>
    <mergeCell ref="G2:I2"/>
    <mergeCell ref="B4:D4"/>
    <mergeCell ref="G4:I4"/>
    <mergeCell ref="B5:D5"/>
    <mergeCell ref="B6:D6"/>
    <mergeCell ref="G6:I8"/>
  </mergeCells>
  <phoneticPr fontId="3"/>
  <pageMargins left="0.70866141732283472" right="0.70866141732283472" top="0.74803149606299213" bottom="0.74803149606299213"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B236-4156-4CA5-A6D1-8B046E728F28}">
  <sheetPr>
    <pageSetUpPr fitToPage="1"/>
  </sheetPr>
  <dimension ref="B2:R57"/>
  <sheetViews>
    <sheetView zoomScale="85" zoomScaleNormal="85" workbookViewId="0">
      <pane xSplit="10" ySplit="8" topLeftCell="P9" activePane="bottomRight" state="frozen"/>
      <selection pane="topRight" activeCell="K1" sqref="K1"/>
      <selection pane="bottomLeft" activeCell="A9" sqref="A9"/>
      <selection pane="bottomRight" activeCell="O30" sqref="O30"/>
    </sheetView>
  </sheetViews>
  <sheetFormatPr defaultRowHeight="13.5"/>
  <cols>
    <col min="1" max="1" width="2.625" style="28" customWidth="1"/>
    <col min="2" max="2" width="5.125" style="33" customWidth="1"/>
    <col min="3" max="3" width="16.25" style="28" bestFit="1" customWidth="1"/>
    <col min="4" max="4" width="12.625" style="28" customWidth="1"/>
    <col min="5" max="5" width="50.375" style="28" bestFit="1" customWidth="1"/>
    <col min="6" max="6" width="6.25" style="28" customWidth="1"/>
    <col min="7" max="8" width="9.875" style="28" bestFit="1" customWidth="1"/>
    <col min="9" max="9" width="11.875" style="34" customWidth="1"/>
    <col min="10" max="10" width="16" style="28" customWidth="1"/>
    <col min="11" max="11" width="11.375" style="28" customWidth="1"/>
    <col min="12" max="12" width="13.5" style="33" bestFit="1" customWidth="1"/>
    <col min="13" max="13" width="13.75" style="33" customWidth="1"/>
    <col min="14" max="14" width="13.62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16.25" style="28" bestFit="1" customWidth="1"/>
    <col min="260" max="260" width="12.625" style="28" customWidth="1"/>
    <col min="261" max="261" width="50.375" style="28" bestFit="1" customWidth="1"/>
    <col min="262" max="262" width="6.25" style="28" customWidth="1"/>
    <col min="263" max="264" width="9.875" style="28" bestFit="1" customWidth="1"/>
    <col min="265" max="265" width="11.875" style="28" customWidth="1"/>
    <col min="266" max="266" width="16" style="28" customWidth="1"/>
    <col min="267" max="267" width="11.375" style="28" customWidth="1"/>
    <col min="268" max="268" width="13.5" style="28" bestFit="1" customWidth="1"/>
    <col min="269" max="269" width="13.75" style="28" customWidth="1"/>
    <col min="270" max="270" width="13.62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16.25" style="28" bestFit="1" customWidth="1"/>
    <col min="516" max="516" width="12.625" style="28" customWidth="1"/>
    <col min="517" max="517" width="50.375" style="28" bestFit="1" customWidth="1"/>
    <col min="518" max="518" width="6.25" style="28" customWidth="1"/>
    <col min="519" max="520" width="9.875" style="28" bestFit="1" customWidth="1"/>
    <col min="521" max="521" width="11.875" style="28" customWidth="1"/>
    <col min="522" max="522" width="16" style="28" customWidth="1"/>
    <col min="523" max="523" width="11.375" style="28" customWidth="1"/>
    <col min="524" max="524" width="13.5" style="28" bestFit="1" customWidth="1"/>
    <col min="525" max="525" width="13.75" style="28" customWidth="1"/>
    <col min="526" max="526" width="13.62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16.25" style="28" bestFit="1" customWidth="1"/>
    <col min="772" max="772" width="12.625" style="28" customWidth="1"/>
    <col min="773" max="773" width="50.375" style="28" bestFit="1" customWidth="1"/>
    <col min="774" max="774" width="6.25" style="28" customWidth="1"/>
    <col min="775" max="776" width="9.875" style="28" bestFit="1" customWidth="1"/>
    <col min="777" max="777" width="11.875" style="28" customWidth="1"/>
    <col min="778" max="778" width="16" style="28" customWidth="1"/>
    <col min="779" max="779" width="11.375" style="28" customWidth="1"/>
    <col min="780" max="780" width="13.5" style="28" bestFit="1" customWidth="1"/>
    <col min="781" max="781" width="13.75" style="28" customWidth="1"/>
    <col min="782" max="782" width="13.62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16.25" style="28" bestFit="1" customWidth="1"/>
    <col min="1028" max="1028" width="12.625" style="28" customWidth="1"/>
    <col min="1029" max="1029" width="50.375" style="28" bestFit="1" customWidth="1"/>
    <col min="1030" max="1030" width="6.25" style="28" customWidth="1"/>
    <col min="1031" max="1032" width="9.875" style="28" bestFit="1" customWidth="1"/>
    <col min="1033" max="1033" width="11.875" style="28" customWidth="1"/>
    <col min="1034" max="1034" width="16" style="28" customWidth="1"/>
    <col min="1035" max="1035" width="11.375" style="28" customWidth="1"/>
    <col min="1036" max="1036" width="13.5" style="28" bestFit="1" customWidth="1"/>
    <col min="1037" max="1037" width="13.75" style="28" customWidth="1"/>
    <col min="1038" max="1038" width="13.62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16.25" style="28" bestFit="1" customWidth="1"/>
    <col min="1284" max="1284" width="12.625" style="28" customWidth="1"/>
    <col min="1285" max="1285" width="50.375" style="28" bestFit="1" customWidth="1"/>
    <col min="1286" max="1286" width="6.25" style="28" customWidth="1"/>
    <col min="1287" max="1288" width="9.875" style="28" bestFit="1" customWidth="1"/>
    <col min="1289" max="1289" width="11.875" style="28" customWidth="1"/>
    <col min="1290" max="1290" width="16" style="28" customWidth="1"/>
    <col min="1291" max="1291" width="11.375" style="28" customWidth="1"/>
    <col min="1292" max="1292" width="13.5" style="28" bestFit="1" customWidth="1"/>
    <col min="1293" max="1293" width="13.75" style="28" customWidth="1"/>
    <col min="1294" max="1294" width="13.62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16.25" style="28" bestFit="1" customWidth="1"/>
    <col min="1540" max="1540" width="12.625" style="28" customWidth="1"/>
    <col min="1541" max="1541" width="50.375" style="28" bestFit="1" customWidth="1"/>
    <col min="1542" max="1542" width="6.25" style="28" customWidth="1"/>
    <col min="1543" max="1544" width="9.875" style="28" bestFit="1" customWidth="1"/>
    <col min="1545" max="1545" width="11.875" style="28" customWidth="1"/>
    <col min="1546" max="1546" width="16" style="28" customWidth="1"/>
    <col min="1547" max="1547" width="11.375" style="28" customWidth="1"/>
    <col min="1548" max="1548" width="13.5" style="28" bestFit="1" customWidth="1"/>
    <col min="1549" max="1549" width="13.75" style="28" customWidth="1"/>
    <col min="1550" max="1550" width="13.62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16.25" style="28" bestFit="1" customWidth="1"/>
    <col min="1796" max="1796" width="12.625" style="28" customWidth="1"/>
    <col min="1797" max="1797" width="50.375" style="28" bestFit="1" customWidth="1"/>
    <col min="1798" max="1798" width="6.25" style="28" customWidth="1"/>
    <col min="1799" max="1800" width="9.875" style="28" bestFit="1" customWidth="1"/>
    <col min="1801" max="1801" width="11.875" style="28" customWidth="1"/>
    <col min="1802" max="1802" width="16" style="28" customWidth="1"/>
    <col min="1803" max="1803" width="11.375" style="28" customWidth="1"/>
    <col min="1804" max="1804" width="13.5" style="28" bestFit="1" customWidth="1"/>
    <col min="1805" max="1805" width="13.75" style="28" customWidth="1"/>
    <col min="1806" max="1806" width="13.62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16.25" style="28" bestFit="1" customWidth="1"/>
    <col min="2052" max="2052" width="12.625" style="28" customWidth="1"/>
    <col min="2053" max="2053" width="50.375" style="28" bestFit="1" customWidth="1"/>
    <col min="2054" max="2054" width="6.25" style="28" customWidth="1"/>
    <col min="2055" max="2056" width="9.875" style="28" bestFit="1" customWidth="1"/>
    <col min="2057" max="2057" width="11.875" style="28" customWidth="1"/>
    <col min="2058" max="2058" width="16" style="28" customWidth="1"/>
    <col min="2059" max="2059" width="11.375" style="28" customWidth="1"/>
    <col min="2060" max="2060" width="13.5" style="28" bestFit="1" customWidth="1"/>
    <col min="2061" max="2061" width="13.75" style="28" customWidth="1"/>
    <col min="2062" max="2062" width="13.62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16.25" style="28" bestFit="1" customWidth="1"/>
    <col min="2308" max="2308" width="12.625" style="28" customWidth="1"/>
    <col min="2309" max="2309" width="50.375" style="28" bestFit="1" customWidth="1"/>
    <col min="2310" max="2310" width="6.25" style="28" customWidth="1"/>
    <col min="2311" max="2312" width="9.875" style="28" bestFit="1" customWidth="1"/>
    <col min="2313" max="2313" width="11.875" style="28" customWidth="1"/>
    <col min="2314" max="2314" width="16" style="28" customWidth="1"/>
    <col min="2315" max="2315" width="11.375" style="28" customWidth="1"/>
    <col min="2316" max="2316" width="13.5" style="28" bestFit="1" customWidth="1"/>
    <col min="2317" max="2317" width="13.75" style="28" customWidth="1"/>
    <col min="2318" max="2318" width="13.62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16.25" style="28" bestFit="1" customWidth="1"/>
    <col min="2564" max="2564" width="12.625" style="28" customWidth="1"/>
    <col min="2565" max="2565" width="50.375" style="28" bestFit="1" customWidth="1"/>
    <col min="2566" max="2566" width="6.25" style="28" customWidth="1"/>
    <col min="2567" max="2568" width="9.875" style="28" bestFit="1" customWidth="1"/>
    <col min="2569" max="2569" width="11.875" style="28" customWidth="1"/>
    <col min="2570" max="2570" width="16" style="28" customWidth="1"/>
    <col min="2571" max="2571" width="11.375" style="28" customWidth="1"/>
    <col min="2572" max="2572" width="13.5" style="28" bestFit="1" customWidth="1"/>
    <col min="2573" max="2573" width="13.75" style="28" customWidth="1"/>
    <col min="2574" max="2574" width="13.62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16.25" style="28" bestFit="1" customWidth="1"/>
    <col min="2820" max="2820" width="12.625" style="28" customWidth="1"/>
    <col min="2821" max="2821" width="50.375" style="28" bestFit="1" customWidth="1"/>
    <col min="2822" max="2822" width="6.25" style="28" customWidth="1"/>
    <col min="2823" max="2824" width="9.875" style="28" bestFit="1" customWidth="1"/>
    <col min="2825" max="2825" width="11.875" style="28" customWidth="1"/>
    <col min="2826" max="2826" width="16" style="28" customWidth="1"/>
    <col min="2827" max="2827" width="11.375" style="28" customWidth="1"/>
    <col min="2828" max="2828" width="13.5" style="28" bestFit="1" customWidth="1"/>
    <col min="2829" max="2829" width="13.75" style="28" customWidth="1"/>
    <col min="2830" max="2830" width="13.62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16.25" style="28" bestFit="1" customWidth="1"/>
    <col min="3076" max="3076" width="12.625" style="28" customWidth="1"/>
    <col min="3077" max="3077" width="50.375" style="28" bestFit="1" customWidth="1"/>
    <col min="3078" max="3078" width="6.25" style="28" customWidth="1"/>
    <col min="3079" max="3080" width="9.875" style="28" bestFit="1" customWidth="1"/>
    <col min="3081" max="3081" width="11.875" style="28" customWidth="1"/>
    <col min="3082" max="3082" width="16" style="28" customWidth="1"/>
    <col min="3083" max="3083" width="11.375" style="28" customWidth="1"/>
    <col min="3084" max="3084" width="13.5" style="28" bestFit="1" customWidth="1"/>
    <col min="3085" max="3085" width="13.75" style="28" customWidth="1"/>
    <col min="3086" max="3086" width="13.62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16.25" style="28" bestFit="1" customWidth="1"/>
    <col min="3332" max="3332" width="12.625" style="28" customWidth="1"/>
    <col min="3333" max="3333" width="50.375" style="28" bestFit="1" customWidth="1"/>
    <col min="3334" max="3334" width="6.25" style="28" customWidth="1"/>
    <col min="3335" max="3336" width="9.875" style="28" bestFit="1" customWidth="1"/>
    <col min="3337" max="3337" width="11.875" style="28" customWidth="1"/>
    <col min="3338" max="3338" width="16" style="28" customWidth="1"/>
    <col min="3339" max="3339" width="11.375" style="28" customWidth="1"/>
    <col min="3340" max="3340" width="13.5" style="28" bestFit="1" customWidth="1"/>
    <col min="3341" max="3341" width="13.75" style="28" customWidth="1"/>
    <col min="3342" max="3342" width="13.62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16.25" style="28" bestFit="1" customWidth="1"/>
    <col min="3588" max="3588" width="12.625" style="28" customWidth="1"/>
    <col min="3589" max="3589" width="50.375" style="28" bestFit="1" customWidth="1"/>
    <col min="3590" max="3590" width="6.25" style="28" customWidth="1"/>
    <col min="3591" max="3592" width="9.875" style="28" bestFit="1" customWidth="1"/>
    <col min="3593" max="3593" width="11.875" style="28" customWidth="1"/>
    <col min="3594" max="3594" width="16" style="28" customWidth="1"/>
    <col min="3595" max="3595" width="11.375" style="28" customWidth="1"/>
    <col min="3596" max="3596" width="13.5" style="28" bestFit="1" customWidth="1"/>
    <col min="3597" max="3597" width="13.75" style="28" customWidth="1"/>
    <col min="3598" max="3598" width="13.62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16.25" style="28" bestFit="1" customWidth="1"/>
    <col min="3844" max="3844" width="12.625" style="28" customWidth="1"/>
    <col min="3845" max="3845" width="50.375" style="28" bestFit="1" customWidth="1"/>
    <col min="3846" max="3846" width="6.25" style="28" customWidth="1"/>
    <col min="3847" max="3848" width="9.875" style="28" bestFit="1" customWidth="1"/>
    <col min="3849" max="3849" width="11.875" style="28" customWidth="1"/>
    <col min="3850" max="3850" width="16" style="28" customWidth="1"/>
    <col min="3851" max="3851" width="11.375" style="28" customWidth="1"/>
    <col min="3852" max="3852" width="13.5" style="28" bestFit="1" customWidth="1"/>
    <col min="3853" max="3853" width="13.75" style="28" customWidth="1"/>
    <col min="3854" max="3854" width="13.62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16.25" style="28" bestFit="1" customWidth="1"/>
    <col min="4100" max="4100" width="12.625" style="28" customWidth="1"/>
    <col min="4101" max="4101" width="50.375" style="28" bestFit="1" customWidth="1"/>
    <col min="4102" max="4102" width="6.25" style="28" customWidth="1"/>
    <col min="4103" max="4104" width="9.875" style="28" bestFit="1" customWidth="1"/>
    <col min="4105" max="4105" width="11.875" style="28" customWidth="1"/>
    <col min="4106" max="4106" width="16" style="28" customWidth="1"/>
    <col min="4107" max="4107" width="11.375" style="28" customWidth="1"/>
    <col min="4108" max="4108" width="13.5" style="28" bestFit="1" customWidth="1"/>
    <col min="4109" max="4109" width="13.75" style="28" customWidth="1"/>
    <col min="4110" max="4110" width="13.62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16.25" style="28" bestFit="1" customWidth="1"/>
    <col min="4356" max="4356" width="12.625" style="28" customWidth="1"/>
    <col min="4357" max="4357" width="50.375" style="28" bestFit="1" customWidth="1"/>
    <col min="4358" max="4358" width="6.25" style="28" customWidth="1"/>
    <col min="4359" max="4360" width="9.875" style="28" bestFit="1" customWidth="1"/>
    <col min="4361" max="4361" width="11.875" style="28" customWidth="1"/>
    <col min="4362" max="4362" width="16" style="28" customWidth="1"/>
    <col min="4363" max="4363" width="11.375" style="28" customWidth="1"/>
    <col min="4364" max="4364" width="13.5" style="28" bestFit="1" customWidth="1"/>
    <col min="4365" max="4365" width="13.75" style="28" customWidth="1"/>
    <col min="4366" max="4366" width="13.62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16.25" style="28" bestFit="1" customWidth="1"/>
    <col min="4612" max="4612" width="12.625" style="28" customWidth="1"/>
    <col min="4613" max="4613" width="50.375" style="28" bestFit="1" customWidth="1"/>
    <col min="4614" max="4614" width="6.25" style="28" customWidth="1"/>
    <col min="4615" max="4616" width="9.875" style="28" bestFit="1" customWidth="1"/>
    <col min="4617" max="4617" width="11.875" style="28" customWidth="1"/>
    <col min="4618" max="4618" width="16" style="28" customWidth="1"/>
    <col min="4619" max="4619" width="11.375" style="28" customWidth="1"/>
    <col min="4620" max="4620" width="13.5" style="28" bestFit="1" customWidth="1"/>
    <col min="4621" max="4621" width="13.75" style="28" customWidth="1"/>
    <col min="4622" max="4622" width="13.62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16.25" style="28" bestFit="1" customWidth="1"/>
    <col min="4868" max="4868" width="12.625" style="28" customWidth="1"/>
    <col min="4869" max="4869" width="50.375" style="28" bestFit="1" customWidth="1"/>
    <col min="4870" max="4870" width="6.25" style="28" customWidth="1"/>
    <col min="4871" max="4872" width="9.875" style="28" bestFit="1" customWidth="1"/>
    <col min="4873" max="4873" width="11.875" style="28" customWidth="1"/>
    <col min="4874" max="4874" width="16" style="28" customWidth="1"/>
    <col min="4875" max="4875" width="11.375" style="28" customWidth="1"/>
    <col min="4876" max="4876" width="13.5" style="28" bestFit="1" customWidth="1"/>
    <col min="4877" max="4877" width="13.75" style="28" customWidth="1"/>
    <col min="4878" max="4878" width="13.62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16.25" style="28" bestFit="1" customWidth="1"/>
    <col min="5124" max="5124" width="12.625" style="28" customWidth="1"/>
    <col min="5125" max="5125" width="50.375" style="28" bestFit="1" customWidth="1"/>
    <col min="5126" max="5126" width="6.25" style="28" customWidth="1"/>
    <col min="5127" max="5128" width="9.875" style="28" bestFit="1" customWidth="1"/>
    <col min="5129" max="5129" width="11.875" style="28" customWidth="1"/>
    <col min="5130" max="5130" width="16" style="28" customWidth="1"/>
    <col min="5131" max="5131" width="11.375" style="28" customWidth="1"/>
    <col min="5132" max="5132" width="13.5" style="28" bestFit="1" customWidth="1"/>
    <col min="5133" max="5133" width="13.75" style="28" customWidth="1"/>
    <col min="5134" max="5134" width="13.62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16.25" style="28" bestFit="1" customWidth="1"/>
    <col min="5380" max="5380" width="12.625" style="28" customWidth="1"/>
    <col min="5381" max="5381" width="50.375" style="28" bestFit="1" customWidth="1"/>
    <col min="5382" max="5382" width="6.25" style="28" customWidth="1"/>
    <col min="5383" max="5384" width="9.875" style="28" bestFit="1" customWidth="1"/>
    <col min="5385" max="5385" width="11.875" style="28" customWidth="1"/>
    <col min="5386" max="5386" width="16" style="28" customWidth="1"/>
    <col min="5387" max="5387" width="11.375" style="28" customWidth="1"/>
    <col min="5388" max="5388" width="13.5" style="28" bestFit="1" customWidth="1"/>
    <col min="5389" max="5389" width="13.75" style="28" customWidth="1"/>
    <col min="5390" max="5390" width="13.62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16.25" style="28" bestFit="1" customWidth="1"/>
    <col min="5636" max="5636" width="12.625" style="28" customWidth="1"/>
    <col min="5637" max="5637" width="50.375" style="28" bestFit="1" customWidth="1"/>
    <col min="5638" max="5638" width="6.25" style="28" customWidth="1"/>
    <col min="5639" max="5640" width="9.875" style="28" bestFit="1" customWidth="1"/>
    <col min="5641" max="5641" width="11.875" style="28" customWidth="1"/>
    <col min="5642" max="5642" width="16" style="28" customWidth="1"/>
    <col min="5643" max="5643" width="11.375" style="28" customWidth="1"/>
    <col min="5644" max="5644" width="13.5" style="28" bestFit="1" customWidth="1"/>
    <col min="5645" max="5645" width="13.75" style="28" customWidth="1"/>
    <col min="5646" max="5646" width="13.62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16.25" style="28" bestFit="1" customWidth="1"/>
    <col min="5892" max="5892" width="12.625" style="28" customWidth="1"/>
    <col min="5893" max="5893" width="50.375" style="28" bestFit="1" customWidth="1"/>
    <col min="5894" max="5894" width="6.25" style="28" customWidth="1"/>
    <col min="5895" max="5896" width="9.875" style="28" bestFit="1" customWidth="1"/>
    <col min="5897" max="5897" width="11.875" style="28" customWidth="1"/>
    <col min="5898" max="5898" width="16" style="28" customWidth="1"/>
    <col min="5899" max="5899" width="11.375" style="28" customWidth="1"/>
    <col min="5900" max="5900" width="13.5" style="28" bestFit="1" customWidth="1"/>
    <col min="5901" max="5901" width="13.75" style="28" customWidth="1"/>
    <col min="5902" max="5902" width="13.62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16.25" style="28" bestFit="1" customWidth="1"/>
    <col min="6148" max="6148" width="12.625" style="28" customWidth="1"/>
    <col min="6149" max="6149" width="50.375" style="28" bestFit="1" customWidth="1"/>
    <col min="6150" max="6150" width="6.25" style="28" customWidth="1"/>
    <col min="6151" max="6152" width="9.875" style="28" bestFit="1" customWidth="1"/>
    <col min="6153" max="6153" width="11.875" style="28" customWidth="1"/>
    <col min="6154" max="6154" width="16" style="28" customWidth="1"/>
    <col min="6155" max="6155" width="11.375" style="28" customWidth="1"/>
    <col min="6156" max="6156" width="13.5" style="28" bestFit="1" customWidth="1"/>
    <col min="6157" max="6157" width="13.75" style="28" customWidth="1"/>
    <col min="6158" max="6158" width="13.62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16.25" style="28" bestFit="1" customWidth="1"/>
    <col min="6404" max="6404" width="12.625" style="28" customWidth="1"/>
    <col min="6405" max="6405" width="50.375" style="28" bestFit="1" customWidth="1"/>
    <col min="6406" max="6406" width="6.25" style="28" customWidth="1"/>
    <col min="6407" max="6408" width="9.875" style="28" bestFit="1" customWidth="1"/>
    <col min="6409" max="6409" width="11.875" style="28" customWidth="1"/>
    <col min="6410" max="6410" width="16" style="28" customWidth="1"/>
    <col min="6411" max="6411" width="11.375" style="28" customWidth="1"/>
    <col min="6412" max="6412" width="13.5" style="28" bestFit="1" customWidth="1"/>
    <col min="6413" max="6413" width="13.75" style="28" customWidth="1"/>
    <col min="6414" max="6414" width="13.62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16.25" style="28" bestFit="1" customWidth="1"/>
    <col min="6660" max="6660" width="12.625" style="28" customWidth="1"/>
    <col min="6661" max="6661" width="50.375" style="28" bestFit="1" customWidth="1"/>
    <col min="6662" max="6662" width="6.25" style="28" customWidth="1"/>
    <col min="6663" max="6664" width="9.875" style="28" bestFit="1" customWidth="1"/>
    <col min="6665" max="6665" width="11.875" style="28" customWidth="1"/>
    <col min="6666" max="6666" width="16" style="28" customWidth="1"/>
    <col min="6667" max="6667" width="11.375" style="28" customWidth="1"/>
    <col min="6668" max="6668" width="13.5" style="28" bestFit="1" customWidth="1"/>
    <col min="6669" max="6669" width="13.75" style="28" customWidth="1"/>
    <col min="6670" max="6670" width="13.62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16.25" style="28" bestFit="1" customWidth="1"/>
    <col min="6916" max="6916" width="12.625" style="28" customWidth="1"/>
    <col min="6917" max="6917" width="50.375" style="28" bestFit="1" customWidth="1"/>
    <col min="6918" max="6918" width="6.25" style="28" customWidth="1"/>
    <col min="6919" max="6920" width="9.875" style="28" bestFit="1" customWidth="1"/>
    <col min="6921" max="6921" width="11.875" style="28" customWidth="1"/>
    <col min="6922" max="6922" width="16" style="28" customWidth="1"/>
    <col min="6923" max="6923" width="11.375" style="28" customWidth="1"/>
    <col min="6924" max="6924" width="13.5" style="28" bestFit="1" customWidth="1"/>
    <col min="6925" max="6925" width="13.75" style="28" customWidth="1"/>
    <col min="6926" max="6926" width="13.62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16.25" style="28" bestFit="1" customWidth="1"/>
    <col min="7172" max="7172" width="12.625" style="28" customWidth="1"/>
    <col min="7173" max="7173" width="50.375" style="28" bestFit="1" customWidth="1"/>
    <col min="7174" max="7174" width="6.25" style="28" customWidth="1"/>
    <col min="7175" max="7176" width="9.875" style="28" bestFit="1" customWidth="1"/>
    <col min="7177" max="7177" width="11.875" style="28" customWidth="1"/>
    <col min="7178" max="7178" width="16" style="28" customWidth="1"/>
    <col min="7179" max="7179" width="11.375" style="28" customWidth="1"/>
    <col min="7180" max="7180" width="13.5" style="28" bestFit="1" customWidth="1"/>
    <col min="7181" max="7181" width="13.75" style="28" customWidth="1"/>
    <col min="7182" max="7182" width="13.62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16.25" style="28" bestFit="1" customWidth="1"/>
    <col min="7428" max="7428" width="12.625" style="28" customWidth="1"/>
    <col min="7429" max="7429" width="50.375" style="28" bestFit="1" customWidth="1"/>
    <col min="7430" max="7430" width="6.25" style="28" customWidth="1"/>
    <col min="7431" max="7432" width="9.875" style="28" bestFit="1" customWidth="1"/>
    <col min="7433" max="7433" width="11.875" style="28" customWidth="1"/>
    <col min="7434" max="7434" width="16" style="28" customWidth="1"/>
    <col min="7435" max="7435" width="11.375" style="28" customWidth="1"/>
    <col min="7436" max="7436" width="13.5" style="28" bestFit="1" customWidth="1"/>
    <col min="7437" max="7437" width="13.75" style="28" customWidth="1"/>
    <col min="7438" max="7438" width="13.62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16.25" style="28" bestFit="1" customWidth="1"/>
    <col min="7684" max="7684" width="12.625" style="28" customWidth="1"/>
    <col min="7685" max="7685" width="50.375" style="28" bestFit="1" customWidth="1"/>
    <col min="7686" max="7686" width="6.25" style="28" customWidth="1"/>
    <col min="7687" max="7688" width="9.875" style="28" bestFit="1" customWidth="1"/>
    <col min="7689" max="7689" width="11.875" style="28" customWidth="1"/>
    <col min="7690" max="7690" width="16" style="28" customWidth="1"/>
    <col min="7691" max="7691" width="11.375" style="28" customWidth="1"/>
    <col min="7692" max="7692" width="13.5" style="28" bestFit="1" customWidth="1"/>
    <col min="7693" max="7693" width="13.75" style="28" customWidth="1"/>
    <col min="7694" max="7694" width="13.62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16.25" style="28" bestFit="1" customWidth="1"/>
    <col min="7940" max="7940" width="12.625" style="28" customWidth="1"/>
    <col min="7941" max="7941" width="50.375" style="28" bestFit="1" customWidth="1"/>
    <col min="7942" max="7942" width="6.25" style="28" customWidth="1"/>
    <col min="7943" max="7944" width="9.875" style="28" bestFit="1" customWidth="1"/>
    <col min="7945" max="7945" width="11.875" style="28" customWidth="1"/>
    <col min="7946" max="7946" width="16" style="28" customWidth="1"/>
    <col min="7947" max="7947" width="11.375" style="28" customWidth="1"/>
    <col min="7948" max="7948" width="13.5" style="28" bestFit="1" customWidth="1"/>
    <col min="7949" max="7949" width="13.75" style="28" customWidth="1"/>
    <col min="7950" max="7950" width="13.62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16.25" style="28" bestFit="1" customWidth="1"/>
    <col min="8196" max="8196" width="12.625" style="28" customWidth="1"/>
    <col min="8197" max="8197" width="50.375" style="28" bestFit="1" customWidth="1"/>
    <col min="8198" max="8198" width="6.25" style="28" customWidth="1"/>
    <col min="8199" max="8200" width="9.875" style="28" bestFit="1" customWidth="1"/>
    <col min="8201" max="8201" width="11.875" style="28" customWidth="1"/>
    <col min="8202" max="8202" width="16" style="28" customWidth="1"/>
    <col min="8203" max="8203" width="11.375" style="28" customWidth="1"/>
    <col min="8204" max="8204" width="13.5" style="28" bestFit="1" customWidth="1"/>
    <col min="8205" max="8205" width="13.75" style="28" customWidth="1"/>
    <col min="8206" max="8206" width="13.62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16.25" style="28" bestFit="1" customWidth="1"/>
    <col min="8452" max="8452" width="12.625" style="28" customWidth="1"/>
    <col min="8453" max="8453" width="50.375" style="28" bestFit="1" customWidth="1"/>
    <col min="8454" max="8454" width="6.25" style="28" customWidth="1"/>
    <col min="8455" max="8456" width="9.875" style="28" bestFit="1" customWidth="1"/>
    <col min="8457" max="8457" width="11.875" style="28" customWidth="1"/>
    <col min="8458" max="8458" width="16" style="28" customWidth="1"/>
    <col min="8459" max="8459" width="11.375" style="28" customWidth="1"/>
    <col min="8460" max="8460" width="13.5" style="28" bestFit="1" customWidth="1"/>
    <col min="8461" max="8461" width="13.75" style="28" customWidth="1"/>
    <col min="8462" max="8462" width="13.62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16.25" style="28" bestFit="1" customWidth="1"/>
    <col min="8708" max="8708" width="12.625" style="28" customWidth="1"/>
    <col min="8709" max="8709" width="50.375" style="28" bestFit="1" customWidth="1"/>
    <col min="8710" max="8710" width="6.25" style="28" customWidth="1"/>
    <col min="8711" max="8712" width="9.875" style="28" bestFit="1" customWidth="1"/>
    <col min="8713" max="8713" width="11.875" style="28" customWidth="1"/>
    <col min="8714" max="8714" width="16" style="28" customWidth="1"/>
    <col min="8715" max="8715" width="11.375" style="28" customWidth="1"/>
    <col min="8716" max="8716" width="13.5" style="28" bestFit="1" customWidth="1"/>
    <col min="8717" max="8717" width="13.75" style="28" customWidth="1"/>
    <col min="8718" max="8718" width="13.62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16.25" style="28" bestFit="1" customWidth="1"/>
    <col min="8964" max="8964" width="12.625" style="28" customWidth="1"/>
    <col min="8965" max="8965" width="50.375" style="28" bestFit="1" customWidth="1"/>
    <col min="8966" max="8966" width="6.25" style="28" customWidth="1"/>
    <col min="8967" max="8968" width="9.875" style="28" bestFit="1" customWidth="1"/>
    <col min="8969" max="8969" width="11.875" style="28" customWidth="1"/>
    <col min="8970" max="8970" width="16" style="28" customWidth="1"/>
    <col min="8971" max="8971" width="11.375" style="28" customWidth="1"/>
    <col min="8972" max="8972" width="13.5" style="28" bestFit="1" customWidth="1"/>
    <col min="8973" max="8973" width="13.75" style="28" customWidth="1"/>
    <col min="8974" max="8974" width="13.62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16.25" style="28" bestFit="1" customWidth="1"/>
    <col min="9220" max="9220" width="12.625" style="28" customWidth="1"/>
    <col min="9221" max="9221" width="50.375" style="28" bestFit="1" customWidth="1"/>
    <col min="9222" max="9222" width="6.25" style="28" customWidth="1"/>
    <col min="9223" max="9224" width="9.875" style="28" bestFit="1" customWidth="1"/>
    <col min="9225" max="9225" width="11.875" style="28" customWidth="1"/>
    <col min="9226" max="9226" width="16" style="28" customWidth="1"/>
    <col min="9227" max="9227" width="11.375" style="28" customWidth="1"/>
    <col min="9228" max="9228" width="13.5" style="28" bestFit="1" customWidth="1"/>
    <col min="9229" max="9229" width="13.75" style="28" customWidth="1"/>
    <col min="9230" max="9230" width="13.62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16.25" style="28" bestFit="1" customWidth="1"/>
    <col min="9476" max="9476" width="12.625" style="28" customWidth="1"/>
    <col min="9477" max="9477" width="50.375" style="28" bestFit="1" customWidth="1"/>
    <col min="9478" max="9478" width="6.25" style="28" customWidth="1"/>
    <col min="9479" max="9480" width="9.875" style="28" bestFit="1" customWidth="1"/>
    <col min="9481" max="9481" width="11.875" style="28" customWidth="1"/>
    <col min="9482" max="9482" width="16" style="28" customWidth="1"/>
    <col min="9483" max="9483" width="11.375" style="28" customWidth="1"/>
    <col min="9484" max="9484" width="13.5" style="28" bestFit="1" customWidth="1"/>
    <col min="9485" max="9485" width="13.75" style="28" customWidth="1"/>
    <col min="9486" max="9486" width="13.62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16.25" style="28" bestFit="1" customWidth="1"/>
    <col min="9732" max="9732" width="12.625" style="28" customWidth="1"/>
    <col min="9733" max="9733" width="50.375" style="28" bestFit="1" customWidth="1"/>
    <col min="9734" max="9734" width="6.25" style="28" customWidth="1"/>
    <col min="9735" max="9736" width="9.875" style="28" bestFit="1" customWidth="1"/>
    <col min="9737" max="9737" width="11.875" style="28" customWidth="1"/>
    <col min="9738" max="9738" width="16" style="28" customWidth="1"/>
    <col min="9739" max="9739" width="11.375" style="28" customWidth="1"/>
    <col min="9740" max="9740" width="13.5" style="28" bestFit="1" customWidth="1"/>
    <col min="9741" max="9741" width="13.75" style="28" customWidth="1"/>
    <col min="9742" max="9742" width="13.62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16.25" style="28" bestFit="1" customWidth="1"/>
    <col min="9988" max="9988" width="12.625" style="28" customWidth="1"/>
    <col min="9989" max="9989" width="50.375" style="28" bestFit="1" customWidth="1"/>
    <col min="9990" max="9990" width="6.25" style="28" customWidth="1"/>
    <col min="9991" max="9992" width="9.875" style="28" bestFit="1" customWidth="1"/>
    <col min="9993" max="9993" width="11.875" style="28" customWidth="1"/>
    <col min="9994" max="9994" width="16" style="28" customWidth="1"/>
    <col min="9995" max="9995" width="11.375" style="28" customWidth="1"/>
    <col min="9996" max="9996" width="13.5" style="28" bestFit="1" customWidth="1"/>
    <col min="9997" max="9997" width="13.75" style="28" customWidth="1"/>
    <col min="9998" max="9998" width="13.62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16.25" style="28" bestFit="1" customWidth="1"/>
    <col min="10244" max="10244" width="12.625" style="28" customWidth="1"/>
    <col min="10245" max="10245" width="50.375" style="28" bestFit="1" customWidth="1"/>
    <col min="10246" max="10246" width="6.25" style="28" customWidth="1"/>
    <col min="10247" max="10248" width="9.875" style="28" bestFit="1" customWidth="1"/>
    <col min="10249" max="10249" width="11.875" style="28" customWidth="1"/>
    <col min="10250" max="10250" width="16" style="28" customWidth="1"/>
    <col min="10251" max="10251" width="11.375" style="28" customWidth="1"/>
    <col min="10252" max="10252" width="13.5" style="28" bestFit="1" customWidth="1"/>
    <col min="10253" max="10253" width="13.75" style="28" customWidth="1"/>
    <col min="10254" max="10254" width="13.62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16.25" style="28" bestFit="1" customWidth="1"/>
    <col min="10500" max="10500" width="12.625" style="28" customWidth="1"/>
    <col min="10501" max="10501" width="50.375" style="28" bestFit="1" customWidth="1"/>
    <col min="10502" max="10502" width="6.25" style="28" customWidth="1"/>
    <col min="10503" max="10504" width="9.875" style="28" bestFit="1" customWidth="1"/>
    <col min="10505" max="10505" width="11.875" style="28" customWidth="1"/>
    <col min="10506" max="10506" width="16" style="28" customWidth="1"/>
    <col min="10507" max="10507" width="11.375" style="28" customWidth="1"/>
    <col min="10508" max="10508" width="13.5" style="28" bestFit="1" customWidth="1"/>
    <col min="10509" max="10509" width="13.75" style="28" customWidth="1"/>
    <col min="10510" max="10510" width="13.62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16.25" style="28" bestFit="1" customWidth="1"/>
    <col min="10756" max="10756" width="12.625" style="28" customWidth="1"/>
    <col min="10757" max="10757" width="50.375" style="28" bestFit="1" customWidth="1"/>
    <col min="10758" max="10758" width="6.25" style="28" customWidth="1"/>
    <col min="10759" max="10760" width="9.875" style="28" bestFit="1" customWidth="1"/>
    <col min="10761" max="10761" width="11.875" style="28" customWidth="1"/>
    <col min="10762" max="10762" width="16" style="28" customWidth="1"/>
    <col min="10763" max="10763" width="11.375" style="28" customWidth="1"/>
    <col min="10764" max="10764" width="13.5" style="28" bestFit="1" customWidth="1"/>
    <col min="10765" max="10765" width="13.75" style="28" customWidth="1"/>
    <col min="10766" max="10766" width="13.62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16.25" style="28" bestFit="1" customWidth="1"/>
    <col min="11012" max="11012" width="12.625" style="28" customWidth="1"/>
    <col min="11013" max="11013" width="50.375" style="28" bestFit="1" customWidth="1"/>
    <col min="11014" max="11014" width="6.25" style="28" customWidth="1"/>
    <col min="11015" max="11016" width="9.875" style="28" bestFit="1" customWidth="1"/>
    <col min="11017" max="11017" width="11.875" style="28" customWidth="1"/>
    <col min="11018" max="11018" width="16" style="28" customWidth="1"/>
    <col min="11019" max="11019" width="11.375" style="28" customWidth="1"/>
    <col min="11020" max="11020" width="13.5" style="28" bestFit="1" customWidth="1"/>
    <col min="11021" max="11021" width="13.75" style="28" customWidth="1"/>
    <col min="11022" max="11022" width="13.62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16.25" style="28" bestFit="1" customWidth="1"/>
    <col min="11268" max="11268" width="12.625" style="28" customWidth="1"/>
    <col min="11269" max="11269" width="50.375" style="28" bestFit="1" customWidth="1"/>
    <col min="11270" max="11270" width="6.25" style="28" customWidth="1"/>
    <col min="11271" max="11272" width="9.875" style="28" bestFit="1" customWidth="1"/>
    <col min="11273" max="11273" width="11.875" style="28" customWidth="1"/>
    <col min="11274" max="11274" width="16" style="28" customWidth="1"/>
    <col min="11275" max="11275" width="11.375" style="28" customWidth="1"/>
    <col min="11276" max="11276" width="13.5" style="28" bestFit="1" customWidth="1"/>
    <col min="11277" max="11277" width="13.75" style="28" customWidth="1"/>
    <col min="11278" max="11278" width="13.62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16.25" style="28" bestFit="1" customWidth="1"/>
    <col min="11524" max="11524" width="12.625" style="28" customWidth="1"/>
    <col min="11525" max="11525" width="50.375" style="28" bestFit="1" customWidth="1"/>
    <col min="11526" max="11526" width="6.25" style="28" customWidth="1"/>
    <col min="11527" max="11528" width="9.875" style="28" bestFit="1" customWidth="1"/>
    <col min="11529" max="11529" width="11.875" style="28" customWidth="1"/>
    <col min="11530" max="11530" width="16" style="28" customWidth="1"/>
    <col min="11531" max="11531" width="11.375" style="28" customWidth="1"/>
    <col min="11532" max="11532" width="13.5" style="28" bestFit="1" customWidth="1"/>
    <col min="11533" max="11533" width="13.75" style="28" customWidth="1"/>
    <col min="11534" max="11534" width="13.62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16.25" style="28" bestFit="1" customWidth="1"/>
    <col min="11780" max="11780" width="12.625" style="28" customWidth="1"/>
    <col min="11781" max="11781" width="50.375" style="28" bestFit="1" customWidth="1"/>
    <col min="11782" max="11782" width="6.25" style="28" customWidth="1"/>
    <col min="11783" max="11784" width="9.875" style="28" bestFit="1" customWidth="1"/>
    <col min="11785" max="11785" width="11.875" style="28" customWidth="1"/>
    <col min="11786" max="11786" width="16" style="28" customWidth="1"/>
    <col min="11787" max="11787" width="11.375" style="28" customWidth="1"/>
    <col min="11788" max="11788" width="13.5" style="28" bestFit="1" customWidth="1"/>
    <col min="11789" max="11789" width="13.75" style="28" customWidth="1"/>
    <col min="11790" max="11790" width="13.62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16.25" style="28" bestFit="1" customWidth="1"/>
    <col min="12036" max="12036" width="12.625" style="28" customWidth="1"/>
    <col min="12037" max="12037" width="50.375" style="28" bestFit="1" customWidth="1"/>
    <col min="12038" max="12038" width="6.25" style="28" customWidth="1"/>
    <col min="12039" max="12040" width="9.875" style="28" bestFit="1" customWidth="1"/>
    <col min="12041" max="12041" width="11.875" style="28" customWidth="1"/>
    <col min="12042" max="12042" width="16" style="28" customWidth="1"/>
    <col min="12043" max="12043" width="11.375" style="28" customWidth="1"/>
    <col min="12044" max="12044" width="13.5" style="28" bestFit="1" customWidth="1"/>
    <col min="12045" max="12045" width="13.75" style="28" customWidth="1"/>
    <col min="12046" max="12046" width="13.62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16.25" style="28" bestFit="1" customWidth="1"/>
    <col min="12292" max="12292" width="12.625" style="28" customWidth="1"/>
    <col min="12293" max="12293" width="50.375" style="28" bestFit="1" customWidth="1"/>
    <col min="12294" max="12294" width="6.25" style="28" customWidth="1"/>
    <col min="12295" max="12296" width="9.875" style="28" bestFit="1" customWidth="1"/>
    <col min="12297" max="12297" width="11.875" style="28" customWidth="1"/>
    <col min="12298" max="12298" width="16" style="28" customWidth="1"/>
    <col min="12299" max="12299" width="11.375" style="28" customWidth="1"/>
    <col min="12300" max="12300" width="13.5" style="28" bestFit="1" customWidth="1"/>
    <col min="12301" max="12301" width="13.75" style="28" customWidth="1"/>
    <col min="12302" max="12302" width="13.62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16.25" style="28" bestFit="1" customWidth="1"/>
    <col min="12548" max="12548" width="12.625" style="28" customWidth="1"/>
    <col min="12549" max="12549" width="50.375" style="28" bestFit="1" customWidth="1"/>
    <col min="12550" max="12550" width="6.25" style="28" customWidth="1"/>
    <col min="12551" max="12552" width="9.875" style="28" bestFit="1" customWidth="1"/>
    <col min="12553" max="12553" width="11.875" style="28" customWidth="1"/>
    <col min="12554" max="12554" width="16" style="28" customWidth="1"/>
    <col min="12555" max="12555" width="11.375" style="28" customWidth="1"/>
    <col min="12556" max="12556" width="13.5" style="28" bestFit="1" customWidth="1"/>
    <col min="12557" max="12557" width="13.75" style="28" customWidth="1"/>
    <col min="12558" max="12558" width="13.62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16.25" style="28" bestFit="1" customWidth="1"/>
    <col min="12804" max="12804" width="12.625" style="28" customWidth="1"/>
    <col min="12805" max="12805" width="50.375" style="28" bestFit="1" customWidth="1"/>
    <col min="12806" max="12806" width="6.25" style="28" customWidth="1"/>
    <col min="12807" max="12808" width="9.875" style="28" bestFit="1" customWidth="1"/>
    <col min="12809" max="12809" width="11.875" style="28" customWidth="1"/>
    <col min="12810" max="12810" width="16" style="28" customWidth="1"/>
    <col min="12811" max="12811" width="11.375" style="28" customWidth="1"/>
    <col min="12812" max="12812" width="13.5" style="28" bestFit="1" customWidth="1"/>
    <col min="12813" max="12813" width="13.75" style="28" customWidth="1"/>
    <col min="12814" max="12814" width="13.62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16.25" style="28" bestFit="1" customWidth="1"/>
    <col min="13060" max="13060" width="12.625" style="28" customWidth="1"/>
    <col min="13061" max="13061" width="50.375" style="28" bestFit="1" customWidth="1"/>
    <col min="13062" max="13062" width="6.25" style="28" customWidth="1"/>
    <col min="13063" max="13064" width="9.875" style="28" bestFit="1" customWidth="1"/>
    <col min="13065" max="13065" width="11.875" style="28" customWidth="1"/>
    <col min="13066" max="13066" width="16" style="28" customWidth="1"/>
    <col min="13067" max="13067" width="11.375" style="28" customWidth="1"/>
    <col min="13068" max="13068" width="13.5" style="28" bestFit="1" customWidth="1"/>
    <col min="13069" max="13069" width="13.75" style="28" customWidth="1"/>
    <col min="13070" max="13070" width="13.62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16.25" style="28" bestFit="1" customWidth="1"/>
    <col min="13316" max="13316" width="12.625" style="28" customWidth="1"/>
    <col min="13317" max="13317" width="50.375" style="28" bestFit="1" customWidth="1"/>
    <col min="13318" max="13318" width="6.25" style="28" customWidth="1"/>
    <col min="13319" max="13320" width="9.875" style="28" bestFit="1" customWidth="1"/>
    <col min="13321" max="13321" width="11.875" style="28" customWidth="1"/>
    <col min="13322" max="13322" width="16" style="28" customWidth="1"/>
    <col min="13323" max="13323" width="11.375" style="28" customWidth="1"/>
    <col min="13324" max="13324" width="13.5" style="28" bestFit="1" customWidth="1"/>
    <col min="13325" max="13325" width="13.75" style="28" customWidth="1"/>
    <col min="13326" max="13326" width="13.62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16.25" style="28" bestFit="1" customWidth="1"/>
    <col min="13572" max="13572" width="12.625" style="28" customWidth="1"/>
    <col min="13573" max="13573" width="50.375" style="28" bestFit="1" customWidth="1"/>
    <col min="13574" max="13574" width="6.25" style="28" customWidth="1"/>
    <col min="13575" max="13576" width="9.875" style="28" bestFit="1" customWidth="1"/>
    <col min="13577" max="13577" width="11.875" style="28" customWidth="1"/>
    <col min="13578" max="13578" width="16" style="28" customWidth="1"/>
    <col min="13579" max="13579" width="11.375" style="28" customWidth="1"/>
    <col min="13580" max="13580" width="13.5" style="28" bestFit="1" customWidth="1"/>
    <col min="13581" max="13581" width="13.75" style="28" customWidth="1"/>
    <col min="13582" max="13582" width="13.62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16.25" style="28" bestFit="1" customWidth="1"/>
    <col min="13828" max="13828" width="12.625" style="28" customWidth="1"/>
    <col min="13829" max="13829" width="50.375" style="28" bestFit="1" customWidth="1"/>
    <col min="13830" max="13830" width="6.25" style="28" customWidth="1"/>
    <col min="13831" max="13832" width="9.875" style="28" bestFit="1" customWidth="1"/>
    <col min="13833" max="13833" width="11.875" style="28" customWidth="1"/>
    <col min="13834" max="13834" width="16" style="28" customWidth="1"/>
    <col min="13835" max="13835" width="11.375" style="28" customWidth="1"/>
    <col min="13836" max="13836" width="13.5" style="28" bestFit="1" customWidth="1"/>
    <col min="13837" max="13837" width="13.75" style="28" customWidth="1"/>
    <col min="13838" max="13838" width="13.62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16.25" style="28" bestFit="1" customWidth="1"/>
    <col min="14084" max="14084" width="12.625" style="28" customWidth="1"/>
    <col min="14085" max="14085" width="50.375" style="28" bestFit="1" customWidth="1"/>
    <col min="14086" max="14086" width="6.25" style="28" customWidth="1"/>
    <col min="14087" max="14088" width="9.875" style="28" bestFit="1" customWidth="1"/>
    <col min="14089" max="14089" width="11.875" style="28" customWidth="1"/>
    <col min="14090" max="14090" width="16" style="28" customWidth="1"/>
    <col min="14091" max="14091" width="11.375" style="28" customWidth="1"/>
    <col min="14092" max="14092" width="13.5" style="28" bestFit="1" customWidth="1"/>
    <col min="14093" max="14093" width="13.75" style="28" customWidth="1"/>
    <col min="14094" max="14094" width="13.62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16.25" style="28" bestFit="1" customWidth="1"/>
    <col min="14340" max="14340" width="12.625" style="28" customWidth="1"/>
    <col min="14341" max="14341" width="50.375" style="28" bestFit="1" customWidth="1"/>
    <col min="14342" max="14342" width="6.25" style="28" customWidth="1"/>
    <col min="14343" max="14344" width="9.875" style="28" bestFit="1" customWidth="1"/>
    <col min="14345" max="14345" width="11.875" style="28" customWidth="1"/>
    <col min="14346" max="14346" width="16" style="28" customWidth="1"/>
    <col min="14347" max="14347" width="11.375" style="28" customWidth="1"/>
    <col min="14348" max="14348" width="13.5" style="28" bestFit="1" customWidth="1"/>
    <col min="14349" max="14349" width="13.75" style="28" customWidth="1"/>
    <col min="14350" max="14350" width="13.62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16.25" style="28" bestFit="1" customWidth="1"/>
    <col min="14596" max="14596" width="12.625" style="28" customWidth="1"/>
    <col min="14597" max="14597" width="50.375" style="28" bestFit="1" customWidth="1"/>
    <col min="14598" max="14598" width="6.25" style="28" customWidth="1"/>
    <col min="14599" max="14600" width="9.875" style="28" bestFit="1" customWidth="1"/>
    <col min="14601" max="14601" width="11.875" style="28" customWidth="1"/>
    <col min="14602" max="14602" width="16" style="28" customWidth="1"/>
    <col min="14603" max="14603" width="11.375" style="28" customWidth="1"/>
    <col min="14604" max="14604" width="13.5" style="28" bestFit="1" customWidth="1"/>
    <col min="14605" max="14605" width="13.75" style="28" customWidth="1"/>
    <col min="14606" max="14606" width="13.62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16.25" style="28" bestFit="1" customWidth="1"/>
    <col min="14852" max="14852" width="12.625" style="28" customWidth="1"/>
    <col min="14853" max="14853" width="50.375" style="28" bestFit="1" customWidth="1"/>
    <col min="14854" max="14854" width="6.25" style="28" customWidth="1"/>
    <col min="14855" max="14856" width="9.875" style="28" bestFit="1" customWidth="1"/>
    <col min="14857" max="14857" width="11.875" style="28" customWidth="1"/>
    <col min="14858" max="14858" width="16" style="28" customWidth="1"/>
    <col min="14859" max="14859" width="11.375" style="28" customWidth="1"/>
    <col min="14860" max="14860" width="13.5" style="28" bestFit="1" customWidth="1"/>
    <col min="14861" max="14861" width="13.75" style="28" customWidth="1"/>
    <col min="14862" max="14862" width="13.62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16.25" style="28" bestFit="1" customWidth="1"/>
    <col min="15108" max="15108" width="12.625" style="28" customWidth="1"/>
    <col min="15109" max="15109" width="50.375" style="28" bestFit="1" customWidth="1"/>
    <col min="15110" max="15110" width="6.25" style="28" customWidth="1"/>
    <col min="15111" max="15112" width="9.875" style="28" bestFit="1" customWidth="1"/>
    <col min="15113" max="15113" width="11.875" style="28" customWidth="1"/>
    <col min="15114" max="15114" width="16" style="28" customWidth="1"/>
    <col min="15115" max="15115" width="11.375" style="28" customWidth="1"/>
    <col min="15116" max="15116" width="13.5" style="28" bestFit="1" customWidth="1"/>
    <col min="15117" max="15117" width="13.75" style="28" customWidth="1"/>
    <col min="15118" max="15118" width="13.62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16.25" style="28" bestFit="1" customWidth="1"/>
    <col min="15364" max="15364" width="12.625" style="28" customWidth="1"/>
    <col min="15365" max="15365" width="50.375" style="28" bestFit="1" customWidth="1"/>
    <col min="15366" max="15366" width="6.25" style="28" customWidth="1"/>
    <col min="15367" max="15368" width="9.875" style="28" bestFit="1" customWidth="1"/>
    <col min="15369" max="15369" width="11.875" style="28" customWidth="1"/>
    <col min="15370" max="15370" width="16" style="28" customWidth="1"/>
    <col min="15371" max="15371" width="11.375" style="28" customWidth="1"/>
    <col min="15372" max="15372" width="13.5" style="28" bestFit="1" customWidth="1"/>
    <col min="15373" max="15373" width="13.75" style="28" customWidth="1"/>
    <col min="15374" max="15374" width="13.62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16.25" style="28" bestFit="1" customWidth="1"/>
    <col min="15620" max="15620" width="12.625" style="28" customWidth="1"/>
    <col min="15621" max="15621" width="50.375" style="28" bestFit="1" customWidth="1"/>
    <col min="15622" max="15622" width="6.25" style="28" customWidth="1"/>
    <col min="15623" max="15624" width="9.875" style="28" bestFit="1" customWidth="1"/>
    <col min="15625" max="15625" width="11.875" style="28" customWidth="1"/>
    <col min="15626" max="15626" width="16" style="28" customWidth="1"/>
    <col min="15627" max="15627" width="11.375" style="28" customWidth="1"/>
    <col min="15628" max="15628" width="13.5" style="28" bestFit="1" customWidth="1"/>
    <col min="15629" max="15629" width="13.75" style="28" customWidth="1"/>
    <col min="15630" max="15630" width="13.62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16.25" style="28" bestFit="1" customWidth="1"/>
    <col min="15876" max="15876" width="12.625" style="28" customWidth="1"/>
    <col min="15877" max="15877" width="50.375" style="28" bestFit="1" customWidth="1"/>
    <col min="15878" max="15878" width="6.25" style="28" customWidth="1"/>
    <col min="15879" max="15880" width="9.875" style="28" bestFit="1" customWidth="1"/>
    <col min="15881" max="15881" width="11.875" style="28" customWidth="1"/>
    <col min="15882" max="15882" width="16" style="28" customWidth="1"/>
    <col min="15883" max="15883" width="11.375" style="28" customWidth="1"/>
    <col min="15884" max="15884" width="13.5" style="28" bestFit="1" customWidth="1"/>
    <col min="15885" max="15885" width="13.75" style="28" customWidth="1"/>
    <col min="15886" max="15886" width="13.62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16.25" style="28" bestFit="1" customWidth="1"/>
    <col min="16132" max="16132" width="12.625" style="28" customWidth="1"/>
    <col min="16133" max="16133" width="50.375" style="28" bestFit="1" customWidth="1"/>
    <col min="16134" max="16134" width="6.25" style="28" customWidth="1"/>
    <col min="16135" max="16136" width="9.875" style="28" bestFit="1" customWidth="1"/>
    <col min="16137" max="16137" width="11.875" style="28" customWidth="1"/>
    <col min="16138" max="16138" width="16" style="28" customWidth="1"/>
    <col min="16139" max="16139" width="11.375" style="28" customWidth="1"/>
    <col min="16140" max="16140" width="13.5" style="28" bestFit="1" customWidth="1"/>
    <col min="16141" max="16141" width="13.75" style="28" customWidth="1"/>
    <col min="16142" max="16142" width="13.62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784</v>
      </c>
      <c r="G2" s="29" t="s">
        <v>2</v>
      </c>
      <c r="H2" s="30"/>
      <c r="I2" s="31"/>
      <c r="J2" s="32">
        <f>SUM(H:H)</f>
        <v>222140</v>
      </c>
    </row>
    <row r="3" spans="2:17" ht="20.100000000000001" customHeight="1">
      <c r="B3" s="26" t="s">
        <v>3</v>
      </c>
      <c r="C3" s="26"/>
      <c r="D3" s="26"/>
      <c r="E3" s="27" t="s">
        <v>169</v>
      </c>
    </row>
    <row r="4" spans="2:17" ht="20.100000000000001" customHeight="1">
      <c r="B4" s="26" t="s">
        <v>5</v>
      </c>
      <c r="C4" s="26"/>
      <c r="D4" s="26"/>
      <c r="E4" s="27">
        <v>96979</v>
      </c>
    </row>
    <row r="5" spans="2:17" ht="20.100000000000001" customHeight="1">
      <c r="B5" s="26" t="s">
        <v>6</v>
      </c>
      <c r="C5" s="26"/>
      <c r="D5" s="26"/>
      <c r="E5" s="36">
        <v>40991</v>
      </c>
    </row>
    <row r="6" spans="2:17" ht="20.100000000000001" customHeight="1">
      <c r="B6" s="26" t="s">
        <v>7</v>
      </c>
      <c r="C6" s="26"/>
      <c r="D6" s="26"/>
      <c r="E6" s="36">
        <v>40994</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c r="C9" s="37" t="s">
        <v>785</v>
      </c>
      <c r="D9" s="37"/>
      <c r="E9" s="41" t="s">
        <v>786</v>
      </c>
      <c r="F9" s="38">
        <v>1</v>
      </c>
      <c r="G9" s="53">
        <v>93500</v>
      </c>
      <c r="H9" s="42">
        <f t="shared" ref="H9:H30" si="0">F9*G9</f>
        <v>93500</v>
      </c>
      <c r="I9" s="39"/>
      <c r="J9" s="47"/>
      <c r="K9" s="44"/>
      <c r="L9" s="38"/>
      <c r="M9" s="186">
        <v>40973</v>
      </c>
      <c r="N9" s="37"/>
      <c r="O9" s="38"/>
      <c r="P9" s="186">
        <v>40991</v>
      </c>
      <c r="Q9" s="46" t="s">
        <v>787</v>
      </c>
    </row>
    <row r="10" spans="2:17" s="33" customFormat="1" ht="19.5" customHeight="1">
      <c r="B10" s="37"/>
      <c r="C10" s="37" t="s">
        <v>785</v>
      </c>
      <c r="D10" s="37"/>
      <c r="E10" s="187" t="s">
        <v>788</v>
      </c>
      <c r="F10" s="38">
        <v>1</v>
      </c>
      <c r="G10" s="53">
        <v>7800</v>
      </c>
      <c r="H10" s="42">
        <f t="shared" si="0"/>
        <v>7800</v>
      </c>
      <c r="I10" s="39"/>
      <c r="J10" s="51"/>
      <c r="K10" s="44"/>
      <c r="L10" s="38"/>
      <c r="M10" s="186">
        <v>40973</v>
      </c>
      <c r="N10" s="37"/>
      <c r="O10" s="38"/>
      <c r="P10" s="186">
        <v>40991</v>
      </c>
      <c r="Q10" s="46" t="s">
        <v>787</v>
      </c>
    </row>
    <row r="11" spans="2:17" s="33" customFormat="1" ht="19.5" customHeight="1">
      <c r="B11" s="238"/>
      <c r="C11" s="37" t="s">
        <v>785</v>
      </c>
      <c r="D11" s="37"/>
      <c r="E11" s="209" t="s">
        <v>789</v>
      </c>
      <c r="F11" s="38">
        <v>1</v>
      </c>
      <c r="G11" s="53">
        <v>22000</v>
      </c>
      <c r="H11" s="42">
        <f t="shared" si="0"/>
        <v>22000</v>
      </c>
      <c r="I11" s="39"/>
      <c r="J11" s="51"/>
      <c r="K11" s="44"/>
      <c r="L11" s="38"/>
      <c r="M11" s="186">
        <v>40973</v>
      </c>
      <c r="N11" s="37"/>
      <c r="O11" s="38"/>
      <c r="P11" s="186">
        <v>40991</v>
      </c>
      <c r="Q11" s="46" t="s">
        <v>787</v>
      </c>
    </row>
    <row r="12" spans="2:17" s="33" customFormat="1" ht="19.5" customHeight="1">
      <c r="B12" s="37"/>
      <c r="C12" s="37" t="s">
        <v>785</v>
      </c>
      <c r="D12" s="37"/>
      <c r="E12" s="41" t="s">
        <v>790</v>
      </c>
      <c r="F12" s="38">
        <v>2</v>
      </c>
      <c r="G12" s="53">
        <v>17000</v>
      </c>
      <c r="H12" s="42">
        <f t="shared" si="0"/>
        <v>34000</v>
      </c>
      <c r="I12" s="39"/>
      <c r="J12" s="51"/>
      <c r="K12" s="44"/>
      <c r="L12" s="38"/>
      <c r="M12" s="186">
        <v>40973</v>
      </c>
      <c r="N12" s="37"/>
      <c r="O12" s="38"/>
      <c r="P12" s="186">
        <v>40991</v>
      </c>
      <c r="Q12" s="46" t="s">
        <v>787</v>
      </c>
    </row>
    <row r="13" spans="2:17" s="33" customFormat="1" ht="19.5" customHeight="1">
      <c r="B13" s="37"/>
      <c r="C13" s="37" t="s">
        <v>785</v>
      </c>
      <c r="D13" s="37"/>
      <c r="E13" s="41" t="s">
        <v>791</v>
      </c>
      <c r="F13" s="38">
        <v>1</v>
      </c>
      <c r="G13" s="53">
        <v>13800</v>
      </c>
      <c r="H13" s="42">
        <f t="shared" si="0"/>
        <v>13800</v>
      </c>
      <c r="I13" s="39"/>
      <c r="J13" s="51"/>
      <c r="K13" s="44"/>
      <c r="L13" s="38"/>
      <c r="M13" s="186">
        <v>40973</v>
      </c>
      <c r="N13" s="37"/>
      <c r="O13" s="38"/>
      <c r="P13" s="186">
        <v>40991</v>
      </c>
      <c r="Q13" s="46" t="s">
        <v>787</v>
      </c>
    </row>
    <row r="14" spans="2:17" s="33" customFormat="1" ht="19.5" customHeight="1">
      <c r="B14" s="37"/>
      <c r="C14" s="37" t="s">
        <v>785</v>
      </c>
      <c r="D14" s="37"/>
      <c r="E14" s="51" t="s">
        <v>792</v>
      </c>
      <c r="F14" s="205">
        <v>1</v>
      </c>
      <c r="G14" s="43">
        <v>18500</v>
      </c>
      <c r="H14" s="42">
        <f t="shared" si="0"/>
        <v>18500</v>
      </c>
      <c r="I14" s="43"/>
      <c r="J14" s="51"/>
      <c r="K14" s="44"/>
      <c r="L14" s="38"/>
      <c r="M14" s="186">
        <v>40973</v>
      </c>
      <c r="N14" s="37"/>
      <c r="O14" s="38"/>
      <c r="P14" s="186">
        <v>40991</v>
      </c>
      <c r="Q14" s="46" t="s">
        <v>787</v>
      </c>
    </row>
    <row r="15" spans="2:17" s="33" customFormat="1" ht="19.5" customHeight="1">
      <c r="B15" s="37"/>
      <c r="C15" s="37"/>
      <c r="D15" s="37"/>
      <c r="E15" s="51"/>
      <c r="F15" s="205"/>
      <c r="G15" s="42"/>
      <c r="H15" s="42">
        <f t="shared" si="0"/>
        <v>0</v>
      </c>
      <c r="I15" s="48"/>
      <c r="J15" s="47"/>
      <c r="K15" s="47"/>
      <c r="L15" s="38"/>
      <c r="M15" s="186"/>
      <c r="N15" s="37"/>
      <c r="O15" s="38"/>
      <c r="P15" s="40"/>
      <c r="Q15" s="46"/>
    </row>
    <row r="16" spans="2:17" s="33" customFormat="1" ht="19.5" customHeight="1">
      <c r="B16" s="37"/>
      <c r="C16" s="37" t="s">
        <v>793</v>
      </c>
      <c r="D16" s="37"/>
      <c r="E16" s="51" t="s">
        <v>794</v>
      </c>
      <c r="F16" s="205">
        <v>1</v>
      </c>
      <c r="G16" s="42">
        <v>24500</v>
      </c>
      <c r="H16" s="42">
        <f t="shared" si="0"/>
        <v>24500</v>
      </c>
      <c r="I16" s="39"/>
      <c r="J16" s="50"/>
      <c r="K16" s="44"/>
      <c r="L16" s="38"/>
      <c r="M16" s="186">
        <v>40973</v>
      </c>
      <c r="N16" s="37"/>
      <c r="O16" s="38"/>
      <c r="P16" s="186">
        <v>40991</v>
      </c>
      <c r="Q16" s="46"/>
    </row>
    <row r="17" spans="2:18" s="33" customFormat="1" ht="19.5" customHeight="1">
      <c r="B17" s="37"/>
      <c r="C17" s="37"/>
      <c r="D17" s="37"/>
      <c r="E17" s="51"/>
      <c r="F17" s="205"/>
      <c r="G17" s="42"/>
      <c r="H17" s="42">
        <f t="shared" si="0"/>
        <v>0</v>
      </c>
      <c r="I17" s="48"/>
      <c r="J17" s="47"/>
      <c r="K17" s="44"/>
      <c r="L17" s="38"/>
      <c r="M17" s="40"/>
      <c r="N17" s="37"/>
      <c r="O17" s="38"/>
      <c r="P17" s="40"/>
      <c r="Q17" s="46"/>
    </row>
    <row r="18" spans="2:18" s="33" customFormat="1" ht="19.5" customHeight="1">
      <c r="B18" s="37"/>
      <c r="C18" s="37" t="s">
        <v>101</v>
      </c>
      <c r="D18" s="37"/>
      <c r="E18" s="51" t="s">
        <v>795</v>
      </c>
      <c r="F18" s="205">
        <v>2</v>
      </c>
      <c r="G18" s="42">
        <v>1140</v>
      </c>
      <c r="H18" s="42">
        <f t="shared" si="0"/>
        <v>2280</v>
      </c>
      <c r="I18" s="48"/>
      <c r="J18" s="44" t="s">
        <v>796</v>
      </c>
      <c r="K18" s="44"/>
      <c r="L18" s="38"/>
      <c r="M18" s="186">
        <v>40970</v>
      </c>
      <c r="N18" s="37"/>
      <c r="O18" s="38"/>
      <c r="P18" s="186">
        <v>40975</v>
      </c>
      <c r="Q18" s="46" t="s">
        <v>797</v>
      </c>
    </row>
    <row r="19" spans="2:18" s="33" customFormat="1" ht="19.5" customHeight="1">
      <c r="B19" s="37"/>
      <c r="C19" s="37" t="s">
        <v>101</v>
      </c>
      <c r="D19" s="37"/>
      <c r="E19" s="51" t="s">
        <v>798</v>
      </c>
      <c r="F19" s="205">
        <v>2</v>
      </c>
      <c r="G19" s="42">
        <v>2640</v>
      </c>
      <c r="H19" s="42">
        <f t="shared" si="0"/>
        <v>5280</v>
      </c>
      <c r="I19" s="48"/>
      <c r="J19" s="44" t="s">
        <v>796</v>
      </c>
      <c r="K19" s="44"/>
      <c r="L19" s="38"/>
      <c r="M19" s="186">
        <v>40970</v>
      </c>
      <c r="N19" s="37"/>
      <c r="O19" s="38"/>
      <c r="P19" s="186">
        <v>40975</v>
      </c>
      <c r="Q19" s="46" t="s">
        <v>797</v>
      </c>
    </row>
    <row r="20" spans="2:18" s="33" customFormat="1" ht="19.5" customHeight="1">
      <c r="B20" s="37"/>
      <c r="C20" s="37" t="s">
        <v>101</v>
      </c>
      <c r="D20" s="37"/>
      <c r="E20" s="51" t="s">
        <v>799</v>
      </c>
      <c r="F20" s="205">
        <v>1</v>
      </c>
      <c r="G20" s="42">
        <v>100</v>
      </c>
      <c r="H20" s="42">
        <f t="shared" si="0"/>
        <v>100</v>
      </c>
      <c r="I20" s="48"/>
      <c r="J20" s="44" t="s">
        <v>796</v>
      </c>
      <c r="K20" s="44"/>
      <c r="L20" s="38"/>
      <c r="M20" s="186">
        <v>40970</v>
      </c>
      <c r="N20" s="37"/>
      <c r="O20" s="38"/>
      <c r="P20" s="186">
        <v>40975</v>
      </c>
      <c r="Q20" s="46" t="s">
        <v>797</v>
      </c>
    </row>
    <row r="21" spans="2:18" s="33" customFormat="1" ht="19.5" customHeight="1">
      <c r="B21" s="37"/>
      <c r="C21" s="37"/>
      <c r="D21" s="37"/>
      <c r="E21" s="51"/>
      <c r="F21" s="205"/>
      <c r="G21" s="42"/>
      <c r="H21" s="42">
        <f t="shared" si="0"/>
        <v>0</v>
      </c>
      <c r="I21" s="48"/>
      <c r="J21" s="187"/>
      <c r="K21" s="44"/>
      <c r="L21" s="38"/>
      <c r="M21" s="40"/>
      <c r="N21" s="37"/>
      <c r="O21" s="38"/>
      <c r="P21" s="40"/>
      <c r="Q21" s="46"/>
    </row>
    <row r="22" spans="2:18" s="33" customFormat="1" ht="19.5" customHeight="1">
      <c r="B22" s="37"/>
      <c r="C22" s="37" t="s">
        <v>800</v>
      </c>
      <c r="D22" s="37"/>
      <c r="E22" s="51" t="s">
        <v>801</v>
      </c>
      <c r="F22" s="205">
        <v>10</v>
      </c>
      <c r="G22" s="42">
        <v>8</v>
      </c>
      <c r="H22" s="42">
        <f t="shared" si="0"/>
        <v>80</v>
      </c>
      <c r="I22" s="48"/>
      <c r="J22" s="44"/>
      <c r="K22" s="44"/>
      <c r="L22" s="38"/>
      <c r="M22" s="186">
        <v>40973</v>
      </c>
      <c r="N22" s="37"/>
      <c r="O22" s="38"/>
      <c r="P22" s="186">
        <v>40975</v>
      </c>
      <c r="Q22" s="46" t="s">
        <v>797</v>
      </c>
    </row>
    <row r="23" spans="2:18" s="33" customFormat="1" ht="19.5" customHeight="1">
      <c r="B23" s="37"/>
      <c r="C23" s="37"/>
      <c r="D23" s="37"/>
      <c r="E23" s="51" t="s">
        <v>45</v>
      </c>
      <c r="F23" s="205">
        <v>1</v>
      </c>
      <c r="G23" s="42">
        <v>300</v>
      </c>
      <c r="H23" s="42">
        <v>300</v>
      </c>
      <c r="I23" s="48"/>
      <c r="J23" s="44"/>
      <c r="K23" s="44"/>
      <c r="L23" s="38"/>
      <c r="M23" s="186">
        <v>40973</v>
      </c>
      <c r="N23" s="37"/>
      <c r="O23" s="38"/>
      <c r="P23" s="40"/>
      <c r="Q23" s="46"/>
    </row>
    <row r="24" spans="2:18" s="33" customFormat="1" ht="19.5" customHeight="1">
      <c r="B24" s="37"/>
      <c r="C24" s="37"/>
      <c r="D24" s="37"/>
      <c r="E24" s="51"/>
      <c r="F24" s="205"/>
      <c r="G24" s="42"/>
      <c r="H24" s="42">
        <f t="shared" si="0"/>
        <v>0</v>
      </c>
      <c r="I24" s="48"/>
      <c r="J24" s="44"/>
      <c r="K24" s="44"/>
      <c r="L24" s="38"/>
      <c r="M24" s="40"/>
      <c r="N24" s="37"/>
      <c r="O24" s="38"/>
      <c r="P24" s="40"/>
      <c r="Q24" s="46"/>
    </row>
    <row r="25" spans="2:18" s="33" customFormat="1" ht="19.5" customHeight="1">
      <c r="B25" s="37"/>
      <c r="C25" s="37"/>
      <c r="D25" s="37"/>
      <c r="E25" s="51"/>
      <c r="F25" s="205"/>
      <c r="G25" s="42"/>
      <c r="H25" s="42">
        <f t="shared" si="0"/>
        <v>0</v>
      </c>
      <c r="I25" s="48"/>
      <c r="J25" s="44"/>
      <c r="K25" s="44"/>
      <c r="L25" s="38"/>
      <c r="M25" s="40"/>
      <c r="N25" s="37"/>
      <c r="O25" s="38"/>
      <c r="P25" s="40"/>
      <c r="Q25" s="46"/>
    </row>
    <row r="26" spans="2:18" s="33" customFormat="1" ht="18" customHeight="1">
      <c r="B26" s="38"/>
      <c r="C26" s="37"/>
      <c r="D26" s="37"/>
      <c r="E26" s="51"/>
      <c r="F26" s="205"/>
      <c r="G26" s="42"/>
      <c r="H26" s="42">
        <f t="shared" si="0"/>
        <v>0</v>
      </c>
      <c r="I26" s="48"/>
      <c r="J26" s="47"/>
      <c r="K26" s="47"/>
      <c r="L26" s="44"/>
      <c r="M26" s="40"/>
      <c r="N26" s="40"/>
      <c r="O26" s="45"/>
      <c r="P26" s="40"/>
      <c r="Q26" s="46"/>
    </row>
    <row r="27" spans="2:18" s="33" customFormat="1" ht="18" customHeight="1">
      <c r="B27" s="37"/>
      <c r="C27" s="37"/>
      <c r="D27" s="37"/>
      <c r="E27" s="51"/>
      <c r="F27" s="205"/>
      <c r="G27" s="42"/>
      <c r="H27" s="42">
        <f t="shared" si="0"/>
        <v>0</v>
      </c>
      <c r="I27" s="48"/>
      <c r="J27" s="47"/>
      <c r="K27" s="47"/>
      <c r="L27" s="44"/>
      <c r="M27" s="40"/>
      <c r="N27" s="40"/>
      <c r="O27" s="45"/>
      <c r="P27" s="40"/>
      <c r="Q27" s="46"/>
    </row>
    <row r="28" spans="2:18" s="33" customFormat="1" ht="18" customHeight="1">
      <c r="B28" s="38"/>
      <c r="C28" s="37"/>
      <c r="D28" s="37"/>
      <c r="E28" s="51"/>
      <c r="F28" s="205"/>
      <c r="G28" s="42"/>
      <c r="H28" s="42">
        <f t="shared" si="0"/>
        <v>0</v>
      </c>
      <c r="I28" s="48"/>
      <c r="J28" s="47"/>
      <c r="K28" s="47"/>
      <c r="L28" s="44"/>
      <c r="M28" s="40"/>
      <c r="N28" s="40"/>
      <c r="O28" s="45"/>
      <c r="P28" s="40"/>
      <c r="Q28" s="46"/>
    </row>
    <row r="29" spans="2:18" s="33" customFormat="1" ht="18" customHeight="1">
      <c r="B29" s="38"/>
      <c r="C29" s="37"/>
      <c r="D29" s="37"/>
      <c r="E29" s="51"/>
      <c r="F29" s="205"/>
      <c r="G29" s="42"/>
      <c r="H29" s="42">
        <f t="shared" si="0"/>
        <v>0</v>
      </c>
      <c r="I29" s="48"/>
      <c r="J29" s="47"/>
      <c r="K29" s="47"/>
      <c r="L29" s="44"/>
      <c r="M29" s="40"/>
      <c r="N29" s="40"/>
      <c r="O29" s="45"/>
      <c r="P29" s="40"/>
      <c r="Q29" s="46"/>
    </row>
    <row r="30" spans="2:18" s="33" customFormat="1" ht="18" customHeight="1">
      <c r="B30" s="38"/>
      <c r="C30" s="37"/>
      <c r="D30" s="37"/>
      <c r="E30" s="51"/>
      <c r="F30" s="205"/>
      <c r="G30" s="42"/>
      <c r="H30" s="42">
        <f t="shared" si="0"/>
        <v>0</v>
      </c>
      <c r="I30" s="48"/>
      <c r="J30" s="47"/>
      <c r="K30" s="47"/>
      <c r="L30" s="44"/>
      <c r="M30" s="40"/>
      <c r="N30" s="40"/>
      <c r="O30" s="45"/>
      <c r="P30" s="40"/>
      <c r="Q30" s="46"/>
    </row>
    <row r="31" spans="2:18" s="33" customFormat="1" ht="18" customHeight="1">
      <c r="B31" s="38"/>
      <c r="C31" s="37"/>
      <c r="D31" s="37"/>
      <c r="E31" s="51"/>
      <c r="F31" s="205"/>
      <c r="G31" s="42"/>
      <c r="H31" s="42"/>
      <c r="I31" s="48"/>
      <c r="J31" s="47"/>
      <c r="K31" s="47"/>
      <c r="L31" s="44"/>
      <c r="M31" s="40"/>
      <c r="N31" s="40"/>
      <c r="O31" s="45"/>
      <c r="P31" s="40"/>
      <c r="Q31" s="46"/>
      <c r="R31" s="191"/>
    </row>
    <row r="32" spans="2:18" s="33" customFormat="1" ht="18" customHeight="1">
      <c r="B32" s="38"/>
      <c r="C32" s="37"/>
      <c r="D32" s="37"/>
      <c r="E32" s="51"/>
      <c r="F32" s="205"/>
      <c r="G32" s="42"/>
      <c r="H32" s="42"/>
      <c r="I32" s="48"/>
      <c r="J32" s="47"/>
      <c r="K32" s="47"/>
      <c r="L32" s="44"/>
      <c r="M32" s="40"/>
      <c r="N32" s="40"/>
      <c r="O32" s="45"/>
      <c r="P32" s="40"/>
      <c r="Q32" s="46"/>
      <c r="R32" s="191"/>
    </row>
    <row r="33" spans="2:18" s="33" customFormat="1" ht="18" customHeight="1">
      <c r="B33" s="38"/>
      <c r="C33" s="37"/>
      <c r="D33" s="37"/>
      <c r="E33" s="47"/>
      <c r="F33" s="42"/>
      <c r="G33" s="42"/>
      <c r="H33" s="42"/>
      <c r="I33" s="48"/>
      <c r="J33" s="44"/>
      <c r="K33" s="47"/>
      <c r="L33" s="44"/>
      <c r="M33" s="40"/>
      <c r="N33" s="40"/>
      <c r="O33" s="45"/>
      <c r="P33" s="40"/>
      <c r="Q33" s="46"/>
      <c r="R33" s="191"/>
    </row>
    <row r="34" spans="2:18" s="33" customFormat="1" ht="18" customHeight="1">
      <c r="B34" s="38"/>
      <c r="C34" s="37"/>
      <c r="D34" s="37"/>
      <c r="E34" s="47"/>
      <c r="F34" s="42"/>
      <c r="G34" s="42"/>
      <c r="H34" s="42"/>
      <c r="I34" s="48"/>
      <c r="J34" s="44"/>
      <c r="K34" s="47"/>
      <c r="L34" s="44"/>
      <c r="M34" s="40"/>
      <c r="N34" s="40"/>
      <c r="O34" s="45"/>
      <c r="P34" s="40"/>
      <c r="Q34" s="46"/>
      <c r="R34" s="191"/>
    </row>
    <row r="35" spans="2:18" s="33" customFormat="1" ht="18" customHeight="1">
      <c r="B35" s="38"/>
      <c r="C35" s="37"/>
      <c r="D35" s="37"/>
      <c r="E35" s="47"/>
      <c r="F35" s="42"/>
      <c r="G35" s="42"/>
      <c r="H35" s="42"/>
      <c r="I35" s="48"/>
      <c r="J35" s="44"/>
      <c r="K35" s="47"/>
      <c r="L35" s="44"/>
      <c r="M35" s="40"/>
      <c r="N35" s="40"/>
      <c r="O35" s="45"/>
      <c r="P35" s="40"/>
      <c r="Q35" s="46"/>
      <c r="R35" s="191"/>
    </row>
    <row r="36" spans="2:18" s="33" customFormat="1" ht="18" customHeight="1">
      <c r="B36" s="38"/>
      <c r="C36" s="37"/>
      <c r="D36" s="37"/>
      <c r="E36" s="51"/>
      <c r="F36" s="42"/>
      <c r="G36" s="42"/>
      <c r="H36" s="42"/>
      <c r="I36" s="48"/>
      <c r="J36" s="44"/>
      <c r="K36" s="47"/>
      <c r="L36" s="44"/>
      <c r="M36" s="40"/>
      <c r="N36" s="40"/>
      <c r="O36" s="45"/>
      <c r="P36" s="40"/>
      <c r="Q36" s="46"/>
    </row>
    <row r="37" spans="2:18" s="33" customFormat="1" ht="18" customHeight="1">
      <c r="B37" s="38"/>
      <c r="C37" s="37"/>
      <c r="D37" s="37"/>
      <c r="E37" s="206"/>
      <c r="F37" s="42"/>
      <c r="G37" s="42"/>
      <c r="H37" s="42"/>
      <c r="I37" s="48"/>
      <c r="J37" s="44"/>
      <c r="K37" s="47"/>
      <c r="L37" s="44"/>
      <c r="M37" s="40"/>
      <c r="N37" s="40"/>
      <c r="O37" s="45"/>
      <c r="P37" s="40"/>
      <c r="Q37" s="46"/>
    </row>
    <row r="38" spans="2:18" s="33" customFormat="1" ht="18" customHeight="1">
      <c r="B38" s="38"/>
      <c r="C38" s="38"/>
      <c r="D38" s="37"/>
      <c r="E38" s="47"/>
      <c r="F38" s="42"/>
      <c r="G38" s="42"/>
      <c r="H38" s="42"/>
      <c r="I38" s="48"/>
      <c r="J38" s="44"/>
      <c r="K38" s="47"/>
      <c r="L38" s="44"/>
      <c r="M38" s="40"/>
      <c r="N38" s="40"/>
      <c r="O38" s="45"/>
      <c r="P38" s="40"/>
      <c r="Q38" s="46"/>
    </row>
    <row r="39" spans="2:18" s="33" customFormat="1" ht="18" customHeight="1">
      <c r="B39" s="38"/>
      <c r="C39" s="38"/>
      <c r="D39" s="38"/>
      <c r="E39" s="47"/>
      <c r="F39" s="42"/>
      <c r="G39" s="42"/>
      <c r="H39" s="42"/>
      <c r="I39" s="48"/>
      <c r="J39" s="44"/>
      <c r="K39" s="47"/>
      <c r="L39" s="44"/>
      <c r="M39" s="40"/>
      <c r="N39" s="40"/>
      <c r="O39" s="45"/>
      <c r="P39" s="40"/>
      <c r="Q39" s="46"/>
    </row>
    <row r="40" spans="2:18" s="33" customFormat="1" ht="18" customHeight="1">
      <c r="B40" s="38"/>
      <c r="C40" s="38"/>
      <c r="D40" s="38"/>
      <c r="E40" s="47"/>
      <c r="F40" s="42"/>
      <c r="G40" s="42"/>
      <c r="H40" s="42"/>
      <c r="I40" s="48"/>
      <c r="J40" s="44"/>
      <c r="K40" s="47"/>
      <c r="L40" s="44"/>
      <c r="M40" s="40"/>
      <c r="N40" s="40"/>
      <c r="O40" s="45"/>
      <c r="P40" s="40"/>
      <c r="Q40" s="46"/>
    </row>
    <row r="41" spans="2:18" s="33" customFormat="1" ht="18" customHeight="1">
      <c r="B41" s="38"/>
      <c r="C41" s="38"/>
      <c r="D41" s="38"/>
      <c r="E41" s="47"/>
      <c r="F41" s="42"/>
      <c r="G41" s="42"/>
      <c r="H41" s="42"/>
      <c r="I41" s="48"/>
      <c r="J41" s="44"/>
      <c r="K41" s="47"/>
      <c r="L41" s="44"/>
      <c r="M41" s="40"/>
      <c r="N41" s="40"/>
      <c r="O41" s="45"/>
      <c r="P41" s="40"/>
      <c r="Q41" s="46"/>
    </row>
    <row r="42" spans="2:18" s="33" customFormat="1" ht="18" customHeight="1">
      <c r="B42" s="38"/>
      <c r="C42" s="38"/>
      <c r="D42" s="38"/>
      <c r="E42" s="47"/>
      <c r="F42" s="42"/>
      <c r="G42" s="42"/>
      <c r="H42" s="42"/>
      <c r="I42" s="48"/>
      <c r="J42" s="44"/>
      <c r="K42" s="47"/>
      <c r="L42" s="44"/>
      <c r="M42" s="40"/>
      <c r="N42" s="40"/>
      <c r="O42" s="45"/>
      <c r="P42" s="40"/>
      <c r="Q42" s="46"/>
    </row>
    <row r="43" spans="2:18" s="33" customFormat="1" ht="18" customHeight="1">
      <c r="B43" s="38"/>
      <c r="C43" s="38"/>
      <c r="D43" s="38"/>
      <c r="E43" s="47"/>
      <c r="F43" s="42"/>
      <c r="G43" s="42"/>
      <c r="H43" s="42"/>
      <c r="I43" s="48"/>
      <c r="J43" s="44"/>
      <c r="K43" s="47"/>
      <c r="L43" s="44"/>
      <c r="M43" s="40"/>
      <c r="N43" s="40"/>
      <c r="O43" s="45"/>
      <c r="P43" s="40"/>
      <c r="Q43" s="46"/>
    </row>
    <row r="44" spans="2:18" s="33" customFormat="1" ht="18" customHeight="1">
      <c r="B44" s="38"/>
      <c r="C44" s="38"/>
      <c r="D44" s="38"/>
      <c r="E44" s="47"/>
      <c r="F44" s="42"/>
      <c r="G44" s="42"/>
      <c r="H44" s="42"/>
      <c r="I44" s="48"/>
      <c r="J44" s="44"/>
      <c r="K44" s="47"/>
      <c r="L44" s="44"/>
      <c r="M44" s="40"/>
      <c r="N44" s="40"/>
      <c r="O44" s="45"/>
      <c r="P44" s="40"/>
      <c r="Q44" s="46"/>
    </row>
    <row r="45" spans="2:18" s="33" customFormat="1" ht="18" customHeight="1">
      <c r="B45" s="38"/>
      <c r="C45" s="38"/>
      <c r="D45" s="38"/>
      <c r="E45" s="47"/>
      <c r="F45" s="42"/>
      <c r="G45" s="42"/>
      <c r="H45" s="42"/>
      <c r="I45" s="48"/>
      <c r="J45" s="47"/>
      <c r="K45" s="47"/>
      <c r="L45" s="44"/>
      <c r="M45" s="40"/>
      <c r="N45" s="40"/>
      <c r="O45" s="45"/>
      <c r="P45" s="40"/>
      <c r="Q45" s="46"/>
    </row>
    <row r="46" spans="2:18" s="33" customFormat="1" ht="18" customHeight="1">
      <c r="B46" s="38"/>
      <c r="C46" s="38"/>
      <c r="D46" s="38"/>
      <c r="E46" s="47"/>
      <c r="F46" s="42"/>
      <c r="G46" s="42"/>
      <c r="H46" s="42"/>
      <c r="I46" s="43"/>
      <c r="J46" s="47"/>
      <c r="K46" s="47"/>
      <c r="L46" s="44"/>
      <c r="M46" s="40"/>
      <c r="N46" s="40"/>
      <c r="O46" s="45"/>
      <c r="P46" s="40"/>
      <c r="Q46" s="46"/>
    </row>
    <row r="47" spans="2:18" s="33" customFormat="1" ht="18" customHeight="1">
      <c r="B47" s="38"/>
      <c r="C47" s="38"/>
      <c r="D47" s="38"/>
      <c r="E47" s="47"/>
      <c r="F47" s="42"/>
      <c r="G47" s="42"/>
      <c r="H47" s="42"/>
      <c r="I47" s="43"/>
      <c r="J47" s="44"/>
      <c r="K47" s="47"/>
      <c r="L47" s="44"/>
      <c r="M47" s="40"/>
      <c r="N47" s="40"/>
      <c r="O47" s="45"/>
      <c r="P47" s="40"/>
      <c r="Q47" s="46"/>
    </row>
    <row r="48" spans="2:18" s="33" customFormat="1" ht="18" customHeight="1">
      <c r="B48" s="38"/>
      <c r="C48" s="38"/>
      <c r="D48" s="38"/>
      <c r="E48" s="47"/>
      <c r="F48" s="42"/>
      <c r="G48" s="42"/>
      <c r="H48" s="42"/>
      <c r="I48" s="43"/>
      <c r="J48" s="44"/>
      <c r="K48" s="47"/>
      <c r="L48" s="44"/>
      <c r="M48" s="40"/>
      <c r="N48" s="40"/>
      <c r="O48" s="45"/>
      <c r="P48" s="40"/>
      <c r="Q48" s="46"/>
    </row>
    <row r="49" spans="2:17" s="33" customFormat="1" ht="18" customHeight="1">
      <c r="B49" s="38"/>
      <c r="C49" s="38"/>
      <c r="D49" s="38"/>
      <c r="E49" s="47"/>
      <c r="F49" s="42"/>
      <c r="G49" s="42"/>
      <c r="H49" s="42"/>
      <c r="I49" s="43"/>
      <c r="J49" s="44"/>
      <c r="K49" s="47"/>
      <c r="L49" s="44"/>
      <c r="M49" s="40"/>
      <c r="N49" s="40"/>
      <c r="O49" s="45"/>
      <c r="P49" s="40"/>
      <c r="Q49" s="46"/>
    </row>
    <row r="50" spans="2:17" s="33" customFormat="1" ht="18" customHeight="1">
      <c r="B50" s="38"/>
      <c r="C50" s="38"/>
      <c r="D50" s="38"/>
      <c r="E50" s="47"/>
      <c r="F50" s="42"/>
      <c r="G50" s="42"/>
      <c r="H50" s="42"/>
      <c r="I50" s="43"/>
      <c r="J50" s="44"/>
      <c r="K50" s="47"/>
      <c r="L50" s="44"/>
      <c r="M50" s="40"/>
      <c r="N50" s="40"/>
      <c r="O50" s="45"/>
      <c r="P50" s="40"/>
      <c r="Q50" s="46"/>
    </row>
    <row r="51" spans="2:17" ht="18" customHeight="1">
      <c r="B51" s="38"/>
      <c r="C51" s="38"/>
      <c r="D51" s="38"/>
      <c r="E51" s="47"/>
      <c r="F51" s="42"/>
      <c r="G51" s="42"/>
      <c r="H51" s="42"/>
      <c r="I51" s="43"/>
      <c r="J51" s="44"/>
      <c r="K51" s="47"/>
      <c r="L51" s="44"/>
      <c r="M51" s="40"/>
      <c r="N51" s="40"/>
      <c r="O51" s="45"/>
      <c r="P51" s="54"/>
      <c r="Q51" s="196"/>
    </row>
    <row r="52" spans="2:17">
      <c r="Q52" s="55"/>
    </row>
    <row r="53" spans="2:17">
      <c r="Q53" s="55"/>
    </row>
    <row r="54" spans="2:17">
      <c r="Q54" s="55"/>
    </row>
    <row r="55" spans="2:17">
      <c r="M55" s="57"/>
      <c r="Q55" s="55"/>
    </row>
    <row r="56" spans="2:17">
      <c r="Q56" s="55"/>
    </row>
    <row r="57" spans="2:17">
      <c r="M57" s="57"/>
      <c r="Q57" s="55"/>
    </row>
  </sheetData>
  <autoFilter ref="B8:O47" xr:uid="{223FDBD7-27A4-4E57-9C84-F100CC6C064A}"/>
  <mergeCells count="6">
    <mergeCell ref="B2:D2"/>
    <mergeCell ref="G2:I2"/>
    <mergeCell ref="B3:D3"/>
    <mergeCell ref="B4:D4"/>
    <mergeCell ref="B5:D5"/>
    <mergeCell ref="B6:D6"/>
  </mergeCells>
  <phoneticPr fontId="3"/>
  <pageMargins left="0.2" right="0.2" top="0.75" bottom="0.75" header="0.3" footer="0.3"/>
  <pageSetup paperSize="9" scale="56"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26930-CC09-477B-83DD-817A2750AF12}">
  <sheetPr>
    <pageSetUpPr fitToPage="1"/>
  </sheetPr>
  <dimension ref="B2:R74"/>
  <sheetViews>
    <sheetView zoomScale="85" zoomScaleNormal="85" workbookViewId="0">
      <pane xSplit="10" ySplit="8" topLeftCell="O57" activePane="bottomRight" state="frozen"/>
      <selection pane="topRight" activeCell="K1" sqref="K1"/>
      <selection pane="bottomLeft" activeCell="A9" sqref="A9"/>
      <selection pane="bottomRight" activeCell="Q68" sqref="Q68"/>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757756</v>
      </c>
    </row>
    <row r="3" spans="2:17" ht="20.100000000000001" customHeight="1">
      <c r="B3" s="1" t="s">
        <v>3</v>
      </c>
      <c r="C3" s="1"/>
      <c r="D3" s="1"/>
      <c r="E3" s="2" t="s">
        <v>803</v>
      </c>
    </row>
    <row r="4" spans="2:17" ht="20.100000000000001" customHeight="1">
      <c r="B4" s="1" t="s">
        <v>5</v>
      </c>
      <c r="C4" s="1"/>
      <c r="D4" s="1"/>
      <c r="E4" s="2">
        <v>97137</v>
      </c>
    </row>
    <row r="5" spans="2:17" ht="20.100000000000001" customHeight="1">
      <c r="B5" s="1" t="s">
        <v>6</v>
      </c>
      <c r="C5" s="1"/>
      <c r="D5" s="1"/>
      <c r="E5" s="11"/>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804</v>
      </c>
      <c r="F9" s="141">
        <v>1</v>
      </c>
      <c r="G9" s="141">
        <v>546000</v>
      </c>
      <c r="H9" s="17">
        <f t="shared" ref="H9:H62" si="0">F9*G9</f>
        <v>546000</v>
      </c>
      <c r="I9" s="239"/>
      <c r="J9" s="19"/>
      <c r="K9" s="19" t="s">
        <v>805</v>
      </c>
      <c r="L9" s="13"/>
      <c r="M9" s="60">
        <v>40980</v>
      </c>
      <c r="N9" s="12"/>
      <c r="O9" s="13"/>
      <c r="P9" s="60">
        <v>41002</v>
      </c>
      <c r="Q9" s="23">
        <v>41002</v>
      </c>
    </row>
    <row r="10" spans="2:17" s="8" customFormat="1" ht="19.5" customHeight="1">
      <c r="B10" s="12">
        <v>1</v>
      </c>
      <c r="C10" s="12" t="s">
        <v>29</v>
      </c>
      <c r="D10" s="12" t="s">
        <v>29</v>
      </c>
      <c r="E10" s="21" t="s">
        <v>806</v>
      </c>
      <c r="F10" s="141">
        <v>1</v>
      </c>
      <c r="G10" s="141">
        <v>19000</v>
      </c>
      <c r="H10" s="17">
        <f t="shared" si="0"/>
        <v>19000</v>
      </c>
      <c r="I10" s="239"/>
      <c r="J10" s="13"/>
      <c r="K10" s="19" t="s">
        <v>805</v>
      </c>
      <c r="L10" s="13"/>
      <c r="M10" s="60">
        <v>40980</v>
      </c>
      <c r="N10" s="12"/>
      <c r="O10" s="13"/>
      <c r="P10" s="60">
        <v>41002</v>
      </c>
      <c r="Q10" s="23"/>
    </row>
    <row r="11" spans="2:17" s="8" customFormat="1" ht="19.5" customHeight="1">
      <c r="B11" s="12">
        <v>1</v>
      </c>
      <c r="C11" s="12" t="s">
        <v>29</v>
      </c>
      <c r="D11" s="12" t="s">
        <v>29</v>
      </c>
      <c r="E11" s="141" t="s">
        <v>807</v>
      </c>
      <c r="F11" s="141">
        <v>1</v>
      </c>
      <c r="G11" s="141">
        <v>20000</v>
      </c>
      <c r="H11" s="17">
        <f t="shared" si="0"/>
        <v>20000</v>
      </c>
      <c r="I11" s="239"/>
      <c r="J11" s="13"/>
      <c r="K11" s="19" t="s">
        <v>805</v>
      </c>
      <c r="L11" s="13"/>
      <c r="M11" s="60">
        <v>40980</v>
      </c>
      <c r="N11" s="12"/>
      <c r="O11" s="13"/>
      <c r="P11" s="60"/>
      <c r="Q11" s="23"/>
    </row>
    <row r="12" spans="2:17" s="8" customFormat="1" ht="19.5" customHeight="1">
      <c r="B12" s="12">
        <v>1</v>
      </c>
      <c r="C12" s="12" t="s">
        <v>29</v>
      </c>
      <c r="D12" s="12" t="s">
        <v>29</v>
      </c>
      <c r="E12" s="141" t="s">
        <v>164</v>
      </c>
      <c r="F12" s="141">
        <v>1</v>
      </c>
      <c r="G12" s="141">
        <v>10000</v>
      </c>
      <c r="H12" s="17">
        <f t="shared" si="0"/>
        <v>10000</v>
      </c>
      <c r="I12" s="239"/>
      <c r="J12" s="13"/>
      <c r="K12" s="19" t="s">
        <v>805</v>
      </c>
      <c r="L12" s="13"/>
      <c r="M12" s="60">
        <v>40980</v>
      </c>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v>3</v>
      </c>
      <c r="C14" s="12" t="s">
        <v>101</v>
      </c>
      <c r="D14" s="12" t="s">
        <v>101</v>
      </c>
      <c r="E14" s="240" t="s">
        <v>808</v>
      </c>
      <c r="F14" s="189">
        <v>4</v>
      </c>
      <c r="G14" s="17">
        <v>300</v>
      </c>
      <c r="H14" s="17">
        <f t="shared" si="0"/>
        <v>1200</v>
      </c>
      <c r="I14" s="17"/>
      <c r="J14" s="189" t="s">
        <v>105</v>
      </c>
      <c r="K14" s="19"/>
      <c r="L14" s="19" t="s">
        <v>80</v>
      </c>
      <c r="M14" s="60">
        <v>40980</v>
      </c>
      <c r="N14" s="12"/>
      <c r="O14" s="13"/>
      <c r="P14" s="60">
        <v>40984</v>
      </c>
      <c r="Q14" s="23">
        <v>40984</v>
      </c>
    </row>
    <row r="15" spans="2:17" s="8" customFormat="1" ht="19.5" customHeight="1">
      <c r="B15" s="12">
        <v>3</v>
      </c>
      <c r="C15" s="12" t="s">
        <v>101</v>
      </c>
      <c r="D15" s="12" t="s">
        <v>101</v>
      </c>
      <c r="E15" s="240" t="s">
        <v>809</v>
      </c>
      <c r="F15" s="189">
        <v>2</v>
      </c>
      <c r="G15" s="17">
        <v>320</v>
      </c>
      <c r="H15" s="17">
        <f t="shared" si="0"/>
        <v>640</v>
      </c>
      <c r="I15" s="17"/>
      <c r="J15" s="189" t="s">
        <v>810</v>
      </c>
      <c r="K15" s="21"/>
      <c r="L15" s="19" t="s">
        <v>80</v>
      </c>
      <c r="M15" s="60">
        <v>40980</v>
      </c>
      <c r="N15" s="12"/>
      <c r="O15" s="13"/>
      <c r="P15" s="60">
        <v>40984</v>
      </c>
      <c r="Q15" s="23">
        <v>40984</v>
      </c>
    </row>
    <row r="16" spans="2:17" s="8" customFormat="1" ht="19.5" customHeight="1">
      <c r="B16" s="12">
        <v>3</v>
      </c>
      <c r="C16" s="12" t="s">
        <v>101</v>
      </c>
      <c r="D16" s="12" t="s">
        <v>101</v>
      </c>
      <c r="E16" s="240" t="s">
        <v>811</v>
      </c>
      <c r="F16" s="189">
        <v>2</v>
      </c>
      <c r="G16" s="17">
        <v>220</v>
      </c>
      <c r="H16" s="17">
        <f t="shared" si="0"/>
        <v>440</v>
      </c>
      <c r="I16" s="239"/>
      <c r="J16" s="189" t="s">
        <v>812</v>
      </c>
      <c r="K16" s="19"/>
      <c r="L16" s="13" t="s">
        <v>80</v>
      </c>
      <c r="M16" s="60">
        <v>40980</v>
      </c>
      <c r="N16" s="12"/>
      <c r="O16" s="13"/>
      <c r="P16" s="60">
        <v>40984</v>
      </c>
      <c r="Q16" s="23">
        <v>40984</v>
      </c>
    </row>
    <row r="17" spans="2:18" s="8" customFormat="1" ht="19.5" customHeight="1">
      <c r="B17" s="12">
        <v>20</v>
      </c>
      <c r="C17" s="12" t="s">
        <v>101</v>
      </c>
      <c r="D17" s="12" t="s">
        <v>101</v>
      </c>
      <c r="E17" s="241" t="s">
        <v>813</v>
      </c>
      <c r="F17" s="141">
        <v>2</v>
      </c>
      <c r="G17" s="17">
        <v>380</v>
      </c>
      <c r="H17" s="17">
        <f t="shared" si="0"/>
        <v>760</v>
      </c>
      <c r="I17" s="17"/>
      <c r="J17" s="141" t="s">
        <v>814</v>
      </c>
      <c r="K17" s="19"/>
      <c r="L17" s="13" t="s">
        <v>42</v>
      </c>
      <c r="M17" s="60">
        <v>40980</v>
      </c>
      <c r="N17" s="12"/>
      <c r="O17" s="13"/>
      <c r="P17" s="60">
        <v>40984</v>
      </c>
      <c r="Q17" s="23">
        <v>40984</v>
      </c>
    </row>
    <row r="18" spans="2:18" s="8" customFormat="1" ht="18" customHeight="1">
      <c r="B18" s="12">
        <v>20</v>
      </c>
      <c r="C18" s="12" t="s">
        <v>101</v>
      </c>
      <c r="D18" s="12" t="s">
        <v>101</v>
      </c>
      <c r="E18" s="241" t="s">
        <v>815</v>
      </c>
      <c r="F18" s="141">
        <v>5</v>
      </c>
      <c r="G18" s="17">
        <v>1430</v>
      </c>
      <c r="H18" s="17">
        <f t="shared" si="0"/>
        <v>7150</v>
      </c>
      <c r="I18" s="17"/>
      <c r="J18" s="141" t="s">
        <v>187</v>
      </c>
      <c r="K18" s="19"/>
      <c r="L18" s="19" t="s">
        <v>268</v>
      </c>
      <c r="M18" s="60">
        <v>40980</v>
      </c>
      <c r="N18" s="15"/>
      <c r="O18" s="20"/>
      <c r="P18" s="60">
        <v>40984</v>
      </c>
      <c r="Q18" s="23">
        <v>40984</v>
      </c>
    </row>
    <row r="19" spans="2:18" s="8" customFormat="1" ht="18" customHeight="1">
      <c r="B19" s="13">
        <v>17</v>
      </c>
      <c r="C19" s="12" t="s">
        <v>101</v>
      </c>
      <c r="D19" s="12" t="s">
        <v>101</v>
      </c>
      <c r="E19" s="241" t="s">
        <v>816</v>
      </c>
      <c r="F19" s="141">
        <v>1</v>
      </c>
      <c r="G19" s="17">
        <v>20560</v>
      </c>
      <c r="H19" s="17">
        <f t="shared" si="0"/>
        <v>20560</v>
      </c>
      <c r="I19" s="17"/>
      <c r="J19" s="141" t="s">
        <v>817</v>
      </c>
      <c r="K19" s="21"/>
      <c r="L19" s="19" t="s">
        <v>42</v>
      </c>
      <c r="M19" s="60">
        <v>40980</v>
      </c>
      <c r="N19" s="15"/>
      <c r="O19" s="20"/>
      <c r="P19" s="60">
        <v>40984</v>
      </c>
      <c r="Q19" s="23">
        <v>40984</v>
      </c>
    </row>
    <row r="20" spans="2:18" s="8" customFormat="1" ht="18" customHeight="1">
      <c r="B20" s="13">
        <v>17</v>
      </c>
      <c r="C20" s="12" t="s">
        <v>101</v>
      </c>
      <c r="D20" s="12" t="s">
        <v>101</v>
      </c>
      <c r="E20" s="241" t="s">
        <v>818</v>
      </c>
      <c r="F20" s="141">
        <v>1</v>
      </c>
      <c r="G20" s="17">
        <v>2050</v>
      </c>
      <c r="H20" s="17">
        <f t="shared" si="0"/>
        <v>2050</v>
      </c>
      <c r="I20" s="17"/>
      <c r="J20" s="141" t="s">
        <v>819</v>
      </c>
      <c r="K20" s="21"/>
      <c r="L20" s="19" t="s">
        <v>42</v>
      </c>
      <c r="M20" s="60">
        <v>40980</v>
      </c>
      <c r="N20" s="15"/>
      <c r="O20" s="20"/>
      <c r="P20" s="60">
        <v>40984</v>
      </c>
      <c r="Q20" s="23">
        <v>40984</v>
      </c>
    </row>
    <row r="21" spans="2:18" s="8" customFormat="1" ht="18" customHeight="1">
      <c r="B21" s="13">
        <v>17</v>
      </c>
      <c r="C21" s="12" t="s">
        <v>101</v>
      </c>
      <c r="D21" s="12" t="s">
        <v>101</v>
      </c>
      <c r="E21" s="241" t="s">
        <v>820</v>
      </c>
      <c r="F21" s="141">
        <v>1</v>
      </c>
      <c r="G21" s="17">
        <v>930</v>
      </c>
      <c r="H21" s="17">
        <f t="shared" si="0"/>
        <v>930</v>
      </c>
      <c r="I21" s="17"/>
      <c r="J21" s="141" t="s">
        <v>409</v>
      </c>
      <c r="K21" s="21"/>
      <c r="L21" s="19" t="s">
        <v>42</v>
      </c>
      <c r="M21" s="60">
        <v>40980</v>
      </c>
      <c r="N21" s="15"/>
      <c r="O21" s="20"/>
      <c r="P21" s="60">
        <v>40984</v>
      </c>
      <c r="Q21" s="23">
        <v>40984</v>
      </c>
    </row>
    <row r="22" spans="2:18" s="8" customFormat="1" ht="18" customHeight="1">
      <c r="B22" s="13">
        <v>17</v>
      </c>
      <c r="C22" s="12" t="s">
        <v>101</v>
      </c>
      <c r="D22" s="12" t="s">
        <v>101</v>
      </c>
      <c r="E22" s="240" t="s">
        <v>821</v>
      </c>
      <c r="F22" s="189">
        <v>1</v>
      </c>
      <c r="G22" s="17">
        <v>2367</v>
      </c>
      <c r="H22" s="17">
        <f t="shared" si="0"/>
        <v>2367</v>
      </c>
      <c r="I22" s="17"/>
      <c r="J22" s="189" t="s">
        <v>822</v>
      </c>
      <c r="K22" s="21"/>
      <c r="L22" s="19" t="s">
        <v>42</v>
      </c>
      <c r="M22" s="60">
        <v>40980</v>
      </c>
      <c r="N22" s="15"/>
      <c r="O22" s="20"/>
      <c r="P22" s="60">
        <v>40984</v>
      </c>
      <c r="Q22" s="23">
        <v>40984</v>
      </c>
    </row>
    <row r="23" spans="2:18" s="8" customFormat="1" ht="18" customHeight="1">
      <c r="B23" s="13">
        <v>17</v>
      </c>
      <c r="C23" s="12" t="s">
        <v>101</v>
      </c>
      <c r="D23" s="12" t="s">
        <v>101</v>
      </c>
      <c r="E23" s="240" t="s">
        <v>823</v>
      </c>
      <c r="F23" s="189">
        <v>1</v>
      </c>
      <c r="G23" s="17">
        <v>226</v>
      </c>
      <c r="H23" s="17">
        <f t="shared" si="0"/>
        <v>226</v>
      </c>
      <c r="I23" s="17"/>
      <c r="J23" s="189" t="s">
        <v>824</v>
      </c>
      <c r="K23" s="21"/>
      <c r="L23" s="19" t="s">
        <v>42</v>
      </c>
      <c r="M23" s="60">
        <v>40980</v>
      </c>
      <c r="N23" s="15"/>
      <c r="O23" s="20"/>
      <c r="P23" s="60">
        <v>40984</v>
      </c>
      <c r="Q23" s="23">
        <v>40984</v>
      </c>
      <c r="R23" s="62"/>
    </row>
    <row r="24" spans="2:18" s="8" customFormat="1" ht="18" customHeight="1">
      <c r="B24" s="13">
        <v>17</v>
      </c>
      <c r="C24" s="12" t="s">
        <v>101</v>
      </c>
      <c r="D24" s="12" t="s">
        <v>101</v>
      </c>
      <c r="E24" s="240" t="s">
        <v>825</v>
      </c>
      <c r="F24" s="189">
        <v>1</v>
      </c>
      <c r="G24" s="17">
        <v>960</v>
      </c>
      <c r="H24" s="17">
        <f t="shared" si="0"/>
        <v>960</v>
      </c>
      <c r="I24" s="17"/>
      <c r="J24" s="189" t="s">
        <v>826</v>
      </c>
      <c r="K24" s="21"/>
      <c r="L24" s="19" t="s">
        <v>42</v>
      </c>
      <c r="M24" s="60">
        <v>40980</v>
      </c>
      <c r="N24" s="15"/>
      <c r="O24" s="20"/>
      <c r="P24" s="60">
        <v>40984</v>
      </c>
      <c r="Q24" s="23">
        <v>40984</v>
      </c>
      <c r="R24" s="62"/>
    </row>
    <row r="25" spans="2:18" s="8" customFormat="1" ht="18" customHeight="1">
      <c r="B25" s="13">
        <v>14</v>
      </c>
      <c r="C25" s="12" t="s">
        <v>101</v>
      </c>
      <c r="D25" s="12" t="s">
        <v>101</v>
      </c>
      <c r="E25" s="240" t="s">
        <v>827</v>
      </c>
      <c r="F25" s="189">
        <v>2</v>
      </c>
      <c r="G25" s="17">
        <v>290</v>
      </c>
      <c r="H25" s="17">
        <f t="shared" si="0"/>
        <v>580</v>
      </c>
      <c r="I25" s="17"/>
      <c r="J25" s="189" t="s">
        <v>828</v>
      </c>
      <c r="K25" s="21"/>
      <c r="L25" s="19" t="s">
        <v>42</v>
      </c>
      <c r="M25" s="60">
        <v>40980</v>
      </c>
      <c r="N25" s="15"/>
      <c r="O25" s="20"/>
      <c r="P25" s="60">
        <v>40984</v>
      </c>
      <c r="Q25" s="23">
        <v>40984</v>
      </c>
      <c r="R25" s="62"/>
    </row>
    <row r="26" spans="2:18" s="8" customFormat="1" ht="18" customHeight="1">
      <c r="B26" s="13">
        <v>15</v>
      </c>
      <c r="C26" s="12" t="s">
        <v>101</v>
      </c>
      <c r="D26" s="12" t="s">
        <v>101</v>
      </c>
      <c r="E26" s="241" t="s">
        <v>829</v>
      </c>
      <c r="F26" s="141">
        <v>2</v>
      </c>
      <c r="G26" s="17">
        <v>220</v>
      </c>
      <c r="H26" s="17">
        <f t="shared" si="0"/>
        <v>440</v>
      </c>
      <c r="I26" s="17"/>
      <c r="J26" s="141" t="s">
        <v>814</v>
      </c>
      <c r="K26" s="21"/>
      <c r="L26" s="19" t="s">
        <v>268</v>
      </c>
      <c r="M26" s="60">
        <v>40980</v>
      </c>
      <c r="N26" s="15"/>
      <c r="O26" s="20"/>
      <c r="P26" s="60">
        <v>40984</v>
      </c>
      <c r="Q26" s="23">
        <v>40984</v>
      </c>
      <c r="R26" s="62"/>
    </row>
    <row r="27" spans="2:18" s="8" customFormat="1" ht="18" customHeight="1">
      <c r="B27" s="13">
        <v>3</v>
      </c>
      <c r="C27" s="12" t="s">
        <v>101</v>
      </c>
      <c r="D27" s="12" t="s">
        <v>101</v>
      </c>
      <c r="E27" s="141" t="s">
        <v>830</v>
      </c>
      <c r="F27" s="141">
        <v>4</v>
      </c>
      <c r="G27" s="17">
        <v>39</v>
      </c>
      <c r="H27" s="17">
        <f t="shared" si="0"/>
        <v>156</v>
      </c>
      <c r="I27" s="17"/>
      <c r="J27" s="141" t="s">
        <v>831</v>
      </c>
      <c r="K27" s="21"/>
      <c r="L27" s="19" t="s">
        <v>80</v>
      </c>
      <c r="M27" s="60">
        <v>40980</v>
      </c>
      <c r="N27" s="15"/>
      <c r="O27" s="20"/>
      <c r="P27" s="60">
        <v>40984</v>
      </c>
      <c r="Q27" s="23">
        <v>40984</v>
      </c>
    </row>
    <row r="28" spans="2:18" s="8" customFormat="1" ht="18" customHeight="1">
      <c r="B28" s="13">
        <v>2</v>
      </c>
      <c r="C28" s="12" t="s">
        <v>101</v>
      </c>
      <c r="D28" s="12" t="s">
        <v>101</v>
      </c>
      <c r="E28" s="189" t="s">
        <v>832</v>
      </c>
      <c r="F28" s="189">
        <v>1</v>
      </c>
      <c r="G28" s="17">
        <v>4734</v>
      </c>
      <c r="H28" s="17">
        <f t="shared" si="0"/>
        <v>4734</v>
      </c>
      <c r="I28" s="17"/>
      <c r="J28" s="189" t="s">
        <v>649</v>
      </c>
      <c r="K28" s="21"/>
      <c r="L28" s="19" t="s">
        <v>42</v>
      </c>
      <c r="M28" s="60">
        <v>40980</v>
      </c>
      <c r="N28" s="15"/>
      <c r="O28" s="20"/>
      <c r="P28" s="60">
        <v>40984</v>
      </c>
      <c r="Q28" s="23">
        <v>40984</v>
      </c>
    </row>
    <row r="29" spans="2:18" s="8" customFormat="1" ht="18" customHeight="1">
      <c r="B29" s="13">
        <v>2</v>
      </c>
      <c r="C29" s="12" t="s">
        <v>101</v>
      </c>
      <c r="D29" s="12" t="s">
        <v>101</v>
      </c>
      <c r="E29" s="189" t="s">
        <v>833</v>
      </c>
      <c r="F29" s="189">
        <v>1</v>
      </c>
      <c r="G29" s="17">
        <v>460</v>
      </c>
      <c r="H29" s="17">
        <f t="shared" si="0"/>
        <v>460</v>
      </c>
      <c r="I29" s="17"/>
      <c r="J29" s="189" t="s">
        <v>834</v>
      </c>
      <c r="K29" s="21"/>
      <c r="L29" s="19" t="s">
        <v>42</v>
      </c>
      <c r="M29" s="60">
        <v>40980</v>
      </c>
      <c r="N29" s="15"/>
      <c r="O29" s="20"/>
      <c r="P29" s="60">
        <v>40984</v>
      </c>
      <c r="Q29" s="23">
        <v>40984</v>
      </c>
    </row>
    <row r="30" spans="2:18" s="8" customFormat="1" ht="18" customHeight="1">
      <c r="B30" s="13">
        <v>2</v>
      </c>
      <c r="C30" s="12" t="s">
        <v>101</v>
      </c>
      <c r="D30" s="12" t="s">
        <v>101</v>
      </c>
      <c r="E30" s="189" t="s">
        <v>835</v>
      </c>
      <c r="F30" s="141">
        <v>1</v>
      </c>
      <c r="G30" s="17">
        <v>460</v>
      </c>
      <c r="H30" s="17">
        <f t="shared" si="0"/>
        <v>460</v>
      </c>
      <c r="I30" s="17"/>
      <c r="J30" s="189" t="s">
        <v>836</v>
      </c>
      <c r="K30" s="21"/>
      <c r="L30" s="19" t="s">
        <v>42</v>
      </c>
      <c r="M30" s="60">
        <v>40980</v>
      </c>
      <c r="N30" s="15"/>
      <c r="O30" s="20"/>
      <c r="P30" s="60">
        <v>40984</v>
      </c>
      <c r="Q30" s="23">
        <v>40984</v>
      </c>
    </row>
    <row r="31" spans="2:18" s="8" customFormat="1" ht="18" customHeight="1">
      <c r="B31" s="13">
        <v>2</v>
      </c>
      <c r="C31" s="12" t="s">
        <v>101</v>
      </c>
      <c r="D31" s="12" t="s">
        <v>101</v>
      </c>
      <c r="E31" s="21" t="s">
        <v>837</v>
      </c>
      <c r="F31" s="141">
        <v>1</v>
      </c>
      <c r="G31" s="17">
        <v>970</v>
      </c>
      <c r="H31" s="17">
        <f t="shared" si="0"/>
        <v>970</v>
      </c>
      <c r="I31" s="17"/>
      <c r="J31" s="141" t="s">
        <v>838</v>
      </c>
      <c r="K31" s="21"/>
      <c r="L31" s="19" t="s">
        <v>42</v>
      </c>
      <c r="M31" s="60">
        <v>40980</v>
      </c>
      <c r="N31" s="15"/>
      <c r="O31" s="20"/>
      <c r="P31" s="60">
        <v>40984</v>
      </c>
      <c r="Q31" s="23">
        <v>40984</v>
      </c>
    </row>
    <row r="32" spans="2:18" s="8" customFormat="1" ht="18" customHeight="1">
      <c r="B32" s="13">
        <v>2</v>
      </c>
      <c r="C32" s="12" t="s">
        <v>101</v>
      </c>
      <c r="D32" s="12" t="s">
        <v>101</v>
      </c>
      <c r="E32" s="21" t="s">
        <v>839</v>
      </c>
      <c r="F32" s="141">
        <v>1</v>
      </c>
      <c r="G32" s="17">
        <v>970</v>
      </c>
      <c r="H32" s="17">
        <f t="shared" si="0"/>
        <v>970</v>
      </c>
      <c r="I32" s="17"/>
      <c r="J32" s="141" t="s">
        <v>840</v>
      </c>
      <c r="K32" s="21"/>
      <c r="L32" s="19" t="s">
        <v>42</v>
      </c>
      <c r="M32" s="60">
        <v>40980</v>
      </c>
      <c r="N32" s="15"/>
      <c r="O32" s="20"/>
      <c r="P32" s="60">
        <v>40984</v>
      </c>
      <c r="Q32" s="23">
        <v>40984</v>
      </c>
    </row>
    <row r="33" spans="2:17" s="8" customFormat="1" ht="18" customHeight="1">
      <c r="B33" s="13">
        <v>17</v>
      </c>
      <c r="C33" s="12" t="s">
        <v>101</v>
      </c>
      <c r="D33" s="12" t="s">
        <v>101</v>
      </c>
      <c r="E33" s="21" t="s">
        <v>841</v>
      </c>
      <c r="F33" s="141">
        <v>1</v>
      </c>
      <c r="G33" s="17">
        <v>780</v>
      </c>
      <c r="H33" s="17">
        <f t="shared" si="0"/>
        <v>780</v>
      </c>
      <c r="I33" s="17"/>
      <c r="J33" s="141" t="s">
        <v>428</v>
      </c>
      <c r="K33" s="21"/>
      <c r="L33" s="19" t="s">
        <v>42</v>
      </c>
      <c r="M33" s="60">
        <v>40980</v>
      </c>
      <c r="N33" s="15"/>
      <c r="O33" s="60"/>
      <c r="P33" s="60">
        <v>40984</v>
      </c>
      <c r="Q33" s="23">
        <v>40984</v>
      </c>
    </row>
    <row r="34" spans="2:17" s="8" customFormat="1" ht="18" customHeight="1">
      <c r="B34" s="13">
        <v>17</v>
      </c>
      <c r="C34" s="12" t="s">
        <v>101</v>
      </c>
      <c r="D34" s="12" t="s">
        <v>101</v>
      </c>
      <c r="E34" s="241" t="s">
        <v>842</v>
      </c>
      <c r="F34" s="189">
        <v>1</v>
      </c>
      <c r="G34" s="17">
        <v>479</v>
      </c>
      <c r="H34" s="17">
        <f t="shared" si="0"/>
        <v>479</v>
      </c>
      <c r="I34" s="17"/>
      <c r="J34" s="141" t="s">
        <v>843</v>
      </c>
      <c r="K34" s="21"/>
      <c r="L34" s="19" t="s">
        <v>42</v>
      </c>
      <c r="M34" s="60">
        <v>40980</v>
      </c>
      <c r="N34" s="15"/>
      <c r="O34" s="20"/>
      <c r="P34" s="60">
        <v>40984</v>
      </c>
      <c r="Q34" s="23">
        <v>40984</v>
      </c>
    </row>
    <row r="35" spans="2:17" s="8" customFormat="1" ht="18" customHeight="1">
      <c r="B35" s="13">
        <v>15</v>
      </c>
      <c r="C35" s="12" t="s">
        <v>101</v>
      </c>
      <c r="D35" s="12" t="s">
        <v>101</v>
      </c>
      <c r="E35" s="240" t="s">
        <v>844</v>
      </c>
      <c r="F35" s="189">
        <v>2</v>
      </c>
      <c r="G35" s="17">
        <v>320</v>
      </c>
      <c r="H35" s="17">
        <f t="shared" si="0"/>
        <v>640</v>
      </c>
      <c r="I35" s="17"/>
      <c r="J35" s="189" t="s">
        <v>845</v>
      </c>
      <c r="K35" s="21"/>
      <c r="L35" s="19" t="s">
        <v>42</v>
      </c>
      <c r="M35" s="60">
        <v>40980</v>
      </c>
      <c r="N35" s="15"/>
      <c r="O35" s="20"/>
      <c r="P35" s="60">
        <v>40984</v>
      </c>
      <c r="Q35" s="23">
        <v>40984</v>
      </c>
    </row>
    <row r="36" spans="2:17" s="8" customFormat="1" ht="18" customHeight="1">
      <c r="B36" s="13">
        <v>15</v>
      </c>
      <c r="C36" s="12" t="s">
        <v>101</v>
      </c>
      <c r="D36" s="12" t="s">
        <v>101</v>
      </c>
      <c r="E36" s="240" t="s">
        <v>846</v>
      </c>
      <c r="F36" s="189">
        <v>2</v>
      </c>
      <c r="G36" s="17">
        <v>310</v>
      </c>
      <c r="H36" s="17">
        <f t="shared" si="0"/>
        <v>620</v>
      </c>
      <c r="I36" s="17"/>
      <c r="J36" s="189" t="s">
        <v>845</v>
      </c>
      <c r="K36" s="21"/>
      <c r="L36" s="19" t="s">
        <v>42</v>
      </c>
      <c r="M36" s="60">
        <v>40980</v>
      </c>
      <c r="N36" s="15"/>
      <c r="O36" s="20"/>
      <c r="P36" s="60">
        <v>40984</v>
      </c>
      <c r="Q36" s="23">
        <v>40984</v>
      </c>
    </row>
    <row r="37" spans="2:17" s="8" customFormat="1" ht="18" customHeight="1">
      <c r="B37" s="13">
        <v>15</v>
      </c>
      <c r="C37" s="12" t="s">
        <v>101</v>
      </c>
      <c r="D37" s="12" t="s">
        <v>101</v>
      </c>
      <c r="E37" s="241" t="s">
        <v>847</v>
      </c>
      <c r="F37" s="189">
        <v>2</v>
      </c>
      <c r="G37" s="17">
        <v>430</v>
      </c>
      <c r="H37" s="17">
        <f t="shared" si="0"/>
        <v>860</v>
      </c>
      <c r="I37" s="17"/>
      <c r="J37" s="141" t="s">
        <v>848</v>
      </c>
      <c r="K37" s="21"/>
      <c r="L37" s="19" t="s">
        <v>42</v>
      </c>
      <c r="M37" s="60">
        <v>40980</v>
      </c>
      <c r="N37" s="15"/>
      <c r="O37" s="60"/>
      <c r="P37" s="60">
        <v>40984</v>
      </c>
      <c r="Q37" s="23">
        <v>40984</v>
      </c>
    </row>
    <row r="38" spans="2:17" s="8" customFormat="1" ht="18" customHeight="1">
      <c r="B38" s="13">
        <v>15</v>
      </c>
      <c r="C38" s="12" t="s">
        <v>101</v>
      </c>
      <c r="D38" s="12" t="s">
        <v>101</v>
      </c>
      <c r="E38" s="241" t="s">
        <v>829</v>
      </c>
      <c r="F38" s="141">
        <v>2</v>
      </c>
      <c r="G38" s="17">
        <v>220</v>
      </c>
      <c r="H38" s="17">
        <f t="shared" si="0"/>
        <v>440</v>
      </c>
      <c r="I38" s="17"/>
      <c r="J38" s="141" t="s">
        <v>814</v>
      </c>
      <c r="K38" s="21"/>
      <c r="L38" s="19" t="s">
        <v>42</v>
      </c>
      <c r="M38" s="60">
        <v>40980</v>
      </c>
      <c r="N38" s="15"/>
      <c r="O38" s="20"/>
      <c r="P38" s="60">
        <v>40984</v>
      </c>
      <c r="Q38" s="23">
        <v>40984</v>
      </c>
    </row>
    <row r="39" spans="2:17" s="8" customFormat="1" ht="18" customHeight="1">
      <c r="B39" s="13">
        <v>15</v>
      </c>
      <c r="C39" s="12" t="s">
        <v>101</v>
      </c>
      <c r="D39" s="12" t="s">
        <v>101</v>
      </c>
      <c r="E39" s="241" t="s">
        <v>849</v>
      </c>
      <c r="F39" s="141">
        <v>1</v>
      </c>
      <c r="G39" s="17">
        <v>420</v>
      </c>
      <c r="H39" s="17">
        <f t="shared" si="0"/>
        <v>420</v>
      </c>
      <c r="I39" s="17"/>
      <c r="J39" s="141" t="s">
        <v>850</v>
      </c>
      <c r="K39" s="21"/>
      <c r="L39" s="19" t="s">
        <v>42</v>
      </c>
      <c r="M39" s="60">
        <v>40980</v>
      </c>
      <c r="N39" s="15"/>
      <c r="O39" s="20"/>
      <c r="P39" s="60">
        <v>40984</v>
      </c>
      <c r="Q39" s="23">
        <v>40984</v>
      </c>
    </row>
    <row r="40" spans="2:17" s="8" customFormat="1" ht="18" customHeight="1">
      <c r="B40" s="13">
        <v>15</v>
      </c>
      <c r="C40" s="12" t="s">
        <v>101</v>
      </c>
      <c r="D40" s="12" t="s">
        <v>101</v>
      </c>
      <c r="E40" s="241" t="s">
        <v>851</v>
      </c>
      <c r="F40" s="141">
        <v>1</v>
      </c>
      <c r="G40" s="17">
        <v>334</v>
      </c>
      <c r="H40" s="17">
        <f t="shared" si="0"/>
        <v>334</v>
      </c>
      <c r="I40" s="17"/>
      <c r="J40" s="141" t="s">
        <v>852</v>
      </c>
      <c r="K40" s="21"/>
      <c r="L40" s="19" t="s">
        <v>42</v>
      </c>
      <c r="M40" s="60">
        <v>40980</v>
      </c>
      <c r="N40" s="15"/>
      <c r="O40" s="20"/>
      <c r="P40" s="60">
        <v>40984</v>
      </c>
      <c r="Q40" s="23">
        <v>40984</v>
      </c>
    </row>
    <row r="41" spans="2:17" s="8" customFormat="1" ht="18" customHeight="1">
      <c r="B41" s="13">
        <v>15</v>
      </c>
      <c r="C41" s="12" t="s">
        <v>101</v>
      </c>
      <c r="D41" s="12" t="s">
        <v>101</v>
      </c>
      <c r="E41" s="241" t="s">
        <v>853</v>
      </c>
      <c r="F41" s="141">
        <v>1</v>
      </c>
      <c r="G41" s="17">
        <v>210</v>
      </c>
      <c r="H41" s="17">
        <f t="shared" si="0"/>
        <v>210</v>
      </c>
      <c r="I41" s="17"/>
      <c r="J41" s="141" t="s">
        <v>854</v>
      </c>
      <c r="K41" s="21"/>
      <c r="L41" s="19" t="s">
        <v>42</v>
      </c>
      <c r="M41" s="60">
        <v>40980</v>
      </c>
      <c r="N41" s="15"/>
      <c r="O41" s="20"/>
      <c r="P41" s="60">
        <v>40984</v>
      </c>
      <c r="Q41" s="23">
        <v>40984</v>
      </c>
    </row>
    <row r="42" spans="2:17" s="8" customFormat="1" ht="18" customHeight="1">
      <c r="B42" s="13">
        <v>15</v>
      </c>
      <c r="C42" s="12" t="s">
        <v>101</v>
      </c>
      <c r="D42" s="12" t="s">
        <v>101</v>
      </c>
      <c r="E42" s="241" t="s">
        <v>855</v>
      </c>
      <c r="F42" s="141">
        <v>1</v>
      </c>
      <c r="G42" s="17">
        <v>960</v>
      </c>
      <c r="H42" s="17">
        <f t="shared" si="0"/>
        <v>960</v>
      </c>
      <c r="I42" s="17"/>
      <c r="J42" s="141" t="s">
        <v>856</v>
      </c>
      <c r="K42" s="21"/>
      <c r="L42" s="19" t="s">
        <v>42</v>
      </c>
      <c r="M42" s="60">
        <v>40980</v>
      </c>
      <c r="N42" s="15"/>
      <c r="O42" s="20"/>
      <c r="P42" s="60">
        <v>40984</v>
      </c>
      <c r="Q42" s="23">
        <v>40984</v>
      </c>
    </row>
    <row r="43" spans="2:17" s="8" customFormat="1" ht="18" customHeight="1">
      <c r="B43" s="13">
        <v>17</v>
      </c>
      <c r="C43" s="12" t="s">
        <v>101</v>
      </c>
      <c r="D43" s="12" t="s">
        <v>101</v>
      </c>
      <c r="E43" s="241" t="s">
        <v>857</v>
      </c>
      <c r="F43" s="141">
        <v>1</v>
      </c>
      <c r="G43" s="17">
        <v>1150</v>
      </c>
      <c r="H43" s="17">
        <f t="shared" si="0"/>
        <v>1150</v>
      </c>
      <c r="I43" s="17"/>
      <c r="J43" s="141" t="s">
        <v>858</v>
      </c>
      <c r="K43" s="21"/>
      <c r="L43" s="19" t="s">
        <v>42</v>
      </c>
      <c r="M43" s="60">
        <v>40980</v>
      </c>
      <c r="N43" s="15"/>
      <c r="O43" s="20"/>
      <c r="P43" s="60">
        <v>40984</v>
      </c>
      <c r="Q43" s="23">
        <v>40984</v>
      </c>
    </row>
    <row r="44" spans="2:17" s="8" customFormat="1" ht="18" customHeight="1">
      <c r="B44" s="13">
        <v>17</v>
      </c>
      <c r="C44" s="12" t="s">
        <v>101</v>
      </c>
      <c r="D44" s="12" t="s">
        <v>101</v>
      </c>
      <c r="E44" s="242" t="s">
        <v>859</v>
      </c>
      <c r="F44" s="141">
        <v>1</v>
      </c>
      <c r="G44" s="17">
        <v>300</v>
      </c>
      <c r="H44" s="17">
        <f t="shared" si="0"/>
        <v>300</v>
      </c>
      <c r="I44" s="17"/>
      <c r="J44" s="141" t="s">
        <v>860</v>
      </c>
      <c r="K44" s="21"/>
      <c r="L44" s="19" t="s">
        <v>42</v>
      </c>
      <c r="M44" s="60">
        <v>40980</v>
      </c>
      <c r="N44" s="15"/>
      <c r="O44" s="20"/>
      <c r="P44" s="60">
        <v>40984</v>
      </c>
      <c r="Q44" s="23">
        <v>40984</v>
      </c>
    </row>
    <row r="45" spans="2:17" s="8" customFormat="1" ht="18" customHeight="1">
      <c r="B45" s="13">
        <v>17</v>
      </c>
      <c r="C45" s="12" t="s">
        <v>101</v>
      </c>
      <c r="D45" s="12" t="s">
        <v>101</v>
      </c>
      <c r="E45" s="241" t="s">
        <v>861</v>
      </c>
      <c r="F45" s="141">
        <v>1</v>
      </c>
      <c r="G45" s="17">
        <v>442</v>
      </c>
      <c r="H45" s="17">
        <f t="shared" si="0"/>
        <v>442</v>
      </c>
      <c r="I45" s="17"/>
      <c r="J45" s="141" t="s">
        <v>862</v>
      </c>
      <c r="K45" s="21"/>
      <c r="L45" s="19" t="s">
        <v>42</v>
      </c>
      <c r="M45" s="60">
        <v>40980</v>
      </c>
      <c r="N45" s="15"/>
      <c r="O45" s="20"/>
      <c r="P45" s="60">
        <v>40984</v>
      </c>
      <c r="Q45" s="23">
        <v>40984</v>
      </c>
    </row>
    <row r="46" spans="2:17" s="8" customFormat="1" ht="18" customHeight="1">
      <c r="B46" s="13">
        <v>17</v>
      </c>
      <c r="C46" s="12" t="s">
        <v>101</v>
      </c>
      <c r="D46" s="12" t="s">
        <v>101</v>
      </c>
      <c r="E46" s="241" t="s">
        <v>863</v>
      </c>
      <c r="F46" s="141">
        <v>1</v>
      </c>
      <c r="G46" s="17">
        <v>448</v>
      </c>
      <c r="H46" s="17">
        <f t="shared" si="0"/>
        <v>448</v>
      </c>
      <c r="I46" s="17"/>
      <c r="J46" s="141" t="s">
        <v>864</v>
      </c>
      <c r="K46" s="21"/>
      <c r="L46" s="19" t="s">
        <v>42</v>
      </c>
      <c r="M46" s="60">
        <v>40980</v>
      </c>
      <c r="N46" s="15"/>
      <c r="O46" s="20"/>
      <c r="P46" s="60">
        <v>40984</v>
      </c>
      <c r="Q46" s="23">
        <v>40984</v>
      </c>
    </row>
    <row r="47" spans="2:17" s="8" customFormat="1" ht="18" customHeight="1">
      <c r="B47" s="13">
        <v>20</v>
      </c>
      <c r="C47" s="12" t="s">
        <v>101</v>
      </c>
      <c r="D47" s="12" t="s">
        <v>101</v>
      </c>
      <c r="E47" s="241" t="s">
        <v>865</v>
      </c>
      <c r="F47" s="141">
        <v>2</v>
      </c>
      <c r="G47" s="17">
        <v>42</v>
      </c>
      <c r="H47" s="17">
        <f t="shared" si="0"/>
        <v>84</v>
      </c>
      <c r="I47" s="17"/>
      <c r="J47" s="141" t="s">
        <v>831</v>
      </c>
      <c r="K47" s="21"/>
      <c r="L47" s="19" t="s">
        <v>268</v>
      </c>
      <c r="M47" s="60">
        <v>40980</v>
      </c>
      <c r="N47" s="15"/>
      <c r="O47" s="20"/>
      <c r="P47" s="60">
        <v>40984</v>
      </c>
      <c r="Q47" s="23">
        <v>40984</v>
      </c>
    </row>
    <row r="48" spans="2:17" s="8" customFormat="1" ht="18" customHeight="1">
      <c r="B48" s="13">
        <v>20</v>
      </c>
      <c r="C48" s="12" t="s">
        <v>101</v>
      </c>
      <c r="D48" s="12" t="s">
        <v>101</v>
      </c>
      <c r="E48" s="241" t="s">
        <v>866</v>
      </c>
      <c r="F48" s="141">
        <v>2</v>
      </c>
      <c r="G48" s="17">
        <v>38</v>
      </c>
      <c r="H48" s="17">
        <f t="shared" si="0"/>
        <v>76</v>
      </c>
      <c r="I48" s="17"/>
      <c r="J48" s="141" t="s">
        <v>831</v>
      </c>
      <c r="K48" s="21"/>
      <c r="L48" s="19" t="s">
        <v>268</v>
      </c>
      <c r="M48" s="60">
        <v>40980</v>
      </c>
      <c r="N48" s="15"/>
      <c r="O48" s="20"/>
      <c r="P48" s="60">
        <v>40984</v>
      </c>
      <c r="Q48" s="23">
        <v>40984</v>
      </c>
    </row>
    <row r="49" spans="2:17" s="8" customFormat="1" ht="18" customHeight="1">
      <c r="B49" s="13"/>
      <c r="C49" s="12"/>
      <c r="D49" s="12"/>
      <c r="E49" s="241"/>
      <c r="F49" s="141"/>
      <c r="G49" s="17"/>
      <c r="H49" s="17"/>
      <c r="I49" s="17"/>
      <c r="J49" s="141"/>
      <c r="K49" s="21"/>
      <c r="L49" s="19"/>
      <c r="M49" s="60"/>
      <c r="N49" s="15"/>
      <c r="O49" s="20"/>
      <c r="P49" s="60"/>
      <c r="Q49" s="23"/>
    </row>
    <row r="50" spans="2:17" s="8" customFormat="1" ht="18" customHeight="1">
      <c r="B50" s="13">
        <v>3</v>
      </c>
      <c r="C50" s="12" t="s">
        <v>77</v>
      </c>
      <c r="D50" s="12" t="s">
        <v>77</v>
      </c>
      <c r="E50" s="50" t="s">
        <v>867</v>
      </c>
      <c r="F50" s="50">
        <v>1</v>
      </c>
      <c r="G50" s="50">
        <v>8600</v>
      </c>
      <c r="H50" s="17">
        <v>8600</v>
      </c>
      <c r="I50" s="17"/>
      <c r="J50" s="50" t="s">
        <v>868</v>
      </c>
      <c r="K50" s="21"/>
      <c r="L50" s="19" t="s">
        <v>80</v>
      </c>
      <c r="M50" s="60">
        <v>40980</v>
      </c>
      <c r="N50" s="15"/>
      <c r="O50" s="20"/>
      <c r="P50" s="60">
        <v>41003</v>
      </c>
      <c r="Q50" s="23">
        <v>41003</v>
      </c>
    </row>
    <row r="51" spans="2:17" s="8" customFormat="1" ht="18" customHeight="1">
      <c r="B51" s="13">
        <v>15</v>
      </c>
      <c r="C51" s="12" t="s">
        <v>77</v>
      </c>
      <c r="D51" s="12" t="s">
        <v>77</v>
      </c>
      <c r="E51" s="50" t="s">
        <v>869</v>
      </c>
      <c r="F51" s="50">
        <v>1</v>
      </c>
      <c r="G51" s="50">
        <v>10800</v>
      </c>
      <c r="H51" s="17">
        <f t="shared" si="0"/>
        <v>10800</v>
      </c>
      <c r="I51" s="17"/>
      <c r="J51" s="50" t="s">
        <v>870</v>
      </c>
      <c r="K51" s="21"/>
      <c r="L51" s="19" t="s">
        <v>42</v>
      </c>
      <c r="M51" s="60">
        <v>40980</v>
      </c>
      <c r="N51" s="15"/>
      <c r="O51" s="20"/>
      <c r="P51" s="60">
        <v>41003</v>
      </c>
      <c r="Q51" s="23">
        <v>41003</v>
      </c>
    </row>
    <row r="52" spans="2:17" s="8" customFormat="1" ht="18" customHeight="1">
      <c r="B52" s="13">
        <v>20</v>
      </c>
      <c r="C52" s="12" t="s">
        <v>77</v>
      </c>
      <c r="D52" s="12" t="s">
        <v>77</v>
      </c>
      <c r="E52" s="50" t="s">
        <v>871</v>
      </c>
      <c r="F52" s="50">
        <v>1</v>
      </c>
      <c r="G52" s="50">
        <v>10800</v>
      </c>
      <c r="H52" s="17">
        <f t="shared" si="0"/>
        <v>10800</v>
      </c>
      <c r="I52" s="17"/>
      <c r="J52" s="50" t="s">
        <v>872</v>
      </c>
      <c r="K52" s="21"/>
      <c r="L52" s="19" t="s">
        <v>268</v>
      </c>
      <c r="M52" s="60">
        <v>40980</v>
      </c>
      <c r="N52" s="15"/>
      <c r="O52" s="20"/>
      <c r="P52" s="60">
        <v>41003</v>
      </c>
      <c r="Q52" s="23">
        <v>41003</v>
      </c>
    </row>
    <row r="53" spans="2:17" s="8" customFormat="1" ht="18" customHeight="1">
      <c r="B53" s="13">
        <v>14</v>
      </c>
      <c r="C53" s="12" t="s">
        <v>77</v>
      </c>
      <c r="D53" s="12" t="s">
        <v>77</v>
      </c>
      <c r="E53" s="50" t="s">
        <v>873</v>
      </c>
      <c r="F53" s="50">
        <v>1</v>
      </c>
      <c r="G53" s="50">
        <v>5400</v>
      </c>
      <c r="H53" s="17">
        <f t="shared" si="0"/>
        <v>5400</v>
      </c>
      <c r="I53" s="17"/>
      <c r="J53" s="50" t="s">
        <v>874</v>
      </c>
      <c r="K53" s="21"/>
      <c r="L53" s="19" t="s">
        <v>42</v>
      </c>
      <c r="M53" s="60">
        <v>40980</v>
      </c>
      <c r="N53" s="15"/>
      <c r="O53" s="20"/>
      <c r="P53" s="60">
        <v>41003</v>
      </c>
      <c r="Q53" s="23">
        <v>41003</v>
      </c>
    </row>
    <row r="54" spans="2:17" s="8" customFormat="1" ht="18" customHeight="1">
      <c r="B54" s="13">
        <v>3</v>
      </c>
      <c r="C54" s="12" t="s">
        <v>77</v>
      </c>
      <c r="D54" s="12" t="s">
        <v>77</v>
      </c>
      <c r="E54" s="50" t="s">
        <v>875</v>
      </c>
      <c r="F54" s="50">
        <v>1</v>
      </c>
      <c r="G54" s="50">
        <v>2900</v>
      </c>
      <c r="H54" s="17">
        <f t="shared" si="0"/>
        <v>2900</v>
      </c>
      <c r="I54" s="17"/>
      <c r="J54" s="50" t="s">
        <v>876</v>
      </c>
      <c r="K54" s="21"/>
      <c r="L54" s="19" t="s">
        <v>80</v>
      </c>
      <c r="M54" s="60">
        <v>40980</v>
      </c>
      <c r="N54" s="15"/>
      <c r="O54" s="20"/>
      <c r="P54" s="60">
        <v>41003</v>
      </c>
      <c r="Q54" s="23">
        <v>41003</v>
      </c>
    </row>
    <row r="55" spans="2:17" s="8" customFormat="1" ht="18" customHeight="1">
      <c r="B55" s="13">
        <v>3</v>
      </c>
      <c r="C55" s="12" t="s">
        <v>77</v>
      </c>
      <c r="D55" s="12" t="s">
        <v>77</v>
      </c>
      <c r="E55" s="50" t="s">
        <v>877</v>
      </c>
      <c r="F55" s="50">
        <v>1</v>
      </c>
      <c r="G55" s="50">
        <v>3400</v>
      </c>
      <c r="H55" s="17">
        <f t="shared" si="0"/>
        <v>3400</v>
      </c>
      <c r="I55" s="17"/>
      <c r="J55" s="50" t="s">
        <v>878</v>
      </c>
      <c r="K55" s="21"/>
      <c r="L55" s="19" t="s">
        <v>80</v>
      </c>
      <c r="M55" s="60">
        <v>40980</v>
      </c>
      <c r="N55" s="15"/>
      <c r="O55" s="20"/>
      <c r="P55" s="60">
        <v>41003</v>
      </c>
      <c r="Q55" s="23">
        <v>41003</v>
      </c>
    </row>
    <row r="56" spans="2:17" s="8" customFormat="1" ht="18" customHeight="1">
      <c r="B56" s="13">
        <v>20</v>
      </c>
      <c r="C56" s="12" t="s">
        <v>77</v>
      </c>
      <c r="D56" s="12" t="s">
        <v>77</v>
      </c>
      <c r="E56" s="50" t="s">
        <v>879</v>
      </c>
      <c r="F56" s="50">
        <v>1</v>
      </c>
      <c r="G56" s="50">
        <v>1980</v>
      </c>
      <c r="H56" s="17">
        <f t="shared" si="0"/>
        <v>1980</v>
      </c>
      <c r="I56" s="17"/>
      <c r="J56" s="50" t="s">
        <v>880</v>
      </c>
      <c r="K56" s="21"/>
      <c r="L56" s="19" t="s">
        <v>268</v>
      </c>
      <c r="M56" s="60">
        <v>40980</v>
      </c>
      <c r="N56" s="15"/>
      <c r="O56" s="20"/>
      <c r="P56" s="60">
        <v>41003</v>
      </c>
      <c r="Q56" s="23">
        <v>41003</v>
      </c>
    </row>
    <row r="57" spans="2:17" s="8" customFormat="1" ht="18" customHeight="1">
      <c r="B57" s="13">
        <v>20</v>
      </c>
      <c r="C57" s="12" t="s">
        <v>77</v>
      </c>
      <c r="D57" s="12" t="s">
        <v>77</v>
      </c>
      <c r="E57" s="50" t="s">
        <v>881</v>
      </c>
      <c r="F57" s="50">
        <v>1</v>
      </c>
      <c r="G57" s="50">
        <v>1980</v>
      </c>
      <c r="H57" s="17">
        <f t="shared" si="0"/>
        <v>1980</v>
      </c>
      <c r="I57" s="17"/>
      <c r="J57" s="50" t="s">
        <v>882</v>
      </c>
      <c r="K57" s="21"/>
      <c r="L57" s="19" t="s">
        <v>268</v>
      </c>
      <c r="M57" s="60">
        <v>40980</v>
      </c>
      <c r="N57" s="15"/>
      <c r="O57" s="20"/>
      <c r="P57" s="60">
        <v>41003</v>
      </c>
      <c r="Q57" s="23">
        <v>41003</v>
      </c>
    </row>
    <row r="58" spans="2:17" s="8" customFormat="1" ht="18" customHeight="1">
      <c r="B58" s="13">
        <v>17</v>
      </c>
      <c r="C58" s="12" t="s">
        <v>77</v>
      </c>
      <c r="D58" s="12" t="s">
        <v>77</v>
      </c>
      <c r="E58" s="50" t="s">
        <v>883</v>
      </c>
      <c r="F58" s="50">
        <v>1</v>
      </c>
      <c r="G58" s="50">
        <v>3800</v>
      </c>
      <c r="H58" s="17">
        <f t="shared" si="0"/>
        <v>3800</v>
      </c>
      <c r="I58" s="17"/>
      <c r="J58" s="50" t="s">
        <v>884</v>
      </c>
      <c r="K58" s="21"/>
      <c r="L58" s="19" t="s">
        <v>42</v>
      </c>
      <c r="M58" s="60">
        <v>40980</v>
      </c>
      <c r="N58" s="15"/>
      <c r="O58" s="20"/>
      <c r="P58" s="60">
        <v>41003</v>
      </c>
      <c r="Q58" s="23">
        <v>41003</v>
      </c>
    </row>
    <row r="59" spans="2:17" s="8" customFormat="1" ht="18" customHeight="1">
      <c r="B59" s="13">
        <v>3</v>
      </c>
      <c r="C59" s="12" t="s">
        <v>77</v>
      </c>
      <c r="D59" s="12" t="s">
        <v>77</v>
      </c>
      <c r="E59" s="50" t="s">
        <v>885</v>
      </c>
      <c r="F59" s="50">
        <v>1</v>
      </c>
      <c r="G59" s="50">
        <v>3400</v>
      </c>
      <c r="H59" s="17">
        <f t="shared" si="0"/>
        <v>3400</v>
      </c>
      <c r="I59" s="17"/>
      <c r="J59" s="50" t="s">
        <v>886</v>
      </c>
      <c r="K59" s="21"/>
      <c r="L59" s="19" t="s">
        <v>80</v>
      </c>
      <c r="M59" s="60">
        <v>40980</v>
      </c>
      <c r="N59" s="15"/>
      <c r="O59" s="20"/>
      <c r="P59" s="60">
        <v>41003</v>
      </c>
      <c r="Q59" s="23">
        <v>41003</v>
      </c>
    </row>
    <row r="60" spans="2:17" s="8" customFormat="1" ht="18" customHeight="1">
      <c r="B60" s="13">
        <v>20</v>
      </c>
      <c r="C60" s="12" t="s">
        <v>77</v>
      </c>
      <c r="D60" s="12" t="s">
        <v>77</v>
      </c>
      <c r="E60" s="50" t="s">
        <v>887</v>
      </c>
      <c r="F60" s="50">
        <v>1</v>
      </c>
      <c r="G60" s="50">
        <v>7800</v>
      </c>
      <c r="H60" s="17">
        <f t="shared" si="0"/>
        <v>7800</v>
      </c>
      <c r="I60" s="17"/>
      <c r="J60" s="50" t="s">
        <v>888</v>
      </c>
      <c r="K60" s="21"/>
      <c r="L60" s="19" t="s">
        <v>42</v>
      </c>
      <c r="M60" s="60">
        <v>40980</v>
      </c>
      <c r="N60" s="15"/>
      <c r="O60" s="20"/>
      <c r="P60" s="60">
        <v>41003</v>
      </c>
      <c r="Q60" s="23">
        <v>41003</v>
      </c>
    </row>
    <row r="61" spans="2:17" s="8" customFormat="1" ht="18" customHeight="1">
      <c r="B61" s="13">
        <v>20</v>
      </c>
      <c r="C61" s="12" t="s">
        <v>77</v>
      </c>
      <c r="D61" s="12" t="s">
        <v>77</v>
      </c>
      <c r="E61" s="50" t="s">
        <v>889</v>
      </c>
      <c r="F61" s="50">
        <v>2</v>
      </c>
      <c r="G61" s="50">
        <v>1400</v>
      </c>
      <c r="H61" s="17">
        <f t="shared" si="0"/>
        <v>2800</v>
      </c>
      <c r="I61" s="17"/>
      <c r="J61" s="50" t="s">
        <v>890</v>
      </c>
      <c r="K61" s="21"/>
      <c r="L61" s="19" t="s">
        <v>42</v>
      </c>
      <c r="M61" s="60">
        <v>40980</v>
      </c>
      <c r="N61" s="15"/>
      <c r="O61" s="20"/>
      <c r="P61" s="60">
        <v>41003</v>
      </c>
      <c r="Q61" s="23">
        <v>41003</v>
      </c>
    </row>
    <row r="62" spans="2:17" s="8" customFormat="1" ht="18" customHeight="1">
      <c r="B62" s="13">
        <v>15</v>
      </c>
      <c r="C62" s="12" t="s">
        <v>165</v>
      </c>
      <c r="D62" s="12" t="s">
        <v>165</v>
      </c>
      <c r="E62" s="241" t="s">
        <v>891</v>
      </c>
      <c r="F62" s="141">
        <v>1</v>
      </c>
      <c r="G62" s="17">
        <v>9800</v>
      </c>
      <c r="H62" s="17">
        <f t="shared" si="0"/>
        <v>9800</v>
      </c>
      <c r="I62" s="17"/>
      <c r="J62" s="141" t="s">
        <v>892</v>
      </c>
      <c r="K62" s="21"/>
      <c r="L62" s="19" t="s">
        <v>676</v>
      </c>
      <c r="M62" s="60">
        <v>40980</v>
      </c>
      <c r="N62" s="60"/>
      <c r="O62" s="136"/>
      <c r="P62" s="60">
        <v>41003</v>
      </c>
      <c r="Q62" s="23">
        <v>41003</v>
      </c>
    </row>
    <row r="63" spans="2:17" s="8" customFormat="1" ht="18" customHeight="1">
      <c r="B63" s="13">
        <v>20</v>
      </c>
      <c r="C63" s="12" t="s">
        <v>165</v>
      </c>
      <c r="D63" s="12" t="s">
        <v>165</v>
      </c>
      <c r="E63" s="241" t="s">
        <v>893</v>
      </c>
      <c r="F63" s="141">
        <v>1</v>
      </c>
      <c r="G63" s="17">
        <v>5900</v>
      </c>
      <c r="H63" s="17">
        <v>5900</v>
      </c>
      <c r="I63" s="17"/>
      <c r="J63" s="141" t="s">
        <v>894</v>
      </c>
      <c r="K63" s="21"/>
      <c r="L63" s="19" t="s">
        <v>676</v>
      </c>
      <c r="M63" s="60">
        <v>40980</v>
      </c>
      <c r="N63" s="15"/>
      <c r="O63" s="20"/>
      <c r="P63" s="60">
        <v>41003</v>
      </c>
      <c r="Q63" s="23">
        <v>41003</v>
      </c>
    </row>
    <row r="64" spans="2:17" s="8" customFormat="1" ht="18" customHeight="1">
      <c r="B64" s="13">
        <v>20</v>
      </c>
      <c r="C64" s="12" t="s">
        <v>165</v>
      </c>
      <c r="D64" s="12" t="s">
        <v>165</v>
      </c>
      <c r="E64" s="241" t="s">
        <v>895</v>
      </c>
      <c r="F64" s="141">
        <v>1</v>
      </c>
      <c r="G64" s="17">
        <v>1900</v>
      </c>
      <c r="H64" s="17">
        <v>1900</v>
      </c>
      <c r="I64" s="17"/>
      <c r="J64" s="141" t="s">
        <v>896</v>
      </c>
      <c r="K64" s="21"/>
      <c r="L64" s="19" t="s">
        <v>676</v>
      </c>
      <c r="M64" s="60">
        <v>40980</v>
      </c>
      <c r="N64" s="15"/>
      <c r="O64" s="20"/>
      <c r="P64" s="60">
        <v>41003</v>
      </c>
      <c r="Q64" s="23">
        <v>41003</v>
      </c>
    </row>
    <row r="65" spans="2:17" s="8" customFormat="1" ht="18" customHeight="1">
      <c r="B65" s="13">
        <v>20</v>
      </c>
      <c r="C65" s="12" t="s">
        <v>165</v>
      </c>
      <c r="D65" s="12" t="s">
        <v>165</v>
      </c>
      <c r="E65" s="21" t="s">
        <v>897</v>
      </c>
      <c r="F65" s="17">
        <v>1</v>
      </c>
      <c r="G65" s="17">
        <v>5200</v>
      </c>
      <c r="H65" s="17">
        <v>5200</v>
      </c>
      <c r="I65" s="17"/>
      <c r="J65" s="61" t="s">
        <v>898</v>
      </c>
      <c r="K65" s="21"/>
      <c r="L65" s="19" t="s">
        <v>676</v>
      </c>
      <c r="M65" s="60">
        <v>40980</v>
      </c>
      <c r="N65" s="15"/>
      <c r="O65" s="20"/>
      <c r="P65" s="60">
        <v>41003</v>
      </c>
      <c r="Q65" s="23">
        <v>41003</v>
      </c>
    </row>
    <row r="66" spans="2:17" s="8" customFormat="1" ht="18" customHeight="1">
      <c r="B66" s="13"/>
      <c r="C66" s="13"/>
      <c r="D66" s="13"/>
      <c r="E66" s="21"/>
      <c r="F66" s="17"/>
      <c r="G66" s="17"/>
      <c r="H66" s="17"/>
      <c r="I66" s="17"/>
      <c r="J66" s="19"/>
      <c r="K66" s="21"/>
      <c r="L66" s="19"/>
      <c r="M66" s="60"/>
      <c r="N66" s="15"/>
      <c r="O66" s="20"/>
      <c r="P66" s="15"/>
      <c r="Q66" s="23"/>
    </row>
    <row r="67" spans="2:17" s="8" customFormat="1" ht="18" customHeight="1">
      <c r="B67" s="12">
        <v>17</v>
      </c>
      <c r="C67" s="243" t="s">
        <v>899</v>
      </c>
      <c r="D67" s="243" t="s">
        <v>899</v>
      </c>
      <c r="E67" s="141" t="s">
        <v>900</v>
      </c>
      <c r="F67" s="141">
        <v>1</v>
      </c>
      <c r="G67" s="141">
        <v>22500</v>
      </c>
      <c r="H67" s="17">
        <f>F67*G67</f>
        <v>22500</v>
      </c>
      <c r="I67" s="239"/>
      <c r="J67" s="61"/>
      <c r="K67" s="61" t="s">
        <v>901</v>
      </c>
      <c r="L67" s="13" t="s">
        <v>42</v>
      </c>
      <c r="M67" s="60">
        <v>40996</v>
      </c>
      <c r="N67" s="12"/>
      <c r="O67" s="13"/>
      <c r="P67" s="60"/>
      <c r="Q67" s="23" t="s">
        <v>902</v>
      </c>
    </row>
    <row r="68" spans="2:17" ht="18" customHeight="1">
      <c r="B68" s="12">
        <v>17</v>
      </c>
      <c r="C68" s="243" t="s">
        <v>899</v>
      </c>
      <c r="D68" s="243" t="s">
        <v>899</v>
      </c>
      <c r="E68" s="21" t="s">
        <v>567</v>
      </c>
      <c r="F68" s="141">
        <v>1</v>
      </c>
      <c r="G68" s="141">
        <v>-500</v>
      </c>
      <c r="H68" s="244">
        <f>F68*G68</f>
        <v>-500</v>
      </c>
      <c r="I68" s="239"/>
      <c r="J68" s="13"/>
      <c r="K68" s="61" t="s">
        <v>901</v>
      </c>
      <c r="L68" s="13" t="s">
        <v>42</v>
      </c>
      <c r="M68" s="60">
        <v>40996</v>
      </c>
      <c r="N68" s="12"/>
      <c r="O68" s="13"/>
      <c r="P68" s="60"/>
      <c r="Q68" s="23"/>
    </row>
    <row r="69" spans="2:17">
      <c r="Q69" s="68"/>
    </row>
    <row r="70" spans="2:17">
      <c r="Q70" s="68"/>
    </row>
    <row r="71" spans="2:17">
      <c r="Q71" s="68"/>
    </row>
    <row r="72" spans="2:17">
      <c r="M72" s="25"/>
      <c r="Q72" s="68"/>
    </row>
    <row r="73" spans="2:17">
      <c r="Q73" s="68"/>
    </row>
    <row r="74" spans="2:17">
      <c r="M74" s="25"/>
      <c r="Q74" s="68"/>
    </row>
  </sheetData>
  <autoFilter ref="B8:O38" xr:uid="{8D0A9AFA-6761-4B4C-ACDD-A255ECF967F4}"/>
  <mergeCells count="6">
    <mergeCell ref="B2:D2"/>
    <mergeCell ref="G2:I2"/>
    <mergeCell ref="B3:D3"/>
    <mergeCell ref="B4:D4"/>
    <mergeCell ref="B5:D5"/>
    <mergeCell ref="B6:D6"/>
  </mergeCells>
  <phoneticPr fontId="3"/>
  <pageMargins left="0.2" right="0.2" top="0.75" bottom="0.75" header="0.3" footer="0.3"/>
  <pageSetup paperSize="9" scale="49"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B11F-0C9E-4E7A-8A81-68968771042E}">
  <dimension ref="B2:R74"/>
  <sheetViews>
    <sheetView zoomScale="85" zoomScaleNormal="85" workbookViewId="0">
      <pane xSplit="10" ySplit="8" topLeftCell="O51" activePane="bottomRight" state="frozen"/>
      <selection pane="topRight" activeCell="K1" sqref="K1"/>
      <selection pane="bottomLeft" activeCell="A9" sqref="A9"/>
      <selection pane="bottomRight" activeCell="P75" sqref="P75"/>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757756</v>
      </c>
    </row>
    <row r="3" spans="2:17" ht="20.100000000000001" customHeight="1">
      <c r="B3" s="1" t="s">
        <v>3</v>
      </c>
      <c r="C3" s="1"/>
      <c r="D3" s="1"/>
      <c r="E3" s="2" t="s">
        <v>803</v>
      </c>
    </row>
    <row r="4" spans="2:17" ht="20.100000000000001" customHeight="1">
      <c r="B4" s="1" t="s">
        <v>5</v>
      </c>
      <c r="C4" s="1"/>
      <c r="D4" s="1"/>
      <c r="E4" s="2">
        <v>97138</v>
      </c>
    </row>
    <row r="5" spans="2:17" ht="20.100000000000001" customHeight="1">
      <c r="B5" s="1" t="s">
        <v>6</v>
      </c>
      <c r="C5" s="1"/>
      <c r="D5" s="1"/>
      <c r="E5" s="11"/>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903</v>
      </c>
      <c r="F9" s="141">
        <v>1</v>
      </c>
      <c r="G9" s="141">
        <v>546000</v>
      </c>
      <c r="H9" s="17">
        <f t="shared" ref="H9:H62" si="0">F9*G9</f>
        <v>546000</v>
      </c>
      <c r="I9" s="239"/>
      <c r="J9" s="19"/>
      <c r="K9" s="19" t="s">
        <v>805</v>
      </c>
      <c r="L9" s="13"/>
      <c r="M9" s="60">
        <v>40980</v>
      </c>
      <c r="N9" s="12"/>
      <c r="O9" s="135"/>
      <c r="P9" s="135">
        <v>41002</v>
      </c>
      <c r="Q9" s="23">
        <v>41002</v>
      </c>
    </row>
    <row r="10" spans="2:17" s="8" customFormat="1" ht="19.5" customHeight="1">
      <c r="B10" s="12">
        <v>1</v>
      </c>
      <c r="C10" s="12" t="s">
        <v>29</v>
      </c>
      <c r="D10" s="12" t="s">
        <v>29</v>
      </c>
      <c r="E10" s="21" t="s">
        <v>806</v>
      </c>
      <c r="F10" s="141">
        <v>1</v>
      </c>
      <c r="G10" s="141">
        <v>19000</v>
      </c>
      <c r="H10" s="17">
        <f t="shared" si="0"/>
        <v>19000</v>
      </c>
      <c r="I10" s="239"/>
      <c r="J10" s="13"/>
      <c r="K10" s="19" t="s">
        <v>805</v>
      </c>
      <c r="L10" s="13"/>
      <c r="M10" s="60">
        <v>40980</v>
      </c>
      <c r="N10" s="12"/>
      <c r="O10" s="135"/>
      <c r="P10" s="135">
        <v>41002</v>
      </c>
      <c r="Q10" s="23"/>
    </row>
    <row r="11" spans="2:17" s="8" customFormat="1" ht="19.5" customHeight="1">
      <c r="B11" s="12">
        <v>1</v>
      </c>
      <c r="C11" s="12" t="s">
        <v>29</v>
      </c>
      <c r="D11" s="12" t="s">
        <v>29</v>
      </c>
      <c r="E11" s="141" t="s">
        <v>807</v>
      </c>
      <c r="F11" s="141">
        <v>1</v>
      </c>
      <c r="G11" s="141">
        <v>20000</v>
      </c>
      <c r="H11" s="17">
        <f t="shared" si="0"/>
        <v>20000</v>
      </c>
      <c r="I11" s="239"/>
      <c r="J11" s="13"/>
      <c r="K11" s="19" t="s">
        <v>805</v>
      </c>
      <c r="L11" s="13"/>
      <c r="M11" s="60">
        <v>40980</v>
      </c>
      <c r="N11" s="12"/>
      <c r="O11" s="135"/>
      <c r="P11" s="135"/>
      <c r="Q11" s="23"/>
    </row>
    <row r="12" spans="2:17" s="8" customFormat="1" ht="19.5" customHeight="1">
      <c r="B12" s="12">
        <v>1</v>
      </c>
      <c r="C12" s="12" t="s">
        <v>29</v>
      </c>
      <c r="D12" s="12" t="s">
        <v>29</v>
      </c>
      <c r="E12" s="141" t="s">
        <v>164</v>
      </c>
      <c r="F12" s="141">
        <v>1</v>
      </c>
      <c r="G12" s="141">
        <v>10000</v>
      </c>
      <c r="H12" s="17">
        <f t="shared" si="0"/>
        <v>10000</v>
      </c>
      <c r="I12" s="239"/>
      <c r="J12" s="13"/>
      <c r="K12" s="19" t="s">
        <v>805</v>
      </c>
      <c r="L12" s="13"/>
      <c r="M12" s="60">
        <v>40980</v>
      </c>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v>3</v>
      </c>
      <c r="C14" s="12" t="s">
        <v>101</v>
      </c>
      <c r="D14" s="12" t="s">
        <v>101</v>
      </c>
      <c r="E14" s="240" t="s">
        <v>808</v>
      </c>
      <c r="F14" s="189">
        <v>4</v>
      </c>
      <c r="G14" s="17">
        <v>300</v>
      </c>
      <c r="H14" s="17">
        <f t="shared" si="0"/>
        <v>1200</v>
      </c>
      <c r="I14" s="17"/>
      <c r="J14" s="189" t="s">
        <v>105</v>
      </c>
      <c r="K14" s="19"/>
      <c r="L14" s="19" t="s">
        <v>80</v>
      </c>
      <c r="M14" s="60">
        <v>40980</v>
      </c>
      <c r="N14" s="12"/>
      <c r="O14" s="135"/>
      <c r="P14" s="60">
        <v>40984</v>
      </c>
      <c r="Q14" s="23">
        <v>40984</v>
      </c>
    </row>
    <row r="15" spans="2:17" s="8" customFormat="1" ht="19.5" customHeight="1">
      <c r="B15" s="12">
        <v>3</v>
      </c>
      <c r="C15" s="12" t="s">
        <v>101</v>
      </c>
      <c r="D15" s="12" t="s">
        <v>101</v>
      </c>
      <c r="E15" s="240" t="s">
        <v>809</v>
      </c>
      <c r="F15" s="189">
        <v>2</v>
      </c>
      <c r="G15" s="17">
        <v>320</v>
      </c>
      <c r="H15" s="17">
        <f t="shared" si="0"/>
        <v>640</v>
      </c>
      <c r="I15" s="17"/>
      <c r="J15" s="189" t="s">
        <v>810</v>
      </c>
      <c r="K15" s="21"/>
      <c r="L15" s="19" t="s">
        <v>80</v>
      </c>
      <c r="M15" s="60">
        <v>40980</v>
      </c>
      <c r="N15" s="12"/>
      <c r="O15" s="135"/>
      <c r="P15" s="60">
        <v>40984</v>
      </c>
      <c r="Q15" s="23">
        <v>40984</v>
      </c>
    </row>
    <row r="16" spans="2:17" s="8" customFormat="1" ht="19.5" customHeight="1">
      <c r="B16" s="12">
        <v>3</v>
      </c>
      <c r="C16" s="12" t="s">
        <v>101</v>
      </c>
      <c r="D16" s="12" t="s">
        <v>101</v>
      </c>
      <c r="E16" s="240" t="s">
        <v>811</v>
      </c>
      <c r="F16" s="189">
        <v>2</v>
      </c>
      <c r="G16" s="17">
        <v>220</v>
      </c>
      <c r="H16" s="17">
        <f t="shared" si="0"/>
        <v>440</v>
      </c>
      <c r="I16" s="239"/>
      <c r="J16" s="189" t="s">
        <v>812</v>
      </c>
      <c r="K16" s="19"/>
      <c r="L16" s="13" t="s">
        <v>80</v>
      </c>
      <c r="M16" s="60">
        <v>40980</v>
      </c>
      <c r="N16" s="12"/>
      <c r="O16" s="135"/>
      <c r="P16" s="60">
        <v>40984</v>
      </c>
      <c r="Q16" s="23">
        <v>40984</v>
      </c>
    </row>
    <row r="17" spans="2:18" s="8" customFormat="1" ht="19.5" customHeight="1">
      <c r="B17" s="12">
        <v>20</v>
      </c>
      <c r="C17" s="12" t="s">
        <v>101</v>
      </c>
      <c r="D17" s="12" t="s">
        <v>101</v>
      </c>
      <c r="E17" s="241" t="s">
        <v>813</v>
      </c>
      <c r="F17" s="141">
        <v>2</v>
      </c>
      <c r="G17" s="17">
        <v>380</v>
      </c>
      <c r="H17" s="17">
        <f t="shared" si="0"/>
        <v>760</v>
      </c>
      <c r="I17" s="17"/>
      <c r="J17" s="141" t="s">
        <v>814</v>
      </c>
      <c r="K17" s="19"/>
      <c r="L17" s="13" t="s">
        <v>42</v>
      </c>
      <c r="M17" s="60">
        <v>40980</v>
      </c>
      <c r="N17" s="12"/>
      <c r="O17" s="135"/>
      <c r="P17" s="60">
        <v>40984</v>
      </c>
      <c r="Q17" s="23">
        <v>40984</v>
      </c>
    </row>
    <row r="18" spans="2:18" s="8" customFormat="1" ht="18" customHeight="1">
      <c r="B18" s="12">
        <v>20</v>
      </c>
      <c r="C18" s="12" t="s">
        <v>101</v>
      </c>
      <c r="D18" s="12" t="s">
        <v>101</v>
      </c>
      <c r="E18" s="241" t="s">
        <v>815</v>
      </c>
      <c r="F18" s="141">
        <v>5</v>
      </c>
      <c r="G18" s="17">
        <v>1430</v>
      </c>
      <c r="H18" s="17">
        <f t="shared" si="0"/>
        <v>7150</v>
      </c>
      <c r="I18" s="17"/>
      <c r="J18" s="141" t="s">
        <v>187</v>
      </c>
      <c r="K18" s="19"/>
      <c r="L18" s="19" t="s">
        <v>268</v>
      </c>
      <c r="M18" s="60">
        <v>40980</v>
      </c>
      <c r="N18" s="15"/>
      <c r="O18" s="135"/>
      <c r="P18" s="60">
        <v>40984</v>
      </c>
      <c r="Q18" s="23">
        <v>40984</v>
      </c>
    </row>
    <row r="19" spans="2:18" s="8" customFormat="1" ht="18" customHeight="1">
      <c r="B19" s="13">
        <v>17</v>
      </c>
      <c r="C19" s="12" t="s">
        <v>101</v>
      </c>
      <c r="D19" s="12" t="s">
        <v>101</v>
      </c>
      <c r="E19" s="241" t="s">
        <v>816</v>
      </c>
      <c r="F19" s="141">
        <v>1</v>
      </c>
      <c r="G19" s="17">
        <v>20560</v>
      </c>
      <c r="H19" s="17">
        <f t="shared" si="0"/>
        <v>20560</v>
      </c>
      <c r="I19" s="17"/>
      <c r="J19" s="141" t="s">
        <v>817</v>
      </c>
      <c r="K19" s="21"/>
      <c r="L19" s="19" t="s">
        <v>42</v>
      </c>
      <c r="M19" s="60">
        <v>40980</v>
      </c>
      <c r="N19" s="15"/>
      <c r="O19" s="135"/>
      <c r="P19" s="60">
        <v>40984</v>
      </c>
      <c r="Q19" s="23">
        <v>40984</v>
      </c>
    </row>
    <row r="20" spans="2:18" s="8" customFormat="1" ht="18" customHeight="1">
      <c r="B20" s="13">
        <v>17</v>
      </c>
      <c r="C20" s="12" t="s">
        <v>101</v>
      </c>
      <c r="D20" s="12" t="s">
        <v>101</v>
      </c>
      <c r="E20" s="241" t="s">
        <v>818</v>
      </c>
      <c r="F20" s="141">
        <v>1</v>
      </c>
      <c r="G20" s="17">
        <v>2050</v>
      </c>
      <c r="H20" s="17">
        <f t="shared" si="0"/>
        <v>2050</v>
      </c>
      <c r="I20" s="17"/>
      <c r="J20" s="141" t="s">
        <v>819</v>
      </c>
      <c r="K20" s="21"/>
      <c r="L20" s="19" t="s">
        <v>42</v>
      </c>
      <c r="M20" s="60">
        <v>40980</v>
      </c>
      <c r="N20" s="15"/>
      <c r="O20" s="135"/>
      <c r="P20" s="60">
        <v>40984</v>
      </c>
      <c r="Q20" s="23">
        <v>40984</v>
      </c>
    </row>
    <row r="21" spans="2:18" s="8" customFormat="1" ht="18" customHeight="1">
      <c r="B21" s="13">
        <v>17</v>
      </c>
      <c r="C21" s="12" t="s">
        <v>101</v>
      </c>
      <c r="D21" s="12" t="s">
        <v>101</v>
      </c>
      <c r="E21" s="241" t="s">
        <v>820</v>
      </c>
      <c r="F21" s="141">
        <v>1</v>
      </c>
      <c r="G21" s="17">
        <v>930</v>
      </c>
      <c r="H21" s="17">
        <f t="shared" si="0"/>
        <v>930</v>
      </c>
      <c r="I21" s="17"/>
      <c r="J21" s="141" t="s">
        <v>409</v>
      </c>
      <c r="K21" s="21"/>
      <c r="L21" s="19" t="s">
        <v>42</v>
      </c>
      <c r="M21" s="60">
        <v>40980</v>
      </c>
      <c r="N21" s="15"/>
      <c r="O21" s="135"/>
      <c r="P21" s="60">
        <v>40984</v>
      </c>
      <c r="Q21" s="23">
        <v>40984</v>
      </c>
    </row>
    <row r="22" spans="2:18" s="8" customFormat="1" ht="18" customHeight="1">
      <c r="B22" s="13">
        <v>17</v>
      </c>
      <c r="C22" s="12" t="s">
        <v>101</v>
      </c>
      <c r="D22" s="12" t="s">
        <v>101</v>
      </c>
      <c r="E22" s="240" t="s">
        <v>821</v>
      </c>
      <c r="F22" s="189">
        <v>1</v>
      </c>
      <c r="G22" s="17">
        <v>2367</v>
      </c>
      <c r="H22" s="17">
        <f t="shared" si="0"/>
        <v>2367</v>
      </c>
      <c r="I22" s="17"/>
      <c r="J22" s="189" t="s">
        <v>822</v>
      </c>
      <c r="K22" s="21"/>
      <c r="L22" s="19" t="s">
        <v>42</v>
      </c>
      <c r="M22" s="60">
        <v>40980</v>
      </c>
      <c r="N22" s="15"/>
      <c r="O22" s="135"/>
      <c r="P22" s="60">
        <v>40984</v>
      </c>
      <c r="Q22" s="23">
        <v>40984</v>
      </c>
    </row>
    <row r="23" spans="2:18" s="8" customFormat="1" ht="18" customHeight="1">
      <c r="B23" s="13">
        <v>17</v>
      </c>
      <c r="C23" s="12" t="s">
        <v>101</v>
      </c>
      <c r="D23" s="12" t="s">
        <v>101</v>
      </c>
      <c r="E23" s="240" t="s">
        <v>823</v>
      </c>
      <c r="F23" s="189">
        <v>1</v>
      </c>
      <c r="G23" s="17">
        <v>226</v>
      </c>
      <c r="H23" s="17">
        <f t="shared" si="0"/>
        <v>226</v>
      </c>
      <c r="I23" s="17"/>
      <c r="J23" s="189" t="s">
        <v>824</v>
      </c>
      <c r="K23" s="21"/>
      <c r="L23" s="19" t="s">
        <v>42</v>
      </c>
      <c r="M23" s="60">
        <v>40980</v>
      </c>
      <c r="N23" s="15"/>
      <c r="O23" s="135"/>
      <c r="P23" s="60">
        <v>40984</v>
      </c>
      <c r="Q23" s="23">
        <v>40984</v>
      </c>
      <c r="R23" s="62"/>
    </row>
    <row r="24" spans="2:18" s="8" customFormat="1" ht="18" customHeight="1">
      <c r="B24" s="13">
        <v>17</v>
      </c>
      <c r="C24" s="12" t="s">
        <v>101</v>
      </c>
      <c r="D24" s="12" t="s">
        <v>101</v>
      </c>
      <c r="E24" s="240" t="s">
        <v>825</v>
      </c>
      <c r="F24" s="189">
        <v>1</v>
      </c>
      <c r="G24" s="17">
        <v>960</v>
      </c>
      <c r="H24" s="17">
        <f t="shared" si="0"/>
        <v>960</v>
      </c>
      <c r="I24" s="17"/>
      <c r="J24" s="189" t="s">
        <v>826</v>
      </c>
      <c r="K24" s="21"/>
      <c r="L24" s="19" t="s">
        <v>42</v>
      </c>
      <c r="M24" s="60">
        <v>40980</v>
      </c>
      <c r="N24" s="15"/>
      <c r="O24" s="135"/>
      <c r="P24" s="60">
        <v>40984</v>
      </c>
      <c r="Q24" s="23">
        <v>40984</v>
      </c>
      <c r="R24" s="62"/>
    </row>
    <row r="25" spans="2:18" s="8" customFormat="1" ht="18" customHeight="1">
      <c r="B25" s="13">
        <v>14</v>
      </c>
      <c r="C25" s="12" t="s">
        <v>101</v>
      </c>
      <c r="D25" s="12" t="s">
        <v>101</v>
      </c>
      <c r="E25" s="240" t="s">
        <v>827</v>
      </c>
      <c r="F25" s="189">
        <v>2</v>
      </c>
      <c r="G25" s="17">
        <v>290</v>
      </c>
      <c r="H25" s="17">
        <f t="shared" si="0"/>
        <v>580</v>
      </c>
      <c r="I25" s="17"/>
      <c r="J25" s="189" t="s">
        <v>828</v>
      </c>
      <c r="K25" s="21"/>
      <c r="L25" s="19" t="s">
        <v>42</v>
      </c>
      <c r="M25" s="60">
        <v>40980</v>
      </c>
      <c r="N25" s="15"/>
      <c r="O25" s="135"/>
      <c r="P25" s="60">
        <v>40984</v>
      </c>
      <c r="Q25" s="23">
        <v>40984</v>
      </c>
      <c r="R25" s="62"/>
    </row>
    <row r="26" spans="2:18" s="8" customFormat="1" ht="18" customHeight="1">
      <c r="B26" s="13">
        <v>15</v>
      </c>
      <c r="C26" s="12" t="s">
        <v>101</v>
      </c>
      <c r="D26" s="12" t="s">
        <v>101</v>
      </c>
      <c r="E26" s="241" t="s">
        <v>829</v>
      </c>
      <c r="F26" s="141">
        <v>2</v>
      </c>
      <c r="G26" s="17">
        <v>220</v>
      </c>
      <c r="H26" s="17">
        <f t="shared" si="0"/>
        <v>440</v>
      </c>
      <c r="I26" s="17"/>
      <c r="J26" s="141" t="s">
        <v>814</v>
      </c>
      <c r="K26" s="21"/>
      <c r="L26" s="19" t="s">
        <v>268</v>
      </c>
      <c r="M26" s="60">
        <v>40980</v>
      </c>
      <c r="N26" s="15"/>
      <c r="O26" s="135"/>
      <c r="P26" s="60">
        <v>40984</v>
      </c>
      <c r="Q26" s="23">
        <v>40984</v>
      </c>
      <c r="R26" s="62"/>
    </row>
    <row r="27" spans="2:18" s="8" customFormat="1" ht="18" customHeight="1">
      <c r="B27" s="13">
        <v>3</v>
      </c>
      <c r="C27" s="12" t="s">
        <v>101</v>
      </c>
      <c r="D27" s="12" t="s">
        <v>101</v>
      </c>
      <c r="E27" s="141" t="s">
        <v>830</v>
      </c>
      <c r="F27" s="141">
        <v>4</v>
      </c>
      <c r="G27" s="17">
        <v>39</v>
      </c>
      <c r="H27" s="17">
        <f t="shared" si="0"/>
        <v>156</v>
      </c>
      <c r="I27" s="17"/>
      <c r="J27" s="141" t="s">
        <v>831</v>
      </c>
      <c r="K27" s="21"/>
      <c r="L27" s="19" t="s">
        <v>80</v>
      </c>
      <c r="M27" s="60">
        <v>40980</v>
      </c>
      <c r="N27" s="15"/>
      <c r="O27" s="135"/>
      <c r="P27" s="60">
        <v>40984</v>
      </c>
      <c r="Q27" s="23">
        <v>40984</v>
      </c>
    </row>
    <row r="28" spans="2:18" s="8" customFormat="1" ht="18" customHeight="1">
      <c r="B28" s="13">
        <v>2</v>
      </c>
      <c r="C28" s="12" t="s">
        <v>101</v>
      </c>
      <c r="D28" s="12" t="s">
        <v>101</v>
      </c>
      <c r="E28" s="189" t="s">
        <v>832</v>
      </c>
      <c r="F28" s="189">
        <v>1</v>
      </c>
      <c r="G28" s="17">
        <v>4734</v>
      </c>
      <c r="H28" s="17">
        <f t="shared" si="0"/>
        <v>4734</v>
      </c>
      <c r="I28" s="17"/>
      <c r="J28" s="189" t="s">
        <v>649</v>
      </c>
      <c r="K28" s="21"/>
      <c r="L28" s="19" t="s">
        <v>42</v>
      </c>
      <c r="M28" s="60">
        <v>40980</v>
      </c>
      <c r="N28" s="15"/>
      <c r="O28" s="135"/>
      <c r="P28" s="60">
        <v>40984</v>
      </c>
      <c r="Q28" s="23">
        <v>40984</v>
      </c>
    </row>
    <row r="29" spans="2:18" s="8" customFormat="1" ht="18" customHeight="1">
      <c r="B29" s="13">
        <v>2</v>
      </c>
      <c r="C29" s="12" t="s">
        <v>101</v>
      </c>
      <c r="D29" s="12" t="s">
        <v>101</v>
      </c>
      <c r="E29" s="189" t="s">
        <v>833</v>
      </c>
      <c r="F29" s="189">
        <v>1</v>
      </c>
      <c r="G29" s="17">
        <v>460</v>
      </c>
      <c r="H29" s="17">
        <f t="shared" si="0"/>
        <v>460</v>
      </c>
      <c r="I29" s="17"/>
      <c r="J29" s="189" t="s">
        <v>834</v>
      </c>
      <c r="K29" s="21"/>
      <c r="L29" s="19" t="s">
        <v>42</v>
      </c>
      <c r="M29" s="60">
        <v>40980</v>
      </c>
      <c r="N29" s="15"/>
      <c r="O29" s="135"/>
      <c r="P29" s="60">
        <v>40984</v>
      </c>
      <c r="Q29" s="23">
        <v>40984</v>
      </c>
    </row>
    <row r="30" spans="2:18" s="8" customFormat="1" ht="18" customHeight="1">
      <c r="B30" s="13">
        <v>2</v>
      </c>
      <c r="C30" s="12" t="s">
        <v>101</v>
      </c>
      <c r="D30" s="12" t="s">
        <v>101</v>
      </c>
      <c r="E30" s="189" t="s">
        <v>835</v>
      </c>
      <c r="F30" s="141">
        <v>1</v>
      </c>
      <c r="G30" s="17">
        <v>460</v>
      </c>
      <c r="H30" s="17">
        <f t="shared" si="0"/>
        <v>460</v>
      </c>
      <c r="I30" s="17"/>
      <c r="J30" s="189" t="s">
        <v>836</v>
      </c>
      <c r="K30" s="21"/>
      <c r="L30" s="19" t="s">
        <v>42</v>
      </c>
      <c r="M30" s="60">
        <v>40980</v>
      </c>
      <c r="N30" s="15"/>
      <c r="O30" s="135"/>
      <c r="P30" s="60">
        <v>40984</v>
      </c>
      <c r="Q30" s="23">
        <v>40984</v>
      </c>
    </row>
    <row r="31" spans="2:18" s="8" customFormat="1" ht="18" customHeight="1">
      <c r="B31" s="13">
        <v>2</v>
      </c>
      <c r="C31" s="12" t="s">
        <v>101</v>
      </c>
      <c r="D31" s="12" t="s">
        <v>101</v>
      </c>
      <c r="E31" s="21" t="s">
        <v>837</v>
      </c>
      <c r="F31" s="141">
        <v>1</v>
      </c>
      <c r="G31" s="17">
        <v>970</v>
      </c>
      <c r="H31" s="17">
        <f t="shared" si="0"/>
        <v>970</v>
      </c>
      <c r="I31" s="17"/>
      <c r="J31" s="141" t="s">
        <v>838</v>
      </c>
      <c r="K31" s="21"/>
      <c r="L31" s="19" t="s">
        <v>42</v>
      </c>
      <c r="M31" s="60">
        <v>40980</v>
      </c>
      <c r="N31" s="15"/>
      <c r="O31" s="135"/>
      <c r="P31" s="60">
        <v>40984</v>
      </c>
      <c r="Q31" s="23">
        <v>40984</v>
      </c>
    </row>
    <row r="32" spans="2:18" s="8" customFormat="1" ht="18" customHeight="1">
      <c r="B32" s="13">
        <v>2</v>
      </c>
      <c r="C32" s="12" t="s">
        <v>101</v>
      </c>
      <c r="D32" s="12" t="s">
        <v>101</v>
      </c>
      <c r="E32" s="21" t="s">
        <v>839</v>
      </c>
      <c r="F32" s="141">
        <v>1</v>
      </c>
      <c r="G32" s="17">
        <v>970</v>
      </c>
      <c r="H32" s="17">
        <f t="shared" si="0"/>
        <v>970</v>
      </c>
      <c r="I32" s="17"/>
      <c r="J32" s="141" t="s">
        <v>840</v>
      </c>
      <c r="K32" s="21"/>
      <c r="L32" s="19" t="s">
        <v>42</v>
      </c>
      <c r="M32" s="60">
        <v>40980</v>
      </c>
      <c r="N32" s="15"/>
      <c r="O32" s="135"/>
      <c r="P32" s="60">
        <v>40984</v>
      </c>
      <c r="Q32" s="23">
        <v>40984</v>
      </c>
    </row>
    <row r="33" spans="2:17" s="8" customFormat="1" ht="18" customHeight="1">
      <c r="B33" s="13">
        <v>17</v>
      </c>
      <c r="C33" s="12" t="s">
        <v>101</v>
      </c>
      <c r="D33" s="12" t="s">
        <v>101</v>
      </c>
      <c r="E33" s="21" t="s">
        <v>841</v>
      </c>
      <c r="F33" s="141">
        <v>1</v>
      </c>
      <c r="G33" s="17">
        <v>780</v>
      </c>
      <c r="H33" s="17">
        <f t="shared" si="0"/>
        <v>780</v>
      </c>
      <c r="I33" s="17"/>
      <c r="J33" s="141" t="s">
        <v>428</v>
      </c>
      <c r="K33" s="21"/>
      <c r="L33" s="19" t="s">
        <v>42</v>
      </c>
      <c r="M33" s="60">
        <v>40980</v>
      </c>
      <c r="N33" s="15"/>
      <c r="O33" s="135"/>
      <c r="P33" s="60">
        <v>40984</v>
      </c>
      <c r="Q33" s="23">
        <v>40984</v>
      </c>
    </row>
    <row r="34" spans="2:17" s="8" customFormat="1" ht="18" customHeight="1">
      <c r="B34" s="13">
        <v>17</v>
      </c>
      <c r="C34" s="12" t="s">
        <v>101</v>
      </c>
      <c r="D34" s="12" t="s">
        <v>101</v>
      </c>
      <c r="E34" s="241" t="s">
        <v>842</v>
      </c>
      <c r="F34" s="189">
        <v>1</v>
      </c>
      <c r="G34" s="17">
        <v>479</v>
      </c>
      <c r="H34" s="17">
        <f t="shared" si="0"/>
        <v>479</v>
      </c>
      <c r="I34" s="17"/>
      <c r="J34" s="141" t="s">
        <v>843</v>
      </c>
      <c r="K34" s="21"/>
      <c r="L34" s="19" t="s">
        <v>42</v>
      </c>
      <c r="M34" s="60">
        <v>40980</v>
      </c>
      <c r="N34" s="15"/>
      <c r="O34" s="135"/>
      <c r="P34" s="60">
        <v>40984</v>
      </c>
      <c r="Q34" s="23">
        <v>40984</v>
      </c>
    </row>
    <row r="35" spans="2:17" s="8" customFormat="1" ht="18" customHeight="1">
      <c r="B35" s="13">
        <v>15</v>
      </c>
      <c r="C35" s="12" t="s">
        <v>101</v>
      </c>
      <c r="D35" s="12" t="s">
        <v>101</v>
      </c>
      <c r="E35" s="240" t="s">
        <v>844</v>
      </c>
      <c r="F35" s="189">
        <v>2</v>
      </c>
      <c r="G35" s="17">
        <v>320</v>
      </c>
      <c r="H35" s="17">
        <f t="shared" si="0"/>
        <v>640</v>
      </c>
      <c r="I35" s="17"/>
      <c r="J35" s="189" t="s">
        <v>845</v>
      </c>
      <c r="K35" s="21"/>
      <c r="L35" s="19" t="s">
        <v>42</v>
      </c>
      <c r="M35" s="60">
        <v>40980</v>
      </c>
      <c r="N35" s="15"/>
      <c r="O35" s="135"/>
      <c r="P35" s="60">
        <v>40984</v>
      </c>
      <c r="Q35" s="23">
        <v>40984</v>
      </c>
    </row>
    <row r="36" spans="2:17" s="8" customFormat="1" ht="18" customHeight="1">
      <c r="B36" s="13">
        <v>15</v>
      </c>
      <c r="C36" s="12" t="s">
        <v>101</v>
      </c>
      <c r="D36" s="12" t="s">
        <v>101</v>
      </c>
      <c r="E36" s="240" t="s">
        <v>846</v>
      </c>
      <c r="F36" s="189">
        <v>2</v>
      </c>
      <c r="G36" s="17">
        <v>310</v>
      </c>
      <c r="H36" s="17">
        <f t="shared" si="0"/>
        <v>620</v>
      </c>
      <c r="I36" s="17"/>
      <c r="J36" s="189" t="s">
        <v>845</v>
      </c>
      <c r="K36" s="21"/>
      <c r="L36" s="19" t="s">
        <v>42</v>
      </c>
      <c r="M36" s="60">
        <v>40980</v>
      </c>
      <c r="N36" s="15"/>
      <c r="O36" s="135"/>
      <c r="P36" s="60">
        <v>40984</v>
      </c>
      <c r="Q36" s="23">
        <v>40984</v>
      </c>
    </row>
    <row r="37" spans="2:17" s="8" customFormat="1" ht="18" customHeight="1">
      <c r="B37" s="13">
        <v>15</v>
      </c>
      <c r="C37" s="12" t="s">
        <v>101</v>
      </c>
      <c r="D37" s="12" t="s">
        <v>101</v>
      </c>
      <c r="E37" s="241" t="s">
        <v>847</v>
      </c>
      <c r="F37" s="189">
        <v>2</v>
      </c>
      <c r="G37" s="17">
        <v>430</v>
      </c>
      <c r="H37" s="17">
        <f t="shared" si="0"/>
        <v>860</v>
      </c>
      <c r="I37" s="17"/>
      <c r="J37" s="141" t="s">
        <v>848</v>
      </c>
      <c r="K37" s="21"/>
      <c r="L37" s="19" t="s">
        <v>42</v>
      </c>
      <c r="M37" s="60">
        <v>40980</v>
      </c>
      <c r="N37" s="15"/>
      <c r="O37" s="135"/>
      <c r="P37" s="60">
        <v>40984</v>
      </c>
      <c r="Q37" s="23">
        <v>40984</v>
      </c>
    </row>
    <row r="38" spans="2:17" s="8" customFormat="1" ht="18" customHeight="1">
      <c r="B38" s="13">
        <v>15</v>
      </c>
      <c r="C38" s="12" t="s">
        <v>101</v>
      </c>
      <c r="D38" s="12" t="s">
        <v>101</v>
      </c>
      <c r="E38" s="241" t="s">
        <v>829</v>
      </c>
      <c r="F38" s="141">
        <v>2</v>
      </c>
      <c r="G38" s="17">
        <v>220</v>
      </c>
      <c r="H38" s="17">
        <f t="shared" si="0"/>
        <v>440</v>
      </c>
      <c r="I38" s="17"/>
      <c r="J38" s="141" t="s">
        <v>814</v>
      </c>
      <c r="K38" s="21"/>
      <c r="L38" s="19" t="s">
        <v>42</v>
      </c>
      <c r="M38" s="60">
        <v>40980</v>
      </c>
      <c r="N38" s="15"/>
      <c r="O38" s="135"/>
      <c r="P38" s="60">
        <v>40984</v>
      </c>
      <c r="Q38" s="23">
        <v>40984</v>
      </c>
    </row>
    <row r="39" spans="2:17" s="8" customFormat="1" ht="18" customHeight="1">
      <c r="B39" s="13">
        <v>15</v>
      </c>
      <c r="C39" s="12" t="s">
        <v>101</v>
      </c>
      <c r="D39" s="12" t="s">
        <v>101</v>
      </c>
      <c r="E39" s="241" t="s">
        <v>849</v>
      </c>
      <c r="F39" s="141">
        <v>1</v>
      </c>
      <c r="G39" s="17">
        <v>420</v>
      </c>
      <c r="H39" s="17">
        <f t="shared" si="0"/>
        <v>420</v>
      </c>
      <c r="I39" s="17"/>
      <c r="J39" s="141" t="s">
        <v>850</v>
      </c>
      <c r="K39" s="21"/>
      <c r="L39" s="19" t="s">
        <v>42</v>
      </c>
      <c r="M39" s="60">
        <v>40980</v>
      </c>
      <c r="N39" s="15"/>
      <c r="O39" s="135"/>
      <c r="P39" s="60">
        <v>40984</v>
      </c>
      <c r="Q39" s="23">
        <v>40984</v>
      </c>
    </row>
    <row r="40" spans="2:17" s="8" customFormat="1" ht="18" customHeight="1">
      <c r="B40" s="13">
        <v>15</v>
      </c>
      <c r="C40" s="12" t="s">
        <v>101</v>
      </c>
      <c r="D40" s="12" t="s">
        <v>101</v>
      </c>
      <c r="E40" s="241" t="s">
        <v>851</v>
      </c>
      <c r="F40" s="141">
        <v>1</v>
      </c>
      <c r="G40" s="17">
        <v>334</v>
      </c>
      <c r="H40" s="17">
        <f t="shared" si="0"/>
        <v>334</v>
      </c>
      <c r="I40" s="17"/>
      <c r="J40" s="141" t="s">
        <v>852</v>
      </c>
      <c r="K40" s="21"/>
      <c r="L40" s="19" t="s">
        <v>42</v>
      </c>
      <c r="M40" s="60">
        <v>40980</v>
      </c>
      <c r="N40" s="15"/>
      <c r="O40" s="135"/>
      <c r="P40" s="60">
        <v>40984</v>
      </c>
      <c r="Q40" s="23">
        <v>40984</v>
      </c>
    </row>
    <row r="41" spans="2:17" s="8" customFormat="1" ht="18" customHeight="1">
      <c r="B41" s="13">
        <v>15</v>
      </c>
      <c r="C41" s="12" t="s">
        <v>101</v>
      </c>
      <c r="D41" s="12" t="s">
        <v>101</v>
      </c>
      <c r="E41" s="241" t="s">
        <v>853</v>
      </c>
      <c r="F41" s="141">
        <v>1</v>
      </c>
      <c r="G41" s="17">
        <v>210</v>
      </c>
      <c r="H41" s="17">
        <f t="shared" si="0"/>
        <v>210</v>
      </c>
      <c r="I41" s="17"/>
      <c r="J41" s="141" t="s">
        <v>854</v>
      </c>
      <c r="K41" s="21"/>
      <c r="L41" s="19" t="s">
        <v>42</v>
      </c>
      <c r="M41" s="60">
        <v>40980</v>
      </c>
      <c r="N41" s="15"/>
      <c r="O41" s="135"/>
      <c r="P41" s="60">
        <v>40984</v>
      </c>
      <c r="Q41" s="23">
        <v>40984</v>
      </c>
    </row>
    <row r="42" spans="2:17" s="8" customFormat="1" ht="18" customHeight="1">
      <c r="B42" s="13">
        <v>15</v>
      </c>
      <c r="C42" s="12" t="s">
        <v>101</v>
      </c>
      <c r="D42" s="12" t="s">
        <v>101</v>
      </c>
      <c r="E42" s="241" t="s">
        <v>855</v>
      </c>
      <c r="F42" s="141">
        <v>1</v>
      </c>
      <c r="G42" s="17">
        <v>960</v>
      </c>
      <c r="H42" s="17">
        <f t="shared" si="0"/>
        <v>960</v>
      </c>
      <c r="I42" s="17"/>
      <c r="J42" s="141" t="s">
        <v>856</v>
      </c>
      <c r="K42" s="21"/>
      <c r="L42" s="19" t="s">
        <v>42</v>
      </c>
      <c r="M42" s="60">
        <v>40980</v>
      </c>
      <c r="N42" s="15"/>
      <c r="O42" s="135"/>
      <c r="P42" s="60">
        <v>40984</v>
      </c>
      <c r="Q42" s="23">
        <v>40984</v>
      </c>
    </row>
    <row r="43" spans="2:17" s="8" customFormat="1" ht="18" customHeight="1">
      <c r="B43" s="13">
        <v>17</v>
      </c>
      <c r="C43" s="12" t="s">
        <v>101</v>
      </c>
      <c r="D43" s="12" t="s">
        <v>101</v>
      </c>
      <c r="E43" s="241" t="s">
        <v>857</v>
      </c>
      <c r="F43" s="141">
        <v>1</v>
      </c>
      <c r="G43" s="17">
        <v>1150</v>
      </c>
      <c r="H43" s="17">
        <f t="shared" si="0"/>
        <v>1150</v>
      </c>
      <c r="I43" s="17"/>
      <c r="J43" s="141" t="s">
        <v>858</v>
      </c>
      <c r="K43" s="21"/>
      <c r="L43" s="19" t="s">
        <v>42</v>
      </c>
      <c r="M43" s="60">
        <v>40980</v>
      </c>
      <c r="N43" s="15"/>
      <c r="O43" s="135"/>
      <c r="P43" s="60">
        <v>40984</v>
      </c>
      <c r="Q43" s="23">
        <v>40984</v>
      </c>
    </row>
    <row r="44" spans="2:17" s="8" customFormat="1" ht="18" customHeight="1">
      <c r="B44" s="13">
        <v>17</v>
      </c>
      <c r="C44" s="12" t="s">
        <v>101</v>
      </c>
      <c r="D44" s="12" t="s">
        <v>101</v>
      </c>
      <c r="E44" s="242" t="s">
        <v>859</v>
      </c>
      <c r="F44" s="141">
        <v>1</v>
      </c>
      <c r="G44" s="17">
        <v>300</v>
      </c>
      <c r="H44" s="17">
        <f t="shared" si="0"/>
        <v>300</v>
      </c>
      <c r="I44" s="17"/>
      <c r="J44" s="141" t="s">
        <v>860</v>
      </c>
      <c r="K44" s="21"/>
      <c r="L44" s="19" t="s">
        <v>42</v>
      </c>
      <c r="M44" s="60">
        <v>40980</v>
      </c>
      <c r="N44" s="15"/>
      <c r="O44" s="135"/>
      <c r="P44" s="60">
        <v>40984</v>
      </c>
      <c r="Q44" s="23">
        <v>40984</v>
      </c>
    </row>
    <row r="45" spans="2:17" s="8" customFormat="1" ht="18" customHeight="1">
      <c r="B45" s="13">
        <v>17</v>
      </c>
      <c r="C45" s="12" t="s">
        <v>101</v>
      </c>
      <c r="D45" s="12" t="s">
        <v>101</v>
      </c>
      <c r="E45" s="241" t="s">
        <v>861</v>
      </c>
      <c r="F45" s="141">
        <v>1</v>
      </c>
      <c r="G45" s="17">
        <v>442</v>
      </c>
      <c r="H45" s="17">
        <f t="shared" si="0"/>
        <v>442</v>
      </c>
      <c r="I45" s="17"/>
      <c r="J45" s="141" t="s">
        <v>862</v>
      </c>
      <c r="K45" s="21"/>
      <c r="L45" s="19" t="s">
        <v>42</v>
      </c>
      <c r="M45" s="60">
        <v>40980</v>
      </c>
      <c r="N45" s="15"/>
      <c r="O45" s="135"/>
      <c r="P45" s="60">
        <v>40984</v>
      </c>
      <c r="Q45" s="23">
        <v>40984</v>
      </c>
    </row>
    <row r="46" spans="2:17" s="8" customFormat="1" ht="18" customHeight="1">
      <c r="B46" s="13">
        <v>17</v>
      </c>
      <c r="C46" s="12" t="s">
        <v>101</v>
      </c>
      <c r="D46" s="12" t="s">
        <v>101</v>
      </c>
      <c r="E46" s="241" t="s">
        <v>863</v>
      </c>
      <c r="F46" s="141">
        <v>1</v>
      </c>
      <c r="G46" s="17">
        <v>448</v>
      </c>
      <c r="H46" s="17">
        <f t="shared" si="0"/>
        <v>448</v>
      </c>
      <c r="I46" s="17"/>
      <c r="J46" s="141" t="s">
        <v>864</v>
      </c>
      <c r="K46" s="21"/>
      <c r="L46" s="19" t="s">
        <v>42</v>
      </c>
      <c r="M46" s="60">
        <v>40980</v>
      </c>
      <c r="N46" s="15"/>
      <c r="O46" s="135"/>
      <c r="P46" s="60">
        <v>40984</v>
      </c>
      <c r="Q46" s="23">
        <v>40984</v>
      </c>
    </row>
    <row r="47" spans="2:17" s="8" customFormat="1" ht="18" customHeight="1">
      <c r="B47" s="13">
        <v>20</v>
      </c>
      <c r="C47" s="12" t="s">
        <v>101</v>
      </c>
      <c r="D47" s="12" t="s">
        <v>101</v>
      </c>
      <c r="E47" s="241" t="s">
        <v>865</v>
      </c>
      <c r="F47" s="141">
        <v>2</v>
      </c>
      <c r="G47" s="17">
        <v>42</v>
      </c>
      <c r="H47" s="17">
        <f t="shared" si="0"/>
        <v>84</v>
      </c>
      <c r="I47" s="17"/>
      <c r="J47" s="141" t="s">
        <v>831</v>
      </c>
      <c r="K47" s="21"/>
      <c r="L47" s="19" t="s">
        <v>268</v>
      </c>
      <c r="M47" s="60">
        <v>40980</v>
      </c>
      <c r="N47" s="15"/>
      <c r="O47" s="135"/>
      <c r="P47" s="60">
        <v>40984</v>
      </c>
      <c r="Q47" s="23">
        <v>40984</v>
      </c>
    </row>
    <row r="48" spans="2:17" s="8" customFormat="1" ht="18" customHeight="1">
      <c r="B48" s="13">
        <v>20</v>
      </c>
      <c r="C48" s="12" t="s">
        <v>101</v>
      </c>
      <c r="D48" s="12" t="s">
        <v>101</v>
      </c>
      <c r="E48" s="241" t="s">
        <v>866</v>
      </c>
      <c r="F48" s="141">
        <v>2</v>
      </c>
      <c r="G48" s="17">
        <v>38</v>
      </c>
      <c r="H48" s="17">
        <f t="shared" si="0"/>
        <v>76</v>
      </c>
      <c r="I48" s="17"/>
      <c r="J48" s="141" t="s">
        <v>831</v>
      </c>
      <c r="K48" s="21"/>
      <c r="L48" s="19" t="s">
        <v>268</v>
      </c>
      <c r="M48" s="60">
        <v>40980</v>
      </c>
      <c r="N48" s="15"/>
      <c r="O48" s="135"/>
      <c r="P48" s="60">
        <v>40984</v>
      </c>
      <c r="Q48" s="23">
        <v>40984</v>
      </c>
    </row>
    <row r="49" spans="2:17" s="8" customFormat="1" ht="18" customHeight="1">
      <c r="B49" s="13"/>
      <c r="C49" s="12"/>
      <c r="D49" s="12"/>
      <c r="E49" s="241"/>
      <c r="F49" s="141"/>
      <c r="G49" s="17"/>
      <c r="H49" s="17"/>
      <c r="I49" s="17"/>
      <c r="J49" s="141"/>
      <c r="K49" s="21"/>
      <c r="L49" s="19"/>
      <c r="M49" s="60"/>
      <c r="N49" s="15"/>
      <c r="O49" s="20"/>
      <c r="P49" s="60"/>
      <c r="Q49" s="23"/>
    </row>
    <row r="50" spans="2:17" s="8" customFormat="1" ht="18" customHeight="1">
      <c r="B50" s="13">
        <v>3</v>
      </c>
      <c r="C50" s="12" t="s">
        <v>77</v>
      </c>
      <c r="D50" s="12" t="s">
        <v>77</v>
      </c>
      <c r="E50" s="50" t="s">
        <v>867</v>
      </c>
      <c r="F50" s="50">
        <v>1</v>
      </c>
      <c r="G50" s="50">
        <v>8600</v>
      </c>
      <c r="H50" s="17">
        <v>8600</v>
      </c>
      <c r="I50" s="17"/>
      <c r="J50" s="50" t="s">
        <v>868</v>
      </c>
      <c r="K50" s="21"/>
      <c r="L50" s="19" t="s">
        <v>80</v>
      </c>
      <c r="M50" s="60">
        <v>40980</v>
      </c>
      <c r="N50" s="15"/>
      <c r="O50" s="60"/>
      <c r="P50" s="60">
        <v>41003</v>
      </c>
      <c r="Q50" s="23">
        <v>41003</v>
      </c>
    </row>
    <row r="51" spans="2:17" s="8" customFormat="1" ht="18" customHeight="1">
      <c r="B51" s="13">
        <v>15</v>
      </c>
      <c r="C51" s="12" t="s">
        <v>77</v>
      </c>
      <c r="D51" s="12" t="s">
        <v>77</v>
      </c>
      <c r="E51" s="50" t="s">
        <v>869</v>
      </c>
      <c r="F51" s="50">
        <v>1</v>
      </c>
      <c r="G51" s="50">
        <v>10800</v>
      </c>
      <c r="H51" s="17">
        <f t="shared" si="0"/>
        <v>10800</v>
      </c>
      <c r="I51" s="17"/>
      <c r="J51" s="50" t="s">
        <v>870</v>
      </c>
      <c r="K51" s="21"/>
      <c r="L51" s="19" t="s">
        <v>42</v>
      </c>
      <c r="M51" s="60">
        <v>40980</v>
      </c>
      <c r="N51" s="15"/>
      <c r="O51" s="20"/>
      <c r="P51" s="60">
        <v>41003</v>
      </c>
      <c r="Q51" s="23">
        <v>41003</v>
      </c>
    </row>
    <row r="52" spans="2:17" s="8" customFormat="1" ht="18" customHeight="1">
      <c r="B52" s="13">
        <v>20</v>
      </c>
      <c r="C52" s="12" t="s">
        <v>77</v>
      </c>
      <c r="D52" s="12" t="s">
        <v>77</v>
      </c>
      <c r="E52" s="50" t="s">
        <v>871</v>
      </c>
      <c r="F52" s="50">
        <v>1</v>
      </c>
      <c r="G52" s="50">
        <v>10800</v>
      </c>
      <c r="H52" s="17">
        <f t="shared" si="0"/>
        <v>10800</v>
      </c>
      <c r="I52" s="17"/>
      <c r="J52" s="50" t="s">
        <v>872</v>
      </c>
      <c r="K52" s="21"/>
      <c r="L52" s="19" t="s">
        <v>268</v>
      </c>
      <c r="M52" s="60">
        <v>40980</v>
      </c>
      <c r="N52" s="15"/>
      <c r="O52" s="20"/>
      <c r="P52" s="60">
        <v>41003</v>
      </c>
      <c r="Q52" s="23">
        <v>41003</v>
      </c>
    </row>
    <row r="53" spans="2:17" s="8" customFormat="1" ht="18" customHeight="1">
      <c r="B53" s="13">
        <v>14</v>
      </c>
      <c r="C53" s="12" t="s">
        <v>77</v>
      </c>
      <c r="D53" s="12" t="s">
        <v>77</v>
      </c>
      <c r="E53" s="50" t="s">
        <v>873</v>
      </c>
      <c r="F53" s="50">
        <v>1</v>
      </c>
      <c r="G53" s="50">
        <v>5400</v>
      </c>
      <c r="H53" s="17">
        <f t="shared" si="0"/>
        <v>5400</v>
      </c>
      <c r="I53" s="17"/>
      <c r="J53" s="50" t="s">
        <v>874</v>
      </c>
      <c r="K53" s="21"/>
      <c r="L53" s="19" t="s">
        <v>42</v>
      </c>
      <c r="M53" s="60">
        <v>40980</v>
      </c>
      <c r="N53" s="15"/>
      <c r="O53" s="20"/>
      <c r="P53" s="60">
        <v>41003</v>
      </c>
      <c r="Q53" s="23">
        <v>41003</v>
      </c>
    </row>
    <row r="54" spans="2:17" s="8" customFormat="1" ht="18" customHeight="1">
      <c r="B54" s="13">
        <v>3</v>
      </c>
      <c r="C54" s="12" t="s">
        <v>77</v>
      </c>
      <c r="D54" s="12" t="s">
        <v>77</v>
      </c>
      <c r="E54" s="50" t="s">
        <v>875</v>
      </c>
      <c r="F54" s="50">
        <v>1</v>
      </c>
      <c r="G54" s="50">
        <v>2900</v>
      </c>
      <c r="H54" s="17">
        <f t="shared" si="0"/>
        <v>2900</v>
      </c>
      <c r="I54" s="17"/>
      <c r="J54" s="50" t="s">
        <v>876</v>
      </c>
      <c r="K54" s="21"/>
      <c r="L54" s="19" t="s">
        <v>80</v>
      </c>
      <c r="M54" s="60">
        <v>40980</v>
      </c>
      <c r="N54" s="15"/>
      <c r="O54" s="20"/>
      <c r="P54" s="60">
        <v>41003</v>
      </c>
      <c r="Q54" s="23">
        <v>41003</v>
      </c>
    </row>
    <row r="55" spans="2:17" s="8" customFormat="1" ht="18" customHeight="1">
      <c r="B55" s="13">
        <v>3</v>
      </c>
      <c r="C55" s="12" t="s">
        <v>77</v>
      </c>
      <c r="D55" s="12" t="s">
        <v>77</v>
      </c>
      <c r="E55" s="50" t="s">
        <v>877</v>
      </c>
      <c r="F55" s="50">
        <v>1</v>
      </c>
      <c r="G55" s="50">
        <v>3400</v>
      </c>
      <c r="H55" s="17">
        <f t="shared" si="0"/>
        <v>3400</v>
      </c>
      <c r="I55" s="17"/>
      <c r="J55" s="50" t="s">
        <v>878</v>
      </c>
      <c r="K55" s="21"/>
      <c r="L55" s="19" t="s">
        <v>80</v>
      </c>
      <c r="M55" s="60">
        <v>40980</v>
      </c>
      <c r="N55" s="15"/>
      <c r="O55" s="20"/>
      <c r="P55" s="60">
        <v>41003</v>
      </c>
      <c r="Q55" s="23">
        <v>41003</v>
      </c>
    </row>
    <row r="56" spans="2:17" s="8" customFormat="1" ht="18" customHeight="1">
      <c r="B56" s="13">
        <v>20</v>
      </c>
      <c r="C56" s="12" t="s">
        <v>77</v>
      </c>
      <c r="D56" s="12" t="s">
        <v>77</v>
      </c>
      <c r="E56" s="50" t="s">
        <v>879</v>
      </c>
      <c r="F56" s="50">
        <v>1</v>
      </c>
      <c r="G56" s="50">
        <v>1980</v>
      </c>
      <c r="H56" s="17">
        <f t="shared" si="0"/>
        <v>1980</v>
      </c>
      <c r="I56" s="17"/>
      <c r="J56" s="50" t="s">
        <v>880</v>
      </c>
      <c r="K56" s="21"/>
      <c r="L56" s="19" t="s">
        <v>268</v>
      </c>
      <c r="M56" s="60">
        <v>40980</v>
      </c>
      <c r="N56" s="15"/>
      <c r="O56" s="20"/>
      <c r="P56" s="60">
        <v>41003</v>
      </c>
      <c r="Q56" s="23">
        <v>41003</v>
      </c>
    </row>
    <row r="57" spans="2:17" s="8" customFormat="1" ht="18" customHeight="1">
      <c r="B57" s="13">
        <v>20</v>
      </c>
      <c r="C57" s="12" t="s">
        <v>77</v>
      </c>
      <c r="D57" s="12" t="s">
        <v>77</v>
      </c>
      <c r="E57" s="50" t="s">
        <v>881</v>
      </c>
      <c r="F57" s="50">
        <v>1</v>
      </c>
      <c r="G57" s="50">
        <v>1980</v>
      </c>
      <c r="H57" s="17">
        <f t="shared" si="0"/>
        <v>1980</v>
      </c>
      <c r="I57" s="17"/>
      <c r="J57" s="50" t="s">
        <v>882</v>
      </c>
      <c r="K57" s="21"/>
      <c r="L57" s="19" t="s">
        <v>268</v>
      </c>
      <c r="M57" s="60">
        <v>40980</v>
      </c>
      <c r="N57" s="15"/>
      <c r="O57" s="20"/>
      <c r="P57" s="60">
        <v>41003</v>
      </c>
      <c r="Q57" s="23">
        <v>41003</v>
      </c>
    </row>
    <row r="58" spans="2:17" s="8" customFormat="1" ht="18" customHeight="1">
      <c r="B58" s="13">
        <v>17</v>
      </c>
      <c r="C58" s="12" t="s">
        <v>77</v>
      </c>
      <c r="D58" s="12" t="s">
        <v>77</v>
      </c>
      <c r="E58" s="50" t="s">
        <v>883</v>
      </c>
      <c r="F58" s="50">
        <v>1</v>
      </c>
      <c r="G58" s="50">
        <v>3800</v>
      </c>
      <c r="H58" s="17">
        <f t="shared" si="0"/>
        <v>3800</v>
      </c>
      <c r="I58" s="17"/>
      <c r="J58" s="50" t="s">
        <v>884</v>
      </c>
      <c r="K58" s="21"/>
      <c r="L58" s="19" t="s">
        <v>42</v>
      </c>
      <c r="M58" s="60">
        <v>40980</v>
      </c>
      <c r="N58" s="15"/>
      <c r="O58" s="20"/>
      <c r="P58" s="60">
        <v>41003</v>
      </c>
      <c r="Q58" s="23">
        <v>41003</v>
      </c>
    </row>
    <row r="59" spans="2:17" s="8" customFormat="1" ht="18" customHeight="1">
      <c r="B59" s="13">
        <v>3</v>
      </c>
      <c r="C59" s="12" t="s">
        <v>77</v>
      </c>
      <c r="D59" s="12" t="s">
        <v>77</v>
      </c>
      <c r="E59" s="50" t="s">
        <v>885</v>
      </c>
      <c r="F59" s="50">
        <v>1</v>
      </c>
      <c r="G59" s="50">
        <v>3400</v>
      </c>
      <c r="H59" s="17">
        <f t="shared" si="0"/>
        <v>3400</v>
      </c>
      <c r="I59" s="17"/>
      <c r="J59" s="50" t="s">
        <v>886</v>
      </c>
      <c r="K59" s="21"/>
      <c r="L59" s="19" t="s">
        <v>80</v>
      </c>
      <c r="M59" s="60">
        <v>40980</v>
      </c>
      <c r="N59" s="15"/>
      <c r="O59" s="20"/>
      <c r="P59" s="60">
        <v>41003</v>
      </c>
      <c r="Q59" s="23">
        <v>41003</v>
      </c>
    </row>
    <row r="60" spans="2:17" s="8" customFormat="1" ht="18" customHeight="1">
      <c r="B60" s="13">
        <v>20</v>
      </c>
      <c r="C60" s="12" t="s">
        <v>77</v>
      </c>
      <c r="D60" s="12" t="s">
        <v>77</v>
      </c>
      <c r="E60" s="50" t="s">
        <v>887</v>
      </c>
      <c r="F60" s="50">
        <v>1</v>
      </c>
      <c r="G60" s="50">
        <v>7800</v>
      </c>
      <c r="H60" s="17">
        <f t="shared" si="0"/>
        <v>7800</v>
      </c>
      <c r="I60" s="17"/>
      <c r="J60" s="50" t="s">
        <v>888</v>
      </c>
      <c r="K60" s="21"/>
      <c r="L60" s="19" t="s">
        <v>42</v>
      </c>
      <c r="M60" s="60">
        <v>40980</v>
      </c>
      <c r="N60" s="15"/>
      <c r="O60" s="20"/>
      <c r="P60" s="60">
        <v>41003</v>
      </c>
      <c r="Q60" s="23">
        <v>41003</v>
      </c>
    </row>
    <row r="61" spans="2:17" s="8" customFormat="1" ht="18" customHeight="1">
      <c r="B61" s="13">
        <v>20</v>
      </c>
      <c r="C61" s="12" t="s">
        <v>77</v>
      </c>
      <c r="D61" s="12" t="s">
        <v>77</v>
      </c>
      <c r="E61" s="50" t="s">
        <v>889</v>
      </c>
      <c r="F61" s="50">
        <v>2</v>
      </c>
      <c r="G61" s="50">
        <v>1400</v>
      </c>
      <c r="H61" s="17">
        <f t="shared" si="0"/>
        <v>2800</v>
      </c>
      <c r="I61" s="17"/>
      <c r="J61" s="50" t="s">
        <v>890</v>
      </c>
      <c r="K61" s="21"/>
      <c r="L61" s="19" t="s">
        <v>42</v>
      </c>
      <c r="M61" s="60">
        <v>40980</v>
      </c>
      <c r="N61" s="15"/>
      <c r="O61" s="20"/>
      <c r="P61" s="60">
        <v>41003</v>
      </c>
      <c r="Q61" s="23">
        <v>41003</v>
      </c>
    </row>
    <row r="62" spans="2:17" s="8" customFormat="1" ht="18" customHeight="1">
      <c r="B62" s="13">
        <v>15</v>
      </c>
      <c r="C62" s="12" t="s">
        <v>165</v>
      </c>
      <c r="D62" s="12" t="s">
        <v>165</v>
      </c>
      <c r="E62" s="241" t="s">
        <v>891</v>
      </c>
      <c r="F62" s="141">
        <v>1</v>
      </c>
      <c r="G62" s="17">
        <v>9800</v>
      </c>
      <c r="H62" s="17">
        <f t="shared" si="0"/>
        <v>9800</v>
      </c>
      <c r="I62" s="17"/>
      <c r="J62" s="141" t="s">
        <v>892</v>
      </c>
      <c r="K62" s="21"/>
      <c r="L62" s="19" t="s">
        <v>676</v>
      </c>
      <c r="M62" s="60">
        <v>40980</v>
      </c>
      <c r="N62" s="60"/>
      <c r="O62" s="136"/>
      <c r="P62" s="60">
        <v>41003</v>
      </c>
      <c r="Q62" s="23">
        <v>41003</v>
      </c>
    </row>
    <row r="63" spans="2:17" s="8" customFormat="1" ht="18" customHeight="1">
      <c r="B63" s="13">
        <v>20</v>
      </c>
      <c r="C63" s="12" t="s">
        <v>165</v>
      </c>
      <c r="D63" s="12" t="s">
        <v>165</v>
      </c>
      <c r="E63" s="241" t="s">
        <v>893</v>
      </c>
      <c r="F63" s="141">
        <v>1</v>
      </c>
      <c r="G63" s="17">
        <v>5900</v>
      </c>
      <c r="H63" s="17">
        <v>5900</v>
      </c>
      <c r="I63" s="17"/>
      <c r="J63" s="141" t="s">
        <v>894</v>
      </c>
      <c r="K63" s="21"/>
      <c r="L63" s="19" t="s">
        <v>676</v>
      </c>
      <c r="M63" s="60">
        <v>40980</v>
      </c>
      <c r="N63" s="15"/>
      <c r="O63" s="20"/>
      <c r="P63" s="60">
        <v>41003</v>
      </c>
      <c r="Q63" s="23">
        <v>41003</v>
      </c>
    </row>
    <row r="64" spans="2:17" s="8" customFormat="1" ht="18" customHeight="1">
      <c r="B64" s="13">
        <v>20</v>
      </c>
      <c r="C64" s="12" t="s">
        <v>165</v>
      </c>
      <c r="D64" s="12" t="s">
        <v>165</v>
      </c>
      <c r="E64" s="241" t="s">
        <v>895</v>
      </c>
      <c r="F64" s="141">
        <v>1</v>
      </c>
      <c r="G64" s="17">
        <v>1900</v>
      </c>
      <c r="H64" s="17">
        <v>1900</v>
      </c>
      <c r="I64" s="17"/>
      <c r="J64" s="141" t="s">
        <v>896</v>
      </c>
      <c r="K64" s="21"/>
      <c r="L64" s="19" t="s">
        <v>676</v>
      </c>
      <c r="M64" s="60">
        <v>40980</v>
      </c>
      <c r="N64" s="15"/>
      <c r="O64" s="20"/>
      <c r="P64" s="60">
        <v>41003</v>
      </c>
      <c r="Q64" s="23">
        <v>41003</v>
      </c>
    </row>
    <row r="65" spans="2:17" s="8" customFormat="1" ht="18" customHeight="1">
      <c r="B65" s="13">
        <v>20</v>
      </c>
      <c r="C65" s="12" t="s">
        <v>165</v>
      </c>
      <c r="D65" s="12" t="s">
        <v>165</v>
      </c>
      <c r="E65" s="21" t="s">
        <v>897</v>
      </c>
      <c r="F65" s="17">
        <v>1</v>
      </c>
      <c r="G65" s="17">
        <v>5200</v>
      </c>
      <c r="H65" s="17">
        <v>5200</v>
      </c>
      <c r="I65" s="17"/>
      <c r="J65" s="61" t="s">
        <v>898</v>
      </c>
      <c r="K65" s="21"/>
      <c r="L65" s="19" t="s">
        <v>676</v>
      </c>
      <c r="M65" s="60">
        <v>40980</v>
      </c>
      <c r="N65" s="15"/>
      <c r="O65" s="20"/>
      <c r="P65" s="60">
        <v>41003</v>
      </c>
      <c r="Q65" s="23">
        <v>41003</v>
      </c>
    </row>
    <row r="66" spans="2:17" s="8" customFormat="1" ht="18" customHeight="1">
      <c r="B66" s="13"/>
      <c r="C66" s="13"/>
      <c r="D66" s="13"/>
      <c r="E66" s="21"/>
      <c r="F66" s="17"/>
      <c r="G66" s="17"/>
      <c r="H66" s="17"/>
      <c r="I66" s="17"/>
      <c r="J66" s="19"/>
      <c r="K66" s="21"/>
      <c r="L66" s="19"/>
      <c r="M66" s="60"/>
      <c r="N66" s="15"/>
      <c r="O66" s="20"/>
      <c r="P66" s="15"/>
      <c r="Q66" s="23"/>
    </row>
    <row r="67" spans="2:17" s="8" customFormat="1" ht="18" customHeight="1">
      <c r="B67" s="12">
        <v>17</v>
      </c>
      <c r="C67" s="243" t="s">
        <v>899</v>
      </c>
      <c r="D67" s="243" t="s">
        <v>899</v>
      </c>
      <c r="E67" s="141" t="s">
        <v>900</v>
      </c>
      <c r="F67" s="141">
        <v>1</v>
      </c>
      <c r="G67" s="141">
        <v>22500</v>
      </c>
      <c r="H67" s="17">
        <f>F67*G67</f>
        <v>22500</v>
      </c>
      <c r="I67" s="239"/>
      <c r="J67" s="61"/>
      <c r="K67" s="61" t="s">
        <v>901</v>
      </c>
      <c r="L67" s="13" t="s">
        <v>42</v>
      </c>
      <c r="M67" s="60"/>
      <c r="N67" s="12"/>
      <c r="O67" s="13"/>
      <c r="P67" s="60">
        <v>40996</v>
      </c>
      <c r="Q67" s="23" t="s">
        <v>902</v>
      </c>
    </row>
    <row r="68" spans="2:17" ht="18" customHeight="1">
      <c r="B68" s="12">
        <v>17</v>
      </c>
      <c r="C68" s="243" t="s">
        <v>899</v>
      </c>
      <c r="D68" s="243" t="s">
        <v>899</v>
      </c>
      <c r="E68" s="21" t="s">
        <v>567</v>
      </c>
      <c r="F68" s="141">
        <v>1</v>
      </c>
      <c r="G68" s="141">
        <v>-500</v>
      </c>
      <c r="H68" s="244">
        <f>F68*G68</f>
        <v>-500</v>
      </c>
      <c r="I68" s="239"/>
      <c r="J68" s="13"/>
      <c r="K68" s="61" t="s">
        <v>901</v>
      </c>
      <c r="L68" s="13" t="s">
        <v>42</v>
      </c>
      <c r="M68" s="60"/>
      <c r="N68" s="12"/>
      <c r="O68" s="13"/>
      <c r="P68" s="60">
        <v>40996</v>
      </c>
      <c r="Q68" s="23"/>
    </row>
    <row r="69" spans="2:17">
      <c r="Q69" s="68"/>
    </row>
    <row r="70" spans="2:17">
      <c r="Q70" s="68"/>
    </row>
    <row r="71" spans="2:17">
      <c r="Q71" s="68"/>
    </row>
    <row r="72" spans="2:17">
      <c r="M72" s="25"/>
      <c r="Q72" s="68"/>
    </row>
    <row r="73" spans="2:17">
      <c r="Q73" s="68"/>
    </row>
    <row r="74" spans="2:17">
      <c r="M74" s="25"/>
      <c r="Q74" s="68"/>
    </row>
  </sheetData>
  <autoFilter ref="B8:O38" xr:uid="{E746CC0A-E2BE-401A-9AAB-86BD77A38621}"/>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3244B-4ECA-4D4E-B3F3-AD5E397F2435}">
  <dimension ref="B2:Q41"/>
  <sheetViews>
    <sheetView zoomScale="85" zoomScaleNormal="85" workbookViewId="0">
      <pane xSplit="6" ySplit="8" topLeftCell="H9" activePane="bottomRight" state="frozen"/>
      <selection pane="topRight" activeCell="G1" sqref="G1"/>
      <selection pane="bottomLeft" activeCell="A9" sqref="A9"/>
      <selection pane="bottomRight" activeCell="Q11" sqref="Q11"/>
    </sheetView>
  </sheetViews>
  <sheetFormatPr defaultRowHeight="18.75"/>
  <cols>
    <col min="1" max="1" width="2.625" style="3" customWidth="1"/>
    <col min="2" max="2" width="5.125" style="8" customWidth="1"/>
    <col min="3" max="3" width="15.625" style="3" customWidth="1"/>
    <col min="4" max="4" width="12.625" style="3" customWidth="1"/>
    <col min="5" max="5" width="19.25" style="3" customWidth="1"/>
    <col min="6" max="6" width="6.25" style="3" customWidth="1"/>
    <col min="7" max="8" width="9.875" style="3" bestFit="1" customWidth="1"/>
    <col min="9" max="9" width="5.75" style="9" customWidth="1"/>
    <col min="10" max="10" width="16"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15.625" style="3" customWidth="1"/>
    <col min="260" max="260" width="12.625" style="3" customWidth="1"/>
    <col min="261" max="261" width="19.25" style="3" customWidth="1"/>
    <col min="262" max="262" width="6.25" style="3" customWidth="1"/>
    <col min="263" max="264" width="9.875" style="3" bestFit="1" customWidth="1"/>
    <col min="265" max="265" width="5.75" style="3" customWidth="1"/>
    <col min="266" max="266" width="16"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5.625" style="3" customWidth="1"/>
    <col min="516" max="516" width="12.625" style="3" customWidth="1"/>
    <col min="517" max="517" width="19.25" style="3" customWidth="1"/>
    <col min="518" max="518" width="6.25" style="3" customWidth="1"/>
    <col min="519" max="520" width="9.875" style="3" bestFit="1" customWidth="1"/>
    <col min="521" max="521" width="5.75" style="3" customWidth="1"/>
    <col min="522" max="522" width="16"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5.625" style="3" customWidth="1"/>
    <col min="772" max="772" width="12.625" style="3" customWidth="1"/>
    <col min="773" max="773" width="19.25" style="3" customWidth="1"/>
    <col min="774" max="774" width="6.25" style="3" customWidth="1"/>
    <col min="775" max="776" width="9.875" style="3" bestFit="1" customWidth="1"/>
    <col min="777" max="777" width="5.75" style="3" customWidth="1"/>
    <col min="778" max="778" width="16"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5.625" style="3" customWidth="1"/>
    <col min="1028" max="1028" width="12.625" style="3" customWidth="1"/>
    <col min="1029" max="1029" width="19.25" style="3" customWidth="1"/>
    <col min="1030" max="1030" width="6.25" style="3" customWidth="1"/>
    <col min="1031" max="1032" width="9.875" style="3" bestFit="1" customWidth="1"/>
    <col min="1033" max="1033" width="5.75" style="3" customWidth="1"/>
    <col min="1034" max="1034" width="16"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5.625" style="3" customWidth="1"/>
    <col min="1284" max="1284" width="12.625" style="3" customWidth="1"/>
    <col min="1285" max="1285" width="19.25" style="3" customWidth="1"/>
    <col min="1286" max="1286" width="6.25" style="3" customWidth="1"/>
    <col min="1287" max="1288" width="9.875" style="3" bestFit="1" customWidth="1"/>
    <col min="1289" max="1289" width="5.75" style="3" customWidth="1"/>
    <col min="1290" max="1290" width="16"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5.625" style="3" customWidth="1"/>
    <col min="1540" max="1540" width="12.625" style="3" customWidth="1"/>
    <col min="1541" max="1541" width="19.25" style="3" customWidth="1"/>
    <col min="1542" max="1542" width="6.25" style="3" customWidth="1"/>
    <col min="1543" max="1544" width="9.875" style="3" bestFit="1" customWidth="1"/>
    <col min="1545" max="1545" width="5.75" style="3" customWidth="1"/>
    <col min="1546" max="1546" width="16"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5.625" style="3" customWidth="1"/>
    <col min="1796" max="1796" width="12.625" style="3" customWidth="1"/>
    <col min="1797" max="1797" width="19.25" style="3" customWidth="1"/>
    <col min="1798" max="1798" width="6.25" style="3" customWidth="1"/>
    <col min="1799" max="1800" width="9.875" style="3" bestFit="1" customWidth="1"/>
    <col min="1801" max="1801" width="5.75" style="3" customWidth="1"/>
    <col min="1802" max="1802" width="16"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5.625" style="3" customWidth="1"/>
    <col min="2052" max="2052" width="12.625" style="3" customWidth="1"/>
    <col min="2053" max="2053" width="19.25" style="3" customWidth="1"/>
    <col min="2054" max="2054" width="6.25" style="3" customWidth="1"/>
    <col min="2055" max="2056" width="9.875" style="3" bestFit="1" customWidth="1"/>
    <col min="2057" max="2057" width="5.75" style="3" customWidth="1"/>
    <col min="2058" max="2058" width="16"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5.625" style="3" customWidth="1"/>
    <col min="2308" max="2308" width="12.625" style="3" customWidth="1"/>
    <col min="2309" max="2309" width="19.25" style="3" customWidth="1"/>
    <col min="2310" max="2310" width="6.25" style="3" customWidth="1"/>
    <col min="2311" max="2312" width="9.875" style="3" bestFit="1" customWidth="1"/>
    <col min="2313" max="2313" width="5.75" style="3" customWidth="1"/>
    <col min="2314" max="2314" width="16"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5.625" style="3" customWidth="1"/>
    <col min="2564" max="2564" width="12.625" style="3" customWidth="1"/>
    <col min="2565" max="2565" width="19.25" style="3" customWidth="1"/>
    <col min="2566" max="2566" width="6.25" style="3" customWidth="1"/>
    <col min="2567" max="2568" width="9.875" style="3" bestFit="1" customWidth="1"/>
    <col min="2569" max="2569" width="5.75" style="3" customWidth="1"/>
    <col min="2570" max="2570" width="16"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5.625" style="3" customWidth="1"/>
    <col min="2820" max="2820" width="12.625" style="3" customWidth="1"/>
    <col min="2821" max="2821" width="19.25" style="3" customWidth="1"/>
    <col min="2822" max="2822" width="6.25" style="3" customWidth="1"/>
    <col min="2823" max="2824" width="9.875" style="3" bestFit="1" customWidth="1"/>
    <col min="2825" max="2825" width="5.75" style="3" customWidth="1"/>
    <col min="2826" max="2826" width="16"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5.625" style="3" customWidth="1"/>
    <col min="3076" max="3076" width="12.625" style="3" customWidth="1"/>
    <col min="3077" max="3077" width="19.25" style="3" customWidth="1"/>
    <col min="3078" max="3078" width="6.25" style="3" customWidth="1"/>
    <col min="3079" max="3080" width="9.875" style="3" bestFit="1" customWidth="1"/>
    <col min="3081" max="3081" width="5.75" style="3" customWidth="1"/>
    <col min="3082" max="3082" width="16"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5.625" style="3" customWidth="1"/>
    <col min="3332" max="3332" width="12.625" style="3" customWidth="1"/>
    <col min="3333" max="3333" width="19.25" style="3" customWidth="1"/>
    <col min="3334" max="3334" width="6.25" style="3" customWidth="1"/>
    <col min="3335" max="3336" width="9.875" style="3" bestFit="1" customWidth="1"/>
    <col min="3337" max="3337" width="5.75" style="3" customWidth="1"/>
    <col min="3338" max="3338" width="16"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5.625" style="3" customWidth="1"/>
    <col min="3588" max="3588" width="12.625" style="3" customWidth="1"/>
    <col min="3589" max="3589" width="19.25" style="3" customWidth="1"/>
    <col min="3590" max="3590" width="6.25" style="3" customWidth="1"/>
    <col min="3591" max="3592" width="9.875" style="3" bestFit="1" customWidth="1"/>
    <col min="3593" max="3593" width="5.75" style="3" customWidth="1"/>
    <col min="3594" max="3594" width="16"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5.625" style="3" customWidth="1"/>
    <col min="3844" max="3844" width="12.625" style="3" customWidth="1"/>
    <col min="3845" max="3845" width="19.25" style="3" customWidth="1"/>
    <col min="3846" max="3846" width="6.25" style="3" customWidth="1"/>
    <col min="3847" max="3848" width="9.875" style="3" bestFit="1" customWidth="1"/>
    <col min="3849" max="3849" width="5.75" style="3" customWidth="1"/>
    <col min="3850" max="3850" width="16"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5.625" style="3" customWidth="1"/>
    <col min="4100" max="4100" width="12.625" style="3" customWidth="1"/>
    <col min="4101" max="4101" width="19.25" style="3" customWidth="1"/>
    <col min="4102" max="4102" width="6.25" style="3" customWidth="1"/>
    <col min="4103" max="4104" width="9.875" style="3" bestFit="1" customWidth="1"/>
    <col min="4105" max="4105" width="5.75" style="3" customWidth="1"/>
    <col min="4106" max="4106" width="16"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5.625" style="3" customWidth="1"/>
    <col min="4356" max="4356" width="12.625" style="3" customWidth="1"/>
    <col min="4357" max="4357" width="19.25" style="3" customWidth="1"/>
    <col min="4358" max="4358" width="6.25" style="3" customWidth="1"/>
    <col min="4359" max="4360" width="9.875" style="3" bestFit="1" customWidth="1"/>
    <col min="4361" max="4361" width="5.75" style="3" customWidth="1"/>
    <col min="4362" max="4362" width="16"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5.625" style="3" customWidth="1"/>
    <col min="4612" max="4612" width="12.625" style="3" customWidth="1"/>
    <col min="4613" max="4613" width="19.25" style="3" customWidth="1"/>
    <col min="4614" max="4614" width="6.25" style="3" customWidth="1"/>
    <col min="4615" max="4616" width="9.875" style="3" bestFit="1" customWidth="1"/>
    <col min="4617" max="4617" width="5.75" style="3" customWidth="1"/>
    <col min="4618" max="4618" width="16"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5.625" style="3" customWidth="1"/>
    <col min="4868" max="4868" width="12.625" style="3" customWidth="1"/>
    <col min="4869" max="4869" width="19.25" style="3" customWidth="1"/>
    <col min="4870" max="4870" width="6.25" style="3" customWidth="1"/>
    <col min="4871" max="4872" width="9.875" style="3" bestFit="1" customWidth="1"/>
    <col min="4873" max="4873" width="5.75" style="3" customWidth="1"/>
    <col min="4874" max="4874" width="16"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5.625" style="3" customWidth="1"/>
    <col min="5124" max="5124" width="12.625" style="3" customWidth="1"/>
    <col min="5125" max="5125" width="19.25" style="3" customWidth="1"/>
    <col min="5126" max="5126" width="6.25" style="3" customWidth="1"/>
    <col min="5127" max="5128" width="9.875" style="3" bestFit="1" customWidth="1"/>
    <col min="5129" max="5129" width="5.75" style="3" customWidth="1"/>
    <col min="5130" max="5130" width="16"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5.625" style="3" customWidth="1"/>
    <col min="5380" max="5380" width="12.625" style="3" customWidth="1"/>
    <col min="5381" max="5381" width="19.25" style="3" customWidth="1"/>
    <col min="5382" max="5382" width="6.25" style="3" customWidth="1"/>
    <col min="5383" max="5384" width="9.875" style="3" bestFit="1" customWidth="1"/>
    <col min="5385" max="5385" width="5.75" style="3" customWidth="1"/>
    <col min="5386" max="5386" width="16"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5.625" style="3" customWidth="1"/>
    <col min="5636" max="5636" width="12.625" style="3" customWidth="1"/>
    <col min="5637" max="5637" width="19.25" style="3" customWidth="1"/>
    <col min="5638" max="5638" width="6.25" style="3" customWidth="1"/>
    <col min="5639" max="5640" width="9.875" style="3" bestFit="1" customWidth="1"/>
    <col min="5641" max="5641" width="5.75" style="3" customWidth="1"/>
    <col min="5642" max="5642" width="16"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5.625" style="3" customWidth="1"/>
    <col min="5892" max="5892" width="12.625" style="3" customWidth="1"/>
    <col min="5893" max="5893" width="19.25" style="3" customWidth="1"/>
    <col min="5894" max="5894" width="6.25" style="3" customWidth="1"/>
    <col min="5895" max="5896" width="9.875" style="3" bestFit="1" customWidth="1"/>
    <col min="5897" max="5897" width="5.75" style="3" customWidth="1"/>
    <col min="5898" max="5898" width="16"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5.625" style="3" customWidth="1"/>
    <col min="6148" max="6148" width="12.625" style="3" customWidth="1"/>
    <col min="6149" max="6149" width="19.25" style="3" customWidth="1"/>
    <col min="6150" max="6150" width="6.25" style="3" customWidth="1"/>
    <col min="6151" max="6152" width="9.875" style="3" bestFit="1" customWidth="1"/>
    <col min="6153" max="6153" width="5.75" style="3" customWidth="1"/>
    <col min="6154" max="6154" width="16"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5.625" style="3" customWidth="1"/>
    <col min="6404" max="6404" width="12.625" style="3" customWidth="1"/>
    <col min="6405" max="6405" width="19.25" style="3" customWidth="1"/>
    <col min="6406" max="6406" width="6.25" style="3" customWidth="1"/>
    <col min="6407" max="6408" width="9.875" style="3" bestFit="1" customWidth="1"/>
    <col min="6409" max="6409" width="5.75" style="3" customWidth="1"/>
    <col min="6410" max="6410" width="16"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5.625" style="3" customWidth="1"/>
    <col min="6660" max="6660" width="12.625" style="3" customWidth="1"/>
    <col min="6661" max="6661" width="19.25" style="3" customWidth="1"/>
    <col min="6662" max="6662" width="6.25" style="3" customWidth="1"/>
    <col min="6663" max="6664" width="9.875" style="3" bestFit="1" customWidth="1"/>
    <col min="6665" max="6665" width="5.75" style="3" customWidth="1"/>
    <col min="6666" max="6666" width="16"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5.625" style="3" customWidth="1"/>
    <col min="6916" max="6916" width="12.625" style="3" customWidth="1"/>
    <col min="6917" max="6917" width="19.25" style="3" customWidth="1"/>
    <col min="6918" max="6918" width="6.25" style="3" customWidth="1"/>
    <col min="6919" max="6920" width="9.875" style="3" bestFit="1" customWidth="1"/>
    <col min="6921" max="6921" width="5.75" style="3" customWidth="1"/>
    <col min="6922" max="6922" width="16"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5.625" style="3" customWidth="1"/>
    <col min="7172" max="7172" width="12.625" style="3" customWidth="1"/>
    <col min="7173" max="7173" width="19.25" style="3" customWidth="1"/>
    <col min="7174" max="7174" width="6.25" style="3" customWidth="1"/>
    <col min="7175" max="7176" width="9.875" style="3" bestFit="1" customWidth="1"/>
    <col min="7177" max="7177" width="5.75" style="3" customWidth="1"/>
    <col min="7178" max="7178" width="16"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5.625" style="3" customWidth="1"/>
    <col min="7428" max="7428" width="12.625" style="3" customWidth="1"/>
    <col min="7429" max="7429" width="19.25" style="3" customWidth="1"/>
    <col min="7430" max="7430" width="6.25" style="3" customWidth="1"/>
    <col min="7431" max="7432" width="9.875" style="3" bestFit="1" customWidth="1"/>
    <col min="7433" max="7433" width="5.75" style="3" customWidth="1"/>
    <col min="7434" max="7434" width="16"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5.625" style="3" customWidth="1"/>
    <col min="7684" max="7684" width="12.625" style="3" customWidth="1"/>
    <col min="7685" max="7685" width="19.25" style="3" customWidth="1"/>
    <col min="7686" max="7686" width="6.25" style="3" customWidth="1"/>
    <col min="7687" max="7688" width="9.875" style="3" bestFit="1" customWidth="1"/>
    <col min="7689" max="7689" width="5.75" style="3" customWidth="1"/>
    <col min="7690" max="7690" width="16"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5.625" style="3" customWidth="1"/>
    <col min="7940" max="7940" width="12.625" style="3" customWidth="1"/>
    <col min="7941" max="7941" width="19.25" style="3" customWidth="1"/>
    <col min="7942" max="7942" width="6.25" style="3" customWidth="1"/>
    <col min="7943" max="7944" width="9.875" style="3" bestFit="1" customWidth="1"/>
    <col min="7945" max="7945" width="5.75" style="3" customWidth="1"/>
    <col min="7946" max="7946" width="16"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5.625" style="3" customWidth="1"/>
    <col min="8196" max="8196" width="12.625" style="3" customWidth="1"/>
    <col min="8197" max="8197" width="19.25" style="3" customWidth="1"/>
    <col min="8198" max="8198" width="6.25" style="3" customWidth="1"/>
    <col min="8199" max="8200" width="9.875" style="3" bestFit="1" customWidth="1"/>
    <col min="8201" max="8201" width="5.75" style="3" customWidth="1"/>
    <col min="8202" max="8202" width="16"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5.625" style="3" customWidth="1"/>
    <col min="8452" max="8452" width="12.625" style="3" customWidth="1"/>
    <col min="8453" max="8453" width="19.25" style="3" customWidth="1"/>
    <col min="8454" max="8454" width="6.25" style="3" customWidth="1"/>
    <col min="8455" max="8456" width="9.875" style="3" bestFit="1" customWidth="1"/>
    <col min="8457" max="8457" width="5.75" style="3" customWidth="1"/>
    <col min="8458" max="8458" width="16"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5.625" style="3" customWidth="1"/>
    <col min="8708" max="8708" width="12.625" style="3" customWidth="1"/>
    <col min="8709" max="8709" width="19.25" style="3" customWidth="1"/>
    <col min="8710" max="8710" width="6.25" style="3" customWidth="1"/>
    <col min="8711" max="8712" width="9.875" style="3" bestFit="1" customWidth="1"/>
    <col min="8713" max="8713" width="5.75" style="3" customWidth="1"/>
    <col min="8714" max="8714" width="16"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5.625" style="3" customWidth="1"/>
    <col min="8964" max="8964" width="12.625" style="3" customWidth="1"/>
    <col min="8965" max="8965" width="19.25" style="3" customWidth="1"/>
    <col min="8966" max="8966" width="6.25" style="3" customWidth="1"/>
    <col min="8967" max="8968" width="9.875" style="3" bestFit="1" customWidth="1"/>
    <col min="8969" max="8969" width="5.75" style="3" customWidth="1"/>
    <col min="8970" max="8970" width="16"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5.625" style="3" customWidth="1"/>
    <col min="9220" max="9220" width="12.625" style="3" customWidth="1"/>
    <col min="9221" max="9221" width="19.25" style="3" customWidth="1"/>
    <col min="9222" max="9222" width="6.25" style="3" customWidth="1"/>
    <col min="9223" max="9224" width="9.875" style="3" bestFit="1" customWidth="1"/>
    <col min="9225" max="9225" width="5.75" style="3" customWidth="1"/>
    <col min="9226" max="9226" width="16"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5.625" style="3" customWidth="1"/>
    <col min="9476" max="9476" width="12.625" style="3" customWidth="1"/>
    <col min="9477" max="9477" width="19.25" style="3" customWidth="1"/>
    <col min="9478" max="9478" width="6.25" style="3" customWidth="1"/>
    <col min="9479" max="9480" width="9.875" style="3" bestFit="1" customWidth="1"/>
    <col min="9481" max="9481" width="5.75" style="3" customWidth="1"/>
    <col min="9482" max="9482" width="16"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5.625" style="3" customWidth="1"/>
    <col min="9732" max="9732" width="12.625" style="3" customWidth="1"/>
    <col min="9733" max="9733" width="19.25" style="3" customWidth="1"/>
    <col min="9734" max="9734" width="6.25" style="3" customWidth="1"/>
    <col min="9735" max="9736" width="9.875" style="3" bestFit="1" customWidth="1"/>
    <col min="9737" max="9737" width="5.75" style="3" customWidth="1"/>
    <col min="9738" max="9738" width="16"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5.625" style="3" customWidth="1"/>
    <col min="9988" max="9988" width="12.625" style="3" customWidth="1"/>
    <col min="9989" max="9989" width="19.25" style="3" customWidth="1"/>
    <col min="9990" max="9990" width="6.25" style="3" customWidth="1"/>
    <col min="9991" max="9992" width="9.875" style="3" bestFit="1" customWidth="1"/>
    <col min="9993" max="9993" width="5.75" style="3" customWidth="1"/>
    <col min="9994" max="9994" width="16"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5.625" style="3" customWidth="1"/>
    <col min="10244" max="10244" width="12.625" style="3" customWidth="1"/>
    <col min="10245" max="10245" width="19.25" style="3" customWidth="1"/>
    <col min="10246" max="10246" width="6.25" style="3" customWidth="1"/>
    <col min="10247" max="10248" width="9.875" style="3" bestFit="1" customWidth="1"/>
    <col min="10249" max="10249" width="5.75" style="3" customWidth="1"/>
    <col min="10250" max="10250" width="16"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5.625" style="3" customWidth="1"/>
    <col min="10500" max="10500" width="12.625" style="3" customWidth="1"/>
    <col min="10501" max="10501" width="19.25" style="3" customWidth="1"/>
    <col min="10502" max="10502" width="6.25" style="3" customWidth="1"/>
    <col min="10503" max="10504" width="9.875" style="3" bestFit="1" customWidth="1"/>
    <col min="10505" max="10505" width="5.75" style="3" customWidth="1"/>
    <col min="10506" max="10506" width="16"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5.625" style="3" customWidth="1"/>
    <col min="10756" max="10756" width="12.625" style="3" customWidth="1"/>
    <col min="10757" max="10757" width="19.25" style="3" customWidth="1"/>
    <col min="10758" max="10758" width="6.25" style="3" customWidth="1"/>
    <col min="10759" max="10760" width="9.875" style="3" bestFit="1" customWidth="1"/>
    <col min="10761" max="10761" width="5.75" style="3" customWidth="1"/>
    <col min="10762" max="10762" width="16"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5.625" style="3" customWidth="1"/>
    <col min="11012" max="11012" width="12.625" style="3" customWidth="1"/>
    <col min="11013" max="11013" width="19.25" style="3" customWidth="1"/>
    <col min="11014" max="11014" width="6.25" style="3" customWidth="1"/>
    <col min="11015" max="11016" width="9.875" style="3" bestFit="1" customWidth="1"/>
    <col min="11017" max="11017" width="5.75" style="3" customWidth="1"/>
    <col min="11018" max="11018" width="16"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5.625" style="3" customWidth="1"/>
    <col min="11268" max="11268" width="12.625" style="3" customWidth="1"/>
    <col min="11269" max="11269" width="19.25" style="3" customWidth="1"/>
    <col min="11270" max="11270" width="6.25" style="3" customWidth="1"/>
    <col min="11271" max="11272" width="9.875" style="3" bestFit="1" customWidth="1"/>
    <col min="11273" max="11273" width="5.75" style="3" customWidth="1"/>
    <col min="11274" max="11274" width="16"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5.625" style="3" customWidth="1"/>
    <col min="11524" max="11524" width="12.625" style="3" customWidth="1"/>
    <col min="11525" max="11525" width="19.25" style="3" customWidth="1"/>
    <col min="11526" max="11526" width="6.25" style="3" customWidth="1"/>
    <col min="11527" max="11528" width="9.875" style="3" bestFit="1" customWidth="1"/>
    <col min="11529" max="11529" width="5.75" style="3" customWidth="1"/>
    <col min="11530" max="11530" width="16"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5.625" style="3" customWidth="1"/>
    <col min="11780" max="11780" width="12.625" style="3" customWidth="1"/>
    <col min="11781" max="11781" width="19.25" style="3" customWidth="1"/>
    <col min="11782" max="11782" width="6.25" style="3" customWidth="1"/>
    <col min="11783" max="11784" width="9.875" style="3" bestFit="1" customWidth="1"/>
    <col min="11785" max="11785" width="5.75" style="3" customWidth="1"/>
    <col min="11786" max="11786" width="16"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5.625" style="3" customWidth="1"/>
    <col min="12036" max="12036" width="12.625" style="3" customWidth="1"/>
    <col min="12037" max="12037" width="19.25" style="3" customWidth="1"/>
    <col min="12038" max="12038" width="6.25" style="3" customWidth="1"/>
    <col min="12039" max="12040" width="9.875" style="3" bestFit="1" customWidth="1"/>
    <col min="12041" max="12041" width="5.75" style="3" customWidth="1"/>
    <col min="12042" max="12042" width="16"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5.625" style="3" customWidth="1"/>
    <col min="12292" max="12292" width="12.625" style="3" customWidth="1"/>
    <col min="12293" max="12293" width="19.25" style="3" customWidth="1"/>
    <col min="12294" max="12294" width="6.25" style="3" customWidth="1"/>
    <col min="12295" max="12296" width="9.875" style="3" bestFit="1" customWidth="1"/>
    <col min="12297" max="12297" width="5.75" style="3" customWidth="1"/>
    <col min="12298" max="12298" width="16"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5.625" style="3" customWidth="1"/>
    <col min="12548" max="12548" width="12.625" style="3" customWidth="1"/>
    <col min="12549" max="12549" width="19.25" style="3" customWidth="1"/>
    <col min="12550" max="12550" width="6.25" style="3" customWidth="1"/>
    <col min="12551" max="12552" width="9.875" style="3" bestFit="1" customWidth="1"/>
    <col min="12553" max="12553" width="5.75" style="3" customWidth="1"/>
    <col min="12554" max="12554" width="16"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5.625" style="3" customWidth="1"/>
    <col min="12804" max="12804" width="12.625" style="3" customWidth="1"/>
    <col min="12805" max="12805" width="19.25" style="3" customWidth="1"/>
    <col min="12806" max="12806" width="6.25" style="3" customWidth="1"/>
    <col min="12807" max="12808" width="9.875" style="3" bestFit="1" customWidth="1"/>
    <col min="12809" max="12809" width="5.75" style="3" customWidth="1"/>
    <col min="12810" max="12810" width="16"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5.625" style="3" customWidth="1"/>
    <col min="13060" max="13060" width="12.625" style="3" customWidth="1"/>
    <col min="13061" max="13061" width="19.25" style="3" customWidth="1"/>
    <col min="13062" max="13062" width="6.25" style="3" customWidth="1"/>
    <col min="13063" max="13064" width="9.875" style="3" bestFit="1" customWidth="1"/>
    <col min="13065" max="13065" width="5.75" style="3" customWidth="1"/>
    <col min="13066" max="13066" width="16"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5.625" style="3" customWidth="1"/>
    <col min="13316" max="13316" width="12.625" style="3" customWidth="1"/>
    <col min="13317" max="13317" width="19.25" style="3" customWidth="1"/>
    <col min="13318" max="13318" width="6.25" style="3" customWidth="1"/>
    <col min="13319" max="13320" width="9.875" style="3" bestFit="1" customWidth="1"/>
    <col min="13321" max="13321" width="5.75" style="3" customWidth="1"/>
    <col min="13322" max="13322" width="16"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5.625" style="3" customWidth="1"/>
    <col min="13572" max="13572" width="12.625" style="3" customWidth="1"/>
    <col min="13573" max="13573" width="19.25" style="3" customWidth="1"/>
    <col min="13574" max="13574" width="6.25" style="3" customWidth="1"/>
    <col min="13575" max="13576" width="9.875" style="3" bestFit="1" customWidth="1"/>
    <col min="13577" max="13577" width="5.75" style="3" customWidth="1"/>
    <col min="13578" max="13578" width="16"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5.625" style="3" customWidth="1"/>
    <col min="13828" max="13828" width="12.625" style="3" customWidth="1"/>
    <col min="13829" max="13829" width="19.25" style="3" customWidth="1"/>
    <col min="13830" max="13830" width="6.25" style="3" customWidth="1"/>
    <col min="13831" max="13832" width="9.875" style="3" bestFit="1" customWidth="1"/>
    <col min="13833" max="13833" width="5.75" style="3" customWidth="1"/>
    <col min="13834" max="13834" width="16"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5.625" style="3" customWidth="1"/>
    <col min="14084" max="14084" width="12.625" style="3" customWidth="1"/>
    <col min="14085" max="14085" width="19.25" style="3" customWidth="1"/>
    <col min="14086" max="14086" width="6.25" style="3" customWidth="1"/>
    <col min="14087" max="14088" width="9.875" style="3" bestFit="1" customWidth="1"/>
    <col min="14089" max="14089" width="5.75" style="3" customWidth="1"/>
    <col min="14090" max="14090" width="16"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5.625" style="3" customWidth="1"/>
    <col min="14340" max="14340" width="12.625" style="3" customWidth="1"/>
    <col min="14341" max="14341" width="19.25" style="3" customWidth="1"/>
    <col min="14342" max="14342" width="6.25" style="3" customWidth="1"/>
    <col min="14343" max="14344" width="9.875" style="3" bestFit="1" customWidth="1"/>
    <col min="14345" max="14345" width="5.75" style="3" customWidth="1"/>
    <col min="14346" max="14346" width="16"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5.625" style="3" customWidth="1"/>
    <col min="14596" max="14596" width="12.625" style="3" customWidth="1"/>
    <col min="14597" max="14597" width="19.25" style="3" customWidth="1"/>
    <col min="14598" max="14598" width="6.25" style="3" customWidth="1"/>
    <col min="14599" max="14600" width="9.875" style="3" bestFit="1" customWidth="1"/>
    <col min="14601" max="14601" width="5.75" style="3" customWidth="1"/>
    <col min="14602" max="14602" width="16"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5.625" style="3" customWidth="1"/>
    <col min="14852" max="14852" width="12.625" style="3" customWidth="1"/>
    <col min="14853" max="14853" width="19.25" style="3" customWidth="1"/>
    <col min="14854" max="14854" width="6.25" style="3" customWidth="1"/>
    <col min="14855" max="14856" width="9.875" style="3" bestFit="1" customWidth="1"/>
    <col min="14857" max="14857" width="5.75" style="3" customWidth="1"/>
    <col min="14858" max="14858" width="16"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5.625" style="3" customWidth="1"/>
    <col min="15108" max="15108" width="12.625" style="3" customWidth="1"/>
    <col min="15109" max="15109" width="19.25" style="3" customWidth="1"/>
    <col min="15110" max="15110" width="6.25" style="3" customWidth="1"/>
    <col min="15111" max="15112" width="9.875" style="3" bestFit="1" customWidth="1"/>
    <col min="15113" max="15113" width="5.75" style="3" customWidth="1"/>
    <col min="15114" max="15114" width="16"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5.625" style="3" customWidth="1"/>
    <col min="15364" max="15364" width="12.625" style="3" customWidth="1"/>
    <col min="15365" max="15365" width="19.25" style="3" customWidth="1"/>
    <col min="15366" max="15366" width="6.25" style="3" customWidth="1"/>
    <col min="15367" max="15368" width="9.875" style="3" bestFit="1" customWidth="1"/>
    <col min="15369" max="15369" width="5.75" style="3" customWidth="1"/>
    <col min="15370" max="15370" width="16"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5.625" style="3" customWidth="1"/>
    <col min="15620" max="15620" width="12.625" style="3" customWidth="1"/>
    <col min="15621" max="15621" width="19.25" style="3" customWidth="1"/>
    <col min="15622" max="15622" width="6.25" style="3" customWidth="1"/>
    <col min="15623" max="15624" width="9.875" style="3" bestFit="1" customWidth="1"/>
    <col min="15625" max="15625" width="5.75" style="3" customWidth="1"/>
    <col min="15626" max="15626" width="16"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5.625" style="3" customWidth="1"/>
    <col min="15876" max="15876" width="12.625" style="3" customWidth="1"/>
    <col min="15877" max="15877" width="19.25" style="3" customWidth="1"/>
    <col min="15878" max="15878" width="6.25" style="3" customWidth="1"/>
    <col min="15879" max="15880" width="9.875" style="3" bestFit="1" customWidth="1"/>
    <col min="15881" max="15881" width="5.75" style="3" customWidth="1"/>
    <col min="15882" max="15882" width="16"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5.625" style="3" customWidth="1"/>
    <col min="16132" max="16132" width="12.625" style="3" customWidth="1"/>
    <col min="16133" max="16133" width="19.25" style="3" customWidth="1"/>
    <col min="16134" max="16134" width="6.25" style="3" customWidth="1"/>
    <col min="16135" max="16136" width="9.875" style="3" bestFit="1" customWidth="1"/>
    <col min="16137" max="16137" width="5.75" style="3" customWidth="1"/>
    <col min="16138" max="16138" width="16"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904</v>
      </c>
      <c r="G2" s="4" t="s">
        <v>2</v>
      </c>
      <c r="H2" s="5"/>
      <c r="I2" s="6"/>
      <c r="J2" s="7">
        <f>SUM(H:H)</f>
        <v>2590</v>
      </c>
    </row>
    <row r="3" spans="2:17" ht="20.100000000000001" customHeight="1">
      <c r="B3" s="1" t="s">
        <v>3</v>
      </c>
      <c r="C3" s="1"/>
      <c r="D3" s="1"/>
      <c r="E3" s="2" t="s">
        <v>603</v>
      </c>
    </row>
    <row r="4" spans="2:17" ht="20.100000000000001" customHeight="1">
      <c r="B4" s="1" t="s">
        <v>5</v>
      </c>
      <c r="C4" s="1"/>
      <c r="D4" s="1"/>
      <c r="E4" s="2">
        <v>97185</v>
      </c>
    </row>
    <row r="5" spans="2:17" ht="20.100000000000001" customHeight="1">
      <c r="B5" s="1" t="s">
        <v>6</v>
      </c>
      <c r="C5" s="1"/>
      <c r="D5" s="1"/>
      <c r="E5" s="11">
        <v>40991</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t="s">
        <v>506</v>
      </c>
      <c r="C9" s="12" t="s">
        <v>101</v>
      </c>
      <c r="D9" s="12" t="s">
        <v>101</v>
      </c>
      <c r="E9" s="16" t="s">
        <v>905</v>
      </c>
      <c r="F9" s="17">
        <v>1</v>
      </c>
      <c r="G9" s="17">
        <v>1990</v>
      </c>
      <c r="H9" s="17">
        <f>F9*G9</f>
        <v>1990</v>
      </c>
      <c r="I9" s="18"/>
      <c r="J9" s="16" t="s">
        <v>649</v>
      </c>
      <c r="K9" s="13"/>
      <c r="L9" s="19" t="s">
        <v>42</v>
      </c>
      <c r="M9" s="60">
        <v>40987</v>
      </c>
      <c r="N9" s="15"/>
      <c r="O9" s="20"/>
      <c r="P9" s="60">
        <v>40990</v>
      </c>
      <c r="Q9" s="23">
        <v>40990</v>
      </c>
    </row>
    <row r="10" spans="2:17" s="8" customFormat="1" ht="18" customHeight="1">
      <c r="B10" s="12" t="s">
        <v>506</v>
      </c>
      <c r="C10" s="12" t="s">
        <v>906</v>
      </c>
      <c r="D10" s="12" t="s">
        <v>907</v>
      </c>
      <c r="E10" s="21" t="s">
        <v>908</v>
      </c>
      <c r="F10" s="17">
        <v>1</v>
      </c>
      <c r="G10" s="17">
        <v>600</v>
      </c>
      <c r="H10" s="17">
        <f t="shared" ref="H10:H35" si="0">F10*G10</f>
        <v>600</v>
      </c>
      <c r="I10" s="22"/>
      <c r="J10" s="61" t="s">
        <v>909</v>
      </c>
      <c r="K10" s="21"/>
      <c r="L10" s="19" t="s">
        <v>42</v>
      </c>
      <c r="M10" s="60">
        <v>40987</v>
      </c>
      <c r="N10" s="15"/>
      <c r="O10" s="20"/>
      <c r="P10" s="60">
        <v>40991</v>
      </c>
      <c r="Q10" s="23">
        <v>40991</v>
      </c>
    </row>
    <row r="11" spans="2:17" s="8" customFormat="1" ht="18" customHeight="1">
      <c r="B11" s="12"/>
      <c r="C11" s="12"/>
      <c r="D11" s="12"/>
      <c r="E11" s="21"/>
      <c r="F11" s="17"/>
      <c r="G11" s="17"/>
      <c r="H11" s="17">
        <f t="shared" si="0"/>
        <v>0</v>
      </c>
      <c r="I11" s="22"/>
      <c r="J11" s="19"/>
      <c r="K11" s="21"/>
      <c r="L11" s="19"/>
      <c r="M11" s="15"/>
      <c r="N11" s="15"/>
      <c r="O11" s="20"/>
      <c r="P11" s="15"/>
      <c r="Q11" s="23"/>
    </row>
    <row r="12" spans="2:17" s="8" customFormat="1" ht="18" customHeight="1">
      <c r="B12" s="13"/>
      <c r="C12" s="12"/>
      <c r="D12" s="12"/>
      <c r="E12" s="21"/>
      <c r="F12" s="17"/>
      <c r="G12" s="17"/>
      <c r="H12" s="17">
        <f t="shared" si="0"/>
        <v>0</v>
      </c>
      <c r="I12" s="22"/>
      <c r="J12" s="19"/>
      <c r="K12" s="21"/>
      <c r="L12" s="19"/>
      <c r="M12" s="15"/>
      <c r="N12" s="15"/>
      <c r="O12" s="20"/>
      <c r="P12" s="15"/>
      <c r="Q12" s="15"/>
    </row>
    <row r="13" spans="2:17" s="8" customFormat="1" ht="18" customHeight="1">
      <c r="B13" s="12"/>
      <c r="C13" s="12"/>
      <c r="D13" s="12"/>
      <c r="E13" s="21"/>
      <c r="F13" s="17"/>
      <c r="G13" s="17"/>
      <c r="H13" s="17">
        <f t="shared" si="0"/>
        <v>0</v>
      </c>
      <c r="I13" s="22"/>
      <c r="J13" s="19"/>
      <c r="K13" s="21"/>
      <c r="L13" s="19"/>
      <c r="M13" s="15"/>
      <c r="N13" s="15"/>
      <c r="O13" s="20"/>
      <c r="P13" s="15"/>
      <c r="Q13" s="15"/>
    </row>
    <row r="14" spans="2:17" s="8" customFormat="1" ht="18" customHeight="1">
      <c r="B14" s="12"/>
      <c r="C14" s="12"/>
      <c r="D14" s="12"/>
      <c r="E14" s="21"/>
      <c r="F14" s="17"/>
      <c r="G14" s="17"/>
      <c r="H14" s="17">
        <f t="shared" si="0"/>
        <v>0</v>
      </c>
      <c r="I14" s="22"/>
      <c r="J14" s="19"/>
      <c r="K14" s="21"/>
      <c r="L14" s="19"/>
      <c r="M14" s="15"/>
      <c r="N14" s="15"/>
      <c r="O14" s="20"/>
      <c r="P14" s="15"/>
      <c r="Q14" s="15"/>
    </row>
    <row r="15" spans="2:17" s="8" customFormat="1" ht="18" customHeight="1">
      <c r="B15" s="13"/>
      <c r="C15" s="12"/>
      <c r="D15" s="12"/>
      <c r="E15" s="21"/>
      <c r="F15" s="17"/>
      <c r="G15" s="17"/>
      <c r="H15" s="17">
        <f t="shared" si="0"/>
        <v>0</v>
      </c>
      <c r="I15" s="22"/>
      <c r="J15" s="19"/>
      <c r="K15" s="21"/>
      <c r="L15" s="19"/>
      <c r="M15" s="15"/>
      <c r="N15" s="15"/>
      <c r="O15" s="20"/>
      <c r="P15" s="15"/>
      <c r="Q15" s="15"/>
    </row>
    <row r="16" spans="2:17" s="8" customFormat="1" ht="18" customHeight="1">
      <c r="B16" s="12"/>
      <c r="C16" s="12"/>
      <c r="D16" s="12"/>
      <c r="E16" s="21"/>
      <c r="F16" s="17"/>
      <c r="G16" s="17"/>
      <c r="H16" s="17">
        <f t="shared" si="0"/>
        <v>0</v>
      </c>
      <c r="I16" s="22"/>
      <c r="J16" s="19"/>
      <c r="K16" s="21"/>
      <c r="L16" s="19"/>
      <c r="M16" s="15"/>
      <c r="N16" s="15"/>
      <c r="O16" s="20"/>
      <c r="P16" s="15"/>
      <c r="Q16" s="15"/>
    </row>
    <row r="17" spans="2:17" s="8" customFormat="1" ht="18" customHeight="1">
      <c r="B17" s="13"/>
      <c r="C17" s="12"/>
      <c r="D17" s="12"/>
      <c r="E17" s="21"/>
      <c r="F17" s="17"/>
      <c r="G17" s="17"/>
      <c r="H17" s="17">
        <f t="shared" si="0"/>
        <v>0</v>
      </c>
      <c r="I17" s="22"/>
      <c r="J17" s="19"/>
      <c r="K17" s="21"/>
      <c r="L17" s="19"/>
      <c r="M17" s="15"/>
      <c r="N17" s="15"/>
      <c r="O17" s="20"/>
      <c r="P17" s="15"/>
      <c r="Q17" s="15"/>
    </row>
    <row r="18" spans="2:17" s="8" customFormat="1" ht="18" customHeight="1">
      <c r="B18" s="13"/>
      <c r="C18" s="12"/>
      <c r="D18" s="12"/>
      <c r="E18" s="21"/>
      <c r="F18" s="17"/>
      <c r="G18" s="17"/>
      <c r="H18" s="17">
        <f t="shared" si="0"/>
        <v>0</v>
      </c>
      <c r="I18" s="22"/>
      <c r="J18" s="19"/>
      <c r="K18" s="21"/>
      <c r="L18" s="19"/>
      <c r="M18" s="15"/>
      <c r="N18" s="15"/>
      <c r="O18" s="20"/>
      <c r="P18" s="15"/>
      <c r="Q18" s="15"/>
    </row>
    <row r="19" spans="2:17" s="8" customFormat="1" ht="18" customHeight="1">
      <c r="B19" s="13"/>
      <c r="C19" s="12"/>
      <c r="D19" s="12"/>
      <c r="E19" s="21"/>
      <c r="F19" s="17"/>
      <c r="G19" s="17"/>
      <c r="H19" s="17">
        <f>F19*G19</f>
        <v>0</v>
      </c>
      <c r="I19" s="22"/>
      <c r="J19" s="19"/>
      <c r="K19" s="21"/>
      <c r="L19" s="19"/>
      <c r="M19" s="15"/>
      <c r="N19" s="15"/>
      <c r="O19" s="20"/>
      <c r="P19" s="15"/>
      <c r="Q19" s="15"/>
    </row>
    <row r="20" spans="2:17" s="8" customFormat="1" ht="18" customHeight="1">
      <c r="B20" s="13"/>
      <c r="C20" s="13"/>
      <c r="D20" s="13"/>
      <c r="E20" s="21"/>
      <c r="F20" s="17"/>
      <c r="G20" s="17"/>
      <c r="H20" s="17">
        <f t="shared" si="0"/>
        <v>0</v>
      </c>
      <c r="I20" s="22"/>
      <c r="J20" s="19"/>
      <c r="K20" s="21"/>
      <c r="L20" s="19"/>
      <c r="M20" s="15"/>
      <c r="N20" s="15"/>
      <c r="O20" s="20"/>
      <c r="P20" s="15"/>
      <c r="Q20" s="15"/>
    </row>
    <row r="21" spans="2:17" s="8" customFormat="1" ht="18" customHeight="1">
      <c r="B21" s="13"/>
      <c r="C21" s="13"/>
      <c r="D21" s="13"/>
      <c r="E21" s="21"/>
      <c r="F21" s="17"/>
      <c r="G21" s="17"/>
      <c r="H21" s="17">
        <f t="shared" si="0"/>
        <v>0</v>
      </c>
      <c r="I21" s="22"/>
      <c r="J21" s="19"/>
      <c r="K21" s="21"/>
      <c r="L21" s="19"/>
      <c r="M21" s="15"/>
      <c r="N21" s="15"/>
      <c r="O21" s="20"/>
      <c r="P21" s="15"/>
      <c r="Q21" s="15"/>
    </row>
    <row r="22" spans="2:17" s="8" customFormat="1" ht="18" customHeight="1">
      <c r="B22" s="13"/>
      <c r="C22" s="13"/>
      <c r="D22" s="13"/>
      <c r="E22" s="21"/>
      <c r="F22" s="17"/>
      <c r="G22" s="17"/>
      <c r="H22" s="17">
        <f>F22*G22</f>
        <v>0</v>
      </c>
      <c r="I22" s="22"/>
      <c r="J22" s="19"/>
      <c r="K22" s="21"/>
      <c r="L22" s="19"/>
      <c r="M22" s="15"/>
      <c r="N22" s="15"/>
      <c r="O22" s="20"/>
      <c r="P22" s="15"/>
      <c r="Q22" s="15"/>
    </row>
    <row r="23" spans="2:17" s="8" customFormat="1" ht="18" customHeight="1">
      <c r="B23" s="13"/>
      <c r="C23" s="13"/>
      <c r="D23" s="13"/>
      <c r="E23" s="21"/>
      <c r="F23" s="17"/>
      <c r="G23" s="17"/>
      <c r="H23" s="17">
        <f t="shared" si="0"/>
        <v>0</v>
      </c>
      <c r="I23" s="22"/>
      <c r="J23" s="19"/>
      <c r="K23" s="21"/>
      <c r="L23" s="19"/>
      <c r="M23" s="15"/>
      <c r="N23" s="15"/>
      <c r="O23" s="20"/>
      <c r="P23" s="15"/>
      <c r="Q23" s="15"/>
    </row>
    <row r="24" spans="2:17" s="8" customFormat="1" ht="18" customHeight="1">
      <c r="B24" s="13"/>
      <c r="C24" s="13"/>
      <c r="D24" s="13"/>
      <c r="E24" s="21"/>
      <c r="F24" s="17"/>
      <c r="G24" s="17"/>
      <c r="H24" s="17">
        <f t="shared" si="0"/>
        <v>0</v>
      </c>
      <c r="I24" s="22"/>
      <c r="J24" s="19"/>
      <c r="K24" s="21"/>
      <c r="L24" s="19"/>
      <c r="M24" s="15"/>
      <c r="N24" s="15"/>
      <c r="O24" s="20"/>
      <c r="P24" s="15"/>
      <c r="Q24" s="15"/>
    </row>
    <row r="25" spans="2:17" s="8" customFormat="1" ht="18" customHeight="1">
      <c r="B25" s="13"/>
      <c r="C25" s="13"/>
      <c r="D25" s="13"/>
      <c r="E25" s="21"/>
      <c r="F25" s="17"/>
      <c r="G25" s="17"/>
      <c r="H25" s="17">
        <f t="shared" si="0"/>
        <v>0</v>
      </c>
      <c r="I25" s="22"/>
      <c r="J25" s="19"/>
      <c r="K25" s="21"/>
      <c r="L25" s="19"/>
      <c r="M25" s="15"/>
      <c r="N25" s="15"/>
      <c r="O25" s="20"/>
      <c r="P25" s="15"/>
      <c r="Q25" s="15"/>
    </row>
    <row r="26" spans="2:17" s="8" customFormat="1" ht="18" customHeight="1">
      <c r="B26" s="13"/>
      <c r="C26" s="13"/>
      <c r="D26" s="13"/>
      <c r="E26" s="21"/>
      <c r="F26" s="17"/>
      <c r="G26" s="17"/>
      <c r="H26" s="17">
        <f t="shared" si="0"/>
        <v>0</v>
      </c>
      <c r="I26" s="22"/>
      <c r="J26" s="19"/>
      <c r="K26" s="21"/>
      <c r="L26" s="19"/>
      <c r="M26" s="15"/>
      <c r="N26" s="15"/>
      <c r="O26" s="20"/>
      <c r="P26" s="15"/>
      <c r="Q26" s="15"/>
    </row>
    <row r="27" spans="2:17" s="8" customFormat="1" ht="18" customHeight="1">
      <c r="B27" s="13"/>
      <c r="C27" s="13"/>
      <c r="D27" s="13"/>
      <c r="E27" s="21"/>
      <c r="F27" s="17"/>
      <c r="G27" s="17"/>
      <c r="H27" s="17">
        <f t="shared" si="0"/>
        <v>0</v>
      </c>
      <c r="I27" s="22"/>
      <c r="J27" s="19"/>
      <c r="K27" s="21"/>
      <c r="L27" s="19"/>
      <c r="M27" s="15"/>
      <c r="N27" s="15"/>
      <c r="O27" s="20"/>
      <c r="P27" s="15"/>
      <c r="Q27" s="15"/>
    </row>
    <row r="28" spans="2:17" s="8" customFormat="1" ht="18" customHeight="1">
      <c r="B28" s="13"/>
      <c r="C28" s="13"/>
      <c r="D28" s="13"/>
      <c r="E28" s="21"/>
      <c r="F28" s="17"/>
      <c r="G28" s="17"/>
      <c r="H28" s="17">
        <f t="shared" si="0"/>
        <v>0</v>
      </c>
      <c r="I28" s="22"/>
      <c r="J28" s="19"/>
      <c r="K28" s="21"/>
      <c r="L28" s="19"/>
      <c r="M28" s="15"/>
      <c r="N28" s="15"/>
      <c r="O28" s="20"/>
      <c r="P28" s="15"/>
      <c r="Q28" s="15"/>
    </row>
    <row r="29" spans="2:17" s="8" customFormat="1" ht="18" customHeight="1">
      <c r="B29" s="13"/>
      <c r="C29" s="13"/>
      <c r="D29" s="13"/>
      <c r="E29" s="21"/>
      <c r="F29" s="17"/>
      <c r="G29" s="17"/>
      <c r="H29" s="17">
        <f t="shared" si="0"/>
        <v>0</v>
      </c>
      <c r="I29" s="22"/>
      <c r="J29" s="21"/>
      <c r="K29" s="21"/>
      <c r="L29" s="19"/>
      <c r="M29" s="15"/>
      <c r="N29" s="15"/>
      <c r="O29" s="20"/>
      <c r="P29" s="15"/>
      <c r="Q29" s="15"/>
    </row>
    <row r="30" spans="2:17" s="8" customFormat="1" ht="18" customHeight="1">
      <c r="B30" s="13"/>
      <c r="C30" s="13"/>
      <c r="D30" s="13"/>
      <c r="E30" s="21"/>
      <c r="F30" s="17"/>
      <c r="G30" s="17"/>
      <c r="H30" s="17">
        <f t="shared" si="0"/>
        <v>0</v>
      </c>
      <c r="I30" s="18"/>
      <c r="J30" s="21"/>
      <c r="K30" s="21"/>
      <c r="L30" s="19"/>
      <c r="M30" s="15"/>
      <c r="N30" s="15"/>
      <c r="O30" s="20"/>
      <c r="P30" s="15"/>
      <c r="Q30" s="15"/>
    </row>
    <row r="31" spans="2:17" s="8" customFormat="1" ht="18" customHeight="1">
      <c r="B31" s="13"/>
      <c r="C31" s="13"/>
      <c r="D31" s="13"/>
      <c r="E31" s="21"/>
      <c r="F31" s="17"/>
      <c r="G31" s="17"/>
      <c r="H31" s="17">
        <f t="shared" si="0"/>
        <v>0</v>
      </c>
      <c r="I31" s="18"/>
      <c r="J31" s="19"/>
      <c r="K31" s="21"/>
      <c r="L31" s="19"/>
      <c r="M31" s="15"/>
      <c r="N31" s="15"/>
      <c r="O31" s="20"/>
      <c r="P31" s="15"/>
      <c r="Q31" s="15"/>
    </row>
    <row r="32" spans="2:17" s="8" customFormat="1" ht="18" customHeight="1">
      <c r="B32" s="13"/>
      <c r="C32" s="13"/>
      <c r="D32" s="13"/>
      <c r="E32" s="21"/>
      <c r="F32" s="17"/>
      <c r="G32" s="17"/>
      <c r="H32" s="17">
        <f t="shared" si="0"/>
        <v>0</v>
      </c>
      <c r="I32" s="18"/>
      <c r="J32" s="19"/>
      <c r="K32" s="21"/>
      <c r="L32" s="19"/>
      <c r="M32" s="15"/>
      <c r="N32" s="15"/>
      <c r="O32" s="20"/>
      <c r="P32" s="15"/>
      <c r="Q32" s="15"/>
    </row>
    <row r="33" spans="2:17" s="8" customFormat="1" ht="18" customHeight="1">
      <c r="B33" s="13"/>
      <c r="C33" s="13"/>
      <c r="D33" s="13"/>
      <c r="E33" s="21"/>
      <c r="F33" s="17"/>
      <c r="G33" s="17"/>
      <c r="H33" s="17">
        <f t="shared" si="0"/>
        <v>0</v>
      </c>
      <c r="I33" s="18"/>
      <c r="J33" s="19"/>
      <c r="K33" s="21"/>
      <c r="L33" s="19"/>
      <c r="M33" s="15"/>
      <c r="N33" s="15"/>
      <c r="O33" s="20"/>
      <c r="P33" s="15"/>
      <c r="Q33" s="15"/>
    </row>
    <row r="34" spans="2:17" s="8" customFormat="1" ht="18" customHeight="1">
      <c r="B34" s="13"/>
      <c r="C34" s="13"/>
      <c r="D34" s="13"/>
      <c r="E34" s="21"/>
      <c r="F34" s="17"/>
      <c r="G34" s="17"/>
      <c r="H34" s="17">
        <f t="shared" si="0"/>
        <v>0</v>
      </c>
      <c r="I34" s="18"/>
      <c r="J34" s="19"/>
      <c r="K34" s="21"/>
      <c r="L34" s="19"/>
      <c r="M34" s="15"/>
      <c r="N34" s="15"/>
      <c r="O34" s="20"/>
      <c r="P34" s="15"/>
      <c r="Q34" s="15"/>
    </row>
    <row r="35" spans="2:17" ht="18" customHeight="1">
      <c r="B35" s="13"/>
      <c r="C35" s="13"/>
      <c r="D35" s="13"/>
      <c r="E35" s="21"/>
      <c r="F35" s="17"/>
      <c r="G35" s="17"/>
      <c r="H35" s="17">
        <f t="shared" si="0"/>
        <v>0</v>
      </c>
      <c r="I35" s="18"/>
      <c r="J35" s="19"/>
      <c r="K35" s="21"/>
      <c r="L35" s="19"/>
      <c r="M35" s="15"/>
      <c r="N35" s="15"/>
      <c r="O35" s="20"/>
      <c r="P35" s="24"/>
      <c r="Q35" s="24"/>
    </row>
    <row r="39" spans="2:17">
      <c r="M39" s="25"/>
    </row>
    <row r="41" spans="2:17">
      <c r="M41" s="25"/>
    </row>
  </sheetData>
  <autoFilter ref="B8:O31" xr:uid="{93FC6187-AD72-41EC-94CE-5E1716E737E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B30A-1366-4C31-8D70-4C9326EBA9FA}">
  <dimension ref="B2:R76"/>
  <sheetViews>
    <sheetView zoomScale="85" zoomScaleNormal="85" workbookViewId="0">
      <pane xSplit="10" ySplit="8" topLeftCell="O9" activePane="bottomRight" state="frozen"/>
      <selection pane="topRight" activeCell="K1" sqref="K1"/>
      <selection pane="bottomLeft" activeCell="A9" sqref="A9"/>
      <selection pane="bottomRight" activeCell="H33" sqref="H33"/>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910</v>
      </c>
      <c r="G2" s="4" t="s">
        <v>2</v>
      </c>
      <c r="H2" s="5"/>
      <c r="I2" s="6"/>
      <c r="J2" s="7">
        <f>SUM(H:H)</f>
        <v>146933</v>
      </c>
    </row>
    <row r="3" spans="2:17" ht="20.100000000000001" customHeight="1">
      <c r="B3" s="1" t="s">
        <v>3</v>
      </c>
      <c r="C3" s="1"/>
      <c r="D3" s="1"/>
      <c r="E3" s="2" t="s">
        <v>680</v>
      </c>
    </row>
    <row r="4" spans="2:17" ht="20.100000000000001" customHeight="1">
      <c r="B4" s="1" t="s">
        <v>5</v>
      </c>
      <c r="C4" s="1"/>
      <c r="D4" s="1"/>
      <c r="E4" s="2">
        <v>97487</v>
      </c>
    </row>
    <row r="5" spans="2:17" ht="20.100000000000001" customHeight="1">
      <c r="B5" s="1" t="s">
        <v>6</v>
      </c>
      <c r="C5" s="1"/>
      <c r="D5" s="1"/>
      <c r="E5" s="11">
        <v>41005</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101</v>
      </c>
      <c r="D9" s="12" t="s">
        <v>101</v>
      </c>
      <c r="E9" s="141" t="s">
        <v>192</v>
      </c>
      <c r="F9" s="141">
        <v>2</v>
      </c>
      <c r="G9" s="141">
        <v>15500</v>
      </c>
      <c r="H9" s="17">
        <f t="shared" ref="H9:H67" si="0">F9*G9</f>
        <v>31000</v>
      </c>
      <c r="I9" s="239"/>
      <c r="J9" s="141" t="s">
        <v>911</v>
      </c>
      <c r="K9" s="19"/>
      <c r="L9" s="13" t="s">
        <v>80</v>
      </c>
      <c r="M9" s="60">
        <v>40995</v>
      </c>
      <c r="N9" s="12"/>
      <c r="O9" s="135"/>
      <c r="P9" s="60">
        <v>41002</v>
      </c>
      <c r="Q9" s="23">
        <v>41002</v>
      </c>
    </row>
    <row r="10" spans="2:17" s="8" customFormat="1" ht="19.5" customHeight="1">
      <c r="B10" s="12"/>
      <c r="C10" s="12" t="s">
        <v>101</v>
      </c>
      <c r="D10" s="12" t="s">
        <v>101</v>
      </c>
      <c r="E10" s="21" t="s">
        <v>912</v>
      </c>
      <c r="F10" s="141">
        <v>4</v>
      </c>
      <c r="G10" s="141">
        <v>280</v>
      </c>
      <c r="H10" s="17">
        <f t="shared" si="0"/>
        <v>1120</v>
      </c>
      <c r="I10" s="239"/>
      <c r="J10" s="16" t="s">
        <v>913</v>
      </c>
      <c r="K10" s="19"/>
      <c r="L10" s="13" t="s">
        <v>80</v>
      </c>
      <c r="M10" s="60">
        <v>40995</v>
      </c>
      <c r="N10" s="12"/>
      <c r="O10" s="135"/>
      <c r="P10" s="60">
        <v>41002</v>
      </c>
      <c r="Q10" s="23">
        <v>41002</v>
      </c>
    </row>
    <row r="11" spans="2:17" s="8" customFormat="1" ht="19.5" customHeight="1">
      <c r="B11" s="12"/>
      <c r="C11" s="12" t="s">
        <v>101</v>
      </c>
      <c r="D11" s="12" t="s">
        <v>101</v>
      </c>
      <c r="E11" s="141" t="s">
        <v>914</v>
      </c>
      <c r="F11" s="141">
        <v>2</v>
      </c>
      <c r="G11" s="141">
        <v>210</v>
      </c>
      <c r="H11" s="17">
        <f t="shared" si="0"/>
        <v>420</v>
      </c>
      <c r="I11" s="239"/>
      <c r="J11" s="141" t="s">
        <v>812</v>
      </c>
      <c r="K11" s="19"/>
      <c r="L11" s="13" t="s">
        <v>268</v>
      </c>
      <c r="M11" s="60">
        <v>40995</v>
      </c>
      <c r="N11" s="12"/>
      <c r="O11" s="135"/>
      <c r="P11" s="60">
        <v>41002</v>
      </c>
      <c r="Q11" s="23">
        <v>41002</v>
      </c>
    </row>
    <row r="12" spans="2:17" s="8" customFormat="1" ht="19.5" customHeight="1">
      <c r="B12" s="12"/>
      <c r="C12" s="12" t="s">
        <v>101</v>
      </c>
      <c r="D12" s="12" t="s">
        <v>101</v>
      </c>
      <c r="E12" s="141" t="s">
        <v>915</v>
      </c>
      <c r="F12" s="141">
        <v>10</v>
      </c>
      <c r="G12" s="141">
        <v>220</v>
      </c>
      <c r="H12" s="17">
        <f t="shared" si="0"/>
        <v>2200</v>
      </c>
      <c r="I12" s="239"/>
      <c r="J12" s="16" t="s">
        <v>916</v>
      </c>
      <c r="K12" s="19"/>
      <c r="L12" s="13" t="s">
        <v>80</v>
      </c>
      <c r="M12" s="60">
        <v>40995</v>
      </c>
      <c r="N12" s="12"/>
      <c r="O12" s="135"/>
      <c r="P12" s="60">
        <v>41002</v>
      </c>
      <c r="Q12" s="23">
        <v>41002</v>
      </c>
    </row>
    <row r="13" spans="2:17" s="8" customFormat="1" ht="19.5" customHeight="1">
      <c r="B13" s="12"/>
      <c r="C13" s="12" t="s">
        <v>101</v>
      </c>
      <c r="D13" s="12" t="s">
        <v>101</v>
      </c>
      <c r="E13" s="141" t="s">
        <v>322</v>
      </c>
      <c r="F13" s="141">
        <v>10</v>
      </c>
      <c r="G13" s="141">
        <v>80</v>
      </c>
      <c r="H13" s="17">
        <f t="shared" si="0"/>
        <v>800</v>
      </c>
      <c r="I13" s="239"/>
      <c r="J13" s="16" t="s">
        <v>195</v>
      </c>
      <c r="K13" s="19"/>
      <c r="L13" s="13" t="s">
        <v>80</v>
      </c>
      <c r="M13" s="60">
        <v>40995</v>
      </c>
      <c r="N13" s="12"/>
      <c r="O13" s="135"/>
      <c r="P13" s="60">
        <v>41002</v>
      </c>
      <c r="Q13" s="23">
        <v>41002</v>
      </c>
    </row>
    <row r="14" spans="2:17" s="8" customFormat="1" ht="19.5" customHeight="1">
      <c r="B14" s="12"/>
      <c r="C14" s="12" t="s">
        <v>101</v>
      </c>
      <c r="D14" s="12" t="s">
        <v>101</v>
      </c>
      <c r="E14" s="240" t="s">
        <v>320</v>
      </c>
      <c r="F14" s="189">
        <v>10</v>
      </c>
      <c r="G14" s="17">
        <v>85</v>
      </c>
      <c r="H14" s="17">
        <f t="shared" si="0"/>
        <v>850</v>
      </c>
      <c r="I14" s="17"/>
      <c r="J14" s="16" t="s">
        <v>195</v>
      </c>
      <c r="K14" s="19"/>
      <c r="L14" s="19" t="s">
        <v>80</v>
      </c>
      <c r="M14" s="60">
        <v>40995</v>
      </c>
      <c r="N14" s="12"/>
      <c r="O14" s="135"/>
      <c r="P14" s="60">
        <v>41002</v>
      </c>
      <c r="Q14" s="23">
        <v>41002</v>
      </c>
    </row>
    <row r="15" spans="2:17" s="8" customFormat="1" ht="19.5" customHeight="1">
      <c r="B15" s="12"/>
      <c r="C15" s="12" t="s">
        <v>101</v>
      </c>
      <c r="D15" s="12" t="s">
        <v>101</v>
      </c>
      <c r="E15" s="189" t="s">
        <v>917</v>
      </c>
      <c r="F15" s="189">
        <v>1</v>
      </c>
      <c r="G15" s="17">
        <v>6615</v>
      </c>
      <c r="H15" s="17">
        <f t="shared" si="0"/>
        <v>6615</v>
      </c>
      <c r="I15" s="17"/>
      <c r="J15" s="16" t="s">
        <v>918</v>
      </c>
      <c r="K15" s="19" t="s">
        <v>919</v>
      </c>
      <c r="L15" s="19" t="s">
        <v>42</v>
      </c>
      <c r="M15" s="60" t="s">
        <v>140</v>
      </c>
      <c r="N15" s="12"/>
      <c r="O15" s="13"/>
      <c r="P15" s="60"/>
      <c r="Q15" s="23"/>
    </row>
    <row r="16" spans="2:17" s="8" customFormat="1" ht="19.5" customHeight="1">
      <c r="B16" s="12"/>
      <c r="C16" s="12" t="s">
        <v>101</v>
      </c>
      <c r="D16" s="12" t="s">
        <v>101</v>
      </c>
      <c r="E16" s="63" t="s">
        <v>198</v>
      </c>
      <c r="F16" s="189">
        <v>2</v>
      </c>
      <c r="G16" s="17">
        <v>2814</v>
      </c>
      <c r="H16" s="17">
        <f t="shared" si="0"/>
        <v>5628</v>
      </c>
      <c r="I16" s="17"/>
      <c r="J16" s="16" t="s">
        <v>920</v>
      </c>
      <c r="K16" s="19" t="s">
        <v>919</v>
      </c>
      <c r="L16" s="19" t="s">
        <v>42</v>
      </c>
      <c r="M16" s="60" t="s">
        <v>140</v>
      </c>
      <c r="N16" s="12"/>
      <c r="O16" s="13"/>
      <c r="P16" s="60"/>
      <c r="Q16" s="23"/>
    </row>
    <row r="17" spans="2:18" s="8" customFormat="1" ht="19.5" customHeight="1">
      <c r="B17" s="12"/>
      <c r="C17" s="12"/>
      <c r="D17" s="12"/>
      <c r="E17" s="240"/>
      <c r="F17" s="189"/>
      <c r="G17" s="17"/>
      <c r="H17" s="17">
        <f t="shared" si="0"/>
        <v>0</v>
      </c>
      <c r="I17" s="17"/>
      <c r="J17" s="189"/>
      <c r="K17" s="21"/>
      <c r="L17" s="19"/>
      <c r="M17" s="60"/>
      <c r="N17" s="12"/>
      <c r="O17" s="13"/>
      <c r="P17" s="60"/>
      <c r="Q17" s="23"/>
    </row>
    <row r="18" spans="2:18" s="8" customFormat="1" ht="19.5" customHeight="1">
      <c r="B18" s="12"/>
      <c r="C18" s="12" t="s">
        <v>230</v>
      </c>
      <c r="D18" s="12" t="s">
        <v>230</v>
      </c>
      <c r="E18" s="141" t="s">
        <v>921</v>
      </c>
      <c r="F18" s="141">
        <v>1</v>
      </c>
      <c r="G18" s="17">
        <v>28900</v>
      </c>
      <c r="H18" s="17">
        <f t="shared" si="0"/>
        <v>28900</v>
      </c>
      <c r="I18" s="239"/>
      <c r="J18" s="141" t="s">
        <v>922</v>
      </c>
      <c r="K18" s="19"/>
      <c r="L18" s="13" t="s">
        <v>268</v>
      </c>
      <c r="M18" s="60">
        <v>40995</v>
      </c>
      <c r="N18" s="12"/>
      <c r="O18" s="13"/>
      <c r="P18" s="60"/>
      <c r="Q18" s="23">
        <v>41008</v>
      </c>
    </row>
    <row r="19" spans="2:18" s="8" customFormat="1" ht="19.5" customHeight="1">
      <c r="B19" s="12"/>
      <c r="C19" s="12" t="s">
        <v>230</v>
      </c>
      <c r="D19" s="12" t="s">
        <v>230</v>
      </c>
      <c r="E19" s="141" t="s">
        <v>923</v>
      </c>
      <c r="F19" s="141">
        <v>1</v>
      </c>
      <c r="G19" s="17">
        <v>2100</v>
      </c>
      <c r="H19" s="17">
        <f t="shared" si="0"/>
        <v>2100</v>
      </c>
      <c r="I19" s="245"/>
      <c r="J19" s="141" t="s">
        <v>924</v>
      </c>
      <c r="K19" s="19"/>
      <c r="L19" s="13" t="s">
        <v>268</v>
      </c>
      <c r="M19" s="60">
        <v>40995</v>
      </c>
      <c r="N19" s="12"/>
      <c r="O19" s="13"/>
      <c r="P19" s="60"/>
      <c r="Q19" s="23">
        <v>41008</v>
      </c>
    </row>
    <row r="20" spans="2:18" s="8" customFormat="1" ht="18" customHeight="1">
      <c r="B20" s="12"/>
      <c r="C20" s="12" t="s">
        <v>230</v>
      </c>
      <c r="D20" s="12" t="s">
        <v>230</v>
      </c>
      <c r="E20" s="141" t="s">
        <v>925</v>
      </c>
      <c r="F20" s="141">
        <v>1</v>
      </c>
      <c r="G20" s="17">
        <v>8700</v>
      </c>
      <c r="H20" s="17">
        <f t="shared" si="0"/>
        <v>8700</v>
      </c>
      <c r="I20" s="245"/>
      <c r="J20" s="141" t="s">
        <v>868</v>
      </c>
      <c r="K20" s="19"/>
      <c r="L20" s="19" t="s">
        <v>80</v>
      </c>
      <c r="M20" s="60">
        <v>40995</v>
      </c>
      <c r="N20" s="15"/>
      <c r="O20" s="20"/>
      <c r="P20" s="60"/>
      <c r="Q20" s="23">
        <v>41008</v>
      </c>
    </row>
    <row r="21" spans="2:18" s="8" customFormat="1" ht="18" customHeight="1">
      <c r="B21" s="13"/>
      <c r="C21" s="12" t="s">
        <v>230</v>
      </c>
      <c r="D21" s="12" t="s">
        <v>230</v>
      </c>
      <c r="E21" s="141" t="s">
        <v>926</v>
      </c>
      <c r="F21" s="141">
        <v>2</v>
      </c>
      <c r="G21" s="17">
        <v>9400</v>
      </c>
      <c r="H21" s="17">
        <f t="shared" si="0"/>
        <v>18800</v>
      </c>
      <c r="I21" s="245"/>
      <c r="J21" s="141" t="s">
        <v>927</v>
      </c>
      <c r="K21" s="21"/>
      <c r="L21" s="19" t="s">
        <v>80</v>
      </c>
      <c r="M21" s="60">
        <v>40995</v>
      </c>
      <c r="N21" s="15"/>
      <c r="O21" s="20"/>
      <c r="P21" s="60"/>
      <c r="Q21" s="23">
        <v>41008</v>
      </c>
    </row>
    <row r="22" spans="2:18" s="8" customFormat="1" ht="18" customHeight="1">
      <c r="B22" s="12"/>
      <c r="C22" s="12" t="s">
        <v>230</v>
      </c>
      <c r="D22" s="12" t="s">
        <v>230</v>
      </c>
      <c r="E22" s="141" t="s">
        <v>928</v>
      </c>
      <c r="F22" s="141">
        <v>1</v>
      </c>
      <c r="G22" s="17">
        <v>3600</v>
      </c>
      <c r="H22" s="17">
        <f t="shared" si="0"/>
        <v>3600</v>
      </c>
      <c r="I22" s="245"/>
      <c r="J22" s="141" t="s">
        <v>929</v>
      </c>
      <c r="K22" s="21"/>
      <c r="L22" s="19" t="s">
        <v>80</v>
      </c>
      <c r="M22" s="60">
        <v>40995</v>
      </c>
      <c r="N22" s="15"/>
      <c r="O22" s="20"/>
      <c r="P22" s="60"/>
      <c r="Q22" s="23">
        <v>41008</v>
      </c>
    </row>
    <row r="23" spans="2:18" s="8" customFormat="1" ht="18" customHeight="1">
      <c r="B23" s="13"/>
      <c r="C23" s="12" t="s">
        <v>230</v>
      </c>
      <c r="D23" s="12" t="s">
        <v>230</v>
      </c>
      <c r="E23" s="141" t="s">
        <v>930</v>
      </c>
      <c r="F23" s="141">
        <v>2</v>
      </c>
      <c r="G23" s="17">
        <v>12500</v>
      </c>
      <c r="H23" s="17">
        <f t="shared" si="0"/>
        <v>25000</v>
      </c>
      <c r="I23" s="245"/>
      <c r="J23" s="141" t="s">
        <v>931</v>
      </c>
      <c r="K23" s="21"/>
      <c r="L23" s="19" t="s">
        <v>80</v>
      </c>
      <c r="M23" s="60">
        <v>40995</v>
      </c>
      <c r="N23" s="15"/>
      <c r="O23" s="20"/>
      <c r="P23" s="60"/>
      <c r="Q23" s="23">
        <v>41008</v>
      </c>
    </row>
    <row r="24" spans="2:18" s="8" customFormat="1" ht="18" customHeight="1">
      <c r="B24" s="13"/>
      <c r="C24" s="12" t="s">
        <v>230</v>
      </c>
      <c r="D24" s="12" t="s">
        <v>230</v>
      </c>
      <c r="E24" s="246" t="s">
        <v>932</v>
      </c>
      <c r="F24" s="246">
        <v>1</v>
      </c>
      <c r="G24" s="17">
        <v>4200</v>
      </c>
      <c r="H24" s="17">
        <f t="shared" si="0"/>
        <v>4200</v>
      </c>
      <c r="I24" s="245"/>
      <c r="J24" s="246" t="s">
        <v>724</v>
      </c>
      <c r="K24" s="21"/>
      <c r="L24" s="19" t="s">
        <v>80</v>
      </c>
      <c r="M24" s="60">
        <v>40995</v>
      </c>
      <c r="N24" s="15"/>
      <c r="O24" s="20"/>
      <c r="P24" s="60"/>
      <c r="Q24" s="23">
        <v>41008</v>
      </c>
    </row>
    <row r="25" spans="2:18" s="8" customFormat="1" ht="18" customHeight="1">
      <c r="B25" s="13"/>
      <c r="C25" s="12" t="s">
        <v>230</v>
      </c>
      <c r="D25" s="12" t="s">
        <v>230</v>
      </c>
      <c r="E25" s="246" t="s">
        <v>933</v>
      </c>
      <c r="F25" s="246">
        <v>1</v>
      </c>
      <c r="G25" s="17">
        <v>2100</v>
      </c>
      <c r="H25" s="17">
        <f t="shared" si="0"/>
        <v>2100</v>
      </c>
      <c r="I25" s="245"/>
      <c r="J25" s="246" t="s">
        <v>934</v>
      </c>
      <c r="K25" s="21"/>
      <c r="L25" s="19" t="s">
        <v>80</v>
      </c>
      <c r="M25" s="60">
        <v>40995</v>
      </c>
      <c r="N25" s="15"/>
      <c r="O25" s="20"/>
      <c r="P25" s="60"/>
      <c r="Q25" s="23">
        <v>41008</v>
      </c>
      <c r="R25" s="62"/>
    </row>
    <row r="26" spans="2:18" s="8" customFormat="1" ht="18" customHeight="1">
      <c r="B26" s="13"/>
      <c r="C26" s="12" t="s">
        <v>230</v>
      </c>
      <c r="D26" s="12" t="s">
        <v>230</v>
      </c>
      <c r="E26" s="246" t="s">
        <v>935</v>
      </c>
      <c r="F26" s="246">
        <v>1</v>
      </c>
      <c r="G26" s="17">
        <v>4900</v>
      </c>
      <c r="H26" s="17">
        <f t="shared" si="0"/>
        <v>4900</v>
      </c>
      <c r="I26" s="245"/>
      <c r="J26" s="246" t="s">
        <v>936</v>
      </c>
      <c r="K26" s="21"/>
      <c r="L26" s="19" t="s">
        <v>80</v>
      </c>
      <c r="M26" s="60">
        <v>40995</v>
      </c>
      <c r="N26" s="15"/>
      <c r="O26" s="20"/>
      <c r="P26" s="60"/>
      <c r="Q26" s="23">
        <v>41008</v>
      </c>
      <c r="R26" s="62"/>
    </row>
    <row r="27" spans="2:18" s="8" customFormat="1" ht="18" customHeight="1">
      <c r="B27" s="13"/>
      <c r="C27" s="12"/>
      <c r="D27" s="12"/>
      <c r="E27" s="240"/>
      <c r="F27" s="189"/>
      <c r="G27" s="17"/>
      <c r="H27" s="17">
        <f t="shared" si="0"/>
        <v>0</v>
      </c>
      <c r="I27" s="17"/>
      <c r="J27" s="189"/>
      <c r="K27" s="21"/>
      <c r="L27" s="19"/>
      <c r="M27" s="60"/>
      <c r="N27" s="15"/>
      <c r="O27" s="20"/>
      <c r="P27" s="60"/>
      <c r="Q27" s="23"/>
      <c r="R27" s="62"/>
    </row>
    <row r="28" spans="2:18" s="8" customFormat="1" ht="18" customHeight="1">
      <c r="B28" s="13"/>
      <c r="C28" s="12" t="s">
        <v>147</v>
      </c>
      <c r="D28" s="12" t="s">
        <v>147</v>
      </c>
      <c r="E28" s="247" t="s">
        <v>937</v>
      </c>
      <c r="F28" s="141">
        <v>2</v>
      </c>
      <c r="G28" s="17"/>
      <c r="H28" s="17">
        <f t="shared" si="0"/>
        <v>0</v>
      </c>
      <c r="I28" s="17"/>
      <c r="J28" s="141" t="s">
        <v>938</v>
      </c>
      <c r="K28" s="141" t="s">
        <v>939</v>
      </c>
      <c r="L28" s="19" t="s">
        <v>80</v>
      </c>
      <c r="M28" s="60"/>
      <c r="N28" s="15"/>
      <c r="O28" s="20"/>
      <c r="P28" s="60"/>
      <c r="Q28" s="23"/>
      <c r="R28" s="62"/>
    </row>
    <row r="29" spans="2:18" s="8" customFormat="1" ht="18" customHeight="1">
      <c r="B29" s="13"/>
      <c r="C29" s="12"/>
      <c r="D29" s="12"/>
      <c r="E29" s="141"/>
      <c r="F29" s="141"/>
      <c r="G29" s="17"/>
      <c r="H29" s="17">
        <f t="shared" si="0"/>
        <v>0</v>
      </c>
      <c r="I29" s="17"/>
      <c r="J29" s="141"/>
      <c r="K29" s="21"/>
      <c r="L29" s="19"/>
      <c r="M29" s="60"/>
      <c r="N29" s="15"/>
      <c r="O29" s="20"/>
      <c r="P29" s="60"/>
      <c r="Q29" s="23"/>
    </row>
    <row r="30" spans="2:18" s="8" customFormat="1" ht="18" customHeight="1">
      <c r="B30" s="13"/>
      <c r="C30" s="12"/>
      <c r="D30" s="12"/>
      <c r="E30" s="189"/>
      <c r="F30" s="189"/>
      <c r="G30" s="17"/>
      <c r="H30" s="17">
        <f t="shared" si="0"/>
        <v>0</v>
      </c>
      <c r="I30" s="17"/>
      <c r="J30" s="189"/>
      <c r="K30" s="21"/>
      <c r="L30" s="19"/>
      <c r="M30" s="60"/>
      <c r="N30" s="15"/>
      <c r="O30" s="20"/>
      <c r="P30" s="60"/>
      <c r="Q30" s="23"/>
    </row>
    <row r="31" spans="2:18" s="8" customFormat="1" ht="18" customHeight="1">
      <c r="B31" s="13"/>
      <c r="C31" s="12"/>
      <c r="D31" s="12"/>
      <c r="E31" s="189"/>
      <c r="F31" s="189"/>
      <c r="G31" s="17"/>
      <c r="H31" s="17">
        <f t="shared" si="0"/>
        <v>0</v>
      </c>
      <c r="I31" s="17"/>
      <c r="J31" s="189"/>
      <c r="K31" s="21"/>
      <c r="L31" s="19"/>
      <c r="M31" s="60"/>
      <c r="N31" s="15"/>
      <c r="O31" s="20"/>
      <c r="P31" s="60"/>
      <c r="Q31" s="23"/>
    </row>
    <row r="32" spans="2:18" s="8" customFormat="1" ht="18" customHeight="1">
      <c r="B32" s="13"/>
      <c r="C32" s="12"/>
      <c r="D32" s="12"/>
      <c r="E32" s="189"/>
      <c r="F32" s="141"/>
      <c r="G32" s="17"/>
      <c r="H32" s="17">
        <f t="shared" si="0"/>
        <v>0</v>
      </c>
      <c r="I32" s="17"/>
      <c r="J32" s="189"/>
      <c r="K32" s="21"/>
      <c r="L32" s="19"/>
      <c r="M32" s="60"/>
      <c r="N32" s="15"/>
      <c r="O32" s="20"/>
      <c r="P32" s="60"/>
      <c r="Q32" s="23"/>
    </row>
    <row r="33" spans="2:17" s="8" customFormat="1" ht="18" customHeight="1">
      <c r="B33" s="13"/>
      <c r="C33" s="12"/>
      <c r="D33" s="12"/>
      <c r="E33" s="21"/>
      <c r="F33" s="141"/>
      <c r="G33" s="17"/>
      <c r="H33" s="17">
        <f t="shared" si="0"/>
        <v>0</v>
      </c>
      <c r="I33" s="17"/>
      <c r="J33" s="141"/>
      <c r="K33" s="21"/>
      <c r="L33" s="19"/>
      <c r="M33" s="60"/>
      <c r="N33" s="15"/>
      <c r="O33" s="20"/>
      <c r="P33" s="60"/>
      <c r="Q33" s="23"/>
    </row>
    <row r="34" spans="2:17" s="8" customFormat="1" ht="18" customHeight="1">
      <c r="B34" s="13"/>
      <c r="C34" s="12"/>
      <c r="D34" s="12"/>
      <c r="E34" s="21"/>
      <c r="F34" s="141"/>
      <c r="G34" s="17"/>
      <c r="H34" s="17">
        <f t="shared" si="0"/>
        <v>0</v>
      </c>
      <c r="I34" s="17"/>
      <c r="J34" s="141"/>
      <c r="K34" s="21"/>
      <c r="L34" s="19"/>
      <c r="M34" s="60"/>
      <c r="N34" s="15"/>
      <c r="O34" s="20"/>
      <c r="P34" s="60"/>
      <c r="Q34" s="23"/>
    </row>
    <row r="35" spans="2:17" s="8" customFormat="1" ht="18" customHeight="1">
      <c r="B35" s="13"/>
      <c r="C35" s="12"/>
      <c r="D35" s="12"/>
      <c r="E35" s="21"/>
      <c r="F35" s="141"/>
      <c r="G35" s="17"/>
      <c r="H35" s="17">
        <f t="shared" si="0"/>
        <v>0</v>
      </c>
      <c r="I35" s="17"/>
      <c r="J35" s="141"/>
      <c r="K35" s="21"/>
      <c r="L35" s="19"/>
      <c r="M35" s="60"/>
      <c r="N35" s="15"/>
      <c r="O35" s="60"/>
      <c r="P35" s="60"/>
      <c r="Q35" s="23"/>
    </row>
    <row r="36" spans="2:17" s="8" customFormat="1" ht="18" customHeight="1">
      <c r="B36" s="13"/>
      <c r="C36" s="12"/>
      <c r="D36" s="12"/>
      <c r="E36" s="241"/>
      <c r="F36" s="189"/>
      <c r="G36" s="17"/>
      <c r="H36" s="17">
        <f t="shared" si="0"/>
        <v>0</v>
      </c>
      <c r="I36" s="17"/>
      <c r="J36" s="141"/>
      <c r="K36" s="21"/>
      <c r="L36" s="19"/>
      <c r="M36" s="60"/>
      <c r="N36" s="15"/>
      <c r="O36" s="20"/>
      <c r="P36" s="60"/>
      <c r="Q36" s="23"/>
    </row>
    <row r="37" spans="2:17" s="8" customFormat="1" ht="18" customHeight="1">
      <c r="B37" s="13"/>
      <c r="C37" s="12"/>
      <c r="D37" s="12"/>
      <c r="E37" s="240"/>
      <c r="F37" s="189"/>
      <c r="G37" s="17"/>
      <c r="H37" s="17">
        <f t="shared" si="0"/>
        <v>0</v>
      </c>
      <c r="I37" s="17"/>
      <c r="J37" s="189"/>
      <c r="K37" s="21"/>
      <c r="L37" s="19"/>
      <c r="M37" s="60"/>
      <c r="N37" s="15"/>
      <c r="O37" s="20"/>
      <c r="P37" s="60"/>
      <c r="Q37" s="23"/>
    </row>
    <row r="38" spans="2:17" s="8" customFormat="1" ht="18" customHeight="1">
      <c r="B38" s="13"/>
      <c r="C38" s="12"/>
      <c r="D38" s="12"/>
      <c r="E38" s="240"/>
      <c r="F38" s="189"/>
      <c r="G38" s="17"/>
      <c r="H38" s="17">
        <f t="shared" si="0"/>
        <v>0</v>
      </c>
      <c r="I38" s="17"/>
      <c r="J38" s="189"/>
      <c r="K38" s="21"/>
      <c r="L38" s="19"/>
      <c r="M38" s="60"/>
      <c r="N38" s="15"/>
      <c r="O38" s="20"/>
      <c r="P38" s="60"/>
      <c r="Q38" s="23"/>
    </row>
    <row r="39" spans="2:17" s="8" customFormat="1" ht="18" customHeight="1">
      <c r="B39" s="13"/>
      <c r="C39" s="12"/>
      <c r="D39" s="12"/>
      <c r="E39" s="241"/>
      <c r="F39" s="189"/>
      <c r="G39" s="17"/>
      <c r="H39" s="17">
        <f t="shared" si="0"/>
        <v>0</v>
      </c>
      <c r="I39" s="17"/>
      <c r="J39" s="141"/>
      <c r="K39" s="21"/>
      <c r="L39" s="19"/>
      <c r="M39" s="60"/>
      <c r="N39" s="15"/>
      <c r="O39" s="60"/>
      <c r="P39" s="60"/>
      <c r="Q39" s="23"/>
    </row>
    <row r="40" spans="2:17" s="8" customFormat="1" ht="18" customHeight="1">
      <c r="B40" s="13"/>
      <c r="C40" s="12"/>
      <c r="D40" s="12"/>
      <c r="E40" s="241"/>
      <c r="F40" s="141"/>
      <c r="G40" s="17"/>
      <c r="H40" s="17">
        <f t="shared" si="0"/>
        <v>0</v>
      </c>
      <c r="I40" s="17"/>
      <c r="J40" s="141"/>
      <c r="K40" s="21"/>
      <c r="L40" s="19"/>
      <c r="M40" s="60"/>
      <c r="N40" s="15"/>
      <c r="O40" s="20"/>
      <c r="P40" s="60"/>
      <c r="Q40" s="23"/>
    </row>
    <row r="41" spans="2:17" s="8" customFormat="1" ht="18" customHeight="1">
      <c r="B41" s="13"/>
      <c r="C41" s="12"/>
      <c r="D41" s="12"/>
      <c r="E41" s="241"/>
      <c r="F41" s="141"/>
      <c r="G41" s="17"/>
      <c r="H41" s="17">
        <f t="shared" si="0"/>
        <v>0</v>
      </c>
      <c r="I41" s="17"/>
      <c r="J41" s="141"/>
      <c r="K41" s="21"/>
      <c r="L41" s="19"/>
      <c r="M41" s="60"/>
      <c r="N41" s="15"/>
      <c r="O41" s="20"/>
      <c r="P41" s="60"/>
      <c r="Q41" s="23"/>
    </row>
    <row r="42" spans="2:17" s="8" customFormat="1" ht="18" customHeight="1">
      <c r="B42" s="13"/>
      <c r="C42" s="12"/>
      <c r="D42" s="12"/>
      <c r="E42" s="241"/>
      <c r="F42" s="141"/>
      <c r="G42" s="17"/>
      <c r="H42" s="17">
        <f t="shared" si="0"/>
        <v>0</v>
      </c>
      <c r="I42" s="17"/>
      <c r="J42" s="141"/>
      <c r="K42" s="21"/>
      <c r="L42" s="19"/>
      <c r="M42" s="60"/>
      <c r="N42" s="15"/>
      <c r="O42" s="20"/>
      <c r="P42" s="60"/>
      <c r="Q42" s="23"/>
    </row>
    <row r="43" spans="2:17" s="8" customFormat="1" ht="18" customHeight="1">
      <c r="B43" s="13"/>
      <c r="C43" s="12"/>
      <c r="D43" s="12"/>
      <c r="E43" s="241"/>
      <c r="F43" s="141"/>
      <c r="G43" s="17"/>
      <c r="H43" s="17">
        <f t="shared" si="0"/>
        <v>0</v>
      </c>
      <c r="I43" s="17"/>
      <c r="J43" s="141"/>
      <c r="K43" s="21"/>
      <c r="L43" s="19"/>
      <c r="M43" s="60"/>
      <c r="N43" s="15"/>
      <c r="O43" s="2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2"/>
      <c r="F46" s="141"/>
      <c r="G46" s="17"/>
      <c r="H46" s="17">
        <f t="shared" si="0"/>
        <v>0</v>
      </c>
      <c r="I46" s="17"/>
      <c r="J46" s="141"/>
      <c r="K46" s="21"/>
      <c r="L46" s="19"/>
      <c r="M46" s="60"/>
      <c r="N46" s="15"/>
      <c r="O46" s="20"/>
      <c r="P46" s="60"/>
      <c r="Q46" s="23"/>
    </row>
    <row r="47" spans="2:17" s="8" customFormat="1" ht="18" customHeight="1">
      <c r="B47" s="13"/>
      <c r="C47" s="12"/>
      <c r="D47" s="12"/>
      <c r="E47" s="241"/>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1"/>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c r="I51" s="17"/>
      <c r="J51" s="141"/>
      <c r="K51" s="21"/>
      <c r="L51" s="19"/>
      <c r="M51" s="60"/>
      <c r="N51" s="15"/>
      <c r="O51" s="20"/>
      <c r="P51" s="60"/>
      <c r="Q51" s="23"/>
    </row>
    <row r="52" spans="2:17" s="8" customFormat="1" ht="18" customHeight="1">
      <c r="B52" s="13"/>
      <c r="C52" s="12"/>
      <c r="D52" s="12"/>
      <c r="E52" s="50"/>
      <c r="F52" s="50"/>
      <c r="G52" s="50"/>
      <c r="H52" s="17">
        <f t="shared" si="0"/>
        <v>0</v>
      </c>
      <c r="I52" s="17"/>
      <c r="J52" s="50"/>
      <c r="K52" s="21"/>
      <c r="L52" s="19"/>
      <c r="M52" s="60"/>
      <c r="N52" s="15"/>
      <c r="O52" s="20"/>
      <c r="P52" s="60"/>
      <c r="Q52" s="23"/>
    </row>
    <row r="53" spans="2:17" s="8" customFormat="1" ht="18" customHeight="1">
      <c r="B53" s="13"/>
      <c r="C53" s="12"/>
      <c r="D53" s="12"/>
      <c r="E53" s="50"/>
      <c r="F53" s="50"/>
      <c r="G53" s="50"/>
      <c r="H53" s="17">
        <f t="shared" si="0"/>
        <v>0</v>
      </c>
      <c r="I53" s="17"/>
      <c r="J53" s="50"/>
      <c r="K53" s="21"/>
      <c r="L53" s="19"/>
      <c r="M53" s="60"/>
      <c r="N53" s="15"/>
      <c r="O53" s="20"/>
      <c r="P53" s="60"/>
      <c r="Q53" s="23"/>
    </row>
    <row r="54" spans="2:17" s="8" customFormat="1" ht="18" customHeight="1">
      <c r="B54" s="13"/>
      <c r="C54" s="12"/>
      <c r="D54" s="12"/>
      <c r="E54" s="50"/>
      <c r="F54" s="50"/>
      <c r="G54" s="50"/>
      <c r="H54" s="17">
        <f t="shared" si="0"/>
        <v>0</v>
      </c>
      <c r="I54" s="17"/>
      <c r="J54" s="50"/>
      <c r="K54" s="21"/>
      <c r="L54" s="19"/>
      <c r="M54" s="60"/>
      <c r="N54" s="15"/>
      <c r="O54" s="20"/>
      <c r="P54" s="60"/>
      <c r="Q54" s="23"/>
    </row>
    <row r="55" spans="2:17" s="8" customFormat="1" ht="18" customHeight="1">
      <c r="B55" s="13"/>
      <c r="C55" s="12"/>
      <c r="D55" s="12"/>
      <c r="E55" s="50"/>
      <c r="F55" s="50"/>
      <c r="G55" s="50"/>
      <c r="H55" s="17">
        <f t="shared" si="0"/>
        <v>0</v>
      </c>
      <c r="I55" s="17"/>
      <c r="J55" s="50"/>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241"/>
      <c r="F64" s="141"/>
      <c r="G64" s="17"/>
      <c r="H64" s="17">
        <f t="shared" si="0"/>
        <v>0</v>
      </c>
      <c r="I64" s="17"/>
      <c r="J64" s="141"/>
      <c r="K64" s="21"/>
      <c r="L64" s="19"/>
      <c r="M64" s="60"/>
      <c r="N64" s="60"/>
      <c r="O64" s="136"/>
      <c r="P64" s="60"/>
      <c r="Q64" s="23"/>
    </row>
    <row r="65" spans="2:17" s="8" customFormat="1" ht="18" customHeight="1">
      <c r="B65" s="13"/>
      <c r="C65" s="12"/>
      <c r="D65" s="12"/>
      <c r="E65" s="241"/>
      <c r="F65" s="141"/>
      <c r="G65" s="17"/>
      <c r="H65" s="17">
        <f t="shared" si="0"/>
        <v>0</v>
      </c>
      <c r="I65" s="17"/>
      <c r="J65" s="141"/>
      <c r="K65" s="21"/>
      <c r="L65" s="19"/>
      <c r="M65" s="60"/>
      <c r="N65" s="15"/>
      <c r="O65" s="20"/>
      <c r="P65" s="60"/>
      <c r="Q65" s="23"/>
    </row>
    <row r="66" spans="2:17" s="8" customFormat="1" ht="18" customHeight="1">
      <c r="B66" s="13"/>
      <c r="C66" s="12"/>
      <c r="D66" s="12"/>
      <c r="E66" s="241"/>
      <c r="F66" s="141"/>
      <c r="G66" s="17"/>
      <c r="H66" s="17">
        <f t="shared" si="0"/>
        <v>0</v>
      </c>
      <c r="I66" s="17"/>
      <c r="J66" s="141"/>
      <c r="K66" s="21"/>
      <c r="L66" s="19"/>
      <c r="M66" s="60"/>
      <c r="N66" s="15"/>
      <c r="O66" s="20"/>
      <c r="P66" s="60"/>
      <c r="Q66" s="23"/>
    </row>
    <row r="67" spans="2:17" s="8" customFormat="1" ht="18" customHeight="1">
      <c r="B67" s="13"/>
      <c r="C67" s="12"/>
      <c r="D67" s="12"/>
      <c r="E67" s="21"/>
      <c r="F67" s="17"/>
      <c r="G67" s="17"/>
      <c r="H67" s="17">
        <f t="shared" si="0"/>
        <v>0</v>
      </c>
      <c r="I67" s="17"/>
      <c r="J67" s="61"/>
      <c r="K67" s="21"/>
      <c r="L67" s="19"/>
      <c r="M67" s="60"/>
      <c r="N67" s="15"/>
      <c r="O67" s="20"/>
      <c r="P67" s="60"/>
      <c r="Q67" s="23"/>
    </row>
    <row r="68" spans="2:17" s="8" customFormat="1" ht="18" customHeight="1">
      <c r="B68" s="13"/>
      <c r="C68" s="13"/>
      <c r="D68" s="13"/>
      <c r="E68" s="21"/>
      <c r="F68" s="17"/>
      <c r="G68" s="17"/>
      <c r="H68" s="17"/>
      <c r="I68" s="17"/>
      <c r="J68" s="19"/>
      <c r="K68" s="21"/>
      <c r="L68" s="19"/>
      <c r="M68" s="60"/>
      <c r="N68" s="15"/>
      <c r="O68" s="20"/>
      <c r="P68" s="15"/>
      <c r="Q68" s="23"/>
    </row>
    <row r="69" spans="2:17" s="8" customFormat="1" ht="18" customHeight="1">
      <c r="B69" s="13"/>
      <c r="C69" s="13"/>
      <c r="D69" s="13"/>
      <c r="E69" s="21"/>
      <c r="F69" s="17"/>
      <c r="G69" s="17"/>
      <c r="H69" s="17"/>
      <c r="I69" s="17"/>
      <c r="J69" s="19"/>
      <c r="K69" s="21"/>
      <c r="L69" s="19"/>
      <c r="M69" s="60"/>
      <c r="N69" s="15"/>
      <c r="O69" s="20"/>
      <c r="P69" s="15"/>
      <c r="Q69" s="23"/>
    </row>
    <row r="70" spans="2:17" ht="18" customHeight="1">
      <c r="B70" s="13"/>
      <c r="C70" s="13"/>
      <c r="D70" s="13"/>
      <c r="E70" s="21"/>
      <c r="F70" s="17"/>
      <c r="G70" s="17"/>
      <c r="H70" s="17"/>
      <c r="I70" s="17"/>
      <c r="J70" s="19"/>
      <c r="K70" s="21"/>
      <c r="L70" s="19"/>
      <c r="M70" s="60"/>
      <c r="N70" s="15"/>
      <c r="O70" s="20"/>
      <c r="P70" s="24"/>
      <c r="Q70" s="67"/>
    </row>
    <row r="71" spans="2:17">
      <c r="Q71" s="68"/>
    </row>
    <row r="72" spans="2:17">
      <c r="Q72" s="68"/>
    </row>
    <row r="73" spans="2:17">
      <c r="Q73" s="68"/>
    </row>
    <row r="74" spans="2:17">
      <c r="M74" s="25"/>
      <c r="Q74" s="68"/>
    </row>
    <row r="75" spans="2:17">
      <c r="Q75" s="68"/>
    </row>
    <row r="76" spans="2:17">
      <c r="M76" s="25"/>
      <c r="Q76" s="68"/>
    </row>
  </sheetData>
  <autoFilter ref="B8:O40" xr:uid="{2E39E5FD-9AAA-4CE0-96D5-951E4906B902}"/>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124B-D29C-4359-864B-D359F5402F98}">
  <dimension ref="B2:Q44"/>
  <sheetViews>
    <sheetView zoomScale="70" zoomScaleNormal="85" workbookViewId="0">
      <pane xSplit="10" ySplit="8" topLeftCell="K9" activePane="bottomRight" state="frozen"/>
      <selection pane="topRight" activeCell="K1" sqref="K1"/>
      <selection pane="bottomLeft" activeCell="A9" sqref="A9"/>
      <selection pane="bottomRight" activeCell="P30" sqref="P30"/>
    </sheetView>
  </sheetViews>
  <sheetFormatPr defaultRowHeight="13.5"/>
  <cols>
    <col min="1" max="1" width="2.625" style="28" customWidth="1"/>
    <col min="2" max="2" width="4.75" style="33" customWidth="1"/>
    <col min="3" max="3" width="10.125" style="28" customWidth="1"/>
    <col min="4" max="4" width="10.75" style="28" customWidth="1"/>
    <col min="5" max="5" width="22.5" style="28" customWidth="1"/>
    <col min="6" max="6" width="4.5" style="28" customWidth="1"/>
    <col min="7" max="8" width="9.875" style="28" bestFit="1" customWidth="1"/>
    <col min="9" max="9" width="5" style="34" customWidth="1"/>
    <col min="10" max="10" width="18.875" style="28" customWidth="1"/>
    <col min="11" max="11" width="20" style="28" customWidth="1"/>
    <col min="12" max="12" width="5.75" style="33" customWidth="1"/>
    <col min="13" max="13" width="14.25" style="33" customWidth="1"/>
    <col min="14" max="14" width="6.125" style="28" customWidth="1"/>
    <col min="15" max="15" width="13.625" style="34" customWidth="1"/>
    <col min="16" max="16" width="14.75" style="28" customWidth="1"/>
    <col min="17" max="17" width="23.125" style="28" customWidth="1"/>
    <col min="18" max="256" width="9" style="28"/>
    <col min="257" max="257" width="2.625" style="28" customWidth="1"/>
    <col min="258" max="258" width="4.75" style="28" customWidth="1"/>
    <col min="259" max="259" width="10.125" style="28" customWidth="1"/>
    <col min="260" max="260" width="10.75" style="28" customWidth="1"/>
    <col min="261" max="261" width="22.5" style="28" customWidth="1"/>
    <col min="262" max="262" width="4.5" style="28" customWidth="1"/>
    <col min="263" max="264" width="9.875" style="28" bestFit="1" customWidth="1"/>
    <col min="265" max="265" width="5" style="28" customWidth="1"/>
    <col min="266" max="266" width="18.875" style="28" customWidth="1"/>
    <col min="267" max="267" width="20" style="28" customWidth="1"/>
    <col min="268" max="268" width="5.75" style="28" customWidth="1"/>
    <col min="269" max="269" width="14.25" style="28" customWidth="1"/>
    <col min="270" max="270" width="6.125" style="28" customWidth="1"/>
    <col min="271" max="271" width="13.625" style="28" customWidth="1"/>
    <col min="272" max="272" width="14.75" style="28" customWidth="1"/>
    <col min="273" max="273" width="23.125" style="28" customWidth="1"/>
    <col min="274" max="512" width="9" style="28"/>
    <col min="513" max="513" width="2.625" style="28" customWidth="1"/>
    <col min="514" max="514" width="4.75" style="28" customWidth="1"/>
    <col min="515" max="515" width="10.125" style="28" customWidth="1"/>
    <col min="516" max="516" width="10.75" style="28" customWidth="1"/>
    <col min="517" max="517" width="22.5" style="28" customWidth="1"/>
    <col min="518" max="518" width="4.5" style="28" customWidth="1"/>
    <col min="519" max="520" width="9.875" style="28" bestFit="1" customWidth="1"/>
    <col min="521" max="521" width="5" style="28" customWidth="1"/>
    <col min="522" max="522" width="18.875" style="28" customWidth="1"/>
    <col min="523" max="523" width="20" style="28" customWidth="1"/>
    <col min="524" max="524" width="5.75" style="28" customWidth="1"/>
    <col min="525" max="525" width="14.25" style="28" customWidth="1"/>
    <col min="526" max="526" width="6.125" style="28" customWidth="1"/>
    <col min="527" max="527" width="13.625" style="28" customWidth="1"/>
    <col min="528" max="528" width="14.75" style="28" customWidth="1"/>
    <col min="529" max="529" width="23.125" style="28" customWidth="1"/>
    <col min="530" max="768" width="9" style="28"/>
    <col min="769" max="769" width="2.625" style="28" customWidth="1"/>
    <col min="770" max="770" width="4.75" style="28" customWidth="1"/>
    <col min="771" max="771" width="10.125" style="28" customWidth="1"/>
    <col min="772" max="772" width="10.75" style="28" customWidth="1"/>
    <col min="773" max="773" width="22.5" style="28" customWidth="1"/>
    <col min="774" max="774" width="4.5" style="28" customWidth="1"/>
    <col min="775" max="776" width="9.875" style="28" bestFit="1" customWidth="1"/>
    <col min="777" max="777" width="5" style="28" customWidth="1"/>
    <col min="778" max="778" width="18.875" style="28" customWidth="1"/>
    <col min="779" max="779" width="20" style="28" customWidth="1"/>
    <col min="780" max="780" width="5.75" style="28" customWidth="1"/>
    <col min="781" max="781" width="14.25" style="28" customWidth="1"/>
    <col min="782" max="782" width="6.125" style="28" customWidth="1"/>
    <col min="783" max="783" width="13.625" style="28" customWidth="1"/>
    <col min="784" max="784" width="14.75" style="28" customWidth="1"/>
    <col min="785" max="785" width="23.125" style="28" customWidth="1"/>
    <col min="786" max="1024" width="9" style="28"/>
    <col min="1025" max="1025" width="2.625" style="28" customWidth="1"/>
    <col min="1026" max="1026" width="4.75" style="28" customWidth="1"/>
    <col min="1027" max="1027" width="10.125" style="28" customWidth="1"/>
    <col min="1028" max="1028" width="10.75" style="28" customWidth="1"/>
    <col min="1029" max="1029" width="22.5" style="28" customWidth="1"/>
    <col min="1030" max="1030" width="4.5" style="28" customWidth="1"/>
    <col min="1031" max="1032" width="9.875" style="28" bestFit="1" customWidth="1"/>
    <col min="1033" max="1033" width="5" style="28" customWidth="1"/>
    <col min="1034" max="1034" width="18.875" style="28" customWidth="1"/>
    <col min="1035" max="1035" width="20" style="28" customWidth="1"/>
    <col min="1036" max="1036" width="5.75" style="28" customWidth="1"/>
    <col min="1037" max="1037" width="14.25" style="28" customWidth="1"/>
    <col min="1038" max="1038" width="6.125" style="28" customWidth="1"/>
    <col min="1039" max="1039" width="13.625" style="28" customWidth="1"/>
    <col min="1040" max="1040" width="14.75" style="28" customWidth="1"/>
    <col min="1041" max="1041" width="23.125" style="28" customWidth="1"/>
    <col min="1042" max="1280" width="9" style="28"/>
    <col min="1281" max="1281" width="2.625" style="28" customWidth="1"/>
    <col min="1282" max="1282" width="4.75" style="28" customWidth="1"/>
    <col min="1283" max="1283" width="10.125" style="28" customWidth="1"/>
    <col min="1284" max="1284" width="10.75" style="28" customWidth="1"/>
    <col min="1285" max="1285" width="22.5" style="28" customWidth="1"/>
    <col min="1286" max="1286" width="4.5" style="28" customWidth="1"/>
    <col min="1287" max="1288" width="9.875" style="28" bestFit="1" customWidth="1"/>
    <col min="1289" max="1289" width="5" style="28" customWidth="1"/>
    <col min="1290" max="1290" width="18.875" style="28" customWidth="1"/>
    <col min="1291" max="1291" width="20" style="28" customWidth="1"/>
    <col min="1292" max="1292" width="5.75" style="28" customWidth="1"/>
    <col min="1293" max="1293" width="14.25" style="28" customWidth="1"/>
    <col min="1294" max="1294" width="6.125" style="28" customWidth="1"/>
    <col min="1295" max="1295" width="13.625" style="28" customWidth="1"/>
    <col min="1296" max="1296" width="14.75" style="28" customWidth="1"/>
    <col min="1297" max="1297" width="23.125" style="28" customWidth="1"/>
    <col min="1298" max="1536" width="9" style="28"/>
    <col min="1537" max="1537" width="2.625" style="28" customWidth="1"/>
    <col min="1538" max="1538" width="4.75" style="28" customWidth="1"/>
    <col min="1539" max="1539" width="10.125" style="28" customWidth="1"/>
    <col min="1540" max="1540" width="10.75" style="28" customWidth="1"/>
    <col min="1541" max="1541" width="22.5" style="28" customWidth="1"/>
    <col min="1542" max="1542" width="4.5" style="28" customWidth="1"/>
    <col min="1543" max="1544" width="9.875" style="28" bestFit="1" customWidth="1"/>
    <col min="1545" max="1545" width="5" style="28" customWidth="1"/>
    <col min="1546" max="1546" width="18.875" style="28" customWidth="1"/>
    <col min="1547" max="1547" width="20" style="28" customWidth="1"/>
    <col min="1548" max="1548" width="5.75" style="28" customWidth="1"/>
    <col min="1549" max="1549" width="14.25" style="28" customWidth="1"/>
    <col min="1550" max="1550" width="6.125" style="28" customWidth="1"/>
    <col min="1551" max="1551" width="13.625" style="28" customWidth="1"/>
    <col min="1552" max="1552" width="14.75" style="28" customWidth="1"/>
    <col min="1553" max="1553" width="23.125" style="28" customWidth="1"/>
    <col min="1554" max="1792" width="9" style="28"/>
    <col min="1793" max="1793" width="2.625" style="28" customWidth="1"/>
    <col min="1794" max="1794" width="4.75" style="28" customWidth="1"/>
    <col min="1795" max="1795" width="10.125" style="28" customWidth="1"/>
    <col min="1796" max="1796" width="10.75" style="28" customWidth="1"/>
    <col min="1797" max="1797" width="22.5" style="28" customWidth="1"/>
    <col min="1798" max="1798" width="4.5" style="28" customWidth="1"/>
    <col min="1799" max="1800" width="9.875" style="28" bestFit="1" customWidth="1"/>
    <col min="1801" max="1801" width="5" style="28" customWidth="1"/>
    <col min="1802" max="1802" width="18.875" style="28" customWidth="1"/>
    <col min="1803" max="1803" width="20" style="28" customWidth="1"/>
    <col min="1804" max="1804" width="5.75" style="28" customWidth="1"/>
    <col min="1805" max="1805" width="14.25" style="28" customWidth="1"/>
    <col min="1806" max="1806" width="6.125" style="28" customWidth="1"/>
    <col min="1807" max="1807" width="13.625" style="28" customWidth="1"/>
    <col min="1808" max="1808" width="14.75" style="28" customWidth="1"/>
    <col min="1809" max="1809" width="23.125" style="28" customWidth="1"/>
    <col min="1810" max="2048" width="9" style="28"/>
    <col min="2049" max="2049" width="2.625" style="28" customWidth="1"/>
    <col min="2050" max="2050" width="4.75" style="28" customWidth="1"/>
    <col min="2051" max="2051" width="10.125" style="28" customWidth="1"/>
    <col min="2052" max="2052" width="10.75" style="28" customWidth="1"/>
    <col min="2053" max="2053" width="22.5" style="28" customWidth="1"/>
    <col min="2054" max="2054" width="4.5" style="28" customWidth="1"/>
    <col min="2055" max="2056" width="9.875" style="28" bestFit="1" customWidth="1"/>
    <col min="2057" max="2057" width="5" style="28" customWidth="1"/>
    <col min="2058" max="2058" width="18.875" style="28" customWidth="1"/>
    <col min="2059" max="2059" width="20" style="28" customWidth="1"/>
    <col min="2060" max="2060" width="5.75" style="28" customWidth="1"/>
    <col min="2061" max="2061" width="14.25" style="28" customWidth="1"/>
    <col min="2062" max="2062" width="6.125" style="28" customWidth="1"/>
    <col min="2063" max="2063" width="13.625" style="28" customWidth="1"/>
    <col min="2064" max="2064" width="14.75" style="28" customWidth="1"/>
    <col min="2065" max="2065" width="23.125" style="28" customWidth="1"/>
    <col min="2066" max="2304" width="9" style="28"/>
    <col min="2305" max="2305" width="2.625" style="28" customWidth="1"/>
    <col min="2306" max="2306" width="4.75" style="28" customWidth="1"/>
    <col min="2307" max="2307" width="10.125" style="28" customWidth="1"/>
    <col min="2308" max="2308" width="10.75" style="28" customWidth="1"/>
    <col min="2309" max="2309" width="22.5" style="28" customWidth="1"/>
    <col min="2310" max="2310" width="4.5" style="28" customWidth="1"/>
    <col min="2311" max="2312" width="9.875" style="28" bestFit="1" customWidth="1"/>
    <col min="2313" max="2313" width="5" style="28" customWidth="1"/>
    <col min="2314" max="2314" width="18.875" style="28" customWidth="1"/>
    <col min="2315" max="2315" width="20" style="28" customWidth="1"/>
    <col min="2316" max="2316" width="5.75" style="28" customWidth="1"/>
    <col min="2317" max="2317" width="14.25" style="28" customWidth="1"/>
    <col min="2318" max="2318" width="6.125" style="28" customWidth="1"/>
    <col min="2319" max="2319" width="13.625" style="28" customWidth="1"/>
    <col min="2320" max="2320" width="14.75" style="28" customWidth="1"/>
    <col min="2321" max="2321" width="23.125" style="28" customWidth="1"/>
    <col min="2322" max="2560" width="9" style="28"/>
    <col min="2561" max="2561" width="2.625" style="28" customWidth="1"/>
    <col min="2562" max="2562" width="4.75" style="28" customWidth="1"/>
    <col min="2563" max="2563" width="10.125" style="28" customWidth="1"/>
    <col min="2564" max="2564" width="10.75" style="28" customWidth="1"/>
    <col min="2565" max="2565" width="22.5" style="28" customWidth="1"/>
    <col min="2566" max="2566" width="4.5" style="28" customWidth="1"/>
    <col min="2567" max="2568" width="9.875" style="28" bestFit="1" customWidth="1"/>
    <col min="2569" max="2569" width="5" style="28" customWidth="1"/>
    <col min="2570" max="2570" width="18.875" style="28" customWidth="1"/>
    <col min="2571" max="2571" width="20" style="28" customWidth="1"/>
    <col min="2572" max="2572" width="5.75" style="28" customWidth="1"/>
    <col min="2573" max="2573" width="14.25" style="28" customWidth="1"/>
    <col min="2574" max="2574" width="6.125" style="28" customWidth="1"/>
    <col min="2575" max="2575" width="13.625" style="28" customWidth="1"/>
    <col min="2576" max="2576" width="14.75" style="28" customWidth="1"/>
    <col min="2577" max="2577" width="23.125" style="28" customWidth="1"/>
    <col min="2578" max="2816" width="9" style="28"/>
    <col min="2817" max="2817" width="2.625" style="28" customWidth="1"/>
    <col min="2818" max="2818" width="4.75" style="28" customWidth="1"/>
    <col min="2819" max="2819" width="10.125" style="28" customWidth="1"/>
    <col min="2820" max="2820" width="10.75" style="28" customWidth="1"/>
    <col min="2821" max="2821" width="22.5" style="28" customWidth="1"/>
    <col min="2822" max="2822" width="4.5" style="28" customWidth="1"/>
    <col min="2823" max="2824" width="9.875" style="28" bestFit="1" customWidth="1"/>
    <col min="2825" max="2825" width="5" style="28" customWidth="1"/>
    <col min="2826" max="2826" width="18.875" style="28" customWidth="1"/>
    <col min="2827" max="2827" width="20" style="28" customWidth="1"/>
    <col min="2828" max="2828" width="5.75" style="28" customWidth="1"/>
    <col min="2829" max="2829" width="14.25" style="28" customWidth="1"/>
    <col min="2830" max="2830" width="6.125" style="28" customWidth="1"/>
    <col min="2831" max="2831" width="13.625" style="28" customWidth="1"/>
    <col min="2832" max="2832" width="14.75" style="28" customWidth="1"/>
    <col min="2833" max="2833" width="23.125" style="28" customWidth="1"/>
    <col min="2834" max="3072" width="9" style="28"/>
    <col min="3073" max="3073" width="2.625" style="28" customWidth="1"/>
    <col min="3074" max="3074" width="4.75" style="28" customWidth="1"/>
    <col min="3075" max="3075" width="10.125" style="28" customWidth="1"/>
    <col min="3076" max="3076" width="10.75" style="28" customWidth="1"/>
    <col min="3077" max="3077" width="22.5" style="28" customWidth="1"/>
    <col min="3078" max="3078" width="4.5" style="28" customWidth="1"/>
    <col min="3079" max="3080" width="9.875" style="28" bestFit="1" customWidth="1"/>
    <col min="3081" max="3081" width="5" style="28" customWidth="1"/>
    <col min="3082" max="3082" width="18.875" style="28" customWidth="1"/>
    <col min="3083" max="3083" width="20" style="28" customWidth="1"/>
    <col min="3084" max="3084" width="5.75" style="28" customWidth="1"/>
    <col min="3085" max="3085" width="14.25" style="28" customWidth="1"/>
    <col min="3086" max="3086" width="6.125" style="28" customWidth="1"/>
    <col min="3087" max="3087" width="13.625" style="28" customWidth="1"/>
    <col min="3088" max="3088" width="14.75" style="28" customWidth="1"/>
    <col min="3089" max="3089" width="23.125" style="28" customWidth="1"/>
    <col min="3090" max="3328" width="9" style="28"/>
    <col min="3329" max="3329" width="2.625" style="28" customWidth="1"/>
    <col min="3330" max="3330" width="4.75" style="28" customWidth="1"/>
    <col min="3331" max="3331" width="10.125" style="28" customWidth="1"/>
    <col min="3332" max="3332" width="10.75" style="28" customWidth="1"/>
    <col min="3333" max="3333" width="22.5" style="28" customWidth="1"/>
    <col min="3334" max="3334" width="4.5" style="28" customWidth="1"/>
    <col min="3335" max="3336" width="9.875" style="28" bestFit="1" customWidth="1"/>
    <col min="3337" max="3337" width="5" style="28" customWidth="1"/>
    <col min="3338" max="3338" width="18.875" style="28" customWidth="1"/>
    <col min="3339" max="3339" width="20" style="28" customWidth="1"/>
    <col min="3340" max="3340" width="5.75" style="28" customWidth="1"/>
    <col min="3341" max="3341" width="14.25" style="28" customWidth="1"/>
    <col min="3342" max="3342" width="6.125" style="28" customWidth="1"/>
    <col min="3343" max="3343" width="13.625" style="28" customWidth="1"/>
    <col min="3344" max="3344" width="14.75" style="28" customWidth="1"/>
    <col min="3345" max="3345" width="23.125" style="28" customWidth="1"/>
    <col min="3346" max="3584" width="9" style="28"/>
    <col min="3585" max="3585" width="2.625" style="28" customWidth="1"/>
    <col min="3586" max="3586" width="4.75" style="28" customWidth="1"/>
    <col min="3587" max="3587" width="10.125" style="28" customWidth="1"/>
    <col min="3588" max="3588" width="10.75" style="28" customWidth="1"/>
    <col min="3589" max="3589" width="22.5" style="28" customWidth="1"/>
    <col min="3590" max="3590" width="4.5" style="28" customWidth="1"/>
    <col min="3591" max="3592" width="9.875" style="28" bestFit="1" customWidth="1"/>
    <col min="3593" max="3593" width="5" style="28" customWidth="1"/>
    <col min="3594" max="3594" width="18.875" style="28" customWidth="1"/>
    <col min="3595" max="3595" width="20" style="28" customWidth="1"/>
    <col min="3596" max="3596" width="5.75" style="28" customWidth="1"/>
    <col min="3597" max="3597" width="14.25" style="28" customWidth="1"/>
    <col min="3598" max="3598" width="6.125" style="28" customWidth="1"/>
    <col min="3599" max="3599" width="13.625" style="28" customWidth="1"/>
    <col min="3600" max="3600" width="14.75" style="28" customWidth="1"/>
    <col min="3601" max="3601" width="23.125" style="28" customWidth="1"/>
    <col min="3602" max="3840" width="9" style="28"/>
    <col min="3841" max="3841" width="2.625" style="28" customWidth="1"/>
    <col min="3842" max="3842" width="4.75" style="28" customWidth="1"/>
    <col min="3843" max="3843" width="10.125" style="28" customWidth="1"/>
    <col min="3844" max="3844" width="10.75" style="28" customWidth="1"/>
    <col min="3845" max="3845" width="22.5" style="28" customWidth="1"/>
    <col min="3846" max="3846" width="4.5" style="28" customWidth="1"/>
    <col min="3847" max="3848" width="9.875" style="28" bestFit="1" customWidth="1"/>
    <col min="3849" max="3849" width="5" style="28" customWidth="1"/>
    <col min="3850" max="3850" width="18.875" style="28" customWidth="1"/>
    <col min="3851" max="3851" width="20" style="28" customWidth="1"/>
    <col min="3852" max="3852" width="5.75" style="28" customWidth="1"/>
    <col min="3853" max="3853" width="14.25" style="28" customWidth="1"/>
    <col min="3854" max="3854" width="6.125" style="28" customWidth="1"/>
    <col min="3855" max="3855" width="13.625" style="28" customWidth="1"/>
    <col min="3856" max="3856" width="14.75" style="28" customWidth="1"/>
    <col min="3857" max="3857" width="23.125" style="28" customWidth="1"/>
    <col min="3858" max="4096" width="9" style="28"/>
    <col min="4097" max="4097" width="2.625" style="28" customWidth="1"/>
    <col min="4098" max="4098" width="4.75" style="28" customWidth="1"/>
    <col min="4099" max="4099" width="10.125" style="28" customWidth="1"/>
    <col min="4100" max="4100" width="10.75" style="28" customWidth="1"/>
    <col min="4101" max="4101" width="22.5" style="28" customWidth="1"/>
    <col min="4102" max="4102" width="4.5" style="28" customWidth="1"/>
    <col min="4103" max="4104" width="9.875" style="28" bestFit="1" customWidth="1"/>
    <col min="4105" max="4105" width="5" style="28" customWidth="1"/>
    <col min="4106" max="4106" width="18.875" style="28" customWidth="1"/>
    <col min="4107" max="4107" width="20" style="28" customWidth="1"/>
    <col min="4108" max="4108" width="5.75" style="28" customWidth="1"/>
    <col min="4109" max="4109" width="14.25" style="28" customWidth="1"/>
    <col min="4110" max="4110" width="6.125" style="28" customWidth="1"/>
    <col min="4111" max="4111" width="13.625" style="28" customWidth="1"/>
    <col min="4112" max="4112" width="14.75" style="28" customWidth="1"/>
    <col min="4113" max="4113" width="23.125" style="28" customWidth="1"/>
    <col min="4114" max="4352" width="9" style="28"/>
    <col min="4353" max="4353" width="2.625" style="28" customWidth="1"/>
    <col min="4354" max="4354" width="4.75" style="28" customWidth="1"/>
    <col min="4355" max="4355" width="10.125" style="28" customWidth="1"/>
    <col min="4356" max="4356" width="10.75" style="28" customWidth="1"/>
    <col min="4357" max="4357" width="22.5" style="28" customWidth="1"/>
    <col min="4358" max="4358" width="4.5" style="28" customWidth="1"/>
    <col min="4359" max="4360" width="9.875" style="28" bestFit="1" customWidth="1"/>
    <col min="4361" max="4361" width="5" style="28" customWidth="1"/>
    <col min="4362" max="4362" width="18.875" style="28" customWidth="1"/>
    <col min="4363" max="4363" width="20" style="28" customWidth="1"/>
    <col min="4364" max="4364" width="5.75" style="28" customWidth="1"/>
    <col min="4365" max="4365" width="14.25" style="28" customWidth="1"/>
    <col min="4366" max="4366" width="6.125" style="28" customWidth="1"/>
    <col min="4367" max="4367" width="13.625" style="28" customWidth="1"/>
    <col min="4368" max="4368" width="14.75" style="28" customWidth="1"/>
    <col min="4369" max="4369" width="23.125" style="28" customWidth="1"/>
    <col min="4370" max="4608" width="9" style="28"/>
    <col min="4609" max="4609" width="2.625" style="28" customWidth="1"/>
    <col min="4610" max="4610" width="4.75" style="28" customWidth="1"/>
    <col min="4611" max="4611" width="10.125" style="28" customWidth="1"/>
    <col min="4612" max="4612" width="10.75" style="28" customWidth="1"/>
    <col min="4613" max="4613" width="22.5" style="28" customWidth="1"/>
    <col min="4614" max="4614" width="4.5" style="28" customWidth="1"/>
    <col min="4615" max="4616" width="9.875" style="28" bestFit="1" customWidth="1"/>
    <col min="4617" max="4617" width="5" style="28" customWidth="1"/>
    <col min="4618" max="4618" width="18.875" style="28" customWidth="1"/>
    <col min="4619" max="4619" width="20" style="28" customWidth="1"/>
    <col min="4620" max="4620" width="5.75" style="28" customWidth="1"/>
    <col min="4621" max="4621" width="14.25" style="28" customWidth="1"/>
    <col min="4622" max="4622" width="6.125" style="28" customWidth="1"/>
    <col min="4623" max="4623" width="13.625" style="28" customWidth="1"/>
    <col min="4624" max="4624" width="14.75" style="28" customWidth="1"/>
    <col min="4625" max="4625" width="23.125" style="28" customWidth="1"/>
    <col min="4626" max="4864" width="9" style="28"/>
    <col min="4865" max="4865" width="2.625" style="28" customWidth="1"/>
    <col min="4866" max="4866" width="4.75" style="28" customWidth="1"/>
    <col min="4867" max="4867" width="10.125" style="28" customWidth="1"/>
    <col min="4868" max="4868" width="10.75" style="28" customWidth="1"/>
    <col min="4869" max="4869" width="22.5" style="28" customWidth="1"/>
    <col min="4870" max="4870" width="4.5" style="28" customWidth="1"/>
    <col min="4871" max="4872" width="9.875" style="28" bestFit="1" customWidth="1"/>
    <col min="4873" max="4873" width="5" style="28" customWidth="1"/>
    <col min="4874" max="4874" width="18.875" style="28" customWidth="1"/>
    <col min="4875" max="4875" width="20" style="28" customWidth="1"/>
    <col min="4876" max="4876" width="5.75" style="28" customWidth="1"/>
    <col min="4877" max="4877" width="14.25" style="28" customWidth="1"/>
    <col min="4878" max="4878" width="6.125" style="28" customWidth="1"/>
    <col min="4879" max="4879" width="13.625" style="28" customWidth="1"/>
    <col min="4880" max="4880" width="14.75" style="28" customWidth="1"/>
    <col min="4881" max="4881" width="23.125" style="28" customWidth="1"/>
    <col min="4882" max="5120" width="9" style="28"/>
    <col min="5121" max="5121" width="2.625" style="28" customWidth="1"/>
    <col min="5122" max="5122" width="4.75" style="28" customWidth="1"/>
    <col min="5123" max="5123" width="10.125" style="28" customWidth="1"/>
    <col min="5124" max="5124" width="10.75" style="28" customWidth="1"/>
    <col min="5125" max="5125" width="22.5" style="28" customWidth="1"/>
    <col min="5126" max="5126" width="4.5" style="28" customWidth="1"/>
    <col min="5127" max="5128" width="9.875" style="28" bestFit="1" customWidth="1"/>
    <col min="5129" max="5129" width="5" style="28" customWidth="1"/>
    <col min="5130" max="5130" width="18.875" style="28" customWidth="1"/>
    <col min="5131" max="5131" width="20" style="28" customWidth="1"/>
    <col min="5132" max="5132" width="5.75" style="28" customWidth="1"/>
    <col min="5133" max="5133" width="14.25" style="28" customWidth="1"/>
    <col min="5134" max="5134" width="6.125" style="28" customWidth="1"/>
    <col min="5135" max="5135" width="13.625" style="28" customWidth="1"/>
    <col min="5136" max="5136" width="14.75" style="28" customWidth="1"/>
    <col min="5137" max="5137" width="23.125" style="28" customWidth="1"/>
    <col min="5138" max="5376" width="9" style="28"/>
    <col min="5377" max="5377" width="2.625" style="28" customWidth="1"/>
    <col min="5378" max="5378" width="4.75" style="28" customWidth="1"/>
    <col min="5379" max="5379" width="10.125" style="28" customWidth="1"/>
    <col min="5380" max="5380" width="10.75" style="28" customWidth="1"/>
    <col min="5381" max="5381" width="22.5" style="28" customWidth="1"/>
    <col min="5382" max="5382" width="4.5" style="28" customWidth="1"/>
    <col min="5383" max="5384" width="9.875" style="28" bestFit="1" customWidth="1"/>
    <col min="5385" max="5385" width="5" style="28" customWidth="1"/>
    <col min="5386" max="5386" width="18.875" style="28" customWidth="1"/>
    <col min="5387" max="5387" width="20" style="28" customWidth="1"/>
    <col min="5388" max="5388" width="5.75" style="28" customWidth="1"/>
    <col min="5389" max="5389" width="14.25" style="28" customWidth="1"/>
    <col min="5390" max="5390" width="6.125" style="28" customWidth="1"/>
    <col min="5391" max="5391" width="13.625" style="28" customWidth="1"/>
    <col min="5392" max="5392" width="14.75" style="28" customWidth="1"/>
    <col min="5393" max="5393" width="23.125" style="28" customWidth="1"/>
    <col min="5394" max="5632" width="9" style="28"/>
    <col min="5633" max="5633" width="2.625" style="28" customWidth="1"/>
    <col min="5634" max="5634" width="4.75" style="28" customWidth="1"/>
    <col min="5635" max="5635" width="10.125" style="28" customWidth="1"/>
    <col min="5636" max="5636" width="10.75" style="28" customWidth="1"/>
    <col min="5637" max="5637" width="22.5" style="28" customWidth="1"/>
    <col min="5638" max="5638" width="4.5" style="28" customWidth="1"/>
    <col min="5639" max="5640" width="9.875" style="28" bestFit="1" customWidth="1"/>
    <col min="5641" max="5641" width="5" style="28" customWidth="1"/>
    <col min="5642" max="5642" width="18.875" style="28" customWidth="1"/>
    <col min="5643" max="5643" width="20" style="28" customWidth="1"/>
    <col min="5644" max="5644" width="5.75" style="28" customWidth="1"/>
    <col min="5645" max="5645" width="14.25" style="28" customWidth="1"/>
    <col min="5646" max="5646" width="6.125" style="28" customWidth="1"/>
    <col min="5647" max="5647" width="13.625" style="28" customWidth="1"/>
    <col min="5648" max="5648" width="14.75" style="28" customWidth="1"/>
    <col min="5649" max="5649" width="23.125" style="28" customWidth="1"/>
    <col min="5650" max="5888" width="9" style="28"/>
    <col min="5889" max="5889" width="2.625" style="28" customWidth="1"/>
    <col min="5890" max="5890" width="4.75" style="28" customWidth="1"/>
    <col min="5891" max="5891" width="10.125" style="28" customWidth="1"/>
    <col min="5892" max="5892" width="10.75" style="28" customWidth="1"/>
    <col min="5893" max="5893" width="22.5" style="28" customWidth="1"/>
    <col min="5894" max="5894" width="4.5" style="28" customWidth="1"/>
    <col min="5895" max="5896" width="9.875" style="28" bestFit="1" customWidth="1"/>
    <col min="5897" max="5897" width="5" style="28" customWidth="1"/>
    <col min="5898" max="5898" width="18.875" style="28" customWidth="1"/>
    <col min="5899" max="5899" width="20" style="28" customWidth="1"/>
    <col min="5900" max="5900" width="5.75" style="28" customWidth="1"/>
    <col min="5901" max="5901" width="14.25" style="28" customWidth="1"/>
    <col min="5902" max="5902" width="6.125" style="28" customWidth="1"/>
    <col min="5903" max="5903" width="13.625" style="28" customWidth="1"/>
    <col min="5904" max="5904" width="14.75" style="28" customWidth="1"/>
    <col min="5905" max="5905" width="23.125" style="28" customWidth="1"/>
    <col min="5906" max="6144" width="9" style="28"/>
    <col min="6145" max="6145" width="2.625" style="28" customWidth="1"/>
    <col min="6146" max="6146" width="4.75" style="28" customWidth="1"/>
    <col min="6147" max="6147" width="10.125" style="28" customWidth="1"/>
    <col min="6148" max="6148" width="10.75" style="28" customWidth="1"/>
    <col min="6149" max="6149" width="22.5" style="28" customWidth="1"/>
    <col min="6150" max="6150" width="4.5" style="28" customWidth="1"/>
    <col min="6151" max="6152" width="9.875" style="28" bestFit="1" customWidth="1"/>
    <col min="6153" max="6153" width="5" style="28" customWidth="1"/>
    <col min="6154" max="6154" width="18.875" style="28" customWidth="1"/>
    <col min="6155" max="6155" width="20" style="28" customWidth="1"/>
    <col min="6156" max="6156" width="5.75" style="28" customWidth="1"/>
    <col min="6157" max="6157" width="14.25" style="28" customWidth="1"/>
    <col min="6158" max="6158" width="6.125" style="28" customWidth="1"/>
    <col min="6159" max="6159" width="13.625" style="28" customWidth="1"/>
    <col min="6160" max="6160" width="14.75" style="28" customWidth="1"/>
    <col min="6161" max="6161" width="23.125" style="28" customWidth="1"/>
    <col min="6162" max="6400" width="9" style="28"/>
    <col min="6401" max="6401" width="2.625" style="28" customWidth="1"/>
    <col min="6402" max="6402" width="4.75" style="28" customWidth="1"/>
    <col min="6403" max="6403" width="10.125" style="28" customWidth="1"/>
    <col min="6404" max="6404" width="10.75" style="28" customWidth="1"/>
    <col min="6405" max="6405" width="22.5" style="28" customWidth="1"/>
    <col min="6406" max="6406" width="4.5" style="28" customWidth="1"/>
    <col min="6407" max="6408" width="9.875" style="28" bestFit="1" customWidth="1"/>
    <col min="6409" max="6409" width="5" style="28" customWidth="1"/>
    <col min="6410" max="6410" width="18.875" style="28" customWidth="1"/>
    <col min="6411" max="6411" width="20" style="28" customWidth="1"/>
    <col min="6412" max="6412" width="5.75" style="28" customWidth="1"/>
    <col min="6413" max="6413" width="14.25" style="28" customWidth="1"/>
    <col min="6414" max="6414" width="6.125" style="28" customWidth="1"/>
    <col min="6415" max="6415" width="13.625" style="28" customWidth="1"/>
    <col min="6416" max="6416" width="14.75" style="28" customWidth="1"/>
    <col min="6417" max="6417" width="23.125" style="28" customWidth="1"/>
    <col min="6418" max="6656" width="9" style="28"/>
    <col min="6657" max="6657" width="2.625" style="28" customWidth="1"/>
    <col min="6658" max="6658" width="4.75" style="28" customWidth="1"/>
    <col min="6659" max="6659" width="10.125" style="28" customWidth="1"/>
    <col min="6660" max="6660" width="10.75" style="28" customWidth="1"/>
    <col min="6661" max="6661" width="22.5" style="28" customWidth="1"/>
    <col min="6662" max="6662" width="4.5" style="28" customWidth="1"/>
    <col min="6663" max="6664" width="9.875" style="28" bestFit="1" customWidth="1"/>
    <col min="6665" max="6665" width="5" style="28" customWidth="1"/>
    <col min="6666" max="6666" width="18.875" style="28" customWidth="1"/>
    <col min="6667" max="6667" width="20" style="28" customWidth="1"/>
    <col min="6668" max="6668" width="5.75" style="28" customWidth="1"/>
    <col min="6669" max="6669" width="14.25" style="28" customWidth="1"/>
    <col min="6670" max="6670" width="6.125" style="28" customWidth="1"/>
    <col min="6671" max="6671" width="13.625" style="28" customWidth="1"/>
    <col min="6672" max="6672" width="14.75" style="28" customWidth="1"/>
    <col min="6673" max="6673" width="23.125" style="28" customWidth="1"/>
    <col min="6674" max="6912" width="9" style="28"/>
    <col min="6913" max="6913" width="2.625" style="28" customWidth="1"/>
    <col min="6914" max="6914" width="4.75" style="28" customWidth="1"/>
    <col min="6915" max="6915" width="10.125" style="28" customWidth="1"/>
    <col min="6916" max="6916" width="10.75" style="28" customWidth="1"/>
    <col min="6917" max="6917" width="22.5" style="28" customWidth="1"/>
    <col min="6918" max="6918" width="4.5" style="28" customWidth="1"/>
    <col min="6919" max="6920" width="9.875" style="28" bestFit="1" customWidth="1"/>
    <col min="6921" max="6921" width="5" style="28" customWidth="1"/>
    <col min="6922" max="6922" width="18.875" style="28" customWidth="1"/>
    <col min="6923" max="6923" width="20" style="28" customWidth="1"/>
    <col min="6924" max="6924" width="5.75" style="28" customWidth="1"/>
    <col min="6925" max="6925" width="14.25" style="28" customWidth="1"/>
    <col min="6926" max="6926" width="6.125" style="28" customWidth="1"/>
    <col min="6927" max="6927" width="13.625" style="28" customWidth="1"/>
    <col min="6928" max="6928" width="14.75" style="28" customWidth="1"/>
    <col min="6929" max="6929" width="23.125" style="28" customWidth="1"/>
    <col min="6930" max="7168" width="9" style="28"/>
    <col min="7169" max="7169" width="2.625" style="28" customWidth="1"/>
    <col min="7170" max="7170" width="4.75" style="28" customWidth="1"/>
    <col min="7171" max="7171" width="10.125" style="28" customWidth="1"/>
    <col min="7172" max="7172" width="10.75" style="28" customWidth="1"/>
    <col min="7173" max="7173" width="22.5" style="28" customWidth="1"/>
    <col min="7174" max="7174" width="4.5" style="28" customWidth="1"/>
    <col min="7175" max="7176" width="9.875" style="28" bestFit="1" customWidth="1"/>
    <col min="7177" max="7177" width="5" style="28" customWidth="1"/>
    <col min="7178" max="7178" width="18.875" style="28" customWidth="1"/>
    <col min="7179" max="7179" width="20" style="28" customWidth="1"/>
    <col min="7180" max="7180" width="5.75" style="28" customWidth="1"/>
    <col min="7181" max="7181" width="14.25" style="28" customWidth="1"/>
    <col min="7182" max="7182" width="6.125" style="28" customWidth="1"/>
    <col min="7183" max="7183" width="13.625" style="28" customWidth="1"/>
    <col min="7184" max="7184" width="14.75" style="28" customWidth="1"/>
    <col min="7185" max="7185" width="23.125" style="28" customWidth="1"/>
    <col min="7186" max="7424" width="9" style="28"/>
    <col min="7425" max="7425" width="2.625" style="28" customWidth="1"/>
    <col min="7426" max="7426" width="4.75" style="28" customWidth="1"/>
    <col min="7427" max="7427" width="10.125" style="28" customWidth="1"/>
    <col min="7428" max="7428" width="10.75" style="28" customWidth="1"/>
    <col min="7429" max="7429" width="22.5" style="28" customWidth="1"/>
    <col min="7430" max="7430" width="4.5" style="28" customWidth="1"/>
    <col min="7431" max="7432" width="9.875" style="28" bestFit="1" customWidth="1"/>
    <col min="7433" max="7433" width="5" style="28" customWidth="1"/>
    <col min="7434" max="7434" width="18.875" style="28" customWidth="1"/>
    <col min="7435" max="7435" width="20" style="28" customWidth="1"/>
    <col min="7436" max="7436" width="5.75" style="28" customWidth="1"/>
    <col min="7437" max="7437" width="14.25" style="28" customWidth="1"/>
    <col min="7438" max="7438" width="6.125" style="28" customWidth="1"/>
    <col min="7439" max="7439" width="13.625" style="28" customWidth="1"/>
    <col min="7440" max="7440" width="14.75" style="28" customWidth="1"/>
    <col min="7441" max="7441" width="23.125" style="28" customWidth="1"/>
    <col min="7442" max="7680" width="9" style="28"/>
    <col min="7681" max="7681" width="2.625" style="28" customWidth="1"/>
    <col min="7682" max="7682" width="4.75" style="28" customWidth="1"/>
    <col min="7683" max="7683" width="10.125" style="28" customWidth="1"/>
    <col min="7684" max="7684" width="10.75" style="28" customWidth="1"/>
    <col min="7685" max="7685" width="22.5" style="28" customWidth="1"/>
    <col min="7686" max="7686" width="4.5" style="28" customWidth="1"/>
    <col min="7687" max="7688" width="9.875" style="28" bestFit="1" customWidth="1"/>
    <col min="7689" max="7689" width="5" style="28" customWidth="1"/>
    <col min="7690" max="7690" width="18.875" style="28" customWidth="1"/>
    <col min="7691" max="7691" width="20" style="28" customWidth="1"/>
    <col min="7692" max="7692" width="5.75" style="28" customWidth="1"/>
    <col min="7693" max="7693" width="14.25" style="28" customWidth="1"/>
    <col min="7694" max="7694" width="6.125" style="28" customWidth="1"/>
    <col min="7695" max="7695" width="13.625" style="28" customWidth="1"/>
    <col min="7696" max="7696" width="14.75" style="28" customWidth="1"/>
    <col min="7697" max="7697" width="23.125" style="28" customWidth="1"/>
    <col min="7698" max="7936" width="9" style="28"/>
    <col min="7937" max="7937" width="2.625" style="28" customWidth="1"/>
    <col min="7938" max="7938" width="4.75" style="28" customWidth="1"/>
    <col min="7939" max="7939" width="10.125" style="28" customWidth="1"/>
    <col min="7940" max="7940" width="10.75" style="28" customWidth="1"/>
    <col min="7941" max="7941" width="22.5" style="28" customWidth="1"/>
    <col min="7942" max="7942" width="4.5" style="28" customWidth="1"/>
    <col min="7943" max="7944" width="9.875" style="28" bestFit="1" customWidth="1"/>
    <col min="7945" max="7945" width="5" style="28" customWidth="1"/>
    <col min="7946" max="7946" width="18.875" style="28" customWidth="1"/>
    <col min="7947" max="7947" width="20" style="28" customWidth="1"/>
    <col min="7948" max="7948" width="5.75" style="28" customWidth="1"/>
    <col min="7949" max="7949" width="14.25" style="28" customWidth="1"/>
    <col min="7950" max="7950" width="6.125" style="28" customWidth="1"/>
    <col min="7951" max="7951" width="13.625" style="28" customWidth="1"/>
    <col min="7952" max="7952" width="14.75" style="28" customWidth="1"/>
    <col min="7953" max="7953" width="23.125" style="28" customWidth="1"/>
    <col min="7954" max="8192" width="9" style="28"/>
    <col min="8193" max="8193" width="2.625" style="28" customWidth="1"/>
    <col min="8194" max="8194" width="4.75" style="28" customWidth="1"/>
    <col min="8195" max="8195" width="10.125" style="28" customWidth="1"/>
    <col min="8196" max="8196" width="10.75" style="28" customWidth="1"/>
    <col min="8197" max="8197" width="22.5" style="28" customWidth="1"/>
    <col min="8198" max="8198" width="4.5" style="28" customWidth="1"/>
    <col min="8199" max="8200" width="9.875" style="28" bestFit="1" customWidth="1"/>
    <col min="8201" max="8201" width="5" style="28" customWidth="1"/>
    <col min="8202" max="8202" width="18.875" style="28" customWidth="1"/>
    <col min="8203" max="8203" width="20" style="28" customWidth="1"/>
    <col min="8204" max="8204" width="5.75" style="28" customWidth="1"/>
    <col min="8205" max="8205" width="14.25" style="28" customWidth="1"/>
    <col min="8206" max="8206" width="6.125" style="28" customWidth="1"/>
    <col min="8207" max="8207" width="13.625" style="28" customWidth="1"/>
    <col min="8208" max="8208" width="14.75" style="28" customWidth="1"/>
    <col min="8209" max="8209" width="23.125" style="28" customWidth="1"/>
    <col min="8210" max="8448" width="9" style="28"/>
    <col min="8449" max="8449" width="2.625" style="28" customWidth="1"/>
    <col min="8450" max="8450" width="4.75" style="28" customWidth="1"/>
    <col min="8451" max="8451" width="10.125" style="28" customWidth="1"/>
    <col min="8452" max="8452" width="10.75" style="28" customWidth="1"/>
    <col min="8453" max="8453" width="22.5" style="28" customWidth="1"/>
    <col min="8454" max="8454" width="4.5" style="28" customWidth="1"/>
    <col min="8455" max="8456" width="9.875" style="28" bestFit="1" customWidth="1"/>
    <col min="8457" max="8457" width="5" style="28" customWidth="1"/>
    <col min="8458" max="8458" width="18.875" style="28" customWidth="1"/>
    <col min="8459" max="8459" width="20" style="28" customWidth="1"/>
    <col min="8460" max="8460" width="5.75" style="28" customWidth="1"/>
    <col min="8461" max="8461" width="14.25" style="28" customWidth="1"/>
    <col min="8462" max="8462" width="6.125" style="28" customWidth="1"/>
    <col min="8463" max="8463" width="13.625" style="28" customWidth="1"/>
    <col min="8464" max="8464" width="14.75" style="28" customWidth="1"/>
    <col min="8465" max="8465" width="23.125" style="28" customWidth="1"/>
    <col min="8466" max="8704" width="9" style="28"/>
    <col min="8705" max="8705" width="2.625" style="28" customWidth="1"/>
    <col min="8706" max="8706" width="4.75" style="28" customWidth="1"/>
    <col min="8707" max="8707" width="10.125" style="28" customWidth="1"/>
    <col min="8708" max="8708" width="10.75" style="28" customWidth="1"/>
    <col min="8709" max="8709" width="22.5" style="28" customWidth="1"/>
    <col min="8710" max="8710" width="4.5" style="28" customWidth="1"/>
    <col min="8711" max="8712" width="9.875" style="28" bestFit="1" customWidth="1"/>
    <col min="8713" max="8713" width="5" style="28" customWidth="1"/>
    <col min="8714" max="8714" width="18.875" style="28" customWidth="1"/>
    <col min="8715" max="8715" width="20" style="28" customWidth="1"/>
    <col min="8716" max="8716" width="5.75" style="28" customWidth="1"/>
    <col min="8717" max="8717" width="14.25" style="28" customWidth="1"/>
    <col min="8718" max="8718" width="6.125" style="28" customWidth="1"/>
    <col min="8719" max="8719" width="13.625" style="28" customWidth="1"/>
    <col min="8720" max="8720" width="14.75" style="28" customWidth="1"/>
    <col min="8721" max="8721" width="23.125" style="28" customWidth="1"/>
    <col min="8722" max="8960" width="9" style="28"/>
    <col min="8961" max="8961" width="2.625" style="28" customWidth="1"/>
    <col min="8962" max="8962" width="4.75" style="28" customWidth="1"/>
    <col min="8963" max="8963" width="10.125" style="28" customWidth="1"/>
    <col min="8964" max="8964" width="10.75" style="28" customWidth="1"/>
    <col min="8965" max="8965" width="22.5" style="28" customWidth="1"/>
    <col min="8966" max="8966" width="4.5" style="28" customWidth="1"/>
    <col min="8967" max="8968" width="9.875" style="28" bestFit="1" customWidth="1"/>
    <col min="8969" max="8969" width="5" style="28" customWidth="1"/>
    <col min="8970" max="8970" width="18.875" style="28" customWidth="1"/>
    <col min="8971" max="8971" width="20" style="28" customWidth="1"/>
    <col min="8972" max="8972" width="5.75" style="28" customWidth="1"/>
    <col min="8973" max="8973" width="14.25" style="28" customWidth="1"/>
    <col min="8974" max="8974" width="6.125" style="28" customWidth="1"/>
    <col min="8975" max="8975" width="13.625" style="28" customWidth="1"/>
    <col min="8976" max="8976" width="14.75" style="28" customWidth="1"/>
    <col min="8977" max="8977" width="23.125" style="28" customWidth="1"/>
    <col min="8978" max="9216" width="9" style="28"/>
    <col min="9217" max="9217" width="2.625" style="28" customWidth="1"/>
    <col min="9218" max="9218" width="4.75" style="28" customWidth="1"/>
    <col min="9219" max="9219" width="10.125" style="28" customWidth="1"/>
    <col min="9220" max="9220" width="10.75" style="28" customWidth="1"/>
    <col min="9221" max="9221" width="22.5" style="28" customWidth="1"/>
    <col min="9222" max="9222" width="4.5" style="28" customWidth="1"/>
    <col min="9223" max="9224" width="9.875" style="28" bestFit="1" customWidth="1"/>
    <col min="9225" max="9225" width="5" style="28" customWidth="1"/>
    <col min="9226" max="9226" width="18.875" style="28" customWidth="1"/>
    <col min="9227" max="9227" width="20" style="28" customWidth="1"/>
    <col min="9228" max="9228" width="5.75" style="28" customWidth="1"/>
    <col min="9229" max="9229" width="14.25" style="28" customWidth="1"/>
    <col min="9230" max="9230" width="6.125" style="28" customWidth="1"/>
    <col min="9231" max="9231" width="13.625" style="28" customWidth="1"/>
    <col min="9232" max="9232" width="14.75" style="28" customWidth="1"/>
    <col min="9233" max="9233" width="23.125" style="28" customWidth="1"/>
    <col min="9234" max="9472" width="9" style="28"/>
    <col min="9473" max="9473" width="2.625" style="28" customWidth="1"/>
    <col min="9474" max="9474" width="4.75" style="28" customWidth="1"/>
    <col min="9475" max="9475" width="10.125" style="28" customWidth="1"/>
    <col min="9476" max="9476" width="10.75" style="28" customWidth="1"/>
    <col min="9477" max="9477" width="22.5" style="28" customWidth="1"/>
    <col min="9478" max="9478" width="4.5" style="28" customWidth="1"/>
    <col min="9479" max="9480" width="9.875" style="28" bestFit="1" customWidth="1"/>
    <col min="9481" max="9481" width="5" style="28" customWidth="1"/>
    <col min="9482" max="9482" width="18.875" style="28" customWidth="1"/>
    <col min="9483" max="9483" width="20" style="28" customWidth="1"/>
    <col min="9484" max="9484" width="5.75" style="28" customWidth="1"/>
    <col min="9485" max="9485" width="14.25" style="28" customWidth="1"/>
    <col min="9486" max="9486" width="6.125" style="28" customWidth="1"/>
    <col min="9487" max="9487" width="13.625" style="28" customWidth="1"/>
    <col min="9488" max="9488" width="14.75" style="28" customWidth="1"/>
    <col min="9489" max="9489" width="23.125" style="28" customWidth="1"/>
    <col min="9490" max="9728" width="9" style="28"/>
    <col min="9729" max="9729" width="2.625" style="28" customWidth="1"/>
    <col min="9730" max="9730" width="4.75" style="28" customWidth="1"/>
    <col min="9731" max="9731" width="10.125" style="28" customWidth="1"/>
    <col min="9732" max="9732" width="10.75" style="28" customWidth="1"/>
    <col min="9733" max="9733" width="22.5" style="28" customWidth="1"/>
    <col min="9734" max="9734" width="4.5" style="28" customWidth="1"/>
    <col min="9735" max="9736" width="9.875" style="28" bestFit="1" customWidth="1"/>
    <col min="9737" max="9737" width="5" style="28" customWidth="1"/>
    <col min="9738" max="9738" width="18.875" style="28" customWidth="1"/>
    <col min="9739" max="9739" width="20" style="28" customWidth="1"/>
    <col min="9740" max="9740" width="5.75" style="28" customWidth="1"/>
    <col min="9741" max="9741" width="14.25" style="28" customWidth="1"/>
    <col min="9742" max="9742" width="6.125" style="28" customWidth="1"/>
    <col min="9743" max="9743" width="13.625" style="28" customWidth="1"/>
    <col min="9744" max="9744" width="14.75" style="28" customWidth="1"/>
    <col min="9745" max="9745" width="23.125" style="28" customWidth="1"/>
    <col min="9746" max="9984" width="9" style="28"/>
    <col min="9985" max="9985" width="2.625" style="28" customWidth="1"/>
    <col min="9986" max="9986" width="4.75" style="28" customWidth="1"/>
    <col min="9987" max="9987" width="10.125" style="28" customWidth="1"/>
    <col min="9988" max="9988" width="10.75" style="28" customWidth="1"/>
    <col min="9989" max="9989" width="22.5" style="28" customWidth="1"/>
    <col min="9990" max="9990" width="4.5" style="28" customWidth="1"/>
    <col min="9991" max="9992" width="9.875" style="28" bestFit="1" customWidth="1"/>
    <col min="9993" max="9993" width="5" style="28" customWidth="1"/>
    <col min="9994" max="9994" width="18.875" style="28" customWidth="1"/>
    <col min="9995" max="9995" width="20" style="28" customWidth="1"/>
    <col min="9996" max="9996" width="5.75" style="28" customWidth="1"/>
    <col min="9997" max="9997" width="14.25" style="28" customWidth="1"/>
    <col min="9998" max="9998" width="6.125" style="28" customWidth="1"/>
    <col min="9999" max="9999" width="13.625" style="28" customWidth="1"/>
    <col min="10000" max="10000" width="14.75" style="28" customWidth="1"/>
    <col min="10001" max="10001" width="23.125" style="28" customWidth="1"/>
    <col min="10002" max="10240" width="9" style="28"/>
    <col min="10241" max="10241" width="2.625" style="28" customWidth="1"/>
    <col min="10242" max="10242" width="4.75" style="28" customWidth="1"/>
    <col min="10243" max="10243" width="10.125" style="28" customWidth="1"/>
    <col min="10244" max="10244" width="10.75" style="28" customWidth="1"/>
    <col min="10245" max="10245" width="22.5" style="28" customWidth="1"/>
    <col min="10246" max="10246" width="4.5" style="28" customWidth="1"/>
    <col min="10247" max="10248" width="9.875" style="28" bestFit="1" customWidth="1"/>
    <col min="10249" max="10249" width="5" style="28" customWidth="1"/>
    <col min="10250" max="10250" width="18.875" style="28" customWidth="1"/>
    <col min="10251" max="10251" width="20" style="28" customWidth="1"/>
    <col min="10252" max="10252" width="5.75" style="28" customWidth="1"/>
    <col min="10253" max="10253" width="14.25" style="28" customWidth="1"/>
    <col min="10254" max="10254" width="6.125" style="28" customWidth="1"/>
    <col min="10255" max="10255" width="13.625" style="28" customWidth="1"/>
    <col min="10256" max="10256" width="14.75" style="28" customWidth="1"/>
    <col min="10257" max="10257" width="23.125" style="28" customWidth="1"/>
    <col min="10258" max="10496" width="9" style="28"/>
    <col min="10497" max="10497" width="2.625" style="28" customWidth="1"/>
    <col min="10498" max="10498" width="4.75" style="28" customWidth="1"/>
    <col min="10499" max="10499" width="10.125" style="28" customWidth="1"/>
    <col min="10500" max="10500" width="10.75" style="28" customWidth="1"/>
    <col min="10501" max="10501" width="22.5" style="28" customWidth="1"/>
    <col min="10502" max="10502" width="4.5" style="28" customWidth="1"/>
    <col min="10503" max="10504" width="9.875" style="28" bestFit="1" customWidth="1"/>
    <col min="10505" max="10505" width="5" style="28" customWidth="1"/>
    <col min="10506" max="10506" width="18.875" style="28" customWidth="1"/>
    <col min="10507" max="10507" width="20" style="28" customWidth="1"/>
    <col min="10508" max="10508" width="5.75" style="28" customWidth="1"/>
    <col min="10509" max="10509" width="14.25" style="28" customWidth="1"/>
    <col min="10510" max="10510" width="6.125" style="28" customWidth="1"/>
    <col min="10511" max="10511" width="13.625" style="28" customWidth="1"/>
    <col min="10512" max="10512" width="14.75" style="28" customWidth="1"/>
    <col min="10513" max="10513" width="23.125" style="28" customWidth="1"/>
    <col min="10514" max="10752" width="9" style="28"/>
    <col min="10753" max="10753" width="2.625" style="28" customWidth="1"/>
    <col min="10754" max="10754" width="4.75" style="28" customWidth="1"/>
    <col min="10755" max="10755" width="10.125" style="28" customWidth="1"/>
    <col min="10756" max="10756" width="10.75" style="28" customWidth="1"/>
    <col min="10757" max="10757" width="22.5" style="28" customWidth="1"/>
    <col min="10758" max="10758" width="4.5" style="28" customWidth="1"/>
    <col min="10759" max="10760" width="9.875" style="28" bestFit="1" customWidth="1"/>
    <col min="10761" max="10761" width="5" style="28" customWidth="1"/>
    <col min="10762" max="10762" width="18.875" style="28" customWidth="1"/>
    <col min="10763" max="10763" width="20" style="28" customWidth="1"/>
    <col min="10764" max="10764" width="5.75" style="28" customWidth="1"/>
    <col min="10765" max="10765" width="14.25" style="28" customWidth="1"/>
    <col min="10766" max="10766" width="6.125" style="28" customWidth="1"/>
    <col min="10767" max="10767" width="13.625" style="28" customWidth="1"/>
    <col min="10768" max="10768" width="14.75" style="28" customWidth="1"/>
    <col min="10769" max="10769" width="23.125" style="28" customWidth="1"/>
    <col min="10770" max="11008" width="9" style="28"/>
    <col min="11009" max="11009" width="2.625" style="28" customWidth="1"/>
    <col min="11010" max="11010" width="4.75" style="28" customWidth="1"/>
    <col min="11011" max="11011" width="10.125" style="28" customWidth="1"/>
    <col min="11012" max="11012" width="10.75" style="28" customWidth="1"/>
    <col min="11013" max="11013" width="22.5" style="28" customWidth="1"/>
    <col min="11014" max="11014" width="4.5" style="28" customWidth="1"/>
    <col min="11015" max="11016" width="9.875" style="28" bestFit="1" customWidth="1"/>
    <col min="11017" max="11017" width="5" style="28" customWidth="1"/>
    <col min="11018" max="11018" width="18.875" style="28" customWidth="1"/>
    <col min="11019" max="11019" width="20" style="28" customWidth="1"/>
    <col min="11020" max="11020" width="5.75" style="28" customWidth="1"/>
    <col min="11021" max="11021" width="14.25" style="28" customWidth="1"/>
    <col min="11022" max="11022" width="6.125" style="28" customWidth="1"/>
    <col min="11023" max="11023" width="13.625" style="28" customWidth="1"/>
    <col min="11024" max="11024" width="14.75" style="28" customWidth="1"/>
    <col min="11025" max="11025" width="23.125" style="28" customWidth="1"/>
    <col min="11026" max="11264" width="9" style="28"/>
    <col min="11265" max="11265" width="2.625" style="28" customWidth="1"/>
    <col min="11266" max="11266" width="4.75" style="28" customWidth="1"/>
    <col min="11267" max="11267" width="10.125" style="28" customWidth="1"/>
    <col min="11268" max="11268" width="10.75" style="28" customWidth="1"/>
    <col min="11269" max="11269" width="22.5" style="28" customWidth="1"/>
    <col min="11270" max="11270" width="4.5" style="28" customWidth="1"/>
    <col min="11271" max="11272" width="9.875" style="28" bestFit="1" customWidth="1"/>
    <col min="11273" max="11273" width="5" style="28" customWidth="1"/>
    <col min="11274" max="11274" width="18.875" style="28" customWidth="1"/>
    <col min="11275" max="11275" width="20" style="28" customWidth="1"/>
    <col min="11276" max="11276" width="5.75" style="28" customWidth="1"/>
    <col min="11277" max="11277" width="14.25" style="28" customWidth="1"/>
    <col min="11278" max="11278" width="6.125" style="28" customWidth="1"/>
    <col min="11279" max="11279" width="13.625" style="28" customWidth="1"/>
    <col min="11280" max="11280" width="14.75" style="28" customWidth="1"/>
    <col min="11281" max="11281" width="23.125" style="28" customWidth="1"/>
    <col min="11282" max="11520" width="9" style="28"/>
    <col min="11521" max="11521" width="2.625" style="28" customWidth="1"/>
    <col min="11522" max="11522" width="4.75" style="28" customWidth="1"/>
    <col min="11523" max="11523" width="10.125" style="28" customWidth="1"/>
    <col min="11524" max="11524" width="10.75" style="28" customWidth="1"/>
    <col min="11525" max="11525" width="22.5" style="28" customWidth="1"/>
    <col min="11526" max="11526" width="4.5" style="28" customWidth="1"/>
    <col min="11527" max="11528" width="9.875" style="28" bestFit="1" customWidth="1"/>
    <col min="11529" max="11529" width="5" style="28" customWidth="1"/>
    <col min="11530" max="11530" width="18.875" style="28" customWidth="1"/>
    <col min="11531" max="11531" width="20" style="28" customWidth="1"/>
    <col min="11532" max="11532" width="5.75" style="28" customWidth="1"/>
    <col min="11533" max="11533" width="14.25" style="28" customWidth="1"/>
    <col min="11534" max="11534" width="6.125" style="28" customWidth="1"/>
    <col min="11535" max="11535" width="13.625" style="28" customWidth="1"/>
    <col min="11536" max="11536" width="14.75" style="28" customWidth="1"/>
    <col min="11537" max="11537" width="23.125" style="28" customWidth="1"/>
    <col min="11538" max="11776" width="9" style="28"/>
    <col min="11777" max="11777" width="2.625" style="28" customWidth="1"/>
    <col min="11778" max="11778" width="4.75" style="28" customWidth="1"/>
    <col min="11779" max="11779" width="10.125" style="28" customWidth="1"/>
    <col min="11780" max="11780" width="10.75" style="28" customWidth="1"/>
    <col min="11781" max="11781" width="22.5" style="28" customWidth="1"/>
    <col min="11782" max="11782" width="4.5" style="28" customWidth="1"/>
    <col min="11783" max="11784" width="9.875" style="28" bestFit="1" customWidth="1"/>
    <col min="11785" max="11785" width="5" style="28" customWidth="1"/>
    <col min="11786" max="11786" width="18.875" style="28" customWidth="1"/>
    <col min="11787" max="11787" width="20" style="28" customWidth="1"/>
    <col min="11788" max="11788" width="5.75" style="28" customWidth="1"/>
    <col min="11789" max="11789" width="14.25" style="28" customWidth="1"/>
    <col min="11790" max="11790" width="6.125" style="28" customWidth="1"/>
    <col min="11791" max="11791" width="13.625" style="28" customWidth="1"/>
    <col min="11792" max="11792" width="14.75" style="28" customWidth="1"/>
    <col min="11793" max="11793" width="23.125" style="28" customWidth="1"/>
    <col min="11794" max="12032" width="9" style="28"/>
    <col min="12033" max="12033" width="2.625" style="28" customWidth="1"/>
    <col min="12034" max="12034" width="4.75" style="28" customWidth="1"/>
    <col min="12035" max="12035" width="10.125" style="28" customWidth="1"/>
    <col min="12036" max="12036" width="10.75" style="28" customWidth="1"/>
    <col min="12037" max="12037" width="22.5" style="28" customWidth="1"/>
    <col min="12038" max="12038" width="4.5" style="28" customWidth="1"/>
    <col min="12039" max="12040" width="9.875" style="28" bestFit="1" customWidth="1"/>
    <col min="12041" max="12041" width="5" style="28" customWidth="1"/>
    <col min="12042" max="12042" width="18.875" style="28" customWidth="1"/>
    <col min="12043" max="12043" width="20" style="28" customWidth="1"/>
    <col min="12044" max="12044" width="5.75" style="28" customWidth="1"/>
    <col min="12045" max="12045" width="14.25" style="28" customWidth="1"/>
    <col min="12046" max="12046" width="6.125" style="28" customWidth="1"/>
    <col min="12047" max="12047" width="13.625" style="28" customWidth="1"/>
    <col min="12048" max="12048" width="14.75" style="28" customWidth="1"/>
    <col min="12049" max="12049" width="23.125" style="28" customWidth="1"/>
    <col min="12050" max="12288" width="9" style="28"/>
    <col min="12289" max="12289" width="2.625" style="28" customWidth="1"/>
    <col min="12290" max="12290" width="4.75" style="28" customWidth="1"/>
    <col min="12291" max="12291" width="10.125" style="28" customWidth="1"/>
    <col min="12292" max="12292" width="10.75" style="28" customWidth="1"/>
    <col min="12293" max="12293" width="22.5" style="28" customWidth="1"/>
    <col min="12294" max="12294" width="4.5" style="28" customWidth="1"/>
    <col min="12295" max="12296" width="9.875" style="28" bestFit="1" customWidth="1"/>
    <col min="12297" max="12297" width="5" style="28" customWidth="1"/>
    <col min="12298" max="12298" width="18.875" style="28" customWidth="1"/>
    <col min="12299" max="12299" width="20" style="28" customWidth="1"/>
    <col min="12300" max="12300" width="5.75" style="28" customWidth="1"/>
    <col min="12301" max="12301" width="14.25" style="28" customWidth="1"/>
    <col min="12302" max="12302" width="6.125" style="28" customWidth="1"/>
    <col min="12303" max="12303" width="13.625" style="28" customWidth="1"/>
    <col min="12304" max="12304" width="14.75" style="28" customWidth="1"/>
    <col min="12305" max="12305" width="23.125" style="28" customWidth="1"/>
    <col min="12306" max="12544" width="9" style="28"/>
    <col min="12545" max="12545" width="2.625" style="28" customWidth="1"/>
    <col min="12546" max="12546" width="4.75" style="28" customWidth="1"/>
    <col min="12547" max="12547" width="10.125" style="28" customWidth="1"/>
    <col min="12548" max="12548" width="10.75" style="28" customWidth="1"/>
    <col min="12549" max="12549" width="22.5" style="28" customWidth="1"/>
    <col min="12550" max="12550" width="4.5" style="28" customWidth="1"/>
    <col min="12551" max="12552" width="9.875" style="28" bestFit="1" customWidth="1"/>
    <col min="12553" max="12553" width="5" style="28" customWidth="1"/>
    <col min="12554" max="12554" width="18.875" style="28" customWidth="1"/>
    <col min="12555" max="12555" width="20" style="28" customWidth="1"/>
    <col min="12556" max="12556" width="5.75" style="28" customWidth="1"/>
    <col min="12557" max="12557" width="14.25" style="28" customWidth="1"/>
    <col min="12558" max="12558" width="6.125" style="28" customWidth="1"/>
    <col min="12559" max="12559" width="13.625" style="28" customWidth="1"/>
    <col min="12560" max="12560" width="14.75" style="28" customWidth="1"/>
    <col min="12561" max="12561" width="23.125" style="28" customWidth="1"/>
    <col min="12562" max="12800" width="9" style="28"/>
    <col min="12801" max="12801" width="2.625" style="28" customWidth="1"/>
    <col min="12802" max="12802" width="4.75" style="28" customWidth="1"/>
    <col min="12803" max="12803" width="10.125" style="28" customWidth="1"/>
    <col min="12804" max="12804" width="10.75" style="28" customWidth="1"/>
    <col min="12805" max="12805" width="22.5" style="28" customWidth="1"/>
    <col min="12806" max="12806" width="4.5" style="28" customWidth="1"/>
    <col min="12807" max="12808" width="9.875" style="28" bestFit="1" customWidth="1"/>
    <col min="12809" max="12809" width="5" style="28" customWidth="1"/>
    <col min="12810" max="12810" width="18.875" style="28" customWidth="1"/>
    <col min="12811" max="12811" width="20" style="28" customWidth="1"/>
    <col min="12812" max="12812" width="5.75" style="28" customWidth="1"/>
    <col min="12813" max="12813" width="14.25" style="28" customWidth="1"/>
    <col min="12814" max="12814" width="6.125" style="28" customWidth="1"/>
    <col min="12815" max="12815" width="13.625" style="28" customWidth="1"/>
    <col min="12816" max="12816" width="14.75" style="28" customWidth="1"/>
    <col min="12817" max="12817" width="23.125" style="28" customWidth="1"/>
    <col min="12818" max="13056" width="9" style="28"/>
    <col min="13057" max="13057" width="2.625" style="28" customWidth="1"/>
    <col min="13058" max="13058" width="4.75" style="28" customWidth="1"/>
    <col min="13059" max="13059" width="10.125" style="28" customWidth="1"/>
    <col min="13060" max="13060" width="10.75" style="28" customWidth="1"/>
    <col min="13061" max="13061" width="22.5" style="28" customWidth="1"/>
    <col min="13062" max="13062" width="4.5" style="28" customWidth="1"/>
    <col min="13063" max="13064" width="9.875" style="28" bestFit="1" customWidth="1"/>
    <col min="13065" max="13065" width="5" style="28" customWidth="1"/>
    <col min="13066" max="13066" width="18.875" style="28" customWidth="1"/>
    <col min="13067" max="13067" width="20" style="28" customWidth="1"/>
    <col min="13068" max="13068" width="5.75" style="28" customWidth="1"/>
    <col min="13069" max="13069" width="14.25" style="28" customWidth="1"/>
    <col min="13070" max="13070" width="6.125" style="28" customWidth="1"/>
    <col min="13071" max="13071" width="13.625" style="28" customWidth="1"/>
    <col min="13072" max="13072" width="14.75" style="28" customWidth="1"/>
    <col min="13073" max="13073" width="23.125" style="28" customWidth="1"/>
    <col min="13074" max="13312" width="9" style="28"/>
    <col min="13313" max="13313" width="2.625" style="28" customWidth="1"/>
    <col min="13314" max="13314" width="4.75" style="28" customWidth="1"/>
    <col min="13315" max="13315" width="10.125" style="28" customWidth="1"/>
    <col min="13316" max="13316" width="10.75" style="28" customWidth="1"/>
    <col min="13317" max="13317" width="22.5" style="28" customWidth="1"/>
    <col min="13318" max="13318" width="4.5" style="28" customWidth="1"/>
    <col min="13319" max="13320" width="9.875" style="28" bestFit="1" customWidth="1"/>
    <col min="13321" max="13321" width="5" style="28" customWidth="1"/>
    <col min="13322" max="13322" width="18.875" style="28" customWidth="1"/>
    <col min="13323" max="13323" width="20" style="28" customWidth="1"/>
    <col min="13324" max="13324" width="5.75" style="28" customWidth="1"/>
    <col min="13325" max="13325" width="14.25" style="28" customWidth="1"/>
    <col min="13326" max="13326" width="6.125" style="28" customWidth="1"/>
    <col min="13327" max="13327" width="13.625" style="28" customWidth="1"/>
    <col min="13328" max="13328" width="14.75" style="28" customWidth="1"/>
    <col min="13329" max="13329" width="23.125" style="28" customWidth="1"/>
    <col min="13330" max="13568" width="9" style="28"/>
    <col min="13569" max="13569" width="2.625" style="28" customWidth="1"/>
    <col min="13570" max="13570" width="4.75" style="28" customWidth="1"/>
    <col min="13571" max="13571" width="10.125" style="28" customWidth="1"/>
    <col min="13572" max="13572" width="10.75" style="28" customWidth="1"/>
    <col min="13573" max="13573" width="22.5" style="28" customWidth="1"/>
    <col min="13574" max="13574" width="4.5" style="28" customWidth="1"/>
    <col min="13575" max="13576" width="9.875" style="28" bestFit="1" customWidth="1"/>
    <col min="13577" max="13577" width="5" style="28" customWidth="1"/>
    <col min="13578" max="13578" width="18.875" style="28" customWidth="1"/>
    <col min="13579" max="13579" width="20" style="28" customWidth="1"/>
    <col min="13580" max="13580" width="5.75" style="28" customWidth="1"/>
    <col min="13581" max="13581" width="14.25" style="28" customWidth="1"/>
    <col min="13582" max="13582" width="6.125" style="28" customWidth="1"/>
    <col min="13583" max="13583" width="13.625" style="28" customWidth="1"/>
    <col min="13584" max="13584" width="14.75" style="28" customWidth="1"/>
    <col min="13585" max="13585" width="23.125" style="28" customWidth="1"/>
    <col min="13586" max="13824" width="9" style="28"/>
    <col min="13825" max="13825" width="2.625" style="28" customWidth="1"/>
    <col min="13826" max="13826" width="4.75" style="28" customWidth="1"/>
    <col min="13827" max="13827" width="10.125" style="28" customWidth="1"/>
    <col min="13828" max="13828" width="10.75" style="28" customWidth="1"/>
    <col min="13829" max="13829" width="22.5" style="28" customWidth="1"/>
    <col min="13830" max="13830" width="4.5" style="28" customWidth="1"/>
    <col min="13831" max="13832" width="9.875" style="28" bestFit="1" customWidth="1"/>
    <col min="13833" max="13833" width="5" style="28" customWidth="1"/>
    <col min="13834" max="13834" width="18.875" style="28" customWidth="1"/>
    <col min="13835" max="13835" width="20" style="28" customWidth="1"/>
    <col min="13836" max="13836" width="5.75" style="28" customWidth="1"/>
    <col min="13837" max="13837" width="14.25" style="28" customWidth="1"/>
    <col min="13838" max="13838" width="6.125" style="28" customWidth="1"/>
    <col min="13839" max="13839" width="13.625" style="28" customWidth="1"/>
    <col min="13840" max="13840" width="14.75" style="28" customWidth="1"/>
    <col min="13841" max="13841" width="23.125" style="28" customWidth="1"/>
    <col min="13842" max="14080" width="9" style="28"/>
    <col min="14081" max="14081" width="2.625" style="28" customWidth="1"/>
    <col min="14082" max="14082" width="4.75" style="28" customWidth="1"/>
    <col min="14083" max="14083" width="10.125" style="28" customWidth="1"/>
    <col min="14084" max="14084" width="10.75" style="28" customWidth="1"/>
    <col min="14085" max="14085" width="22.5" style="28" customWidth="1"/>
    <col min="14086" max="14086" width="4.5" style="28" customWidth="1"/>
    <col min="14087" max="14088" width="9.875" style="28" bestFit="1" customWidth="1"/>
    <col min="14089" max="14089" width="5" style="28" customWidth="1"/>
    <col min="14090" max="14090" width="18.875" style="28" customWidth="1"/>
    <col min="14091" max="14091" width="20" style="28" customWidth="1"/>
    <col min="14092" max="14092" width="5.75" style="28" customWidth="1"/>
    <col min="14093" max="14093" width="14.25" style="28" customWidth="1"/>
    <col min="14094" max="14094" width="6.125" style="28" customWidth="1"/>
    <col min="14095" max="14095" width="13.625" style="28" customWidth="1"/>
    <col min="14096" max="14096" width="14.75" style="28" customWidth="1"/>
    <col min="14097" max="14097" width="23.125" style="28" customWidth="1"/>
    <col min="14098" max="14336" width="9" style="28"/>
    <col min="14337" max="14337" width="2.625" style="28" customWidth="1"/>
    <col min="14338" max="14338" width="4.75" style="28" customWidth="1"/>
    <col min="14339" max="14339" width="10.125" style="28" customWidth="1"/>
    <col min="14340" max="14340" width="10.75" style="28" customWidth="1"/>
    <col min="14341" max="14341" width="22.5" style="28" customWidth="1"/>
    <col min="14342" max="14342" width="4.5" style="28" customWidth="1"/>
    <col min="14343" max="14344" width="9.875" style="28" bestFit="1" customWidth="1"/>
    <col min="14345" max="14345" width="5" style="28" customWidth="1"/>
    <col min="14346" max="14346" width="18.875" style="28" customWidth="1"/>
    <col min="14347" max="14347" width="20" style="28" customWidth="1"/>
    <col min="14348" max="14348" width="5.75" style="28" customWidth="1"/>
    <col min="14349" max="14349" width="14.25" style="28" customWidth="1"/>
    <col min="14350" max="14350" width="6.125" style="28" customWidth="1"/>
    <col min="14351" max="14351" width="13.625" style="28" customWidth="1"/>
    <col min="14352" max="14352" width="14.75" style="28" customWidth="1"/>
    <col min="14353" max="14353" width="23.125" style="28" customWidth="1"/>
    <col min="14354" max="14592" width="9" style="28"/>
    <col min="14593" max="14593" width="2.625" style="28" customWidth="1"/>
    <col min="14594" max="14594" width="4.75" style="28" customWidth="1"/>
    <col min="14595" max="14595" width="10.125" style="28" customWidth="1"/>
    <col min="14596" max="14596" width="10.75" style="28" customWidth="1"/>
    <col min="14597" max="14597" width="22.5" style="28" customWidth="1"/>
    <col min="14598" max="14598" width="4.5" style="28" customWidth="1"/>
    <col min="14599" max="14600" width="9.875" style="28" bestFit="1" customWidth="1"/>
    <col min="14601" max="14601" width="5" style="28" customWidth="1"/>
    <col min="14602" max="14602" width="18.875" style="28" customWidth="1"/>
    <col min="14603" max="14603" width="20" style="28" customWidth="1"/>
    <col min="14604" max="14604" width="5.75" style="28" customWidth="1"/>
    <col min="14605" max="14605" width="14.25" style="28" customWidth="1"/>
    <col min="14606" max="14606" width="6.125" style="28" customWidth="1"/>
    <col min="14607" max="14607" width="13.625" style="28" customWidth="1"/>
    <col min="14608" max="14608" width="14.75" style="28" customWidth="1"/>
    <col min="14609" max="14609" width="23.125" style="28" customWidth="1"/>
    <col min="14610" max="14848" width="9" style="28"/>
    <col min="14849" max="14849" width="2.625" style="28" customWidth="1"/>
    <col min="14850" max="14850" width="4.75" style="28" customWidth="1"/>
    <col min="14851" max="14851" width="10.125" style="28" customWidth="1"/>
    <col min="14852" max="14852" width="10.75" style="28" customWidth="1"/>
    <col min="14853" max="14853" width="22.5" style="28" customWidth="1"/>
    <col min="14854" max="14854" width="4.5" style="28" customWidth="1"/>
    <col min="14855" max="14856" width="9.875" style="28" bestFit="1" customWidth="1"/>
    <col min="14857" max="14857" width="5" style="28" customWidth="1"/>
    <col min="14858" max="14858" width="18.875" style="28" customWidth="1"/>
    <col min="14859" max="14859" width="20" style="28" customWidth="1"/>
    <col min="14860" max="14860" width="5.75" style="28" customWidth="1"/>
    <col min="14861" max="14861" width="14.25" style="28" customWidth="1"/>
    <col min="14862" max="14862" width="6.125" style="28" customWidth="1"/>
    <col min="14863" max="14863" width="13.625" style="28" customWidth="1"/>
    <col min="14864" max="14864" width="14.75" style="28" customWidth="1"/>
    <col min="14865" max="14865" width="23.125" style="28" customWidth="1"/>
    <col min="14866" max="15104" width="9" style="28"/>
    <col min="15105" max="15105" width="2.625" style="28" customWidth="1"/>
    <col min="15106" max="15106" width="4.75" style="28" customWidth="1"/>
    <col min="15107" max="15107" width="10.125" style="28" customWidth="1"/>
    <col min="15108" max="15108" width="10.75" style="28" customWidth="1"/>
    <col min="15109" max="15109" width="22.5" style="28" customWidth="1"/>
    <col min="15110" max="15110" width="4.5" style="28" customWidth="1"/>
    <col min="15111" max="15112" width="9.875" style="28" bestFit="1" customWidth="1"/>
    <col min="15113" max="15113" width="5" style="28" customWidth="1"/>
    <col min="15114" max="15114" width="18.875" style="28" customWidth="1"/>
    <col min="15115" max="15115" width="20" style="28" customWidth="1"/>
    <col min="15116" max="15116" width="5.75" style="28" customWidth="1"/>
    <col min="15117" max="15117" width="14.25" style="28" customWidth="1"/>
    <col min="15118" max="15118" width="6.125" style="28" customWidth="1"/>
    <col min="15119" max="15119" width="13.625" style="28" customWidth="1"/>
    <col min="15120" max="15120" width="14.75" style="28" customWidth="1"/>
    <col min="15121" max="15121" width="23.125" style="28" customWidth="1"/>
    <col min="15122" max="15360" width="9" style="28"/>
    <col min="15361" max="15361" width="2.625" style="28" customWidth="1"/>
    <col min="15362" max="15362" width="4.75" style="28" customWidth="1"/>
    <col min="15363" max="15363" width="10.125" style="28" customWidth="1"/>
    <col min="15364" max="15364" width="10.75" style="28" customWidth="1"/>
    <col min="15365" max="15365" width="22.5" style="28" customWidth="1"/>
    <col min="15366" max="15366" width="4.5" style="28" customWidth="1"/>
    <col min="15367" max="15368" width="9.875" style="28" bestFit="1" customWidth="1"/>
    <col min="15369" max="15369" width="5" style="28" customWidth="1"/>
    <col min="15370" max="15370" width="18.875" style="28" customWidth="1"/>
    <col min="15371" max="15371" width="20" style="28" customWidth="1"/>
    <col min="15372" max="15372" width="5.75" style="28" customWidth="1"/>
    <col min="15373" max="15373" width="14.25" style="28" customWidth="1"/>
    <col min="15374" max="15374" width="6.125" style="28" customWidth="1"/>
    <col min="15375" max="15375" width="13.625" style="28" customWidth="1"/>
    <col min="15376" max="15376" width="14.75" style="28" customWidth="1"/>
    <col min="15377" max="15377" width="23.125" style="28" customWidth="1"/>
    <col min="15378" max="15616" width="9" style="28"/>
    <col min="15617" max="15617" width="2.625" style="28" customWidth="1"/>
    <col min="15618" max="15618" width="4.75" style="28" customWidth="1"/>
    <col min="15619" max="15619" width="10.125" style="28" customWidth="1"/>
    <col min="15620" max="15620" width="10.75" style="28" customWidth="1"/>
    <col min="15621" max="15621" width="22.5" style="28" customWidth="1"/>
    <col min="15622" max="15622" width="4.5" style="28" customWidth="1"/>
    <col min="15623" max="15624" width="9.875" style="28" bestFit="1" customWidth="1"/>
    <col min="15625" max="15625" width="5" style="28" customWidth="1"/>
    <col min="15626" max="15626" width="18.875" style="28" customWidth="1"/>
    <col min="15627" max="15627" width="20" style="28" customWidth="1"/>
    <col min="15628" max="15628" width="5.75" style="28" customWidth="1"/>
    <col min="15629" max="15629" width="14.25" style="28" customWidth="1"/>
    <col min="15630" max="15630" width="6.125" style="28" customWidth="1"/>
    <col min="15631" max="15631" width="13.625" style="28" customWidth="1"/>
    <col min="15632" max="15632" width="14.75" style="28" customWidth="1"/>
    <col min="15633" max="15633" width="23.125" style="28" customWidth="1"/>
    <col min="15634" max="15872" width="9" style="28"/>
    <col min="15873" max="15873" width="2.625" style="28" customWidth="1"/>
    <col min="15874" max="15874" width="4.75" style="28" customWidth="1"/>
    <col min="15875" max="15875" width="10.125" style="28" customWidth="1"/>
    <col min="15876" max="15876" width="10.75" style="28" customWidth="1"/>
    <col min="15877" max="15877" width="22.5" style="28" customWidth="1"/>
    <col min="15878" max="15878" width="4.5" style="28" customWidth="1"/>
    <col min="15879" max="15880" width="9.875" style="28" bestFit="1" customWidth="1"/>
    <col min="15881" max="15881" width="5" style="28" customWidth="1"/>
    <col min="15882" max="15882" width="18.875" style="28" customWidth="1"/>
    <col min="15883" max="15883" width="20" style="28" customWidth="1"/>
    <col min="15884" max="15884" width="5.75" style="28" customWidth="1"/>
    <col min="15885" max="15885" width="14.25" style="28" customWidth="1"/>
    <col min="15886" max="15886" width="6.125" style="28" customWidth="1"/>
    <col min="15887" max="15887" width="13.625" style="28" customWidth="1"/>
    <col min="15888" max="15888" width="14.75" style="28" customWidth="1"/>
    <col min="15889" max="15889" width="23.125" style="28" customWidth="1"/>
    <col min="15890" max="16128" width="9" style="28"/>
    <col min="16129" max="16129" width="2.625" style="28" customWidth="1"/>
    <col min="16130" max="16130" width="4.75" style="28" customWidth="1"/>
    <col min="16131" max="16131" width="10.125" style="28" customWidth="1"/>
    <col min="16132" max="16132" width="10.75" style="28" customWidth="1"/>
    <col min="16133" max="16133" width="22.5" style="28" customWidth="1"/>
    <col min="16134" max="16134" width="4.5" style="28" customWidth="1"/>
    <col min="16135" max="16136" width="9.875" style="28" bestFit="1" customWidth="1"/>
    <col min="16137" max="16137" width="5" style="28" customWidth="1"/>
    <col min="16138" max="16138" width="18.875" style="28" customWidth="1"/>
    <col min="16139" max="16139" width="20" style="28" customWidth="1"/>
    <col min="16140" max="16140" width="5.75" style="28" customWidth="1"/>
    <col min="16141" max="16141" width="14.25" style="28" customWidth="1"/>
    <col min="16142" max="16142" width="6.125" style="28" customWidth="1"/>
    <col min="16143" max="16143" width="13.625" style="28" customWidth="1"/>
    <col min="16144" max="16144" width="14.75" style="28" customWidth="1"/>
    <col min="16145" max="16145" width="23.125" style="28" customWidth="1"/>
    <col min="16146" max="16384" width="9" style="28"/>
  </cols>
  <sheetData>
    <row r="2" spans="2:17" ht="20.100000000000001" customHeight="1">
      <c r="B2" s="26" t="s">
        <v>0</v>
      </c>
      <c r="C2" s="26"/>
      <c r="D2" s="26"/>
      <c r="E2" s="27" t="s">
        <v>1</v>
      </c>
      <c r="G2" s="29" t="s">
        <v>2</v>
      </c>
      <c r="H2" s="30"/>
      <c r="I2" s="31"/>
      <c r="J2" s="32">
        <f>SUM(H:H)</f>
        <v>5302920</v>
      </c>
    </row>
    <row r="3" spans="2:17" ht="20.100000000000001" customHeight="1">
      <c r="B3" s="26" t="s">
        <v>3</v>
      </c>
      <c r="C3" s="26"/>
      <c r="D3" s="26"/>
      <c r="E3" s="27" t="s">
        <v>4</v>
      </c>
    </row>
    <row r="4" spans="2:17" ht="20.100000000000001" customHeight="1">
      <c r="B4" s="26" t="s">
        <v>5</v>
      </c>
      <c r="C4" s="26"/>
      <c r="D4" s="26"/>
      <c r="E4" s="27">
        <v>96674</v>
      </c>
    </row>
    <row r="5" spans="2:17" ht="20.100000000000001" customHeight="1">
      <c r="B5" s="26" t="s">
        <v>6</v>
      </c>
      <c r="C5" s="26"/>
      <c r="D5" s="26"/>
      <c r="E5" s="36">
        <v>40982</v>
      </c>
    </row>
    <row r="6" spans="2:17" ht="20.100000000000001" customHeight="1">
      <c r="B6" s="26" t="s">
        <v>7</v>
      </c>
      <c r="C6" s="26"/>
      <c r="D6" s="26"/>
      <c r="E6" s="36"/>
    </row>
    <row r="8" spans="2:17" s="33" customForma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186" t="s">
        <v>22</v>
      </c>
      <c r="Q8" s="38" t="s">
        <v>23</v>
      </c>
    </row>
    <row r="9" spans="2:17" s="33" customFormat="1" ht="18" customHeight="1">
      <c r="B9" s="37">
        <v>1</v>
      </c>
      <c r="C9" s="37" t="s">
        <v>24</v>
      </c>
      <c r="D9" s="37" t="s">
        <v>24</v>
      </c>
      <c r="E9" s="41" t="s">
        <v>25</v>
      </c>
      <c r="F9" s="42">
        <v>2</v>
      </c>
      <c r="G9" s="42"/>
      <c r="H9" s="42">
        <f>F9*G9</f>
        <v>0</v>
      </c>
      <c r="I9" s="43"/>
      <c r="J9" s="38"/>
      <c r="K9" s="38"/>
      <c r="L9" s="44"/>
      <c r="M9" s="186"/>
      <c r="N9" s="40"/>
      <c r="O9" s="45"/>
      <c r="P9" s="186"/>
      <c r="Q9" s="38"/>
    </row>
    <row r="10" spans="2:17" s="33" customFormat="1" ht="18" customHeight="1">
      <c r="B10" s="38">
        <v>2</v>
      </c>
      <c r="C10" s="37" t="s">
        <v>24</v>
      </c>
      <c r="D10" s="37" t="s">
        <v>24</v>
      </c>
      <c r="E10" s="47" t="s">
        <v>26</v>
      </c>
      <c r="F10" s="42">
        <v>2</v>
      </c>
      <c r="G10" s="42"/>
      <c r="H10" s="42">
        <f t="shared" ref="H10:H31" si="0">F10*G10</f>
        <v>0</v>
      </c>
      <c r="I10" s="48"/>
      <c r="J10" s="44"/>
      <c r="K10" s="47"/>
      <c r="L10" s="44"/>
      <c r="M10" s="186"/>
      <c r="N10" s="40"/>
      <c r="O10" s="45"/>
      <c r="P10" s="186"/>
      <c r="Q10" s="38"/>
    </row>
    <row r="11" spans="2:17" s="33" customFormat="1" ht="18" customHeight="1">
      <c r="B11" s="37">
        <v>3</v>
      </c>
      <c r="C11" s="37" t="s">
        <v>24</v>
      </c>
      <c r="D11" s="37" t="s">
        <v>24</v>
      </c>
      <c r="E11" s="47" t="s">
        <v>27</v>
      </c>
      <c r="F11" s="42">
        <v>2</v>
      </c>
      <c r="G11" s="42"/>
      <c r="H11" s="42">
        <f t="shared" si="0"/>
        <v>0</v>
      </c>
      <c r="I11" s="48"/>
      <c r="J11" s="44"/>
      <c r="K11" s="47"/>
      <c r="L11" s="44"/>
      <c r="M11" s="186"/>
      <c r="N11" s="40"/>
      <c r="O11" s="45"/>
      <c r="P11" s="186"/>
      <c r="Q11" s="38"/>
    </row>
    <row r="12" spans="2:17" s="33" customFormat="1" ht="18" customHeight="1">
      <c r="B12" s="38">
        <v>4</v>
      </c>
      <c r="C12" s="37" t="s">
        <v>24</v>
      </c>
      <c r="D12" s="37" t="s">
        <v>24</v>
      </c>
      <c r="E12" s="47" t="s">
        <v>28</v>
      </c>
      <c r="F12" s="42">
        <v>2</v>
      </c>
      <c r="G12" s="42"/>
      <c r="H12" s="42">
        <f t="shared" si="0"/>
        <v>0</v>
      </c>
      <c r="I12" s="48"/>
      <c r="J12" s="44"/>
      <c r="K12" s="47"/>
      <c r="L12" s="44"/>
      <c r="M12" s="186"/>
      <c r="N12" s="40"/>
      <c r="O12" s="45"/>
      <c r="P12" s="186"/>
      <c r="Q12" s="38"/>
    </row>
    <row r="13" spans="2:17" s="33" customFormat="1" ht="18" customHeight="1">
      <c r="B13" s="37">
        <v>5</v>
      </c>
      <c r="C13" s="37" t="s">
        <v>29</v>
      </c>
      <c r="D13" s="37" t="s">
        <v>29</v>
      </c>
      <c r="E13" s="47" t="s">
        <v>30</v>
      </c>
      <c r="F13" s="42">
        <v>2</v>
      </c>
      <c r="G13" s="42">
        <v>360000</v>
      </c>
      <c r="H13" s="42">
        <f t="shared" si="0"/>
        <v>720000</v>
      </c>
      <c r="I13" s="48"/>
      <c r="J13" s="44"/>
      <c r="K13" s="47" t="s">
        <v>940</v>
      </c>
      <c r="L13" s="44"/>
      <c r="M13" s="186">
        <v>40960</v>
      </c>
      <c r="N13" s="40"/>
      <c r="O13" s="45"/>
      <c r="P13" s="186"/>
      <c r="Q13" s="186"/>
    </row>
    <row r="14" spans="2:17" s="33" customFormat="1" ht="18" customHeight="1">
      <c r="B14" s="37">
        <v>5</v>
      </c>
      <c r="C14" s="37" t="s">
        <v>29</v>
      </c>
      <c r="D14" s="37" t="s">
        <v>29</v>
      </c>
      <c r="E14" s="47" t="s">
        <v>33</v>
      </c>
      <c r="F14" s="42">
        <v>2</v>
      </c>
      <c r="G14" s="42">
        <v>10000</v>
      </c>
      <c r="H14" s="42">
        <f t="shared" si="0"/>
        <v>20000</v>
      </c>
      <c r="I14" s="48"/>
      <c r="J14" s="44"/>
      <c r="K14" s="47"/>
      <c r="L14" s="44"/>
      <c r="M14" s="186">
        <v>40960</v>
      </c>
      <c r="N14" s="40"/>
      <c r="O14" s="45"/>
      <c r="P14" s="186"/>
      <c r="Q14" s="186"/>
    </row>
    <row r="15" spans="2:17" s="33" customFormat="1" ht="18" customHeight="1">
      <c r="B15" s="38">
        <v>6</v>
      </c>
      <c r="C15" s="37" t="s">
        <v>29</v>
      </c>
      <c r="D15" s="37" t="s">
        <v>29</v>
      </c>
      <c r="E15" s="47" t="s">
        <v>941</v>
      </c>
      <c r="F15" s="42">
        <v>2</v>
      </c>
      <c r="G15" s="42">
        <v>20000</v>
      </c>
      <c r="H15" s="42">
        <f t="shared" si="0"/>
        <v>40000</v>
      </c>
      <c r="I15" s="48"/>
      <c r="J15" s="44"/>
      <c r="K15" s="47"/>
      <c r="L15" s="44"/>
      <c r="M15" s="186">
        <v>40960</v>
      </c>
      <c r="N15" s="40"/>
      <c r="O15" s="45"/>
      <c r="P15" s="186"/>
      <c r="Q15" s="186"/>
    </row>
    <row r="16" spans="2:17" s="33" customFormat="1" ht="18" customHeight="1">
      <c r="B16" s="37">
        <v>7</v>
      </c>
      <c r="C16" s="37" t="s">
        <v>29</v>
      </c>
      <c r="D16" s="37" t="s">
        <v>29</v>
      </c>
      <c r="E16" s="47" t="s">
        <v>36</v>
      </c>
      <c r="F16" s="42">
        <v>2</v>
      </c>
      <c r="G16" s="42">
        <v>38000</v>
      </c>
      <c r="H16" s="42">
        <f t="shared" si="0"/>
        <v>76000</v>
      </c>
      <c r="I16" s="48"/>
      <c r="J16" s="44"/>
      <c r="K16" s="47" t="s">
        <v>942</v>
      </c>
      <c r="L16" s="44"/>
      <c r="M16" s="186" t="s">
        <v>140</v>
      </c>
      <c r="N16" s="40"/>
      <c r="O16" s="45"/>
      <c r="P16" s="186"/>
      <c r="Q16" s="186"/>
    </row>
    <row r="17" spans="2:17" s="33" customFormat="1" ht="18" customHeight="1">
      <c r="B17" s="38">
        <v>8</v>
      </c>
      <c r="C17" s="37" t="s">
        <v>39</v>
      </c>
      <c r="D17" s="37" t="s">
        <v>29</v>
      </c>
      <c r="E17" s="47" t="s">
        <v>40</v>
      </c>
      <c r="F17" s="42">
        <v>2</v>
      </c>
      <c r="G17" s="42">
        <v>155400</v>
      </c>
      <c r="H17" s="42">
        <f t="shared" si="0"/>
        <v>310800</v>
      </c>
      <c r="I17" s="48"/>
      <c r="J17" s="44" t="s">
        <v>41</v>
      </c>
      <c r="K17" s="47" t="s">
        <v>940</v>
      </c>
      <c r="L17" s="44" t="s">
        <v>42</v>
      </c>
      <c r="M17" s="186">
        <v>40960</v>
      </c>
      <c r="N17" s="40"/>
      <c r="O17" s="45"/>
      <c r="P17" s="186"/>
      <c r="Q17" s="186"/>
    </row>
    <row r="18" spans="2:17" s="33" customFormat="1" ht="18" customHeight="1">
      <c r="B18" s="38">
        <v>8</v>
      </c>
      <c r="C18" s="37" t="s">
        <v>39</v>
      </c>
      <c r="D18" s="37" t="s">
        <v>29</v>
      </c>
      <c r="E18" s="47" t="s">
        <v>44</v>
      </c>
      <c r="F18" s="42">
        <v>2</v>
      </c>
      <c r="G18" s="42">
        <v>12000</v>
      </c>
      <c r="H18" s="42">
        <f t="shared" si="0"/>
        <v>24000</v>
      </c>
      <c r="I18" s="48"/>
      <c r="J18" s="44">
        <v>960536106</v>
      </c>
      <c r="K18" s="47" t="s">
        <v>940</v>
      </c>
      <c r="L18" s="44" t="s">
        <v>42</v>
      </c>
      <c r="M18" s="186">
        <v>40960</v>
      </c>
      <c r="N18" s="40"/>
      <c r="O18" s="45"/>
      <c r="P18" s="186"/>
      <c r="Q18" s="186"/>
    </row>
    <row r="19" spans="2:17" s="33" customFormat="1" ht="18" customHeight="1">
      <c r="B19" s="38">
        <v>8</v>
      </c>
      <c r="C19" s="37" t="s">
        <v>39</v>
      </c>
      <c r="D19" s="37" t="s">
        <v>29</v>
      </c>
      <c r="E19" s="47" t="s">
        <v>45</v>
      </c>
      <c r="F19" s="42">
        <v>2</v>
      </c>
      <c r="G19" s="42">
        <v>1000</v>
      </c>
      <c r="H19" s="42">
        <f>F19*G19</f>
        <v>2000</v>
      </c>
      <c r="I19" s="48"/>
      <c r="J19" s="44" t="s">
        <v>46</v>
      </c>
      <c r="K19" s="47"/>
      <c r="L19" s="44" t="s">
        <v>42</v>
      </c>
      <c r="M19" s="186">
        <v>40960</v>
      </c>
      <c r="N19" s="40"/>
      <c r="O19" s="45"/>
      <c r="P19" s="186"/>
      <c r="Q19" s="186"/>
    </row>
    <row r="20" spans="2:17" s="33" customFormat="1" ht="18" customHeight="1">
      <c r="B20" s="37">
        <v>9</v>
      </c>
      <c r="C20" s="37" t="s">
        <v>39</v>
      </c>
      <c r="D20" s="37" t="s">
        <v>29</v>
      </c>
      <c r="E20" s="47" t="s">
        <v>47</v>
      </c>
      <c r="F20" s="42">
        <v>2</v>
      </c>
      <c r="G20" s="42">
        <v>54600</v>
      </c>
      <c r="H20" s="42">
        <f t="shared" si="0"/>
        <v>109200</v>
      </c>
      <c r="I20" s="48"/>
      <c r="J20" s="44" t="s">
        <v>48</v>
      </c>
      <c r="K20" s="47" t="s">
        <v>940</v>
      </c>
      <c r="L20" s="44" t="s">
        <v>42</v>
      </c>
      <c r="M20" s="186">
        <v>40960</v>
      </c>
      <c r="N20" s="40"/>
      <c r="O20" s="45"/>
      <c r="P20" s="186"/>
      <c r="Q20" s="186"/>
    </row>
    <row r="21" spans="2:17" s="33" customFormat="1" ht="18" customHeight="1">
      <c r="B21" s="38">
        <v>10</v>
      </c>
      <c r="C21" s="37" t="s">
        <v>39</v>
      </c>
      <c r="D21" s="37" t="s">
        <v>29</v>
      </c>
      <c r="E21" s="47" t="s">
        <v>49</v>
      </c>
      <c r="F21" s="42">
        <v>2</v>
      </c>
      <c r="G21" s="42">
        <v>7900</v>
      </c>
      <c r="H21" s="42">
        <f t="shared" si="0"/>
        <v>15800</v>
      </c>
      <c r="I21" s="48"/>
      <c r="J21" s="44" t="s">
        <v>50</v>
      </c>
      <c r="K21" s="47" t="s">
        <v>940</v>
      </c>
      <c r="L21" s="44" t="s">
        <v>42</v>
      </c>
      <c r="M21" s="186">
        <v>40960</v>
      </c>
      <c r="N21" s="40"/>
      <c r="O21" s="45"/>
      <c r="P21" s="186"/>
      <c r="Q21" s="38"/>
    </row>
    <row r="22" spans="2:17" s="33" customFormat="1" ht="18" customHeight="1">
      <c r="B22" s="37">
        <v>11</v>
      </c>
      <c r="C22" s="37" t="s">
        <v>39</v>
      </c>
      <c r="D22" s="37" t="s">
        <v>51</v>
      </c>
      <c r="E22" s="47" t="s">
        <v>52</v>
      </c>
      <c r="F22" s="42">
        <v>2</v>
      </c>
      <c r="G22" s="42">
        <v>23000</v>
      </c>
      <c r="H22" s="42">
        <f>F22*G22</f>
        <v>46000</v>
      </c>
      <c r="I22" s="48"/>
      <c r="J22" s="44" t="s">
        <v>53</v>
      </c>
      <c r="K22" s="47"/>
      <c r="L22" s="44" t="s">
        <v>42</v>
      </c>
      <c r="M22" s="186">
        <v>40960</v>
      </c>
      <c r="N22" s="40"/>
      <c r="O22" s="45"/>
      <c r="P22" s="186">
        <v>40966</v>
      </c>
      <c r="Q22" s="46">
        <v>40966</v>
      </c>
    </row>
    <row r="23" spans="2:17" s="33" customFormat="1" ht="18" customHeight="1">
      <c r="B23" s="38">
        <v>12</v>
      </c>
      <c r="C23" s="37" t="s">
        <v>54</v>
      </c>
      <c r="D23" s="37" t="s">
        <v>55</v>
      </c>
      <c r="E23" s="47" t="s">
        <v>56</v>
      </c>
      <c r="F23" s="42">
        <v>2</v>
      </c>
      <c r="G23" s="42">
        <v>10800</v>
      </c>
      <c r="H23" s="42">
        <f t="shared" si="0"/>
        <v>21600</v>
      </c>
      <c r="I23" s="48"/>
      <c r="J23" s="44" t="s">
        <v>57</v>
      </c>
      <c r="K23" s="47"/>
      <c r="L23" s="44" t="s">
        <v>42</v>
      </c>
      <c r="M23" s="186">
        <v>40960</v>
      </c>
      <c r="N23" s="40"/>
      <c r="O23" s="45"/>
      <c r="P23" s="186">
        <v>40967</v>
      </c>
      <c r="Q23" s="46">
        <v>40967</v>
      </c>
    </row>
    <row r="24" spans="2:17" s="33" customFormat="1" ht="18" customHeight="1">
      <c r="B24" s="38">
        <v>12</v>
      </c>
      <c r="C24" s="37" t="s">
        <v>54</v>
      </c>
      <c r="D24" s="37" t="s">
        <v>55</v>
      </c>
      <c r="E24" s="47" t="s">
        <v>45</v>
      </c>
      <c r="F24" s="42">
        <v>2</v>
      </c>
      <c r="G24" s="42">
        <v>1000</v>
      </c>
      <c r="H24" s="42">
        <f t="shared" si="0"/>
        <v>2000</v>
      </c>
      <c r="I24" s="48"/>
      <c r="J24" s="44" t="s">
        <v>46</v>
      </c>
      <c r="K24" s="47"/>
      <c r="L24" s="44" t="s">
        <v>42</v>
      </c>
      <c r="M24" s="186">
        <v>40960</v>
      </c>
      <c r="N24" s="40"/>
      <c r="O24" s="45"/>
      <c r="P24" s="186">
        <v>40967</v>
      </c>
      <c r="Q24" s="46"/>
    </row>
    <row r="25" spans="2:17" s="33" customFormat="1" ht="18" customHeight="1">
      <c r="B25" s="38">
        <v>12</v>
      </c>
      <c r="C25" s="37" t="s">
        <v>59</v>
      </c>
      <c r="D25" s="37" t="s">
        <v>59</v>
      </c>
      <c r="E25" s="47" t="s">
        <v>60</v>
      </c>
      <c r="F25" s="42">
        <v>4</v>
      </c>
      <c r="G25" s="42">
        <v>1380</v>
      </c>
      <c r="H25" s="42">
        <f t="shared" si="0"/>
        <v>5520</v>
      </c>
      <c r="I25" s="48"/>
      <c r="J25" s="44" t="s">
        <v>577</v>
      </c>
      <c r="K25" s="47"/>
      <c r="L25" s="44" t="s">
        <v>42</v>
      </c>
      <c r="M25" s="186">
        <v>40960</v>
      </c>
      <c r="N25" s="40"/>
      <c r="O25" s="45"/>
      <c r="P25" s="186">
        <v>40973</v>
      </c>
      <c r="Q25" s="46">
        <v>40973</v>
      </c>
    </row>
    <row r="26" spans="2:17" s="33" customFormat="1" ht="18" customHeight="1">
      <c r="B26" s="37">
        <v>13</v>
      </c>
      <c r="C26" s="37" t="s">
        <v>62</v>
      </c>
      <c r="D26" s="37" t="s">
        <v>62</v>
      </c>
      <c r="E26" s="47" t="s">
        <v>63</v>
      </c>
      <c r="F26" s="42">
        <v>2</v>
      </c>
      <c r="G26" s="42">
        <v>44000</v>
      </c>
      <c r="H26" s="42">
        <f t="shared" si="0"/>
        <v>88000</v>
      </c>
      <c r="I26" s="48"/>
      <c r="J26" s="44" t="s">
        <v>64</v>
      </c>
      <c r="K26" s="47"/>
      <c r="L26" s="44" t="s">
        <v>42</v>
      </c>
      <c r="M26" s="186">
        <v>40960</v>
      </c>
      <c r="N26" s="40"/>
      <c r="O26" s="45"/>
      <c r="P26" s="186">
        <v>40973</v>
      </c>
      <c r="Q26" s="46">
        <v>40973</v>
      </c>
    </row>
    <row r="27" spans="2:17" s="33" customFormat="1" ht="18" customHeight="1">
      <c r="B27" s="37">
        <v>13</v>
      </c>
      <c r="C27" s="37" t="s">
        <v>62</v>
      </c>
      <c r="D27" s="37" t="s">
        <v>62</v>
      </c>
      <c r="E27" s="47" t="s">
        <v>65</v>
      </c>
      <c r="F27" s="42">
        <v>2</v>
      </c>
      <c r="G27" s="42">
        <v>13600</v>
      </c>
      <c r="H27" s="42">
        <f t="shared" si="0"/>
        <v>27200</v>
      </c>
      <c r="I27" s="48"/>
      <c r="J27" s="44" t="s">
        <v>66</v>
      </c>
      <c r="K27" s="47"/>
      <c r="L27" s="44" t="s">
        <v>42</v>
      </c>
      <c r="M27" s="186">
        <v>40960</v>
      </c>
      <c r="N27" s="40"/>
      <c r="O27" s="45"/>
      <c r="P27" s="186">
        <v>40973</v>
      </c>
      <c r="Q27" s="46">
        <v>40973</v>
      </c>
    </row>
    <row r="28" spans="2:17" s="33" customFormat="1" ht="18" customHeight="1">
      <c r="B28" s="37">
        <v>13</v>
      </c>
      <c r="C28" s="37" t="s">
        <v>62</v>
      </c>
      <c r="D28" s="37" t="s">
        <v>62</v>
      </c>
      <c r="E28" s="47" t="s">
        <v>67</v>
      </c>
      <c r="F28" s="42">
        <v>2</v>
      </c>
      <c r="G28" s="42">
        <v>2400</v>
      </c>
      <c r="H28" s="42">
        <f t="shared" si="0"/>
        <v>4800</v>
      </c>
      <c r="I28" s="48"/>
      <c r="J28" s="44" t="s">
        <v>68</v>
      </c>
      <c r="K28" s="47"/>
      <c r="L28" s="44" t="s">
        <v>42</v>
      </c>
      <c r="M28" s="186">
        <v>40960</v>
      </c>
      <c r="N28" s="40"/>
      <c r="O28" s="45"/>
      <c r="P28" s="186">
        <v>40973</v>
      </c>
      <c r="Q28" s="46">
        <v>40973</v>
      </c>
    </row>
    <row r="29" spans="2:17" s="33" customFormat="1" ht="18" customHeight="1">
      <c r="B29" s="38">
        <v>14</v>
      </c>
      <c r="C29" s="37" t="s">
        <v>69</v>
      </c>
      <c r="D29" s="37" t="s">
        <v>69</v>
      </c>
      <c r="E29" s="47" t="s">
        <v>70</v>
      </c>
      <c r="F29" s="42">
        <v>2</v>
      </c>
      <c r="G29" s="42">
        <v>1895000</v>
      </c>
      <c r="H29" s="42">
        <f t="shared" si="0"/>
        <v>3790000</v>
      </c>
      <c r="I29" s="43"/>
      <c r="J29" s="44" t="s">
        <v>71</v>
      </c>
      <c r="K29" s="47" t="s">
        <v>943</v>
      </c>
      <c r="L29" s="44"/>
      <c r="M29" s="186">
        <v>40960</v>
      </c>
      <c r="N29" s="40"/>
      <c r="O29" s="45"/>
      <c r="P29" s="186">
        <v>41001</v>
      </c>
      <c r="Q29" s="46"/>
    </row>
    <row r="30" spans="2:17" s="33" customFormat="1" ht="18" customHeight="1">
      <c r="B30" s="37">
        <v>15</v>
      </c>
      <c r="C30" s="37"/>
      <c r="D30" s="37"/>
      <c r="E30" s="47" t="s">
        <v>72</v>
      </c>
      <c r="F30" s="42">
        <v>2</v>
      </c>
      <c r="G30" s="42"/>
      <c r="H30" s="42">
        <f t="shared" si="0"/>
        <v>0</v>
      </c>
      <c r="I30" s="43"/>
      <c r="J30" s="44"/>
      <c r="K30" s="47"/>
      <c r="L30" s="44"/>
      <c r="M30" s="186"/>
      <c r="N30" s="40"/>
      <c r="O30" s="45"/>
      <c r="P30" s="186"/>
      <c r="Q30" s="46"/>
    </row>
    <row r="31" spans="2:17" s="33" customFormat="1" ht="18" customHeight="1">
      <c r="B31" s="38">
        <v>16</v>
      </c>
      <c r="C31" s="37"/>
      <c r="D31" s="37"/>
      <c r="E31" s="47" t="s">
        <v>73</v>
      </c>
      <c r="F31" s="42">
        <v>2</v>
      </c>
      <c r="G31" s="42"/>
      <c r="H31" s="42">
        <f t="shared" si="0"/>
        <v>0</v>
      </c>
      <c r="I31" s="43"/>
      <c r="J31" s="44"/>
      <c r="K31" s="47"/>
      <c r="L31" s="44"/>
      <c r="M31" s="186"/>
      <c r="N31" s="40"/>
      <c r="O31" s="45"/>
      <c r="P31" s="186"/>
      <c r="Q31" s="46"/>
    </row>
    <row r="32" spans="2:17" ht="18" customHeight="1">
      <c r="B32" s="38">
        <v>17</v>
      </c>
      <c r="C32" s="37"/>
      <c r="D32" s="37"/>
      <c r="E32" s="47" t="s">
        <v>74</v>
      </c>
      <c r="F32" s="42">
        <v>2</v>
      </c>
      <c r="G32" s="42"/>
      <c r="H32" s="42"/>
      <c r="I32" s="43"/>
      <c r="J32" s="44"/>
      <c r="K32" s="47"/>
      <c r="L32" s="44"/>
      <c r="M32" s="186"/>
      <c r="N32" s="40"/>
      <c r="O32" s="45"/>
      <c r="P32" s="248"/>
      <c r="Q32" s="196"/>
    </row>
    <row r="33" spans="12:16">
      <c r="P33" s="249"/>
    </row>
    <row r="44" spans="12:16">
      <c r="L44" s="57"/>
    </row>
  </sheetData>
  <autoFilter ref="B8:O31" xr:uid="{F0D6CD99-BE9C-4B84-B7BE-AB342496EFD7}"/>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7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1E84-BBA4-4A8A-8E1D-B2C9056563B8}">
  <dimension ref="B2:Q50"/>
  <sheetViews>
    <sheetView zoomScale="70" zoomScaleNormal="85" workbookViewId="0">
      <pane xSplit="10" ySplit="8" topLeftCell="K9" activePane="bottomRight" state="frozen"/>
      <selection pane="topRight" activeCell="K1" sqref="K1"/>
      <selection pane="bottomLeft" activeCell="A9" sqref="A9"/>
      <selection pane="bottomRight" activeCell="K38" sqref="K38"/>
    </sheetView>
  </sheetViews>
  <sheetFormatPr defaultRowHeight="13.5"/>
  <cols>
    <col min="1" max="1" width="2.625" style="28" customWidth="1"/>
    <col min="2" max="2" width="4.75" style="33" customWidth="1"/>
    <col min="3" max="3" width="10.125" style="28" customWidth="1"/>
    <col min="4" max="4" width="10.75" style="28" customWidth="1"/>
    <col min="5" max="5" width="22.5" style="28" customWidth="1"/>
    <col min="6" max="6" width="4.5" style="28" customWidth="1"/>
    <col min="7" max="8" width="9.875" style="28" bestFit="1" customWidth="1"/>
    <col min="9" max="9" width="5" style="34" customWidth="1"/>
    <col min="10" max="10" width="18.875" style="28" customWidth="1"/>
    <col min="11" max="11" width="15.125" style="28" customWidth="1"/>
    <col min="12" max="12" width="5.75" style="33" customWidth="1"/>
    <col min="13" max="13" width="14.25" style="33" customWidth="1"/>
    <col min="14" max="14" width="6.125" style="28" customWidth="1"/>
    <col min="15" max="15" width="13.625" style="34" customWidth="1"/>
    <col min="16" max="16" width="14.75" style="28" customWidth="1"/>
    <col min="17" max="17" width="23.125" style="28" customWidth="1"/>
    <col min="18" max="256" width="9" style="28"/>
    <col min="257" max="257" width="2.625" style="28" customWidth="1"/>
    <col min="258" max="258" width="4.75" style="28" customWidth="1"/>
    <col min="259" max="259" width="10.125" style="28" customWidth="1"/>
    <col min="260" max="260" width="10.75" style="28" customWidth="1"/>
    <col min="261" max="261" width="22.5" style="28" customWidth="1"/>
    <col min="262" max="262" width="4.5" style="28" customWidth="1"/>
    <col min="263" max="264" width="9.875" style="28" bestFit="1" customWidth="1"/>
    <col min="265" max="265" width="5" style="28" customWidth="1"/>
    <col min="266" max="266" width="18.875" style="28" customWidth="1"/>
    <col min="267" max="267" width="15.125" style="28" customWidth="1"/>
    <col min="268" max="268" width="5.75" style="28" customWidth="1"/>
    <col min="269" max="269" width="14.25" style="28" customWidth="1"/>
    <col min="270" max="270" width="6.125" style="28" customWidth="1"/>
    <col min="271" max="271" width="13.625" style="28" customWidth="1"/>
    <col min="272" max="272" width="14.75" style="28" customWidth="1"/>
    <col min="273" max="273" width="23.125" style="28" customWidth="1"/>
    <col min="274" max="512" width="9" style="28"/>
    <col min="513" max="513" width="2.625" style="28" customWidth="1"/>
    <col min="514" max="514" width="4.75" style="28" customWidth="1"/>
    <col min="515" max="515" width="10.125" style="28" customWidth="1"/>
    <col min="516" max="516" width="10.75" style="28" customWidth="1"/>
    <col min="517" max="517" width="22.5" style="28" customWidth="1"/>
    <col min="518" max="518" width="4.5" style="28" customWidth="1"/>
    <col min="519" max="520" width="9.875" style="28" bestFit="1" customWidth="1"/>
    <col min="521" max="521" width="5" style="28" customWidth="1"/>
    <col min="522" max="522" width="18.875" style="28" customWidth="1"/>
    <col min="523" max="523" width="15.125" style="28" customWidth="1"/>
    <col min="524" max="524" width="5.75" style="28" customWidth="1"/>
    <col min="525" max="525" width="14.25" style="28" customWidth="1"/>
    <col min="526" max="526" width="6.125" style="28" customWidth="1"/>
    <col min="527" max="527" width="13.625" style="28" customWidth="1"/>
    <col min="528" max="528" width="14.75" style="28" customWidth="1"/>
    <col min="529" max="529" width="23.125" style="28" customWidth="1"/>
    <col min="530" max="768" width="9" style="28"/>
    <col min="769" max="769" width="2.625" style="28" customWidth="1"/>
    <col min="770" max="770" width="4.75" style="28" customWidth="1"/>
    <col min="771" max="771" width="10.125" style="28" customWidth="1"/>
    <col min="772" max="772" width="10.75" style="28" customWidth="1"/>
    <col min="773" max="773" width="22.5" style="28" customWidth="1"/>
    <col min="774" max="774" width="4.5" style="28" customWidth="1"/>
    <col min="775" max="776" width="9.875" style="28" bestFit="1" customWidth="1"/>
    <col min="777" max="777" width="5" style="28" customWidth="1"/>
    <col min="778" max="778" width="18.875" style="28" customWidth="1"/>
    <col min="779" max="779" width="15.125" style="28" customWidth="1"/>
    <col min="780" max="780" width="5.75" style="28" customWidth="1"/>
    <col min="781" max="781" width="14.25" style="28" customWidth="1"/>
    <col min="782" max="782" width="6.125" style="28" customWidth="1"/>
    <col min="783" max="783" width="13.625" style="28" customWidth="1"/>
    <col min="784" max="784" width="14.75" style="28" customWidth="1"/>
    <col min="785" max="785" width="23.125" style="28" customWidth="1"/>
    <col min="786" max="1024" width="9" style="28"/>
    <col min="1025" max="1025" width="2.625" style="28" customWidth="1"/>
    <col min="1026" max="1026" width="4.75" style="28" customWidth="1"/>
    <col min="1027" max="1027" width="10.125" style="28" customWidth="1"/>
    <col min="1028" max="1028" width="10.75" style="28" customWidth="1"/>
    <col min="1029" max="1029" width="22.5" style="28" customWidth="1"/>
    <col min="1030" max="1030" width="4.5" style="28" customWidth="1"/>
    <col min="1031" max="1032" width="9.875" style="28" bestFit="1" customWidth="1"/>
    <col min="1033" max="1033" width="5" style="28" customWidth="1"/>
    <col min="1034" max="1034" width="18.875" style="28" customWidth="1"/>
    <col min="1035" max="1035" width="15.125" style="28" customWidth="1"/>
    <col min="1036" max="1036" width="5.75" style="28" customWidth="1"/>
    <col min="1037" max="1037" width="14.25" style="28" customWidth="1"/>
    <col min="1038" max="1038" width="6.125" style="28" customWidth="1"/>
    <col min="1039" max="1039" width="13.625" style="28" customWidth="1"/>
    <col min="1040" max="1040" width="14.75" style="28" customWidth="1"/>
    <col min="1041" max="1041" width="23.125" style="28" customWidth="1"/>
    <col min="1042" max="1280" width="9" style="28"/>
    <col min="1281" max="1281" width="2.625" style="28" customWidth="1"/>
    <col min="1282" max="1282" width="4.75" style="28" customWidth="1"/>
    <col min="1283" max="1283" width="10.125" style="28" customWidth="1"/>
    <col min="1284" max="1284" width="10.75" style="28" customWidth="1"/>
    <col min="1285" max="1285" width="22.5" style="28" customWidth="1"/>
    <col min="1286" max="1286" width="4.5" style="28" customWidth="1"/>
    <col min="1287" max="1288" width="9.875" style="28" bestFit="1" customWidth="1"/>
    <col min="1289" max="1289" width="5" style="28" customWidth="1"/>
    <col min="1290" max="1290" width="18.875" style="28" customWidth="1"/>
    <col min="1291" max="1291" width="15.125" style="28" customWidth="1"/>
    <col min="1292" max="1292" width="5.75" style="28" customWidth="1"/>
    <col min="1293" max="1293" width="14.25" style="28" customWidth="1"/>
    <col min="1294" max="1294" width="6.125" style="28" customWidth="1"/>
    <col min="1295" max="1295" width="13.625" style="28" customWidth="1"/>
    <col min="1296" max="1296" width="14.75" style="28" customWidth="1"/>
    <col min="1297" max="1297" width="23.125" style="28" customWidth="1"/>
    <col min="1298" max="1536" width="9" style="28"/>
    <col min="1537" max="1537" width="2.625" style="28" customWidth="1"/>
    <col min="1538" max="1538" width="4.75" style="28" customWidth="1"/>
    <col min="1539" max="1539" width="10.125" style="28" customWidth="1"/>
    <col min="1540" max="1540" width="10.75" style="28" customWidth="1"/>
    <col min="1541" max="1541" width="22.5" style="28" customWidth="1"/>
    <col min="1542" max="1542" width="4.5" style="28" customWidth="1"/>
    <col min="1543" max="1544" width="9.875" style="28" bestFit="1" customWidth="1"/>
    <col min="1545" max="1545" width="5" style="28" customWidth="1"/>
    <col min="1546" max="1546" width="18.875" style="28" customWidth="1"/>
    <col min="1547" max="1547" width="15.125" style="28" customWidth="1"/>
    <col min="1548" max="1548" width="5.75" style="28" customWidth="1"/>
    <col min="1549" max="1549" width="14.25" style="28" customWidth="1"/>
    <col min="1550" max="1550" width="6.125" style="28" customWidth="1"/>
    <col min="1551" max="1551" width="13.625" style="28" customWidth="1"/>
    <col min="1552" max="1552" width="14.75" style="28" customWidth="1"/>
    <col min="1553" max="1553" width="23.125" style="28" customWidth="1"/>
    <col min="1554" max="1792" width="9" style="28"/>
    <col min="1793" max="1793" width="2.625" style="28" customWidth="1"/>
    <col min="1794" max="1794" width="4.75" style="28" customWidth="1"/>
    <col min="1795" max="1795" width="10.125" style="28" customWidth="1"/>
    <col min="1796" max="1796" width="10.75" style="28" customWidth="1"/>
    <col min="1797" max="1797" width="22.5" style="28" customWidth="1"/>
    <col min="1798" max="1798" width="4.5" style="28" customWidth="1"/>
    <col min="1799" max="1800" width="9.875" style="28" bestFit="1" customWidth="1"/>
    <col min="1801" max="1801" width="5" style="28" customWidth="1"/>
    <col min="1802" max="1802" width="18.875" style="28" customWidth="1"/>
    <col min="1803" max="1803" width="15.125" style="28" customWidth="1"/>
    <col min="1804" max="1804" width="5.75" style="28" customWidth="1"/>
    <col min="1805" max="1805" width="14.25" style="28" customWidth="1"/>
    <col min="1806" max="1806" width="6.125" style="28" customWidth="1"/>
    <col min="1807" max="1807" width="13.625" style="28" customWidth="1"/>
    <col min="1808" max="1808" width="14.75" style="28" customWidth="1"/>
    <col min="1809" max="1809" width="23.125" style="28" customWidth="1"/>
    <col min="1810" max="2048" width="9" style="28"/>
    <col min="2049" max="2049" width="2.625" style="28" customWidth="1"/>
    <col min="2050" max="2050" width="4.75" style="28" customWidth="1"/>
    <col min="2051" max="2051" width="10.125" style="28" customWidth="1"/>
    <col min="2052" max="2052" width="10.75" style="28" customWidth="1"/>
    <col min="2053" max="2053" width="22.5" style="28" customWidth="1"/>
    <col min="2054" max="2054" width="4.5" style="28" customWidth="1"/>
    <col min="2055" max="2056" width="9.875" style="28" bestFit="1" customWidth="1"/>
    <col min="2057" max="2057" width="5" style="28" customWidth="1"/>
    <col min="2058" max="2058" width="18.875" style="28" customWidth="1"/>
    <col min="2059" max="2059" width="15.125" style="28" customWidth="1"/>
    <col min="2060" max="2060" width="5.75" style="28" customWidth="1"/>
    <col min="2061" max="2061" width="14.25" style="28" customWidth="1"/>
    <col min="2062" max="2062" width="6.125" style="28" customWidth="1"/>
    <col min="2063" max="2063" width="13.625" style="28" customWidth="1"/>
    <col min="2064" max="2064" width="14.75" style="28" customWidth="1"/>
    <col min="2065" max="2065" width="23.125" style="28" customWidth="1"/>
    <col min="2066" max="2304" width="9" style="28"/>
    <col min="2305" max="2305" width="2.625" style="28" customWidth="1"/>
    <col min="2306" max="2306" width="4.75" style="28" customWidth="1"/>
    <col min="2307" max="2307" width="10.125" style="28" customWidth="1"/>
    <col min="2308" max="2308" width="10.75" style="28" customWidth="1"/>
    <col min="2309" max="2309" width="22.5" style="28" customWidth="1"/>
    <col min="2310" max="2310" width="4.5" style="28" customWidth="1"/>
    <col min="2311" max="2312" width="9.875" style="28" bestFit="1" customWidth="1"/>
    <col min="2313" max="2313" width="5" style="28" customWidth="1"/>
    <col min="2314" max="2314" width="18.875" style="28" customWidth="1"/>
    <col min="2315" max="2315" width="15.125" style="28" customWidth="1"/>
    <col min="2316" max="2316" width="5.75" style="28" customWidth="1"/>
    <col min="2317" max="2317" width="14.25" style="28" customWidth="1"/>
    <col min="2318" max="2318" width="6.125" style="28" customWidth="1"/>
    <col min="2319" max="2319" width="13.625" style="28" customWidth="1"/>
    <col min="2320" max="2320" width="14.75" style="28" customWidth="1"/>
    <col min="2321" max="2321" width="23.125" style="28" customWidth="1"/>
    <col min="2322" max="2560" width="9" style="28"/>
    <col min="2561" max="2561" width="2.625" style="28" customWidth="1"/>
    <col min="2562" max="2562" width="4.75" style="28" customWidth="1"/>
    <col min="2563" max="2563" width="10.125" style="28" customWidth="1"/>
    <col min="2564" max="2564" width="10.75" style="28" customWidth="1"/>
    <col min="2565" max="2565" width="22.5" style="28" customWidth="1"/>
    <col min="2566" max="2566" width="4.5" style="28" customWidth="1"/>
    <col min="2567" max="2568" width="9.875" style="28" bestFit="1" customWidth="1"/>
    <col min="2569" max="2569" width="5" style="28" customWidth="1"/>
    <col min="2570" max="2570" width="18.875" style="28" customWidth="1"/>
    <col min="2571" max="2571" width="15.125" style="28" customWidth="1"/>
    <col min="2572" max="2572" width="5.75" style="28" customWidth="1"/>
    <col min="2573" max="2573" width="14.25" style="28" customWidth="1"/>
    <col min="2574" max="2574" width="6.125" style="28" customWidth="1"/>
    <col min="2575" max="2575" width="13.625" style="28" customWidth="1"/>
    <col min="2576" max="2576" width="14.75" style="28" customWidth="1"/>
    <col min="2577" max="2577" width="23.125" style="28" customWidth="1"/>
    <col min="2578" max="2816" width="9" style="28"/>
    <col min="2817" max="2817" width="2.625" style="28" customWidth="1"/>
    <col min="2818" max="2818" width="4.75" style="28" customWidth="1"/>
    <col min="2819" max="2819" width="10.125" style="28" customWidth="1"/>
    <col min="2820" max="2820" width="10.75" style="28" customWidth="1"/>
    <col min="2821" max="2821" width="22.5" style="28" customWidth="1"/>
    <col min="2822" max="2822" width="4.5" style="28" customWidth="1"/>
    <col min="2823" max="2824" width="9.875" style="28" bestFit="1" customWidth="1"/>
    <col min="2825" max="2825" width="5" style="28" customWidth="1"/>
    <col min="2826" max="2826" width="18.875" style="28" customWidth="1"/>
    <col min="2827" max="2827" width="15.125" style="28" customWidth="1"/>
    <col min="2828" max="2828" width="5.75" style="28" customWidth="1"/>
    <col min="2829" max="2829" width="14.25" style="28" customWidth="1"/>
    <col min="2830" max="2830" width="6.125" style="28" customWidth="1"/>
    <col min="2831" max="2831" width="13.625" style="28" customWidth="1"/>
    <col min="2832" max="2832" width="14.75" style="28" customWidth="1"/>
    <col min="2833" max="2833" width="23.125" style="28" customWidth="1"/>
    <col min="2834" max="3072" width="9" style="28"/>
    <col min="3073" max="3073" width="2.625" style="28" customWidth="1"/>
    <col min="3074" max="3074" width="4.75" style="28" customWidth="1"/>
    <col min="3075" max="3075" width="10.125" style="28" customWidth="1"/>
    <col min="3076" max="3076" width="10.75" style="28" customWidth="1"/>
    <col min="3077" max="3077" width="22.5" style="28" customWidth="1"/>
    <col min="3078" max="3078" width="4.5" style="28" customWidth="1"/>
    <col min="3079" max="3080" width="9.875" style="28" bestFit="1" customWidth="1"/>
    <col min="3081" max="3081" width="5" style="28" customWidth="1"/>
    <col min="3082" max="3082" width="18.875" style="28" customWidth="1"/>
    <col min="3083" max="3083" width="15.125" style="28" customWidth="1"/>
    <col min="3084" max="3084" width="5.75" style="28" customWidth="1"/>
    <col min="3085" max="3085" width="14.25" style="28" customWidth="1"/>
    <col min="3086" max="3086" width="6.125" style="28" customWidth="1"/>
    <col min="3087" max="3087" width="13.625" style="28" customWidth="1"/>
    <col min="3088" max="3088" width="14.75" style="28" customWidth="1"/>
    <col min="3089" max="3089" width="23.125" style="28" customWidth="1"/>
    <col min="3090" max="3328" width="9" style="28"/>
    <col min="3329" max="3329" width="2.625" style="28" customWidth="1"/>
    <col min="3330" max="3330" width="4.75" style="28" customWidth="1"/>
    <col min="3331" max="3331" width="10.125" style="28" customWidth="1"/>
    <col min="3332" max="3332" width="10.75" style="28" customWidth="1"/>
    <col min="3333" max="3333" width="22.5" style="28" customWidth="1"/>
    <col min="3334" max="3334" width="4.5" style="28" customWidth="1"/>
    <col min="3335" max="3336" width="9.875" style="28" bestFit="1" customWidth="1"/>
    <col min="3337" max="3337" width="5" style="28" customWidth="1"/>
    <col min="3338" max="3338" width="18.875" style="28" customWidth="1"/>
    <col min="3339" max="3339" width="15.125" style="28" customWidth="1"/>
    <col min="3340" max="3340" width="5.75" style="28" customWidth="1"/>
    <col min="3341" max="3341" width="14.25" style="28" customWidth="1"/>
    <col min="3342" max="3342" width="6.125" style="28" customWidth="1"/>
    <col min="3343" max="3343" width="13.625" style="28" customWidth="1"/>
    <col min="3344" max="3344" width="14.75" style="28" customWidth="1"/>
    <col min="3345" max="3345" width="23.125" style="28" customWidth="1"/>
    <col min="3346" max="3584" width="9" style="28"/>
    <col min="3585" max="3585" width="2.625" style="28" customWidth="1"/>
    <col min="3586" max="3586" width="4.75" style="28" customWidth="1"/>
    <col min="3587" max="3587" width="10.125" style="28" customWidth="1"/>
    <col min="3588" max="3588" width="10.75" style="28" customWidth="1"/>
    <col min="3589" max="3589" width="22.5" style="28" customWidth="1"/>
    <col min="3590" max="3590" width="4.5" style="28" customWidth="1"/>
    <col min="3591" max="3592" width="9.875" style="28" bestFit="1" customWidth="1"/>
    <col min="3593" max="3593" width="5" style="28" customWidth="1"/>
    <col min="3594" max="3594" width="18.875" style="28" customWidth="1"/>
    <col min="3595" max="3595" width="15.125" style="28" customWidth="1"/>
    <col min="3596" max="3596" width="5.75" style="28" customWidth="1"/>
    <col min="3597" max="3597" width="14.25" style="28" customWidth="1"/>
    <col min="3598" max="3598" width="6.125" style="28" customWidth="1"/>
    <col min="3599" max="3599" width="13.625" style="28" customWidth="1"/>
    <col min="3600" max="3600" width="14.75" style="28" customWidth="1"/>
    <col min="3601" max="3601" width="23.125" style="28" customWidth="1"/>
    <col min="3602" max="3840" width="9" style="28"/>
    <col min="3841" max="3841" width="2.625" style="28" customWidth="1"/>
    <col min="3842" max="3842" width="4.75" style="28" customWidth="1"/>
    <col min="3843" max="3843" width="10.125" style="28" customWidth="1"/>
    <col min="3844" max="3844" width="10.75" style="28" customWidth="1"/>
    <col min="3845" max="3845" width="22.5" style="28" customWidth="1"/>
    <col min="3846" max="3846" width="4.5" style="28" customWidth="1"/>
    <col min="3847" max="3848" width="9.875" style="28" bestFit="1" customWidth="1"/>
    <col min="3849" max="3849" width="5" style="28" customWidth="1"/>
    <col min="3850" max="3850" width="18.875" style="28" customWidth="1"/>
    <col min="3851" max="3851" width="15.125" style="28" customWidth="1"/>
    <col min="3852" max="3852" width="5.75" style="28" customWidth="1"/>
    <col min="3853" max="3853" width="14.25" style="28" customWidth="1"/>
    <col min="3854" max="3854" width="6.125" style="28" customWidth="1"/>
    <col min="3855" max="3855" width="13.625" style="28" customWidth="1"/>
    <col min="3856" max="3856" width="14.75" style="28" customWidth="1"/>
    <col min="3857" max="3857" width="23.125" style="28" customWidth="1"/>
    <col min="3858" max="4096" width="9" style="28"/>
    <col min="4097" max="4097" width="2.625" style="28" customWidth="1"/>
    <col min="4098" max="4098" width="4.75" style="28" customWidth="1"/>
    <col min="4099" max="4099" width="10.125" style="28" customWidth="1"/>
    <col min="4100" max="4100" width="10.75" style="28" customWidth="1"/>
    <col min="4101" max="4101" width="22.5" style="28" customWidth="1"/>
    <col min="4102" max="4102" width="4.5" style="28" customWidth="1"/>
    <col min="4103" max="4104" width="9.875" style="28" bestFit="1" customWidth="1"/>
    <col min="4105" max="4105" width="5" style="28" customWidth="1"/>
    <col min="4106" max="4106" width="18.875" style="28" customWidth="1"/>
    <col min="4107" max="4107" width="15.125" style="28" customWidth="1"/>
    <col min="4108" max="4108" width="5.75" style="28" customWidth="1"/>
    <col min="4109" max="4109" width="14.25" style="28" customWidth="1"/>
    <col min="4110" max="4110" width="6.125" style="28" customWidth="1"/>
    <col min="4111" max="4111" width="13.625" style="28" customWidth="1"/>
    <col min="4112" max="4112" width="14.75" style="28" customWidth="1"/>
    <col min="4113" max="4113" width="23.125" style="28" customWidth="1"/>
    <col min="4114" max="4352" width="9" style="28"/>
    <col min="4353" max="4353" width="2.625" style="28" customWidth="1"/>
    <col min="4354" max="4354" width="4.75" style="28" customWidth="1"/>
    <col min="4355" max="4355" width="10.125" style="28" customWidth="1"/>
    <col min="4356" max="4356" width="10.75" style="28" customWidth="1"/>
    <col min="4357" max="4357" width="22.5" style="28" customWidth="1"/>
    <col min="4358" max="4358" width="4.5" style="28" customWidth="1"/>
    <col min="4359" max="4360" width="9.875" style="28" bestFit="1" customWidth="1"/>
    <col min="4361" max="4361" width="5" style="28" customWidth="1"/>
    <col min="4362" max="4362" width="18.875" style="28" customWidth="1"/>
    <col min="4363" max="4363" width="15.125" style="28" customWidth="1"/>
    <col min="4364" max="4364" width="5.75" style="28" customWidth="1"/>
    <col min="4365" max="4365" width="14.25" style="28" customWidth="1"/>
    <col min="4366" max="4366" width="6.125" style="28" customWidth="1"/>
    <col min="4367" max="4367" width="13.625" style="28" customWidth="1"/>
    <col min="4368" max="4368" width="14.75" style="28" customWidth="1"/>
    <col min="4369" max="4369" width="23.125" style="28" customWidth="1"/>
    <col min="4370" max="4608" width="9" style="28"/>
    <col min="4609" max="4609" width="2.625" style="28" customWidth="1"/>
    <col min="4610" max="4610" width="4.75" style="28" customWidth="1"/>
    <col min="4611" max="4611" width="10.125" style="28" customWidth="1"/>
    <col min="4612" max="4612" width="10.75" style="28" customWidth="1"/>
    <col min="4613" max="4613" width="22.5" style="28" customWidth="1"/>
    <col min="4614" max="4614" width="4.5" style="28" customWidth="1"/>
    <col min="4615" max="4616" width="9.875" style="28" bestFit="1" customWidth="1"/>
    <col min="4617" max="4617" width="5" style="28" customWidth="1"/>
    <col min="4618" max="4618" width="18.875" style="28" customWidth="1"/>
    <col min="4619" max="4619" width="15.125" style="28" customWidth="1"/>
    <col min="4620" max="4620" width="5.75" style="28" customWidth="1"/>
    <col min="4621" max="4621" width="14.25" style="28" customWidth="1"/>
    <col min="4622" max="4622" width="6.125" style="28" customWidth="1"/>
    <col min="4623" max="4623" width="13.625" style="28" customWidth="1"/>
    <col min="4624" max="4624" width="14.75" style="28" customWidth="1"/>
    <col min="4625" max="4625" width="23.125" style="28" customWidth="1"/>
    <col min="4626" max="4864" width="9" style="28"/>
    <col min="4865" max="4865" width="2.625" style="28" customWidth="1"/>
    <col min="4866" max="4866" width="4.75" style="28" customWidth="1"/>
    <col min="4867" max="4867" width="10.125" style="28" customWidth="1"/>
    <col min="4868" max="4868" width="10.75" style="28" customWidth="1"/>
    <col min="4869" max="4869" width="22.5" style="28" customWidth="1"/>
    <col min="4870" max="4870" width="4.5" style="28" customWidth="1"/>
    <col min="4871" max="4872" width="9.875" style="28" bestFit="1" customWidth="1"/>
    <col min="4873" max="4873" width="5" style="28" customWidth="1"/>
    <col min="4874" max="4874" width="18.875" style="28" customWidth="1"/>
    <col min="4875" max="4875" width="15.125" style="28" customWidth="1"/>
    <col min="4876" max="4876" width="5.75" style="28" customWidth="1"/>
    <col min="4877" max="4877" width="14.25" style="28" customWidth="1"/>
    <col min="4878" max="4878" width="6.125" style="28" customWidth="1"/>
    <col min="4879" max="4879" width="13.625" style="28" customWidth="1"/>
    <col min="4880" max="4880" width="14.75" style="28" customWidth="1"/>
    <col min="4881" max="4881" width="23.125" style="28" customWidth="1"/>
    <col min="4882" max="5120" width="9" style="28"/>
    <col min="5121" max="5121" width="2.625" style="28" customWidth="1"/>
    <col min="5122" max="5122" width="4.75" style="28" customWidth="1"/>
    <col min="5123" max="5123" width="10.125" style="28" customWidth="1"/>
    <col min="5124" max="5124" width="10.75" style="28" customWidth="1"/>
    <col min="5125" max="5125" width="22.5" style="28" customWidth="1"/>
    <col min="5126" max="5126" width="4.5" style="28" customWidth="1"/>
    <col min="5127" max="5128" width="9.875" style="28" bestFit="1" customWidth="1"/>
    <col min="5129" max="5129" width="5" style="28" customWidth="1"/>
    <col min="5130" max="5130" width="18.875" style="28" customWidth="1"/>
    <col min="5131" max="5131" width="15.125" style="28" customWidth="1"/>
    <col min="5132" max="5132" width="5.75" style="28" customWidth="1"/>
    <col min="5133" max="5133" width="14.25" style="28" customWidth="1"/>
    <col min="5134" max="5134" width="6.125" style="28" customWidth="1"/>
    <col min="5135" max="5135" width="13.625" style="28" customWidth="1"/>
    <col min="5136" max="5136" width="14.75" style="28" customWidth="1"/>
    <col min="5137" max="5137" width="23.125" style="28" customWidth="1"/>
    <col min="5138" max="5376" width="9" style="28"/>
    <col min="5377" max="5377" width="2.625" style="28" customWidth="1"/>
    <col min="5378" max="5378" width="4.75" style="28" customWidth="1"/>
    <col min="5379" max="5379" width="10.125" style="28" customWidth="1"/>
    <col min="5380" max="5380" width="10.75" style="28" customWidth="1"/>
    <col min="5381" max="5381" width="22.5" style="28" customWidth="1"/>
    <col min="5382" max="5382" width="4.5" style="28" customWidth="1"/>
    <col min="5383" max="5384" width="9.875" style="28" bestFit="1" customWidth="1"/>
    <col min="5385" max="5385" width="5" style="28" customWidth="1"/>
    <col min="5386" max="5386" width="18.875" style="28" customWidth="1"/>
    <col min="5387" max="5387" width="15.125" style="28" customWidth="1"/>
    <col min="5388" max="5388" width="5.75" style="28" customWidth="1"/>
    <col min="5389" max="5389" width="14.25" style="28" customWidth="1"/>
    <col min="5390" max="5390" width="6.125" style="28" customWidth="1"/>
    <col min="5391" max="5391" width="13.625" style="28" customWidth="1"/>
    <col min="5392" max="5392" width="14.75" style="28" customWidth="1"/>
    <col min="5393" max="5393" width="23.125" style="28" customWidth="1"/>
    <col min="5394" max="5632" width="9" style="28"/>
    <col min="5633" max="5633" width="2.625" style="28" customWidth="1"/>
    <col min="5634" max="5634" width="4.75" style="28" customWidth="1"/>
    <col min="5635" max="5635" width="10.125" style="28" customWidth="1"/>
    <col min="5636" max="5636" width="10.75" style="28" customWidth="1"/>
    <col min="5637" max="5637" width="22.5" style="28" customWidth="1"/>
    <col min="5638" max="5638" width="4.5" style="28" customWidth="1"/>
    <col min="5639" max="5640" width="9.875" style="28" bestFit="1" customWidth="1"/>
    <col min="5641" max="5641" width="5" style="28" customWidth="1"/>
    <col min="5642" max="5642" width="18.875" style="28" customWidth="1"/>
    <col min="5643" max="5643" width="15.125" style="28" customWidth="1"/>
    <col min="5644" max="5644" width="5.75" style="28" customWidth="1"/>
    <col min="5645" max="5645" width="14.25" style="28" customWidth="1"/>
    <col min="5646" max="5646" width="6.125" style="28" customWidth="1"/>
    <col min="5647" max="5647" width="13.625" style="28" customWidth="1"/>
    <col min="5648" max="5648" width="14.75" style="28" customWidth="1"/>
    <col min="5649" max="5649" width="23.125" style="28" customWidth="1"/>
    <col min="5650" max="5888" width="9" style="28"/>
    <col min="5889" max="5889" width="2.625" style="28" customWidth="1"/>
    <col min="5890" max="5890" width="4.75" style="28" customWidth="1"/>
    <col min="5891" max="5891" width="10.125" style="28" customWidth="1"/>
    <col min="5892" max="5892" width="10.75" style="28" customWidth="1"/>
    <col min="5893" max="5893" width="22.5" style="28" customWidth="1"/>
    <col min="5894" max="5894" width="4.5" style="28" customWidth="1"/>
    <col min="5895" max="5896" width="9.875" style="28" bestFit="1" customWidth="1"/>
    <col min="5897" max="5897" width="5" style="28" customWidth="1"/>
    <col min="5898" max="5898" width="18.875" style="28" customWidth="1"/>
    <col min="5899" max="5899" width="15.125" style="28" customWidth="1"/>
    <col min="5900" max="5900" width="5.75" style="28" customWidth="1"/>
    <col min="5901" max="5901" width="14.25" style="28" customWidth="1"/>
    <col min="5902" max="5902" width="6.125" style="28" customWidth="1"/>
    <col min="5903" max="5903" width="13.625" style="28" customWidth="1"/>
    <col min="5904" max="5904" width="14.75" style="28" customWidth="1"/>
    <col min="5905" max="5905" width="23.125" style="28" customWidth="1"/>
    <col min="5906" max="6144" width="9" style="28"/>
    <col min="6145" max="6145" width="2.625" style="28" customWidth="1"/>
    <col min="6146" max="6146" width="4.75" style="28" customWidth="1"/>
    <col min="6147" max="6147" width="10.125" style="28" customWidth="1"/>
    <col min="6148" max="6148" width="10.75" style="28" customWidth="1"/>
    <col min="6149" max="6149" width="22.5" style="28" customWidth="1"/>
    <col min="6150" max="6150" width="4.5" style="28" customWidth="1"/>
    <col min="6151" max="6152" width="9.875" style="28" bestFit="1" customWidth="1"/>
    <col min="6153" max="6153" width="5" style="28" customWidth="1"/>
    <col min="6154" max="6154" width="18.875" style="28" customWidth="1"/>
    <col min="6155" max="6155" width="15.125" style="28" customWidth="1"/>
    <col min="6156" max="6156" width="5.75" style="28" customWidth="1"/>
    <col min="6157" max="6157" width="14.25" style="28" customWidth="1"/>
    <col min="6158" max="6158" width="6.125" style="28" customWidth="1"/>
    <col min="6159" max="6159" width="13.625" style="28" customWidth="1"/>
    <col min="6160" max="6160" width="14.75" style="28" customWidth="1"/>
    <col min="6161" max="6161" width="23.125" style="28" customWidth="1"/>
    <col min="6162" max="6400" width="9" style="28"/>
    <col min="6401" max="6401" width="2.625" style="28" customWidth="1"/>
    <col min="6402" max="6402" width="4.75" style="28" customWidth="1"/>
    <col min="6403" max="6403" width="10.125" style="28" customWidth="1"/>
    <col min="6404" max="6404" width="10.75" style="28" customWidth="1"/>
    <col min="6405" max="6405" width="22.5" style="28" customWidth="1"/>
    <col min="6406" max="6406" width="4.5" style="28" customWidth="1"/>
    <col min="6407" max="6408" width="9.875" style="28" bestFit="1" customWidth="1"/>
    <col min="6409" max="6409" width="5" style="28" customWidth="1"/>
    <col min="6410" max="6410" width="18.875" style="28" customWidth="1"/>
    <col min="6411" max="6411" width="15.125" style="28" customWidth="1"/>
    <col min="6412" max="6412" width="5.75" style="28" customWidth="1"/>
    <col min="6413" max="6413" width="14.25" style="28" customWidth="1"/>
    <col min="6414" max="6414" width="6.125" style="28" customWidth="1"/>
    <col min="6415" max="6415" width="13.625" style="28" customWidth="1"/>
    <col min="6416" max="6416" width="14.75" style="28" customWidth="1"/>
    <col min="6417" max="6417" width="23.125" style="28" customWidth="1"/>
    <col min="6418" max="6656" width="9" style="28"/>
    <col min="6657" max="6657" width="2.625" style="28" customWidth="1"/>
    <col min="6658" max="6658" width="4.75" style="28" customWidth="1"/>
    <col min="6659" max="6659" width="10.125" style="28" customWidth="1"/>
    <col min="6660" max="6660" width="10.75" style="28" customWidth="1"/>
    <col min="6661" max="6661" width="22.5" style="28" customWidth="1"/>
    <col min="6662" max="6662" width="4.5" style="28" customWidth="1"/>
    <col min="6663" max="6664" width="9.875" style="28" bestFit="1" customWidth="1"/>
    <col min="6665" max="6665" width="5" style="28" customWidth="1"/>
    <col min="6666" max="6666" width="18.875" style="28" customWidth="1"/>
    <col min="6667" max="6667" width="15.125" style="28" customWidth="1"/>
    <col min="6668" max="6668" width="5.75" style="28" customWidth="1"/>
    <col min="6669" max="6669" width="14.25" style="28" customWidth="1"/>
    <col min="6670" max="6670" width="6.125" style="28" customWidth="1"/>
    <col min="6671" max="6671" width="13.625" style="28" customWidth="1"/>
    <col min="6672" max="6672" width="14.75" style="28" customWidth="1"/>
    <col min="6673" max="6673" width="23.125" style="28" customWidth="1"/>
    <col min="6674" max="6912" width="9" style="28"/>
    <col min="6913" max="6913" width="2.625" style="28" customWidth="1"/>
    <col min="6914" max="6914" width="4.75" style="28" customWidth="1"/>
    <col min="6915" max="6915" width="10.125" style="28" customWidth="1"/>
    <col min="6916" max="6916" width="10.75" style="28" customWidth="1"/>
    <col min="6917" max="6917" width="22.5" style="28" customWidth="1"/>
    <col min="6918" max="6918" width="4.5" style="28" customWidth="1"/>
    <col min="6919" max="6920" width="9.875" style="28" bestFit="1" customWidth="1"/>
    <col min="6921" max="6921" width="5" style="28" customWidth="1"/>
    <col min="6922" max="6922" width="18.875" style="28" customWidth="1"/>
    <col min="6923" max="6923" width="15.125" style="28" customWidth="1"/>
    <col min="6924" max="6924" width="5.75" style="28" customWidth="1"/>
    <col min="6925" max="6925" width="14.25" style="28" customWidth="1"/>
    <col min="6926" max="6926" width="6.125" style="28" customWidth="1"/>
    <col min="6927" max="6927" width="13.625" style="28" customWidth="1"/>
    <col min="6928" max="6928" width="14.75" style="28" customWidth="1"/>
    <col min="6929" max="6929" width="23.125" style="28" customWidth="1"/>
    <col min="6930" max="7168" width="9" style="28"/>
    <col min="7169" max="7169" width="2.625" style="28" customWidth="1"/>
    <col min="7170" max="7170" width="4.75" style="28" customWidth="1"/>
    <col min="7171" max="7171" width="10.125" style="28" customWidth="1"/>
    <col min="7172" max="7172" width="10.75" style="28" customWidth="1"/>
    <col min="7173" max="7173" width="22.5" style="28" customWidth="1"/>
    <col min="7174" max="7174" width="4.5" style="28" customWidth="1"/>
    <col min="7175" max="7176" width="9.875" style="28" bestFit="1" customWidth="1"/>
    <col min="7177" max="7177" width="5" style="28" customWidth="1"/>
    <col min="7178" max="7178" width="18.875" style="28" customWidth="1"/>
    <col min="7179" max="7179" width="15.125" style="28" customWidth="1"/>
    <col min="7180" max="7180" width="5.75" style="28" customWidth="1"/>
    <col min="7181" max="7181" width="14.25" style="28" customWidth="1"/>
    <col min="7182" max="7182" width="6.125" style="28" customWidth="1"/>
    <col min="7183" max="7183" width="13.625" style="28" customWidth="1"/>
    <col min="7184" max="7184" width="14.75" style="28" customWidth="1"/>
    <col min="7185" max="7185" width="23.125" style="28" customWidth="1"/>
    <col min="7186" max="7424" width="9" style="28"/>
    <col min="7425" max="7425" width="2.625" style="28" customWidth="1"/>
    <col min="7426" max="7426" width="4.75" style="28" customWidth="1"/>
    <col min="7427" max="7427" width="10.125" style="28" customWidth="1"/>
    <col min="7428" max="7428" width="10.75" style="28" customWidth="1"/>
    <col min="7429" max="7429" width="22.5" style="28" customWidth="1"/>
    <col min="7430" max="7430" width="4.5" style="28" customWidth="1"/>
    <col min="7431" max="7432" width="9.875" style="28" bestFit="1" customWidth="1"/>
    <col min="7433" max="7433" width="5" style="28" customWidth="1"/>
    <col min="7434" max="7434" width="18.875" style="28" customWidth="1"/>
    <col min="7435" max="7435" width="15.125" style="28" customWidth="1"/>
    <col min="7436" max="7436" width="5.75" style="28" customWidth="1"/>
    <col min="7437" max="7437" width="14.25" style="28" customWidth="1"/>
    <col min="7438" max="7438" width="6.125" style="28" customWidth="1"/>
    <col min="7439" max="7439" width="13.625" style="28" customWidth="1"/>
    <col min="7440" max="7440" width="14.75" style="28" customWidth="1"/>
    <col min="7441" max="7441" width="23.125" style="28" customWidth="1"/>
    <col min="7442" max="7680" width="9" style="28"/>
    <col min="7681" max="7681" width="2.625" style="28" customWidth="1"/>
    <col min="7682" max="7682" width="4.75" style="28" customWidth="1"/>
    <col min="7683" max="7683" width="10.125" style="28" customWidth="1"/>
    <col min="7684" max="7684" width="10.75" style="28" customWidth="1"/>
    <col min="7685" max="7685" width="22.5" style="28" customWidth="1"/>
    <col min="7686" max="7686" width="4.5" style="28" customWidth="1"/>
    <col min="7687" max="7688" width="9.875" style="28" bestFit="1" customWidth="1"/>
    <col min="7689" max="7689" width="5" style="28" customWidth="1"/>
    <col min="7690" max="7690" width="18.875" style="28" customWidth="1"/>
    <col min="7691" max="7691" width="15.125" style="28" customWidth="1"/>
    <col min="7692" max="7692" width="5.75" style="28" customWidth="1"/>
    <col min="7693" max="7693" width="14.25" style="28" customWidth="1"/>
    <col min="7694" max="7694" width="6.125" style="28" customWidth="1"/>
    <col min="7695" max="7695" width="13.625" style="28" customWidth="1"/>
    <col min="7696" max="7696" width="14.75" style="28" customWidth="1"/>
    <col min="7697" max="7697" width="23.125" style="28" customWidth="1"/>
    <col min="7698" max="7936" width="9" style="28"/>
    <col min="7937" max="7937" width="2.625" style="28" customWidth="1"/>
    <col min="7938" max="7938" width="4.75" style="28" customWidth="1"/>
    <col min="7939" max="7939" width="10.125" style="28" customWidth="1"/>
    <col min="7940" max="7940" width="10.75" style="28" customWidth="1"/>
    <col min="7941" max="7941" width="22.5" style="28" customWidth="1"/>
    <col min="7942" max="7942" width="4.5" style="28" customWidth="1"/>
    <col min="7943" max="7944" width="9.875" style="28" bestFit="1" customWidth="1"/>
    <col min="7945" max="7945" width="5" style="28" customWidth="1"/>
    <col min="7946" max="7946" width="18.875" style="28" customWidth="1"/>
    <col min="7947" max="7947" width="15.125" style="28" customWidth="1"/>
    <col min="7948" max="7948" width="5.75" style="28" customWidth="1"/>
    <col min="7949" max="7949" width="14.25" style="28" customWidth="1"/>
    <col min="7950" max="7950" width="6.125" style="28" customWidth="1"/>
    <col min="7951" max="7951" width="13.625" style="28" customWidth="1"/>
    <col min="7952" max="7952" width="14.75" style="28" customWidth="1"/>
    <col min="7953" max="7953" width="23.125" style="28" customWidth="1"/>
    <col min="7954" max="8192" width="9" style="28"/>
    <col min="8193" max="8193" width="2.625" style="28" customWidth="1"/>
    <col min="8194" max="8194" width="4.75" style="28" customWidth="1"/>
    <col min="8195" max="8195" width="10.125" style="28" customWidth="1"/>
    <col min="8196" max="8196" width="10.75" style="28" customWidth="1"/>
    <col min="8197" max="8197" width="22.5" style="28" customWidth="1"/>
    <col min="8198" max="8198" width="4.5" style="28" customWidth="1"/>
    <col min="8199" max="8200" width="9.875" style="28" bestFit="1" customWidth="1"/>
    <col min="8201" max="8201" width="5" style="28" customWidth="1"/>
    <col min="8202" max="8202" width="18.875" style="28" customWidth="1"/>
    <col min="8203" max="8203" width="15.125" style="28" customWidth="1"/>
    <col min="8204" max="8204" width="5.75" style="28" customWidth="1"/>
    <col min="8205" max="8205" width="14.25" style="28" customWidth="1"/>
    <col min="8206" max="8206" width="6.125" style="28" customWidth="1"/>
    <col min="8207" max="8207" width="13.625" style="28" customWidth="1"/>
    <col min="8208" max="8208" width="14.75" style="28" customWidth="1"/>
    <col min="8209" max="8209" width="23.125" style="28" customWidth="1"/>
    <col min="8210" max="8448" width="9" style="28"/>
    <col min="8449" max="8449" width="2.625" style="28" customWidth="1"/>
    <col min="8450" max="8450" width="4.75" style="28" customWidth="1"/>
    <col min="8451" max="8451" width="10.125" style="28" customWidth="1"/>
    <col min="8452" max="8452" width="10.75" style="28" customWidth="1"/>
    <col min="8453" max="8453" width="22.5" style="28" customWidth="1"/>
    <col min="8454" max="8454" width="4.5" style="28" customWidth="1"/>
    <col min="8455" max="8456" width="9.875" style="28" bestFit="1" customWidth="1"/>
    <col min="8457" max="8457" width="5" style="28" customWidth="1"/>
    <col min="8458" max="8458" width="18.875" style="28" customWidth="1"/>
    <col min="8459" max="8459" width="15.125" style="28" customWidth="1"/>
    <col min="8460" max="8460" width="5.75" style="28" customWidth="1"/>
    <col min="8461" max="8461" width="14.25" style="28" customWidth="1"/>
    <col min="8462" max="8462" width="6.125" style="28" customWidth="1"/>
    <col min="8463" max="8463" width="13.625" style="28" customWidth="1"/>
    <col min="8464" max="8464" width="14.75" style="28" customWidth="1"/>
    <col min="8465" max="8465" width="23.125" style="28" customWidth="1"/>
    <col min="8466" max="8704" width="9" style="28"/>
    <col min="8705" max="8705" width="2.625" style="28" customWidth="1"/>
    <col min="8706" max="8706" width="4.75" style="28" customWidth="1"/>
    <col min="8707" max="8707" width="10.125" style="28" customWidth="1"/>
    <col min="8708" max="8708" width="10.75" style="28" customWidth="1"/>
    <col min="8709" max="8709" width="22.5" style="28" customWidth="1"/>
    <col min="8710" max="8710" width="4.5" style="28" customWidth="1"/>
    <col min="8711" max="8712" width="9.875" style="28" bestFit="1" customWidth="1"/>
    <col min="8713" max="8713" width="5" style="28" customWidth="1"/>
    <col min="8714" max="8714" width="18.875" style="28" customWidth="1"/>
    <col min="8715" max="8715" width="15.125" style="28" customWidth="1"/>
    <col min="8716" max="8716" width="5.75" style="28" customWidth="1"/>
    <col min="8717" max="8717" width="14.25" style="28" customWidth="1"/>
    <col min="8718" max="8718" width="6.125" style="28" customWidth="1"/>
    <col min="8719" max="8719" width="13.625" style="28" customWidth="1"/>
    <col min="8720" max="8720" width="14.75" style="28" customWidth="1"/>
    <col min="8721" max="8721" width="23.125" style="28" customWidth="1"/>
    <col min="8722" max="8960" width="9" style="28"/>
    <col min="8961" max="8961" width="2.625" style="28" customWidth="1"/>
    <col min="8962" max="8962" width="4.75" style="28" customWidth="1"/>
    <col min="8963" max="8963" width="10.125" style="28" customWidth="1"/>
    <col min="8964" max="8964" width="10.75" style="28" customWidth="1"/>
    <col min="8965" max="8965" width="22.5" style="28" customWidth="1"/>
    <col min="8966" max="8966" width="4.5" style="28" customWidth="1"/>
    <col min="8967" max="8968" width="9.875" style="28" bestFit="1" customWidth="1"/>
    <col min="8969" max="8969" width="5" style="28" customWidth="1"/>
    <col min="8970" max="8970" width="18.875" style="28" customWidth="1"/>
    <col min="8971" max="8971" width="15.125" style="28" customWidth="1"/>
    <col min="8972" max="8972" width="5.75" style="28" customWidth="1"/>
    <col min="8973" max="8973" width="14.25" style="28" customWidth="1"/>
    <col min="8974" max="8974" width="6.125" style="28" customWidth="1"/>
    <col min="8975" max="8975" width="13.625" style="28" customWidth="1"/>
    <col min="8976" max="8976" width="14.75" style="28" customWidth="1"/>
    <col min="8977" max="8977" width="23.125" style="28" customWidth="1"/>
    <col min="8978" max="9216" width="9" style="28"/>
    <col min="9217" max="9217" width="2.625" style="28" customWidth="1"/>
    <col min="9218" max="9218" width="4.75" style="28" customWidth="1"/>
    <col min="9219" max="9219" width="10.125" style="28" customWidth="1"/>
    <col min="9220" max="9220" width="10.75" style="28" customWidth="1"/>
    <col min="9221" max="9221" width="22.5" style="28" customWidth="1"/>
    <col min="9222" max="9222" width="4.5" style="28" customWidth="1"/>
    <col min="9223" max="9224" width="9.875" style="28" bestFit="1" customWidth="1"/>
    <col min="9225" max="9225" width="5" style="28" customWidth="1"/>
    <col min="9226" max="9226" width="18.875" style="28" customWidth="1"/>
    <col min="9227" max="9227" width="15.125" style="28" customWidth="1"/>
    <col min="9228" max="9228" width="5.75" style="28" customWidth="1"/>
    <col min="9229" max="9229" width="14.25" style="28" customWidth="1"/>
    <col min="9230" max="9230" width="6.125" style="28" customWidth="1"/>
    <col min="9231" max="9231" width="13.625" style="28" customWidth="1"/>
    <col min="9232" max="9232" width="14.75" style="28" customWidth="1"/>
    <col min="9233" max="9233" width="23.125" style="28" customWidth="1"/>
    <col min="9234" max="9472" width="9" style="28"/>
    <col min="9473" max="9473" width="2.625" style="28" customWidth="1"/>
    <col min="9474" max="9474" width="4.75" style="28" customWidth="1"/>
    <col min="9475" max="9475" width="10.125" style="28" customWidth="1"/>
    <col min="9476" max="9476" width="10.75" style="28" customWidth="1"/>
    <col min="9477" max="9477" width="22.5" style="28" customWidth="1"/>
    <col min="9478" max="9478" width="4.5" style="28" customWidth="1"/>
    <col min="9479" max="9480" width="9.875" style="28" bestFit="1" customWidth="1"/>
    <col min="9481" max="9481" width="5" style="28" customWidth="1"/>
    <col min="9482" max="9482" width="18.875" style="28" customWidth="1"/>
    <col min="9483" max="9483" width="15.125" style="28" customWidth="1"/>
    <col min="9484" max="9484" width="5.75" style="28" customWidth="1"/>
    <col min="9485" max="9485" width="14.25" style="28" customWidth="1"/>
    <col min="9486" max="9486" width="6.125" style="28" customWidth="1"/>
    <col min="9487" max="9487" width="13.625" style="28" customWidth="1"/>
    <col min="9488" max="9488" width="14.75" style="28" customWidth="1"/>
    <col min="9489" max="9489" width="23.125" style="28" customWidth="1"/>
    <col min="9490" max="9728" width="9" style="28"/>
    <col min="9729" max="9729" width="2.625" style="28" customWidth="1"/>
    <col min="9730" max="9730" width="4.75" style="28" customWidth="1"/>
    <col min="9731" max="9731" width="10.125" style="28" customWidth="1"/>
    <col min="9732" max="9732" width="10.75" style="28" customWidth="1"/>
    <col min="9733" max="9733" width="22.5" style="28" customWidth="1"/>
    <col min="9734" max="9734" width="4.5" style="28" customWidth="1"/>
    <col min="9735" max="9736" width="9.875" style="28" bestFit="1" customWidth="1"/>
    <col min="9737" max="9737" width="5" style="28" customWidth="1"/>
    <col min="9738" max="9738" width="18.875" style="28" customWidth="1"/>
    <col min="9739" max="9739" width="15.125" style="28" customWidth="1"/>
    <col min="9740" max="9740" width="5.75" style="28" customWidth="1"/>
    <col min="9741" max="9741" width="14.25" style="28" customWidth="1"/>
    <col min="9742" max="9742" width="6.125" style="28" customWidth="1"/>
    <col min="9743" max="9743" width="13.625" style="28" customWidth="1"/>
    <col min="9744" max="9744" width="14.75" style="28" customWidth="1"/>
    <col min="9745" max="9745" width="23.125" style="28" customWidth="1"/>
    <col min="9746" max="9984" width="9" style="28"/>
    <col min="9985" max="9985" width="2.625" style="28" customWidth="1"/>
    <col min="9986" max="9986" width="4.75" style="28" customWidth="1"/>
    <col min="9987" max="9987" width="10.125" style="28" customWidth="1"/>
    <col min="9988" max="9988" width="10.75" style="28" customWidth="1"/>
    <col min="9989" max="9989" width="22.5" style="28" customWidth="1"/>
    <col min="9990" max="9990" width="4.5" style="28" customWidth="1"/>
    <col min="9991" max="9992" width="9.875" style="28" bestFit="1" customWidth="1"/>
    <col min="9993" max="9993" width="5" style="28" customWidth="1"/>
    <col min="9994" max="9994" width="18.875" style="28" customWidth="1"/>
    <col min="9995" max="9995" width="15.125" style="28" customWidth="1"/>
    <col min="9996" max="9996" width="5.75" style="28" customWidth="1"/>
    <col min="9997" max="9997" width="14.25" style="28" customWidth="1"/>
    <col min="9998" max="9998" width="6.125" style="28" customWidth="1"/>
    <col min="9999" max="9999" width="13.625" style="28" customWidth="1"/>
    <col min="10000" max="10000" width="14.75" style="28" customWidth="1"/>
    <col min="10001" max="10001" width="23.125" style="28" customWidth="1"/>
    <col min="10002" max="10240" width="9" style="28"/>
    <col min="10241" max="10241" width="2.625" style="28" customWidth="1"/>
    <col min="10242" max="10242" width="4.75" style="28" customWidth="1"/>
    <col min="10243" max="10243" width="10.125" style="28" customWidth="1"/>
    <col min="10244" max="10244" width="10.75" style="28" customWidth="1"/>
    <col min="10245" max="10245" width="22.5" style="28" customWidth="1"/>
    <col min="10246" max="10246" width="4.5" style="28" customWidth="1"/>
    <col min="10247" max="10248" width="9.875" style="28" bestFit="1" customWidth="1"/>
    <col min="10249" max="10249" width="5" style="28" customWidth="1"/>
    <col min="10250" max="10250" width="18.875" style="28" customWidth="1"/>
    <col min="10251" max="10251" width="15.125" style="28" customWidth="1"/>
    <col min="10252" max="10252" width="5.75" style="28" customWidth="1"/>
    <col min="10253" max="10253" width="14.25" style="28" customWidth="1"/>
    <col min="10254" max="10254" width="6.125" style="28" customWidth="1"/>
    <col min="10255" max="10255" width="13.625" style="28" customWidth="1"/>
    <col min="10256" max="10256" width="14.75" style="28" customWidth="1"/>
    <col min="10257" max="10257" width="23.125" style="28" customWidth="1"/>
    <col min="10258" max="10496" width="9" style="28"/>
    <col min="10497" max="10497" width="2.625" style="28" customWidth="1"/>
    <col min="10498" max="10498" width="4.75" style="28" customWidth="1"/>
    <col min="10499" max="10499" width="10.125" style="28" customWidth="1"/>
    <col min="10500" max="10500" width="10.75" style="28" customWidth="1"/>
    <col min="10501" max="10501" width="22.5" style="28" customWidth="1"/>
    <col min="10502" max="10502" width="4.5" style="28" customWidth="1"/>
    <col min="10503" max="10504" width="9.875" style="28" bestFit="1" customWidth="1"/>
    <col min="10505" max="10505" width="5" style="28" customWidth="1"/>
    <col min="10506" max="10506" width="18.875" style="28" customWidth="1"/>
    <col min="10507" max="10507" width="15.125" style="28" customWidth="1"/>
    <col min="10508" max="10508" width="5.75" style="28" customWidth="1"/>
    <col min="10509" max="10509" width="14.25" style="28" customWidth="1"/>
    <col min="10510" max="10510" width="6.125" style="28" customWidth="1"/>
    <col min="10511" max="10511" width="13.625" style="28" customWidth="1"/>
    <col min="10512" max="10512" width="14.75" style="28" customWidth="1"/>
    <col min="10513" max="10513" width="23.125" style="28" customWidth="1"/>
    <col min="10514" max="10752" width="9" style="28"/>
    <col min="10753" max="10753" width="2.625" style="28" customWidth="1"/>
    <col min="10754" max="10754" width="4.75" style="28" customWidth="1"/>
    <col min="10755" max="10755" width="10.125" style="28" customWidth="1"/>
    <col min="10756" max="10756" width="10.75" style="28" customWidth="1"/>
    <col min="10757" max="10757" width="22.5" style="28" customWidth="1"/>
    <col min="10758" max="10758" width="4.5" style="28" customWidth="1"/>
    <col min="10759" max="10760" width="9.875" style="28" bestFit="1" customWidth="1"/>
    <col min="10761" max="10761" width="5" style="28" customWidth="1"/>
    <col min="10762" max="10762" width="18.875" style="28" customWidth="1"/>
    <col min="10763" max="10763" width="15.125" style="28" customWidth="1"/>
    <col min="10764" max="10764" width="5.75" style="28" customWidth="1"/>
    <col min="10765" max="10765" width="14.25" style="28" customWidth="1"/>
    <col min="10766" max="10766" width="6.125" style="28" customWidth="1"/>
    <col min="10767" max="10767" width="13.625" style="28" customWidth="1"/>
    <col min="10768" max="10768" width="14.75" style="28" customWidth="1"/>
    <col min="10769" max="10769" width="23.125" style="28" customWidth="1"/>
    <col min="10770" max="11008" width="9" style="28"/>
    <col min="11009" max="11009" width="2.625" style="28" customWidth="1"/>
    <col min="11010" max="11010" width="4.75" style="28" customWidth="1"/>
    <col min="11011" max="11011" width="10.125" style="28" customWidth="1"/>
    <col min="11012" max="11012" width="10.75" style="28" customWidth="1"/>
    <col min="11013" max="11013" width="22.5" style="28" customWidth="1"/>
    <col min="11014" max="11014" width="4.5" style="28" customWidth="1"/>
    <col min="11015" max="11016" width="9.875" style="28" bestFit="1" customWidth="1"/>
    <col min="11017" max="11017" width="5" style="28" customWidth="1"/>
    <col min="11018" max="11018" width="18.875" style="28" customWidth="1"/>
    <col min="11019" max="11019" width="15.125" style="28" customWidth="1"/>
    <col min="11020" max="11020" width="5.75" style="28" customWidth="1"/>
    <col min="11021" max="11021" width="14.25" style="28" customWidth="1"/>
    <col min="11022" max="11022" width="6.125" style="28" customWidth="1"/>
    <col min="11023" max="11023" width="13.625" style="28" customWidth="1"/>
    <col min="11024" max="11024" width="14.75" style="28" customWidth="1"/>
    <col min="11025" max="11025" width="23.125" style="28" customWidth="1"/>
    <col min="11026" max="11264" width="9" style="28"/>
    <col min="11265" max="11265" width="2.625" style="28" customWidth="1"/>
    <col min="11266" max="11266" width="4.75" style="28" customWidth="1"/>
    <col min="11267" max="11267" width="10.125" style="28" customWidth="1"/>
    <col min="11268" max="11268" width="10.75" style="28" customWidth="1"/>
    <col min="11269" max="11269" width="22.5" style="28" customWidth="1"/>
    <col min="11270" max="11270" width="4.5" style="28" customWidth="1"/>
    <col min="11271" max="11272" width="9.875" style="28" bestFit="1" customWidth="1"/>
    <col min="11273" max="11273" width="5" style="28" customWidth="1"/>
    <col min="11274" max="11274" width="18.875" style="28" customWidth="1"/>
    <col min="11275" max="11275" width="15.125" style="28" customWidth="1"/>
    <col min="11276" max="11276" width="5.75" style="28" customWidth="1"/>
    <col min="11277" max="11277" width="14.25" style="28" customWidth="1"/>
    <col min="11278" max="11278" width="6.125" style="28" customWidth="1"/>
    <col min="11279" max="11279" width="13.625" style="28" customWidth="1"/>
    <col min="11280" max="11280" width="14.75" style="28" customWidth="1"/>
    <col min="11281" max="11281" width="23.125" style="28" customWidth="1"/>
    <col min="11282" max="11520" width="9" style="28"/>
    <col min="11521" max="11521" width="2.625" style="28" customWidth="1"/>
    <col min="11522" max="11522" width="4.75" style="28" customWidth="1"/>
    <col min="11523" max="11523" width="10.125" style="28" customWidth="1"/>
    <col min="11524" max="11524" width="10.75" style="28" customWidth="1"/>
    <col min="11525" max="11525" width="22.5" style="28" customWidth="1"/>
    <col min="11526" max="11526" width="4.5" style="28" customWidth="1"/>
    <col min="11527" max="11528" width="9.875" style="28" bestFit="1" customWidth="1"/>
    <col min="11529" max="11529" width="5" style="28" customWidth="1"/>
    <col min="11530" max="11530" width="18.875" style="28" customWidth="1"/>
    <col min="11531" max="11531" width="15.125" style="28" customWidth="1"/>
    <col min="11532" max="11532" width="5.75" style="28" customWidth="1"/>
    <col min="11533" max="11533" width="14.25" style="28" customWidth="1"/>
    <col min="11534" max="11534" width="6.125" style="28" customWidth="1"/>
    <col min="11535" max="11535" width="13.625" style="28" customWidth="1"/>
    <col min="11536" max="11536" width="14.75" style="28" customWidth="1"/>
    <col min="11537" max="11537" width="23.125" style="28" customWidth="1"/>
    <col min="11538" max="11776" width="9" style="28"/>
    <col min="11777" max="11777" width="2.625" style="28" customWidth="1"/>
    <col min="11778" max="11778" width="4.75" style="28" customWidth="1"/>
    <col min="11779" max="11779" width="10.125" style="28" customWidth="1"/>
    <col min="11780" max="11780" width="10.75" style="28" customWidth="1"/>
    <col min="11781" max="11781" width="22.5" style="28" customWidth="1"/>
    <col min="11782" max="11782" width="4.5" style="28" customWidth="1"/>
    <col min="11783" max="11784" width="9.875" style="28" bestFit="1" customWidth="1"/>
    <col min="11785" max="11785" width="5" style="28" customWidth="1"/>
    <col min="11786" max="11786" width="18.875" style="28" customWidth="1"/>
    <col min="11787" max="11787" width="15.125" style="28" customWidth="1"/>
    <col min="11788" max="11788" width="5.75" style="28" customWidth="1"/>
    <col min="11789" max="11789" width="14.25" style="28" customWidth="1"/>
    <col min="11790" max="11790" width="6.125" style="28" customWidth="1"/>
    <col min="11791" max="11791" width="13.625" style="28" customWidth="1"/>
    <col min="11792" max="11792" width="14.75" style="28" customWidth="1"/>
    <col min="11793" max="11793" width="23.125" style="28" customWidth="1"/>
    <col min="11794" max="12032" width="9" style="28"/>
    <col min="12033" max="12033" width="2.625" style="28" customWidth="1"/>
    <col min="12034" max="12034" width="4.75" style="28" customWidth="1"/>
    <col min="12035" max="12035" width="10.125" style="28" customWidth="1"/>
    <col min="12036" max="12036" width="10.75" style="28" customWidth="1"/>
    <col min="12037" max="12037" width="22.5" style="28" customWidth="1"/>
    <col min="12038" max="12038" width="4.5" style="28" customWidth="1"/>
    <col min="12039" max="12040" width="9.875" style="28" bestFit="1" customWidth="1"/>
    <col min="12041" max="12041" width="5" style="28" customWidth="1"/>
    <col min="12042" max="12042" width="18.875" style="28" customWidth="1"/>
    <col min="12043" max="12043" width="15.125" style="28" customWidth="1"/>
    <col min="12044" max="12044" width="5.75" style="28" customWidth="1"/>
    <col min="12045" max="12045" width="14.25" style="28" customWidth="1"/>
    <col min="12046" max="12046" width="6.125" style="28" customWidth="1"/>
    <col min="12047" max="12047" width="13.625" style="28" customWidth="1"/>
    <col min="12048" max="12048" width="14.75" style="28" customWidth="1"/>
    <col min="12049" max="12049" width="23.125" style="28" customWidth="1"/>
    <col min="12050" max="12288" width="9" style="28"/>
    <col min="12289" max="12289" width="2.625" style="28" customWidth="1"/>
    <col min="12290" max="12290" width="4.75" style="28" customWidth="1"/>
    <col min="12291" max="12291" width="10.125" style="28" customWidth="1"/>
    <col min="12292" max="12292" width="10.75" style="28" customWidth="1"/>
    <col min="12293" max="12293" width="22.5" style="28" customWidth="1"/>
    <col min="12294" max="12294" width="4.5" style="28" customWidth="1"/>
    <col min="12295" max="12296" width="9.875" style="28" bestFit="1" customWidth="1"/>
    <col min="12297" max="12297" width="5" style="28" customWidth="1"/>
    <col min="12298" max="12298" width="18.875" style="28" customWidth="1"/>
    <col min="12299" max="12299" width="15.125" style="28" customWidth="1"/>
    <col min="12300" max="12300" width="5.75" style="28" customWidth="1"/>
    <col min="12301" max="12301" width="14.25" style="28" customWidth="1"/>
    <col min="12302" max="12302" width="6.125" style="28" customWidth="1"/>
    <col min="12303" max="12303" width="13.625" style="28" customWidth="1"/>
    <col min="12304" max="12304" width="14.75" style="28" customWidth="1"/>
    <col min="12305" max="12305" width="23.125" style="28" customWidth="1"/>
    <col min="12306" max="12544" width="9" style="28"/>
    <col min="12545" max="12545" width="2.625" style="28" customWidth="1"/>
    <col min="12546" max="12546" width="4.75" style="28" customWidth="1"/>
    <col min="12547" max="12547" width="10.125" style="28" customWidth="1"/>
    <col min="12548" max="12548" width="10.75" style="28" customWidth="1"/>
    <col min="12549" max="12549" width="22.5" style="28" customWidth="1"/>
    <col min="12550" max="12550" width="4.5" style="28" customWidth="1"/>
    <col min="12551" max="12552" width="9.875" style="28" bestFit="1" customWidth="1"/>
    <col min="12553" max="12553" width="5" style="28" customWidth="1"/>
    <col min="12554" max="12554" width="18.875" style="28" customWidth="1"/>
    <col min="12555" max="12555" width="15.125" style="28" customWidth="1"/>
    <col min="12556" max="12556" width="5.75" style="28" customWidth="1"/>
    <col min="12557" max="12557" width="14.25" style="28" customWidth="1"/>
    <col min="12558" max="12558" width="6.125" style="28" customWidth="1"/>
    <col min="12559" max="12559" width="13.625" style="28" customWidth="1"/>
    <col min="12560" max="12560" width="14.75" style="28" customWidth="1"/>
    <col min="12561" max="12561" width="23.125" style="28" customWidth="1"/>
    <col min="12562" max="12800" width="9" style="28"/>
    <col min="12801" max="12801" width="2.625" style="28" customWidth="1"/>
    <col min="12802" max="12802" width="4.75" style="28" customWidth="1"/>
    <col min="12803" max="12803" width="10.125" style="28" customWidth="1"/>
    <col min="12804" max="12804" width="10.75" style="28" customWidth="1"/>
    <col min="12805" max="12805" width="22.5" style="28" customWidth="1"/>
    <col min="12806" max="12806" width="4.5" style="28" customWidth="1"/>
    <col min="12807" max="12808" width="9.875" style="28" bestFit="1" customWidth="1"/>
    <col min="12809" max="12809" width="5" style="28" customWidth="1"/>
    <col min="12810" max="12810" width="18.875" style="28" customWidth="1"/>
    <col min="12811" max="12811" width="15.125" style="28" customWidth="1"/>
    <col min="12812" max="12812" width="5.75" style="28" customWidth="1"/>
    <col min="12813" max="12813" width="14.25" style="28" customWidth="1"/>
    <col min="12814" max="12814" width="6.125" style="28" customWidth="1"/>
    <col min="12815" max="12815" width="13.625" style="28" customWidth="1"/>
    <col min="12816" max="12816" width="14.75" style="28" customWidth="1"/>
    <col min="12817" max="12817" width="23.125" style="28" customWidth="1"/>
    <col min="12818" max="13056" width="9" style="28"/>
    <col min="13057" max="13057" width="2.625" style="28" customWidth="1"/>
    <col min="13058" max="13058" width="4.75" style="28" customWidth="1"/>
    <col min="13059" max="13059" width="10.125" style="28" customWidth="1"/>
    <col min="13060" max="13060" width="10.75" style="28" customWidth="1"/>
    <col min="13061" max="13061" width="22.5" style="28" customWidth="1"/>
    <col min="13062" max="13062" width="4.5" style="28" customWidth="1"/>
    <col min="13063" max="13064" width="9.875" style="28" bestFit="1" customWidth="1"/>
    <col min="13065" max="13065" width="5" style="28" customWidth="1"/>
    <col min="13066" max="13066" width="18.875" style="28" customWidth="1"/>
    <col min="13067" max="13067" width="15.125" style="28" customWidth="1"/>
    <col min="13068" max="13068" width="5.75" style="28" customWidth="1"/>
    <col min="13069" max="13069" width="14.25" style="28" customWidth="1"/>
    <col min="13070" max="13070" width="6.125" style="28" customWidth="1"/>
    <col min="13071" max="13071" width="13.625" style="28" customWidth="1"/>
    <col min="13072" max="13072" width="14.75" style="28" customWidth="1"/>
    <col min="13073" max="13073" width="23.125" style="28" customWidth="1"/>
    <col min="13074" max="13312" width="9" style="28"/>
    <col min="13313" max="13313" width="2.625" style="28" customWidth="1"/>
    <col min="13314" max="13314" width="4.75" style="28" customWidth="1"/>
    <col min="13315" max="13315" width="10.125" style="28" customWidth="1"/>
    <col min="13316" max="13316" width="10.75" style="28" customWidth="1"/>
    <col min="13317" max="13317" width="22.5" style="28" customWidth="1"/>
    <col min="13318" max="13318" width="4.5" style="28" customWidth="1"/>
    <col min="13319" max="13320" width="9.875" style="28" bestFit="1" customWidth="1"/>
    <col min="13321" max="13321" width="5" style="28" customWidth="1"/>
    <col min="13322" max="13322" width="18.875" style="28" customWidth="1"/>
    <col min="13323" max="13323" width="15.125" style="28" customWidth="1"/>
    <col min="13324" max="13324" width="5.75" style="28" customWidth="1"/>
    <col min="13325" max="13325" width="14.25" style="28" customWidth="1"/>
    <col min="13326" max="13326" width="6.125" style="28" customWidth="1"/>
    <col min="13327" max="13327" width="13.625" style="28" customWidth="1"/>
    <col min="13328" max="13328" width="14.75" style="28" customWidth="1"/>
    <col min="13329" max="13329" width="23.125" style="28" customWidth="1"/>
    <col min="13330" max="13568" width="9" style="28"/>
    <col min="13569" max="13569" width="2.625" style="28" customWidth="1"/>
    <col min="13570" max="13570" width="4.75" style="28" customWidth="1"/>
    <col min="13571" max="13571" width="10.125" style="28" customWidth="1"/>
    <col min="13572" max="13572" width="10.75" style="28" customWidth="1"/>
    <col min="13573" max="13573" width="22.5" style="28" customWidth="1"/>
    <col min="13574" max="13574" width="4.5" style="28" customWidth="1"/>
    <col min="13575" max="13576" width="9.875" style="28" bestFit="1" customWidth="1"/>
    <col min="13577" max="13577" width="5" style="28" customWidth="1"/>
    <col min="13578" max="13578" width="18.875" style="28" customWidth="1"/>
    <col min="13579" max="13579" width="15.125" style="28" customWidth="1"/>
    <col min="13580" max="13580" width="5.75" style="28" customWidth="1"/>
    <col min="13581" max="13581" width="14.25" style="28" customWidth="1"/>
    <col min="13582" max="13582" width="6.125" style="28" customWidth="1"/>
    <col min="13583" max="13583" width="13.625" style="28" customWidth="1"/>
    <col min="13584" max="13584" width="14.75" style="28" customWidth="1"/>
    <col min="13585" max="13585" width="23.125" style="28" customWidth="1"/>
    <col min="13586" max="13824" width="9" style="28"/>
    <col min="13825" max="13825" width="2.625" style="28" customWidth="1"/>
    <col min="13826" max="13826" width="4.75" style="28" customWidth="1"/>
    <col min="13827" max="13827" width="10.125" style="28" customWidth="1"/>
    <col min="13828" max="13828" width="10.75" style="28" customWidth="1"/>
    <col min="13829" max="13829" width="22.5" style="28" customWidth="1"/>
    <col min="13830" max="13830" width="4.5" style="28" customWidth="1"/>
    <col min="13831" max="13832" width="9.875" style="28" bestFit="1" customWidth="1"/>
    <col min="13833" max="13833" width="5" style="28" customWidth="1"/>
    <col min="13834" max="13834" width="18.875" style="28" customWidth="1"/>
    <col min="13835" max="13835" width="15.125" style="28" customWidth="1"/>
    <col min="13836" max="13836" width="5.75" style="28" customWidth="1"/>
    <col min="13837" max="13837" width="14.25" style="28" customWidth="1"/>
    <col min="13838" max="13838" width="6.125" style="28" customWidth="1"/>
    <col min="13839" max="13839" width="13.625" style="28" customWidth="1"/>
    <col min="13840" max="13840" width="14.75" style="28" customWidth="1"/>
    <col min="13841" max="13841" width="23.125" style="28" customWidth="1"/>
    <col min="13842" max="14080" width="9" style="28"/>
    <col min="14081" max="14081" width="2.625" style="28" customWidth="1"/>
    <col min="14082" max="14082" width="4.75" style="28" customWidth="1"/>
    <col min="14083" max="14083" width="10.125" style="28" customWidth="1"/>
    <col min="14084" max="14084" width="10.75" style="28" customWidth="1"/>
    <col min="14085" max="14085" width="22.5" style="28" customWidth="1"/>
    <col min="14086" max="14086" width="4.5" style="28" customWidth="1"/>
    <col min="14087" max="14088" width="9.875" style="28" bestFit="1" customWidth="1"/>
    <col min="14089" max="14089" width="5" style="28" customWidth="1"/>
    <col min="14090" max="14090" width="18.875" style="28" customWidth="1"/>
    <col min="14091" max="14091" width="15.125" style="28" customWidth="1"/>
    <col min="14092" max="14092" width="5.75" style="28" customWidth="1"/>
    <col min="14093" max="14093" width="14.25" style="28" customWidth="1"/>
    <col min="14094" max="14094" width="6.125" style="28" customWidth="1"/>
    <col min="14095" max="14095" width="13.625" style="28" customWidth="1"/>
    <col min="14096" max="14096" width="14.75" style="28" customWidth="1"/>
    <col min="14097" max="14097" width="23.125" style="28" customWidth="1"/>
    <col min="14098" max="14336" width="9" style="28"/>
    <col min="14337" max="14337" width="2.625" style="28" customWidth="1"/>
    <col min="14338" max="14338" width="4.75" style="28" customWidth="1"/>
    <col min="14339" max="14339" width="10.125" style="28" customWidth="1"/>
    <col min="14340" max="14340" width="10.75" style="28" customWidth="1"/>
    <col min="14341" max="14341" width="22.5" style="28" customWidth="1"/>
    <col min="14342" max="14342" width="4.5" style="28" customWidth="1"/>
    <col min="14343" max="14344" width="9.875" style="28" bestFit="1" customWidth="1"/>
    <col min="14345" max="14345" width="5" style="28" customWidth="1"/>
    <col min="14346" max="14346" width="18.875" style="28" customWidth="1"/>
    <col min="14347" max="14347" width="15.125" style="28" customWidth="1"/>
    <col min="14348" max="14348" width="5.75" style="28" customWidth="1"/>
    <col min="14349" max="14349" width="14.25" style="28" customWidth="1"/>
    <col min="14350" max="14350" width="6.125" style="28" customWidth="1"/>
    <col min="14351" max="14351" width="13.625" style="28" customWidth="1"/>
    <col min="14352" max="14352" width="14.75" style="28" customWidth="1"/>
    <col min="14353" max="14353" width="23.125" style="28" customWidth="1"/>
    <col min="14354" max="14592" width="9" style="28"/>
    <col min="14593" max="14593" width="2.625" style="28" customWidth="1"/>
    <col min="14594" max="14594" width="4.75" style="28" customWidth="1"/>
    <col min="14595" max="14595" width="10.125" style="28" customWidth="1"/>
    <col min="14596" max="14596" width="10.75" style="28" customWidth="1"/>
    <col min="14597" max="14597" width="22.5" style="28" customWidth="1"/>
    <col min="14598" max="14598" width="4.5" style="28" customWidth="1"/>
    <col min="14599" max="14600" width="9.875" style="28" bestFit="1" customWidth="1"/>
    <col min="14601" max="14601" width="5" style="28" customWidth="1"/>
    <col min="14602" max="14602" width="18.875" style="28" customWidth="1"/>
    <col min="14603" max="14603" width="15.125" style="28" customWidth="1"/>
    <col min="14604" max="14604" width="5.75" style="28" customWidth="1"/>
    <col min="14605" max="14605" width="14.25" style="28" customWidth="1"/>
    <col min="14606" max="14606" width="6.125" style="28" customWidth="1"/>
    <col min="14607" max="14607" width="13.625" style="28" customWidth="1"/>
    <col min="14608" max="14608" width="14.75" style="28" customWidth="1"/>
    <col min="14609" max="14609" width="23.125" style="28" customWidth="1"/>
    <col min="14610" max="14848" width="9" style="28"/>
    <col min="14849" max="14849" width="2.625" style="28" customWidth="1"/>
    <col min="14850" max="14850" width="4.75" style="28" customWidth="1"/>
    <col min="14851" max="14851" width="10.125" style="28" customWidth="1"/>
    <col min="14852" max="14852" width="10.75" style="28" customWidth="1"/>
    <col min="14853" max="14853" width="22.5" style="28" customWidth="1"/>
    <col min="14854" max="14854" width="4.5" style="28" customWidth="1"/>
    <col min="14855" max="14856" width="9.875" style="28" bestFit="1" customWidth="1"/>
    <col min="14857" max="14857" width="5" style="28" customWidth="1"/>
    <col min="14858" max="14858" width="18.875" style="28" customWidth="1"/>
    <col min="14859" max="14859" width="15.125" style="28" customWidth="1"/>
    <col min="14860" max="14860" width="5.75" style="28" customWidth="1"/>
    <col min="14861" max="14861" width="14.25" style="28" customWidth="1"/>
    <col min="14862" max="14862" width="6.125" style="28" customWidth="1"/>
    <col min="14863" max="14863" width="13.625" style="28" customWidth="1"/>
    <col min="14864" max="14864" width="14.75" style="28" customWidth="1"/>
    <col min="14865" max="14865" width="23.125" style="28" customWidth="1"/>
    <col min="14866" max="15104" width="9" style="28"/>
    <col min="15105" max="15105" width="2.625" style="28" customWidth="1"/>
    <col min="15106" max="15106" width="4.75" style="28" customWidth="1"/>
    <col min="15107" max="15107" width="10.125" style="28" customWidth="1"/>
    <col min="15108" max="15108" width="10.75" style="28" customWidth="1"/>
    <col min="15109" max="15109" width="22.5" style="28" customWidth="1"/>
    <col min="15110" max="15110" width="4.5" style="28" customWidth="1"/>
    <col min="15111" max="15112" width="9.875" style="28" bestFit="1" customWidth="1"/>
    <col min="15113" max="15113" width="5" style="28" customWidth="1"/>
    <col min="15114" max="15114" width="18.875" style="28" customWidth="1"/>
    <col min="15115" max="15115" width="15.125" style="28" customWidth="1"/>
    <col min="15116" max="15116" width="5.75" style="28" customWidth="1"/>
    <col min="15117" max="15117" width="14.25" style="28" customWidth="1"/>
    <col min="15118" max="15118" width="6.125" style="28" customWidth="1"/>
    <col min="15119" max="15119" width="13.625" style="28" customWidth="1"/>
    <col min="15120" max="15120" width="14.75" style="28" customWidth="1"/>
    <col min="15121" max="15121" width="23.125" style="28" customWidth="1"/>
    <col min="15122" max="15360" width="9" style="28"/>
    <col min="15361" max="15361" width="2.625" style="28" customWidth="1"/>
    <col min="15362" max="15362" width="4.75" style="28" customWidth="1"/>
    <col min="15363" max="15363" width="10.125" style="28" customWidth="1"/>
    <col min="15364" max="15364" width="10.75" style="28" customWidth="1"/>
    <col min="15365" max="15365" width="22.5" style="28" customWidth="1"/>
    <col min="15366" max="15366" width="4.5" style="28" customWidth="1"/>
    <col min="15367" max="15368" width="9.875" style="28" bestFit="1" customWidth="1"/>
    <col min="15369" max="15369" width="5" style="28" customWidth="1"/>
    <col min="15370" max="15370" width="18.875" style="28" customWidth="1"/>
    <col min="15371" max="15371" width="15.125" style="28" customWidth="1"/>
    <col min="15372" max="15372" width="5.75" style="28" customWidth="1"/>
    <col min="15373" max="15373" width="14.25" style="28" customWidth="1"/>
    <col min="15374" max="15374" width="6.125" style="28" customWidth="1"/>
    <col min="15375" max="15375" width="13.625" style="28" customWidth="1"/>
    <col min="15376" max="15376" width="14.75" style="28" customWidth="1"/>
    <col min="15377" max="15377" width="23.125" style="28" customWidth="1"/>
    <col min="15378" max="15616" width="9" style="28"/>
    <col min="15617" max="15617" width="2.625" style="28" customWidth="1"/>
    <col min="15618" max="15618" width="4.75" style="28" customWidth="1"/>
    <col min="15619" max="15619" width="10.125" style="28" customWidth="1"/>
    <col min="15620" max="15620" width="10.75" style="28" customWidth="1"/>
    <col min="15621" max="15621" width="22.5" style="28" customWidth="1"/>
    <col min="15622" max="15622" width="4.5" style="28" customWidth="1"/>
    <col min="15623" max="15624" width="9.875" style="28" bestFit="1" customWidth="1"/>
    <col min="15625" max="15625" width="5" style="28" customWidth="1"/>
    <col min="15626" max="15626" width="18.875" style="28" customWidth="1"/>
    <col min="15627" max="15627" width="15.125" style="28" customWidth="1"/>
    <col min="15628" max="15628" width="5.75" style="28" customWidth="1"/>
    <col min="15629" max="15629" width="14.25" style="28" customWidth="1"/>
    <col min="15630" max="15630" width="6.125" style="28" customWidth="1"/>
    <col min="15631" max="15631" width="13.625" style="28" customWidth="1"/>
    <col min="15632" max="15632" width="14.75" style="28" customWidth="1"/>
    <col min="15633" max="15633" width="23.125" style="28" customWidth="1"/>
    <col min="15634" max="15872" width="9" style="28"/>
    <col min="15873" max="15873" width="2.625" style="28" customWidth="1"/>
    <col min="15874" max="15874" width="4.75" style="28" customWidth="1"/>
    <col min="15875" max="15875" width="10.125" style="28" customWidth="1"/>
    <col min="15876" max="15876" width="10.75" style="28" customWidth="1"/>
    <col min="15877" max="15877" width="22.5" style="28" customWidth="1"/>
    <col min="15878" max="15878" width="4.5" style="28" customWidth="1"/>
    <col min="15879" max="15880" width="9.875" style="28" bestFit="1" customWidth="1"/>
    <col min="15881" max="15881" width="5" style="28" customWidth="1"/>
    <col min="15882" max="15882" width="18.875" style="28" customWidth="1"/>
    <col min="15883" max="15883" width="15.125" style="28" customWidth="1"/>
    <col min="15884" max="15884" width="5.75" style="28" customWidth="1"/>
    <col min="15885" max="15885" width="14.25" style="28" customWidth="1"/>
    <col min="15886" max="15886" width="6.125" style="28" customWidth="1"/>
    <col min="15887" max="15887" width="13.625" style="28" customWidth="1"/>
    <col min="15888" max="15888" width="14.75" style="28" customWidth="1"/>
    <col min="15889" max="15889" width="23.125" style="28" customWidth="1"/>
    <col min="15890" max="16128" width="9" style="28"/>
    <col min="16129" max="16129" width="2.625" style="28" customWidth="1"/>
    <col min="16130" max="16130" width="4.75" style="28" customWidth="1"/>
    <col min="16131" max="16131" width="10.125" style="28" customWidth="1"/>
    <col min="16132" max="16132" width="10.75" style="28" customWidth="1"/>
    <col min="16133" max="16133" width="22.5" style="28" customWidth="1"/>
    <col min="16134" max="16134" width="4.5" style="28" customWidth="1"/>
    <col min="16135" max="16136" width="9.875" style="28" bestFit="1" customWidth="1"/>
    <col min="16137" max="16137" width="5" style="28" customWidth="1"/>
    <col min="16138" max="16138" width="18.875" style="28" customWidth="1"/>
    <col min="16139" max="16139" width="15.125" style="28" customWidth="1"/>
    <col min="16140" max="16140" width="5.75" style="28" customWidth="1"/>
    <col min="16141" max="16141" width="14.25" style="28" customWidth="1"/>
    <col min="16142" max="16142" width="6.125" style="28" customWidth="1"/>
    <col min="16143" max="16143" width="13.625" style="28" customWidth="1"/>
    <col min="16144" max="16144" width="14.75" style="28" customWidth="1"/>
    <col min="16145" max="16145" width="23.125" style="28" customWidth="1"/>
    <col min="16146" max="16384" width="9" style="28"/>
  </cols>
  <sheetData>
    <row r="2" spans="2:17" ht="20.100000000000001" customHeight="1">
      <c r="B2" s="26" t="s">
        <v>0</v>
      </c>
      <c r="C2" s="26"/>
      <c r="D2" s="26"/>
      <c r="E2" s="27" t="s">
        <v>1</v>
      </c>
      <c r="G2" s="29" t="s">
        <v>2</v>
      </c>
      <c r="H2" s="30"/>
      <c r="I2" s="31"/>
      <c r="J2" s="32">
        <f>SUM(H:H)</f>
        <v>5302920</v>
      </c>
    </row>
    <row r="3" spans="2:17" ht="20.100000000000001" customHeight="1">
      <c r="B3" s="26" t="s">
        <v>3</v>
      </c>
      <c r="C3" s="26"/>
      <c r="D3" s="26"/>
      <c r="E3" s="27" t="s">
        <v>4</v>
      </c>
    </row>
    <row r="4" spans="2:17" ht="20.100000000000001" customHeight="1">
      <c r="B4" s="26" t="s">
        <v>5</v>
      </c>
      <c r="C4" s="26"/>
      <c r="D4" s="26"/>
      <c r="E4" s="27">
        <v>94175</v>
      </c>
    </row>
    <row r="5" spans="2:17" ht="20.100000000000001" customHeight="1">
      <c r="B5" s="26" t="s">
        <v>6</v>
      </c>
      <c r="C5" s="26"/>
      <c r="D5" s="26"/>
      <c r="E5" s="36">
        <v>40955</v>
      </c>
    </row>
    <row r="6" spans="2:17" ht="20.100000000000001" customHeight="1">
      <c r="B6" s="26" t="s">
        <v>7</v>
      </c>
      <c r="C6" s="26"/>
      <c r="D6" s="26"/>
      <c r="E6" s="36"/>
    </row>
    <row r="8" spans="2:17" s="33" customForma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38" t="s">
        <v>22</v>
      </c>
      <c r="Q8" s="38" t="s">
        <v>23</v>
      </c>
    </row>
    <row r="9" spans="2:17" s="33" customFormat="1" ht="18" customHeight="1">
      <c r="B9" s="37">
        <v>1</v>
      </c>
      <c r="C9" s="37" t="s">
        <v>24</v>
      </c>
      <c r="D9" s="37" t="s">
        <v>24</v>
      </c>
      <c r="E9" s="41" t="s">
        <v>25</v>
      </c>
      <c r="F9" s="42">
        <v>2</v>
      </c>
      <c r="G9" s="42"/>
      <c r="H9" s="42">
        <f>F9*G9</f>
        <v>0</v>
      </c>
      <c r="I9" s="43"/>
      <c r="J9" s="38"/>
      <c r="K9" s="38"/>
      <c r="L9" s="44"/>
      <c r="M9" s="40"/>
      <c r="N9" s="40"/>
      <c r="O9" s="45"/>
      <c r="P9" s="38"/>
      <c r="Q9" s="38"/>
    </row>
    <row r="10" spans="2:17" s="33" customFormat="1" ht="18" customHeight="1">
      <c r="B10" s="38">
        <v>2</v>
      </c>
      <c r="C10" s="37" t="s">
        <v>24</v>
      </c>
      <c r="D10" s="37" t="s">
        <v>24</v>
      </c>
      <c r="E10" s="47" t="s">
        <v>26</v>
      </c>
      <c r="F10" s="42">
        <v>2</v>
      </c>
      <c r="G10" s="42"/>
      <c r="H10" s="42">
        <f t="shared" ref="H10:H31" si="0">F10*G10</f>
        <v>0</v>
      </c>
      <c r="I10" s="48"/>
      <c r="J10" s="44"/>
      <c r="K10" s="47"/>
      <c r="L10" s="44"/>
      <c r="M10" s="40"/>
      <c r="N10" s="40"/>
      <c r="O10" s="45"/>
      <c r="P10" s="38"/>
      <c r="Q10" s="38"/>
    </row>
    <row r="11" spans="2:17" s="33" customFormat="1" ht="18" customHeight="1">
      <c r="B11" s="37">
        <v>3</v>
      </c>
      <c r="C11" s="37" t="s">
        <v>24</v>
      </c>
      <c r="D11" s="37" t="s">
        <v>24</v>
      </c>
      <c r="E11" s="47" t="s">
        <v>27</v>
      </c>
      <c r="F11" s="42">
        <v>2</v>
      </c>
      <c r="G11" s="42"/>
      <c r="H11" s="42">
        <f t="shared" si="0"/>
        <v>0</v>
      </c>
      <c r="I11" s="48"/>
      <c r="J11" s="44"/>
      <c r="K11" s="47"/>
      <c r="L11" s="44"/>
      <c r="M11" s="40"/>
      <c r="N11" s="40"/>
      <c r="O11" s="45"/>
      <c r="P11" s="38"/>
      <c r="Q11" s="38"/>
    </row>
    <row r="12" spans="2:17" s="33" customFormat="1" ht="18" customHeight="1">
      <c r="B12" s="38">
        <v>4</v>
      </c>
      <c r="C12" s="37" t="s">
        <v>24</v>
      </c>
      <c r="D12" s="37" t="s">
        <v>24</v>
      </c>
      <c r="E12" s="47" t="s">
        <v>28</v>
      </c>
      <c r="F12" s="42">
        <v>2</v>
      </c>
      <c r="G12" s="42"/>
      <c r="H12" s="42">
        <f t="shared" si="0"/>
        <v>0</v>
      </c>
      <c r="I12" s="48"/>
      <c r="J12" s="44"/>
      <c r="K12" s="47"/>
      <c r="L12" s="44"/>
      <c r="M12" s="40"/>
      <c r="N12" s="40"/>
      <c r="O12" s="45"/>
      <c r="P12" s="38"/>
      <c r="Q12" s="38"/>
    </row>
    <row r="13" spans="2:17" s="33" customFormat="1" ht="18" customHeight="1">
      <c r="B13" s="37">
        <v>5</v>
      </c>
      <c r="C13" s="37" t="s">
        <v>29</v>
      </c>
      <c r="D13" s="37" t="s">
        <v>29</v>
      </c>
      <c r="E13" s="47" t="s">
        <v>30</v>
      </c>
      <c r="F13" s="42">
        <v>2</v>
      </c>
      <c r="G13" s="42">
        <v>360000</v>
      </c>
      <c r="H13" s="42">
        <f t="shared" si="0"/>
        <v>720000</v>
      </c>
      <c r="I13" s="48"/>
      <c r="J13" s="44"/>
      <c r="K13" s="47" t="s">
        <v>944</v>
      </c>
      <c r="L13" s="44"/>
      <c r="M13" s="186">
        <v>40931</v>
      </c>
      <c r="N13" s="40"/>
      <c r="O13" s="45"/>
      <c r="P13" s="38"/>
      <c r="Q13" s="38"/>
    </row>
    <row r="14" spans="2:17" s="33" customFormat="1" ht="18" customHeight="1">
      <c r="B14" s="37">
        <v>5</v>
      </c>
      <c r="C14" s="37" t="s">
        <v>29</v>
      </c>
      <c r="D14" s="37" t="s">
        <v>29</v>
      </c>
      <c r="E14" s="47" t="s">
        <v>33</v>
      </c>
      <c r="F14" s="42">
        <v>2</v>
      </c>
      <c r="G14" s="42">
        <v>10000</v>
      </c>
      <c r="H14" s="42">
        <f t="shared" si="0"/>
        <v>20000</v>
      </c>
      <c r="I14" s="48"/>
      <c r="J14" s="44"/>
      <c r="K14" s="47"/>
      <c r="L14" s="44"/>
      <c r="M14" s="186">
        <v>40931</v>
      </c>
      <c r="N14" s="40"/>
      <c r="O14" s="45"/>
      <c r="P14" s="38"/>
      <c r="Q14" s="38"/>
    </row>
    <row r="15" spans="2:17" s="33" customFormat="1" ht="18" customHeight="1">
      <c r="B15" s="38">
        <v>6</v>
      </c>
      <c r="C15" s="37" t="s">
        <v>29</v>
      </c>
      <c r="D15" s="37" t="s">
        <v>29</v>
      </c>
      <c r="E15" s="47" t="s">
        <v>941</v>
      </c>
      <c r="F15" s="42">
        <v>2</v>
      </c>
      <c r="G15" s="42">
        <v>20000</v>
      </c>
      <c r="H15" s="42">
        <f t="shared" si="0"/>
        <v>40000</v>
      </c>
      <c r="I15" s="48"/>
      <c r="J15" s="44"/>
      <c r="K15" s="47"/>
      <c r="L15" s="44"/>
      <c r="M15" s="186">
        <v>40931</v>
      </c>
      <c r="N15" s="40"/>
      <c r="O15" s="45"/>
      <c r="P15" s="38"/>
      <c r="Q15" s="38"/>
    </row>
    <row r="16" spans="2:17" s="33" customFormat="1" ht="18" customHeight="1">
      <c r="B16" s="37">
        <v>7</v>
      </c>
      <c r="C16" s="37" t="s">
        <v>29</v>
      </c>
      <c r="D16" s="37" t="s">
        <v>29</v>
      </c>
      <c r="E16" s="47" t="s">
        <v>36</v>
      </c>
      <c r="F16" s="42">
        <v>2</v>
      </c>
      <c r="G16" s="42">
        <v>38000</v>
      </c>
      <c r="H16" s="42">
        <f t="shared" si="0"/>
        <v>76000</v>
      </c>
      <c r="I16" s="48"/>
      <c r="J16" s="44"/>
      <c r="K16" s="47" t="s">
        <v>942</v>
      </c>
      <c r="L16" s="44"/>
      <c r="M16" s="186" t="s">
        <v>140</v>
      </c>
      <c r="N16" s="40"/>
      <c r="O16" s="45"/>
      <c r="P16" s="38"/>
      <c r="Q16" s="38"/>
    </row>
    <row r="17" spans="2:17" s="33" customFormat="1" ht="18" customHeight="1">
      <c r="B17" s="38">
        <v>8</v>
      </c>
      <c r="C17" s="37" t="s">
        <v>39</v>
      </c>
      <c r="D17" s="37" t="s">
        <v>29</v>
      </c>
      <c r="E17" s="47" t="s">
        <v>40</v>
      </c>
      <c r="F17" s="42">
        <v>2</v>
      </c>
      <c r="G17" s="42">
        <v>155400</v>
      </c>
      <c r="H17" s="42">
        <f t="shared" si="0"/>
        <v>310800</v>
      </c>
      <c r="I17" s="48"/>
      <c r="J17" s="44" t="s">
        <v>41</v>
      </c>
      <c r="K17" s="47" t="s">
        <v>944</v>
      </c>
      <c r="L17" s="44" t="s">
        <v>42</v>
      </c>
      <c r="M17" s="186">
        <v>40931</v>
      </c>
      <c r="N17" s="40"/>
      <c r="O17" s="45"/>
      <c r="P17" s="38"/>
      <c r="Q17" s="38"/>
    </row>
    <row r="18" spans="2:17" s="33" customFormat="1" ht="18" customHeight="1">
      <c r="B18" s="38">
        <v>8</v>
      </c>
      <c r="C18" s="37" t="s">
        <v>39</v>
      </c>
      <c r="D18" s="37" t="s">
        <v>29</v>
      </c>
      <c r="E18" s="47" t="s">
        <v>44</v>
      </c>
      <c r="F18" s="42">
        <v>2</v>
      </c>
      <c r="G18" s="42">
        <v>12000</v>
      </c>
      <c r="H18" s="42">
        <f t="shared" si="0"/>
        <v>24000</v>
      </c>
      <c r="I18" s="48"/>
      <c r="J18" s="44">
        <v>960536106</v>
      </c>
      <c r="K18" s="47" t="s">
        <v>944</v>
      </c>
      <c r="L18" s="44" t="s">
        <v>42</v>
      </c>
      <c r="M18" s="186">
        <v>40931</v>
      </c>
      <c r="N18" s="40"/>
      <c r="O18" s="45"/>
      <c r="P18" s="38"/>
      <c r="Q18" s="38"/>
    </row>
    <row r="19" spans="2:17" s="33" customFormat="1" ht="18" customHeight="1">
      <c r="B19" s="38">
        <v>8</v>
      </c>
      <c r="C19" s="37" t="s">
        <v>39</v>
      </c>
      <c r="D19" s="37" t="s">
        <v>29</v>
      </c>
      <c r="E19" s="47" t="s">
        <v>45</v>
      </c>
      <c r="F19" s="42">
        <v>2</v>
      </c>
      <c r="G19" s="42">
        <v>1000</v>
      </c>
      <c r="H19" s="42">
        <f>F19*G19</f>
        <v>2000</v>
      </c>
      <c r="I19" s="48"/>
      <c r="J19" s="44" t="s">
        <v>46</v>
      </c>
      <c r="K19" s="47"/>
      <c r="L19" s="44" t="s">
        <v>42</v>
      </c>
      <c r="M19" s="186">
        <v>40931</v>
      </c>
      <c r="N19" s="40"/>
      <c r="O19" s="45"/>
      <c r="P19" s="38"/>
      <c r="Q19" s="38"/>
    </row>
    <row r="20" spans="2:17" s="33" customFormat="1" ht="18" customHeight="1">
      <c r="B20" s="37">
        <v>9</v>
      </c>
      <c r="C20" s="37" t="s">
        <v>39</v>
      </c>
      <c r="D20" s="37" t="s">
        <v>29</v>
      </c>
      <c r="E20" s="47" t="s">
        <v>47</v>
      </c>
      <c r="F20" s="42">
        <v>2</v>
      </c>
      <c r="G20" s="42">
        <v>54600</v>
      </c>
      <c r="H20" s="42">
        <f t="shared" si="0"/>
        <v>109200</v>
      </c>
      <c r="I20" s="48"/>
      <c r="J20" s="44" t="s">
        <v>48</v>
      </c>
      <c r="K20" s="47" t="s">
        <v>944</v>
      </c>
      <c r="L20" s="44" t="s">
        <v>42</v>
      </c>
      <c r="M20" s="186">
        <v>40931</v>
      </c>
      <c r="N20" s="40"/>
      <c r="O20" s="45"/>
      <c r="P20" s="38"/>
      <c r="Q20" s="38"/>
    </row>
    <row r="21" spans="2:17" s="33" customFormat="1" ht="18" customHeight="1">
      <c r="B21" s="38">
        <v>10</v>
      </c>
      <c r="C21" s="37" t="s">
        <v>39</v>
      </c>
      <c r="D21" s="37" t="s">
        <v>29</v>
      </c>
      <c r="E21" s="47" t="s">
        <v>49</v>
      </c>
      <c r="F21" s="42">
        <v>2</v>
      </c>
      <c r="G21" s="42">
        <v>7900</v>
      </c>
      <c r="H21" s="42">
        <f t="shared" si="0"/>
        <v>15800</v>
      </c>
      <c r="I21" s="48"/>
      <c r="J21" s="44" t="s">
        <v>50</v>
      </c>
      <c r="K21" s="47" t="s">
        <v>944</v>
      </c>
      <c r="L21" s="44" t="s">
        <v>42</v>
      </c>
      <c r="M21" s="186">
        <v>40931</v>
      </c>
      <c r="N21" s="40"/>
      <c r="O21" s="45"/>
      <c r="P21" s="38"/>
      <c r="Q21" s="38"/>
    </row>
    <row r="22" spans="2:17" s="33" customFormat="1" ht="18" customHeight="1">
      <c r="B22" s="37">
        <v>11</v>
      </c>
      <c r="C22" s="37" t="s">
        <v>39</v>
      </c>
      <c r="D22" s="37" t="s">
        <v>51</v>
      </c>
      <c r="E22" s="47" t="s">
        <v>52</v>
      </c>
      <c r="F22" s="42">
        <v>2</v>
      </c>
      <c r="G22" s="42">
        <v>23000</v>
      </c>
      <c r="H22" s="42">
        <f>F22*G22</f>
        <v>46000</v>
      </c>
      <c r="I22" s="48"/>
      <c r="J22" s="44" t="s">
        <v>53</v>
      </c>
      <c r="K22" s="47"/>
      <c r="L22" s="44" t="s">
        <v>42</v>
      </c>
      <c r="M22" s="186">
        <v>40931</v>
      </c>
      <c r="N22" s="40"/>
      <c r="O22" s="45"/>
      <c r="P22" s="186">
        <v>40935</v>
      </c>
      <c r="Q22" s="46">
        <v>40935</v>
      </c>
    </row>
    <row r="23" spans="2:17" s="33" customFormat="1" ht="18" customHeight="1">
      <c r="B23" s="38">
        <v>12</v>
      </c>
      <c r="C23" s="37" t="s">
        <v>54</v>
      </c>
      <c r="D23" s="37" t="s">
        <v>55</v>
      </c>
      <c r="E23" s="47" t="s">
        <v>56</v>
      </c>
      <c r="F23" s="42">
        <v>2</v>
      </c>
      <c r="G23" s="42">
        <v>10800</v>
      </c>
      <c r="H23" s="42">
        <f t="shared" si="0"/>
        <v>21600</v>
      </c>
      <c r="I23" s="48"/>
      <c r="J23" s="44" t="s">
        <v>57</v>
      </c>
      <c r="K23" s="47"/>
      <c r="L23" s="44" t="s">
        <v>42</v>
      </c>
      <c r="M23" s="186">
        <v>40931</v>
      </c>
      <c r="N23" s="40"/>
      <c r="O23" s="45"/>
      <c r="P23" s="186">
        <v>40942</v>
      </c>
      <c r="Q23" s="46">
        <v>40940</v>
      </c>
    </row>
    <row r="24" spans="2:17" s="33" customFormat="1" ht="18" customHeight="1">
      <c r="B24" s="38">
        <v>12</v>
      </c>
      <c r="C24" s="37" t="s">
        <v>54</v>
      </c>
      <c r="D24" s="37" t="s">
        <v>55</v>
      </c>
      <c r="E24" s="47" t="s">
        <v>45</v>
      </c>
      <c r="F24" s="42">
        <v>2</v>
      </c>
      <c r="G24" s="42">
        <v>1000</v>
      </c>
      <c r="H24" s="42">
        <f t="shared" si="0"/>
        <v>2000</v>
      </c>
      <c r="I24" s="48"/>
      <c r="J24" s="44" t="s">
        <v>46</v>
      </c>
      <c r="K24" s="47"/>
      <c r="L24" s="44" t="s">
        <v>42</v>
      </c>
      <c r="M24" s="186">
        <v>40931</v>
      </c>
      <c r="N24" s="40"/>
      <c r="O24" s="45"/>
      <c r="P24" s="186"/>
      <c r="Q24" s="46"/>
    </row>
    <row r="25" spans="2:17" s="33" customFormat="1" ht="18" customHeight="1">
      <c r="B25" s="38">
        <v>12</v>
      </c>
      <c r="C25" s="37" t="s">
        <v>59</v>
      </c>
      <c r="D25" s="37" t="s">
        <v>59</v>
      </c>
      <c r="E25" s="47" t="s">
        <v>60</v>
      </c>
      <c r="F25" s="42">
        <v>4</v>
      </c>
      <c r="G25" s="42">
        <v>1380</v>
      </c>
      <c r="H25" s="42">
        <f t="shared" si="0"/>
        <v>5520</v>
      </c>
      <c r="I25" s="48"/>
      <c r="J25" s="44" t="s">
        <v>577</v>
      </c>
      <c r="K25" s="47"/>
      <c r="L25" s="44" t="s">
        <v>42</v>
      </c>
      <c r="M25" s="186">
        <v>40931</v>
      </c>
      <c r="N25" s="40"/>
      <c r="O25" s="45"/>
      <c r="P25" s="186">
        <v>40955</v>
      </c>
      <c r="Q25" s="46">
        <v>40955</v>
      </c>
    </row>
    <row r="26" spans="2:17" s="33" customFormat="1" ht="18" customHeight="1">
      <c r="B26" s="37">
        <v>13</v>
      </c>
      <c r="C26" s="37" t="s">
        <v>62</v>
      </c>
      <c r="D26" s="37" t="s">
        <v>62</v>
      </c>
      <c r="E26" s="47" t="s">
        <v>63</v>
      </c>
      <c r="F26" s="42">
        <v>2</v>
      </c>
      <c r="G26" s="42">
        <v>44000</v>
      </c>
      <c r="H26" s="42">
        <f t="shared" si="0"/>
        <v>88000</v>
      </c>
      <c r="I26" s="48"/>
      <c r="J26" s="44" t="s">
        <v>64</v>
      </c>
      <c r="K26" s="47"/>
      <c r="L26" s="44" t="s">
        <v>42</v>
      </c>
      <c r="M26" s="186">
        <v>40931</v>
      </c>
      <c r="N26" s="40"/>
      <c r="O26" s="45"/>
      <c r="P26" s="186">
        <v>40955</v>
      </c>
      <c r="Q26" s="46">
        <v>40955</v>
      </c>
    </row>
    <row r="27" spans="2:17" s="33" customFormat="1" ht="18" customHeight="1">
      <c r="B27" s="37">
        <v>13</v>
      </c>
      <c r="C27" s="37" t="s">
        <v>62</v>
      </c>
      <c r="D27" s="37" t="s">
        <v>62</v>
      </c>
      <c r="E27" s="47" t="s">
        <v>65</v>
      </c>
      <c r="F27" s="42">
        <v>2</v>
      </c>
      <c r="G27" s="42">
        <v>13600</v>
      </c>
      <c r="H27" s="42">
        <f t="shared" si="0"/>
        <v>27200</v>
      </c>
      <c r="I27" s="48"/>
      <c r="J27" s="44" t="s">
        <v>66</v>
      </c>
      <c r="K27" s="47"/>
      <c r="L27" s="44" t="s">
        <v>42</v>
      </c>
      <c r="M27" s="186">
        <v>40931</v>
      </c>
      <c r="N27" s="40"/>
      <c r="O27" s="45"/>
      <c r="P27" s="186">
        <v>40955</v>
      </c>
      <c r="Q27" s="46">
        <v>40955</v>
      </c>
    </row>
    <row r="28" spans="2:17" s="33" customFormat="1" ht="18" customHeight="1">
      <c r="B28" s="37">
        <v>13</v>
      </c>
      <c r="C28" s="37" t="s">
        <v>62</v>
      </c>
      <c r="D28" s="37" t="s">
        <v>62</v>
      </c>
      <c r="E28" s="47" t="s">
        <v>67</v>
      </c>
      <c r="F28" s="42">
        <v>2</v>
      </c>
      <c r="G28" s="42">
        <v>2400</v>
      </c>
      <c r="H28" s="42">
        <f t="shared" si="0"/>
        <v>4800</v>
      </c>
      <c r="I28" s="48"/>
      <c r="J28" s="44" t="s">
        <v>68</v>
      </c>
      <c r="K28" s="47"/>
      <c r="L28" s="44" t="s">
        <v>42</v>
      </c>
      <c r="M28" s="186">
        <v>40931</v>
      </c>
      <c r="N28" s="40"/>
      <c r="O28" s="45"/>
      <c r="P28" s="186">
        <v>40955</v>
      </c>
      <c r="Q28" s="46">
        <v>40955</v>
      </c>
    </row>
    <row r="29" spans="2:17" s="33" customFormat="1" ht="18" customHeight="1">
      <c r="B29" s="38">
        <v>14</v>
      </c>
      <c r="C29" s="37" t="s">
        <v>69</v>
      </c>
      <c r="D29" s="37" t="s">
        <v>69</v>
      </c>
      <c r="E29" s="47" t="s">
        <v>70</v>
      </c>
      <c r="F29" s="42">
        <v>2</v>
      </c>
      <c r="G29" s="42">
        <v>1895000</v>
      </c>
      <c r="H29" s="42">
        <f t="shared" si="0"/>
        <v>3790000</v>
      </c>
      <c r="I29" s="43"/>
      <c r="J29" s="44" t="s">
        <v>71</v>
      </c>
      <c r="K29" s="47"/>
      <c r="L29" s="44"/>
      <c r="M29" s="186">
        <v>40924</v>
      </c>
      <c r="N29" s="40"/>
      <c r="O29" s="45"/>
      <c r="P29" s="186">
        <v>40983</v>
      </c>
      <c r="Q29" s="46"/>
    </row>
    <row r="30" spans="2:17" s="33" customFormat="1" ht="18" customHeight="1">
      <c r="B30" s="37">
        <v>15</v>
      </c>
      <c r="C30" s="37"/>
      <c r="D30" s="37"/>
      <c r="E30" s="47" t="s">
        <v>72</v>
      </c>
      <c r="F30" s="42">
        <v>2</v>
      </c>
      <c r="G30" s="42"/>
      <c r="H30" s="42">
        <f t="shared" si="0"/>
        <v>0</v>
      </c>
      <c r="I30" s="43"/>
      <c r="J30" s="44"/>
      <c r="K30" s="47"/>
      <c r="L30" s="44"/>
      <c r="M30" s="186"/>
      <c r="N30" s="40"/>
      <c r="O30" s="45"/>
      <c r="P30" s="38"/>
      <c r="Q30" s="46"/>
    </row>
    <row r="31" spans="2:17" s="33" customFormat="1" ht="18" customHeight="1">
      <c r="B31" s="38">
        <v>16</v>
      </c>
      <c r="C31" s="37"/>
      <c r="D31" s="37"/>
      <c r="E31" s="47" t="s">
        <v>73</v>
      </c>
      <c r="F31" s="42">
        <v>2</v>
      </c>
      <c r="G31" s="42"/>
      <c r="H31" s="42">
        <f t="shared" si="0"/>
        <v>0</v>
      </c>
      <c r="I31" s="43"/>
      <c r="J31" s="44"/>
      <c r="K31" s="47"/>
      <c r="L31" s="44"/>
      <c r="M31" s="186"/>
      <c r="N31" s="40"/>
      <c r="O31" s="45"/>
      <c r="P31" s="38"/>
      <c r="Q31" s="46"/>
    </row>
    <row r="32" spans="2:17" ht="18" customHeight="1">
      <c r="B32" s="38">
        <v>17</v>
      </c>
      <c r="C32" s="37"/>
      <c r="D32" s="37"/>
      <c r="E32" s="47" t="s">
        <v>74</v>
      </c>
      <c r="F32" s="42">
        <v>2</v>
      </c>
      <c r="G32" s="42"/>
      <c r="H32" s="42"/>
      <c r="I32" s="43"/>
      <c r="J32" s="44"/>
      <c r="K32" s="47"/>
      <c r="L32" s="44"/>
      <c r="M32" s="186"/>
      <c r="N32" s="40"/>
      <c r="O32" s="45"/>
      <c r="P32" s="51"/>
      <c r="Q32" s="196"/>
    </row>
    <row r="33" spans="12:17">
      <c r="Q33" s="55"/>
    </row>
    <row r="34" spans="12:17">
      <c r="Q34" s="55"/>
    </row>
    <row r="35" spans="12:17">
      <c r="Q35" s="55"/>
    </row>
    <row r="36" spans="12:17">
      <c r="Q36" s="250"/>
    </row>
    <row r="37" spans="12:17">
      <c r="Q37" s="55"/>
    </row>
    <row r="38" spans="12:17">
      <c r="Q38" s="55"/>
    </row>
    <row r="39" spans="12:17">
      <c r="Q39" s="55"/>
    </row>
    <row r="40" spans="12:17">
      <c r="Q40" s="55"/>
    </row>
    <row r="41" spans="12:17">
      <c r="Q41" s="55"/>
    </row>
    <row r="42" spans="12:17">
      <c r="Q42" s="55"/>
    </row>
    <row r="43" spans="12:17">
      <c r="Q43" s="55"/>
    </row>
    <row r="44" spans="12:17">
      <c r="L44" s="57"/>
      <c r="Q44" s="55"/>
    </row>
    <row r="45" spans="12:17">
      <c r="Q45" s="55"/>
    </row>
    <row r="46" spans="12:17">
      <c r="Q46" s="55"/>
    </row>
    <row r="47" spans="12:17">
      <c r="Q47" s="55"/>
    </row>
    <row r="48" spans="12:17">
      <c r="Q48" s="55"/>
    </row>
    <row r="49" spans="17:17">
      <c r="Q49" s="55"/>
    </row>
    <row r="50" spans="17:17">
      <c r="Q50" s="55"/>
    </row>
  </sheetData>
  <autoFilter ref="B8:O31" xr:uid="{3CD59F8F-1A4B-47F6-A024-DC7501AA8C8D}"/>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B40E-E50B-49EC-94C3-4B9B2A544A8C}">
  <sheetPr>
    <pageSetUpPr fitToPage="1"/>
  </sheetPr>
  <dimension ref="B2:R36"/>
  <sheetViews>
    <sheetView zoomScale="85" zoomScaleNormal="85" workbookViewId="0">
      <pane xSplit="10" ySplit="8" topLeftCell="P9" activePane="bottomRight" state="frozen"/>
      <selection pane="topRight" activeCell="K1" sqref="K1"/>
      <selection pane="bottomLeft" activeCell="A9" sqref="A9"/>
      <selection pane="bottomRight" activeCell="Q23" sqref="Q23"/>
    </sheetView>
  </sheetViews>
  <sheetFormatPr defaultRowHeight="18.75"/>
  <cols>
    <col min="1" max="1" width="2.625" style="3" customWidth="1"/>
    <col min="2" max="2" width="5.125" style="8" customWidth="1"/>
    <col min="3" max="3" width="11.625" style="3" bestFit="1" customWidth="1"/>
    <col min="4" max="4" width="12.625" style="3" customWidth="1"/>
    <col min="5" max="5" width="40" style="3" bestFit="1" customWidth="1"/>
    <col min="6" max="6" width="8.75" style="3" customWidth="1"/>
    <col min="7" max="8" width="9.875" style="3" bestFit="1" customWidth="1"/>
    <col min="9" max="9" width="5.75" style="9" customWidth="1"/>
    <col min="10" max="10" width="30.25" style="3" bestFit="1" customWidth="1"/>
    <col min="11" max="11" width="11.375" style="3" customWidth="1"/>
    <col min="12" max="12" width="6.625" style="8" customWidth="1"/>
    <col min="13" max="13" width="13.75" style="8" customWidth="1"/>
    <col min="14" max="14" width="6.375" style="3" customWidth="1"/>
    <col min="15" max="15" width="14.625" style="9" bestFit="1" customWidth="1"/>
    <col min="16" max="16" width="14.5" style="10" customWidth="1"/>
    <col min="17" max="17" width="15.625" style="10" customWidth="1"/>
    <col min="18" max="256" width="9" style="3"/>
    <col min="257" max="257" width="2.625" style="3" customWidth="1"/>
    <col min="258" max="258" width="5.125" style="3" customWidth="1"/>
    <col min="259" max="259" width="11.625" style="3" bestFit="1" customWidth="1"/>
    <col min="260" max="260" width="12.625" style="3" customWidth="1"/>
    <col min="261" max="261" width="40" style="3" bestFit="1" customWidth="1"/>
    <col min="262" max="262" width="8.75" style="3" customWidth="1"/>
    <col min="263" max="264" width="9.875" style="3" bestFit="1" customWidth="1"/>
    <col min="265" max="265" width="5.75" style="3" customWidth="1"/>
    <col min="266" max="266" width="30.25" style="3" bestFit="1" customWidth="1"/>
    <col min="267" max="267" width="11.375" style="3" customWidth="1"/>
    <col min="268" max="268" width="6.625" style="3" customWidth="1"/>
    <col min="269" max="269" width="13.75" style="3" customWidth="1"/>
    <col min="270" max="270" width="6.375" style="3" customWidth="1"/>
    <col min="271" max="271" width="14.625" style="3" bestFit="1" customWidth="1"/>
    <col min="272" max="272" width="14.5" style="3" customWidth="1"/>
    <col min="273" max="273" width="15.625" style="3" customWidth="1"/>
    <col min="274" max="512" width="9" style="3"/>
    <col min="513" max="513" width="2.625" style="3" customWidth="1"/>
    <col min="514" max="514" width="5.125" style="3" customWidth="1"/>
    <col min="515" max="515" width="11.625" style="3" bestFit="1" customWidth="1"/>
    <col min="516" max="516" width="12.625" style="3" customWidth="1"/>
    <col min="517" max="517" width="40" style="3" bestFit="1" customWidth="1"/>
    <col min="518" max="518" width="8.75" style="3" customWidth="1"/>
    <col min="519" max="520" width="9.875" style="3" bestFit="1" customWidth="1"/>
    <col min="521" max="521" width="5.75" style="3" customWidth="1"/>
    <col min="522" max="522" width="30.25" style="3" bestFit="1" customWidth="1"/>
    <col min="523" max="523" width="11.375" style="3" customWidth="1"/>
    <col min="524" max="524" width="6.625" style="3" customWidth="1"/>
    <col min="525" max="525" width="13.75" style="3" customWidth="1"/>
    <col min="526" max="526" width="6.375" style="3" customWidth="1"/>
    <col min="527" max="527" width="14.625" style="3" bestFit="1" customWidth="1"/>
    <col min="528" max="528" width="14.5" style="3" customWidth="1"/>
    <col min="529" max="529" width="15.625" style="3" customWidth="1"/>
    <col min="530" max="768" width="9" style="3"/>
    <col min="769" max="769" width="2.625" style="3" customWidth="1"/>
    <col min="770" max="770" width="5.125" style="3" customWidth="1"/>
    <col min="771" max="771" width="11.625" style="3" bestFit="1" customWidth="1"/>
    <col min="772" max="772" width="12.625" style="3" customWidth="1"/>
    <col min="773" max="773" width="40" style="3" bestFit="1" customWidth="1"/>
    <col min="774" max="774" width="8.75" style="3" customWidth="1"/>
    <col min="775" max="776" width="9.875" style="3" bestFit="1" customWidth="1"/>
    <col min="777" max="777" width="5.75" style="3" customWidth="1"/>
    <col min="778" max="778" width="30.25" style="3" bestFit="1" customWidth="1"/>
    <col min="779" max="779" width="11.375" style="3" customWidth="1"/>
    <col min="780" max="780" width="6.625" style="3" customWidth="1"/>
    <col min="781" max="781" width="13.75" style="3" customWidth="1"/>
    <col min="782" max="782" width="6.375" style="3" customWidth="1"/>
    <col min="783" max="783" width="14.625" style="3" bestFit="1" customWidth="1"/>
    <col min="784" max="784" width="14.5" style="3" customWidth="1"/>
    <col min="785" max="785" width="15.625" style="3" customWidth="1"/>
    <col min="786" max="1024" width="9" style="3"/>
    <col min="1025" max="1025" width="2.625" style="3" customWidth="1"/>
    <col min="1026" max="1026" width="5.125" style="3" customWidth="1"/>
    <col min="1027" max="1027" width="11.625" style="3" bestFit="1" customWidth="1"/>
    <col min="1028" max="1028" width="12.625" style="3" customWidth="1"/>
    <col min="1029" max="1029" width="40" style="3" bestFit="1" customWidth="1"/>
    <col min="1030" max="1030" width="8.75" style="3" customWidth="1"/>
    <col min="1031" max="1032" width="9.875" style="3" bestFit="1" customWidth="1"/>
    <col min="1033" max="1033" width="5.75" style="3" customWidth="1"/>
    <col min="1034" max="1034" width="30.25" style="3" bestFit="1" customWidth="1"/>
    <col min="1035" max="1035" width="11.375" style="3" customWidth="1"/>
    <col min="1036" max="1036" width="6.625" style="3" customWidth="1"/>
    <col min="1037" max="1037" width="13.75" style="3" customWidth="1"/>
    <col min="1038" max="1038" width="6.375" style="3" customWidth="1"/>
    <col min="1039" max="1039" width="14.625" style="3" bestFit="1" customWidth="1"/>
    <col min="1040" max="1040" width="14.5" style="3" customWidth="1"/>
    <col min="1041" max="1041" width="15.625" style="3" customWidth="1"/>
    <col min="1042" max="1280" width="9" style="3"/>
    <col min="1281" max="1281" width="2.625" style="3" customWidth="1"/>
    <col min="1282" max="1282" width="5.125" style="3" customWidth="1"/>
    <col min="1283" max="1283" width="11.625" style="3" bestFit="1" customWidth="1"/>
    <col min="1284" max="1284" width="12.625" style="3" customWidth="1"/>
    <col min="1285" max="1285" width="40" style="3" bestFit="1" customWidth="1"/>
    <col min="1286" max="1286" width="8.75" style="3" customWidth="1"/>
    <col min="1287" max="1288" width="9.875" style="3" bestFit="1" customWidth="1"/>
    <col min="1289" max="1289" width="5.75" style="3" customWidth="1"/>
    <col min="1290" max="1290" width="30.25" style="3" bestFit="1" customWidth="1"/>
    <col min="1291" max="1291" width="11.375" style="3" customWidth="1"/>
    <col min="1292" max="1292" width="6.625" style="3" customWidth="1"/>
    <col min="1293" max="1293" width="13.75" style="3" customWidth="1"/>
    <col min="1294" max="1294" width="6.375" style="3" customWidth="1"/>
    <col min="1295" max="1295" width="14.625" style="3" bestFit="1" customWidth="1"/>
    <col min="1296" max="1296" width="14.5" style="3" customWidth="1"/>
    <col min="1297" max="1297" width="15.625" style="3" customWidth="1"/>
    <col min="1298" max="1536" width="9" style="3"/>
    <col min="1537" max="1537" width="2.625" style="3" customWidth="1"/>
    <col min="1538" max="1538" width="5.125" style="3" customWidth="1"/>
    <col min="1539" max="1539" width="11.625" style="3" bestFit="1" customWidth="1"/>
    <col min="1540" max="1540" width="12.625" style="3" customWidth="1"/>
    <col min="1541" max="1541" width="40" style="3" bestFit="1" customWidth="1"/>
    <col min="1542" max="1542" width="8.75" style="3" customWidth="1"/>
    <col min="1543" max="1544" width="9.875" style="3" bestFit="1" customWidth="1"/>
    <col min="1545" max="1545" width="5.75" style="3" customWidth="1"/>
    <col min="1546" max="1546" width="30.25" style="3" bestFit="1" customWidth="1"/>
    <col min="1547" max="1547" width="11.375" style="3" customWidth="1"/>
    <col min="1548" max="1548" width="6.625" style="3" customWidth="1"/>
    <col min="1549" max="1549" width="13.75" style="3" customWidth="1"/>
    <col min="1550" max="1550" width="6.375" style="3" customWidth="1"/>
    <col min="1551" max="1551" width="14.625" style="3" bestFit="1" customWidth="1"/>
    <col min="1552" max="1552" width="14.5" style="3" customWidth="1"/>
    <col min="1553" max="1553" width="15.625" style="3" customWidth="1"/>
    <col min="1554" max="1792" width="9" style="3"/>
    <col min="1793" max="1793" width="2.625" style="3" customWidth="1"/>
    <col min="1794" max="1794" width="5.125" style="3" customWidth="1"/>
    <col min="1795" max="1795" width="11.625" style="3" bestFit="1" customWidth="1"/>
    <col min="1796" max="1796" width="12.625" style="3" customWidth="1"/>
    <col min="1797" max="1797" width="40" style="3" bestFit="1" customWidth="1"/>
    <col min="1798" max="1798" width="8.75" style="3" customWidth="1"/>
    <col min="1799" max="1800" width="9.875" style="3" bestFit="1" customWidth="1"/>
    <col min="1801" max="1801" width="5.75" style="3" customWidth="1"/>
    <col min="1802" max="1802" width="30.25" style="3" bestFit="1" customWidth="1"/>
    <col min="1803" max="1803" width="11.375" style="3" customWidth="1"/>
    <col min="1804" max="1804" width="6.625" style="3" customWidth="1"/>
    <col min="1805" max="1805" width="13.75" style="3" customWidth="1"/>
    <col min="1806" max="1806" width="6.375" style="3" customWidth="1"/>
    <col min="1807" max="1807" width="14.625" style="3" bestFit="1" customWidth="1"/>
    <col min="1808" max="1808" width="14.5" style="3" customWidth="1"/>
    <col min="1809" max="1809" width="15.625" style="3" customWidth="1"/>
    <col min="1810" max="2048" width="9" style="3"/>
    <col min="2049" max="2049" width="2.625" style="3" customWidth="1"/>
    <col min="2050" max="2050" width="5.125" style="3" customWidth="1"/>
    <col min="2051" max="2051" width="11.625" style="3" bestFit="1" customWidth="1"/>
    <col min="2052" max="2052" width="12.625" style="3" customWidth="1"/>
    <col min="2053" max="2053" width="40" style="3" bestFit="1" customWidth="1"/>
    <col min="2054" max="2054" width="8.75" style="3" customWidth="1"/>
    <col min="2055" max="2056" width="9.875" style="3" bestFit="1" customWidth="1"/>
    <col min="2057" max="2057" width="5.75" style="3" customWidth="1"/>
    <col min="2058" max="2058" width="30.25" style="3" bestFit="1" customWidth="1"/>
    <col min="2059" max="2059" width="11.375" style="3" customWidth="1"/>
    <col min="2060" max="2060" width="6.625" style="3" customWidth="1"/>
    <col min="2061" max="2061" width="13.75" style="3" customWidth="1"/>
    <col min="2062" max="2062" width="6.375" style="3" customWidth="1"/>
    <col min="2063" max="2063" width="14.625" style="3" bestFit="1" customWidth="1"/>
    <col min="2064" max="2064" width="14.5" style="3" customWidth="1"/>
    <col min="2065" max="2065" width="15.625" style="3" customWidth="1"/>
    <col min="2066" max="2304" width="9" style="3"/>
    <col min="2305" max="2305" width="2.625" style="3" customWidth="1"/>
    <col min="2306" max="2306" width="5.125" style="3" customWidth="1"/>
    <col min="2307" max="2307" width="11.625" style="3" bestFit="1" customWidth="1"/>
    <col min="2308" max="2308" width="12.625" style="3" customWidth="1"/>
    <col min="2309" max="2309" width="40" style="3" bestFit="1" customWidth="1"/>
    <col min="2310" max="2310" width="8.75" style="3" customWidth="1"/>
    <col min="2311" max="2312" width="9.875" style="3" bestFit="1" customWidth="1"/>
    <col min="2313" max="2313" width="5.75" style="3" customWidth="1"/>
    <col min="2314" max="2314" width="30.25" style="3" bestFit="1" customWidth="1"/>
    <col min="2315" max="2315" width="11.375" style="3" customWidth="1"/>
    <col min="2316" max="2316" width="6.625" style="3" customWidth="1"/>
    <col min="2317" max="2317" width="13.75" style="3" customWidth="1"/>
    <col min="2318" max="2318" width="6.375" style="3" customWidth="1"/>
    <col min="2319" max="2319" width="14.625" style="3" bestFit="1" customWidth="1"/>
    <col min="2320" max="2320" width="14.5" style="3" customWidth="1"/>
    <col min="2321" max="2321" width="15.625" style="3" customWidth="1"/>
    <col min="2322" max="2560" width="9" style="3"/>
    <col min="2561" max="2561" width="2.625" style="3" customWidth="1"/>
    <col min="2562" max="2562" width="5.125" style="3" customWidth="1"/>
    <col min="2563" max="2563" width="11.625" style="3" bestFit="1" customWidth="1"/>
    <col min="2564" max="2564" width="12.625" style="3" customWidth="1"/>
    <col min="2565" max="2565" width="40" style="3" bestFit="1" customWidth="1"/>
    <col min="2566" max="2566" width="8.75" style="3" customWidth="1"/>
    <col min="2567" max="2568" width="9.875" style="3" bestFit="1" customWidth="1"/>
    <col min="2569" max="2569" width="5.75" style="3" customWidth="1"/>
    <col min="2570" max="2570" width="30.25" style="3" bestFit="1" customWidth="1"/>
    <col min="2571" max="2571" width="11.375" style="3" customWidth="1"/>
    <col min="2572" max="2572" width="6.625" style="3" customWidth="1"/>
    <col min="2573" max="2573" width="13.75" style="3" customWidth="1"/>
    <col min="2574" max="2574" width="6.375" style="3" customWidth="1"/>
    <col min="2575" max="2575" width="14.625" style="3" bestFit="1" customWidth="1"/>
    <col min="2576" max="2576" width="14.5" style="3" customWidth="1"/>
    <col min="2577" max="2577" width="15.625" style="3" customWidth="1"/>
    <col min="2578" max="2816" width="9" style="3"/>
    <col min="2817" max="2817" width="2.625" style="3" customWidth="1"/>
    <col min="2818" max="2818" width="5.125" style="3" customWidth="1"/>
    <col min="2819" max="2819" width="11.625" style="3" bestFit="1" customWidth="1"/>
    <col min="2820" max="2820" width="12.625" style="3" customWidth="1"/>
    <col min="2821" max="2821" width="40" style="3" bestFit="1" customWidth="1"/>
    <col min="2822" max="2822" width="8.75" style="3" customWidth="1"/>
    <col min="2823" max="2824" width="9.875" style="3" bestFit="1" customWidth="1"/>
    <col min="2825" max="2825" width="5.75" style="3" customWidth="1"/>
    <col min="2826" max="2826" width="30.25" style="3" bestFit="1" customWidth="1"/>
    <col min="2827" max="2827" width="11.375" style="3" customWidth="1"/>
    <col min="2828" max="2828" width="6.625" style="3" customWidth="1"/>
    <col min="2829" max="2829" width="13.75" style="3" customWidth="1"/>
    <col min="2830" max="2830" width="6.375" style="3" customWidth="1"/>
    <col min="2831" max="2831" width="14.625" style="3" bestFit="1" customWidth="1"/>
    <col min="2832" max="2832" width="14.5" style="3" customWidth="1"/>
    <col min="2833" max="2833" width="15.625" style="3" customWidth="1"/>
    <col min="2834" max="3072" width="9" style="3"/>
    <col min="3073" max="3073" width="2.625" style="3" customWidth="1"/>
    <col min="3074" max="3074" width="5.125" style="3" customWidth="1"/>
    <col min="3075" max="3075" width="11.625" style="3" bestFit="1" customWidth="1"/>
    <col min="3076" max="3076" width="12.625" style="3" customWidth="1"/>
    <col min="3077" max="3077" width="40" style="3" bestFit="1" customWidth="1"/>
    <col min="3078" max="3078" width="8.75" style="3" customWidth="1"/>
    <col min="3079" max="3080" width="9.875" style="3" bestFit="1" customWidth="1"/>
    <col min="3081" max="3081" width="5.75" style="3" customWidth="1"/>
    <col min="3082" max="3082" width="30.25" style="3" bestFit="1" customWidth="1"/>
    <col min="3083" max="3083" width="11.375" style="3" customWidth="1"/>
    <col min="3084" max="3084" width="6.625" style="3" customWidth="1"/>
    <col min="3085" max="3085" width="13.75" style="3" customWidth="1"/>
    <col min="3086" max="3086" width="6.375" style="3" customWidth="1"/>
    <col min="3087" max="3087" width="14.625" style="3" bestFit="1" customWidth="1"/>
    <col min="3088" max="3088" width="14.5" style="3" customWidth="1"/>
    <col min="3089" max="3089" width="15.625" style="3" customWidth="1"/>
    <col min="3090" max="3328" width="9" style="3"/>
    <col min="3329" max="3329" width="2.625" style="3" customWidth="1"/>
    <col min="3330" max="3330" width="5.125" style="3" customWidth="1"/>
    <col min="3331" max="3331" width="11.625" style="3" bestFit="1" customWidth="1"/>
    <col min="3332" max="3332" width="12.625" style="3" customWidth="1"/>
    <col min="3333" max="3333" width="40" style="3" bestFit="1" customWidth="1"/>
    <col min="3334" max="3334" width="8.75" style="3" customWidth="1"/>
    <col min="3335" max="3336" width="9.875" style="3" bestFit="1" customWidth="1"/>
    <col min="3337" max="3337" width="5.75" style="3" customWidth="1"/>
    <col min="3338" max="3338" width="30.25" style="3" bestFit="1" customWidth="1"/>
    <col min="3339" max="3339" width="11.375" style="3" customWidth="1"/>
    <col min="3340" max="3340" width="6.625" style="3" customWidth="1"/>
    <col min="3341" max="3341" width="13.75" style="3" customWidth="1"/>
    <col min="3342" max="3342" width="6.375" style="3" customWidth="1"/>
    <col min="3343" max="3343" width="14.625" style="3" bestFit="1" customWidth="1"/>
    <col min="3344" max="3344" width="14.5" style="3" customWidth="1"/>
    <col min="3345" max="3345" width="15.625" style="3" customWidth="1"/>
    <col min="3346" max="3584" width="9" style="3"/>
    <col min="3585" max="3585" width="2.625" style="3" customWidth="1"/>
    <col min="3586" max="3586" width="5.125" style="3" customWidth="1"/>
    <col min="3587" max="3587" width="11.625" style="3" bestFit="1" customWidth="1"/>
    <col min="3588" max="3588" width="12.625" style="3" customWidth="1"/>
    <col min="3589" max="3589" width="40" style="3" bestFit="1" customWidth="1"/>
    <col min="3590" max="3590" width="8.75" style="3" customWidth="1"/>
    <col min="3591" max="3592" width="9.875" style="3" bestFit="1" customWidth="1"/>
    <col min="3593" max="3593" width="5.75" style="3" customWidth="1"/>
    <col min="3594" max="3594" width="30.25" style="3" bestFit="1" customWidth="1"/>
    <col min="3595" max="3595" width="11.375" style="3" customWidth="1"/>
    <col min="3596" max="3596" width="6.625" style="3" customWidth="1"/>
    <col min="3597" max="3597" width="13.75" style="3" customWidth="1"/>
    <col min="3598" max="3598" width="6.375" style="3" customWidth="1"/>
    <col min="3599" max="3599" width="14.625" style="3" bestFit="1" customWidth="1"/>
    <col min="3600" max="3600" width="14.5" style="3" customWidth="1"/>
    <col min="3601" max="3601" width="15.625" style="3" customWidth="1"/>
    <col min="3602" max="3840" width="9" style="3"/>
    <col min="3841" max="3841" width="2.625" style="3" customWidth="1"/>
    <col min="3842" max="3842" width="5.125" style="3" customWidth="1"/>
    <col min="3843" max="3843" width="11.625" style="3" bestFit="1" customWidth="1"/>
    <col min="3844" max="3844" width="12.625" style="3" customWidth="1"/>
    <col min="3845" max="3845" width="40" style="3" bestFit="1" customWidth="1"/>
    <col min="3846" max="3846" width="8.75" style="3" customWidth="1"/>
    <col min="3847" max="3848" width="9.875" style="3" bestFit="1" customWidth="1"/>
    <col min="3849" max="3849" width="5.75" style="3" customWidth="1"/>
    <col min="3850" max="3850" width="30.25" style="3" bestFit="1" customWidth="1"/>
    <col min="3851" max="3851" width="11.375" style="3" customWidth="1"/>
    <col min="3852" max="3852" width="6.625" style="3" customWidth="1"/>
    <col min="3853" max="3853" width="13.75" style="3" customWidth="1"/>
    <col min="3854" max="3854" width="6.375" style="3" customWidth="1"/>
    <col min="3855" max="3855" width="14.625" style="3" bestFit="1" customWidth="1"/>
    <col min="3856" max="3856" width="14.5" style="3" customWidth="1"/>
    <col min="3857" max="3857" width="15.625" style="3" customWidth="1"/>
    <col min="3858" max="4096" width="9" style="3"/>
    <col min="4097" max="4097" width="2.625" style="3" customWidth="1"/>
    <col min="4098" max="4098" width="5.125" style="3" customWidth="1"/>
    <col min="4099" max="4099" width="11.625" style="3" bestFit="1" customWidth="1"/>
    <col min="4100" max="4100" width="12.625" style="3" customWidth="1"/>
    <col min="4101" max="4101" width="40" style="3" bestFit="1" customWidth="1"/>
    <col min="4102" max="4102" width="8.75" style="3" customWidth="1"/>
    <col min="4103" max="4104" width="9.875" style="3" bestFit="1" customWidth="1"/>
    <col min="4105" max="4105" width="5.75" style="3" customWidth="1"/>
    <col min="4106" max="4106" width="30.25" style="3" bestFit="1" customWidth="1"/>
    <col min="4107" max="4107" width="11.375" style="3" customWidth="1"/>
    <col min="4108" max="4108" width="6.625" style="3" customWidth="1"/>
    <col min="4109" max="4109" width="13.75" style="3" customWidth="1"/>
    <col min="4110" max="4110" width="6.375" style="3" customWidth="1"/>
    <col min="4111" max="4111" width="14.625" style="3" bestFit="1" customWidth="1"/>
    <col min="4112" max="4112" width="14.5" style="3" customWidth="1"/>
    <col min="4113" max="4113" width="15.625" style="3" customWidth="1"/>
    <col min="4114" max="4352" width="9" style="3"/>
    <col min="4353" max="4353" width="2.625" style="3" customWidth="1"/>
    <col min="4354" max="4354" width="5.125" style="3" customWidth="1"/>
    <col min="4355" max="4355" width="11.625" style="3" bestFit="1" customWidth="1"/>
    <col min="4356" max="4356" width="12.625" style="3" customWidth="1"/>
    <col min="4357" max="4357" width="40" style="3" bestFit="1" customWidth="1"/>
    <col min="4358" max="4358" width="8.75" style="3" customWidth="1"/>
    <col min="4359" max="4360" width="9.875" style="3" bestFit="1" customWidth="1"/>
    <col min="4361" max="4361" width="5.75" style="3" customWidth="1"/>
    <col min="4362" max="4362" width="30.25" style="3" bestFit="1" customWidth="1"/>
    <col min="4363" max="4363" width="11.375" style="3" customWidth="1"/>
    <col min="4364" max="4364" width="6.625" style="3" customWidth="1"/>
    <col min="4365" max="4365" width="13.75" style="3" customWidth="1"/>
    <col min="4366" max="4366" width="6.375" style="3" customWidth="1"/>
    <col min="4367" max="4367" width="14.625" style="3" bestFit="1" customWidth="1"/>
    <col min="4368" max="4368" width="14.5" style="3" customWidth="1"/>
    <col min="4369" max="4369" width="15.625" style="3" customWidth="1"/>
    <col min="4370" max="4608" width="9" style="3"/>
    <col min="4609" max="4609" width="2.625" style="3" customWidth="1"/>
    <col min="4610" max="4610" width="5.125" style="3" customWidth="1"/>
    <col min="4611" max="4611" width="11.625" style="3" bestFit="1" customWidth="1"/>
    <col min="4612" max="4612" width="12.625" style="3" customWidth="1"/>
    <col min="4613" max="4613" width="40" style="3" bestFit="1" customWidth="1"/>
    <col min="4614" max="4614" width="8.75" style="3" customWidth="1"/>
    <col min="4615" max="4616" width="9.875" style="3" bestFit="1" customWidth="1"/>
    <col min="4617" max="4617" width="5.75" style="3" customWidth="1"/>
    <col min="4618" max="4618" width="30.25" style="3" bestFit="1" customWidth="1"/>
    <col min="4619" max="4619" width="11.375" style="3" customWidth="1"/>
    <col min="4620" max="4620" width="6.625" style="3" customWidth="1"/>
    <col min="4621" max="4621" width="13.75" style="3" customWidth="1"/>
    <col min="4622" max="4622" width="6.375" style="3" customWidth="1"/>
    <col min="4623" max="4623" width="14.625" style="3" bestFit="1" customWidth="1"/>
    <col min="4624" max="4624" width="14.5" style="3" customWidth="1"/>
    <col min="4625" max="4625" width="15.625" style="3" customWidth="1"/>
    <col min="4626" max="4864" width="9" style="3"/>
    <col min="4865" max="4865" width="2.625" style="3" customWidth="1"/>
    <col min="4866" max="4866" width="5.125" style="3" customWidth="1"/>
    <col min="4867" max="4867" width="11.625" style="3" bestFit="1" customWidth="1"/>
    <col min="4868" max="4868" width="12.625" style="3" customWidth="1"/>
    <col min="4869" max="4869" width="40" style="3" bestFit="1" customWidth="1"/>
    <col min="4870" max="4870" width="8.75" style="3" customWidth="1"/>
    <col min="4871" max="4872" width="9.875" style="3" bestFit="1" customWidth="1"/>
    <col min="4873" max="4873" width="5.75" style="3" customWidth="1"/>
    <col min="4874" max="4874" width="30.25" style="3" bestFit="1" customWidth="1"/>
    <col min="4875" max="4875" width="11.375" style="3" customWidth="1"/>
    <col min="4876" max="4876" width="6.625" style="3" customWidth="1"/>
    <col min="4877" max="4877" width="13.75" style="3" customWidth="1"/>
    <col min="4878" max="4878" width="6.375" style="3" customWidth="1"/>
    <col min="4879" max="4879" width="14.625" style="3" bestFit="1" customWidth="1"/>
    <col min="4880" max="4880" width="14.5" style="3" customWidth="1"/>
    <col min="4881" max="4881" width="15.625" style="3" customWidth="1"/>
    <col min="4882" max="5120" width="9" style="3"/>
    <col min="5121" max="5121" width="2.625" style="3" customWidth="1"/>
    <col min="5122" max="5122" width="5.125" style="3" customWidth="1"/>
    <col min="5123" max="5123" width="11.625" style="3" bestFit="1" customWidth="1"/>
    <col min="5124" max="5124" width="12.625" style="3" customWidth="1"/>
    <col min="5125" max="5125" width="40" style="3" bestFit="1" customWidth="1"/>
    <col min="5126" max="5126" width="8.75" style="3" customWidth="1"/>
    <col min="5127" max="5128" width="9.875" style="3" bestFit="1" customWidth="1"/>
    <col min="5129" max="5129" width="5.75" style="3" customWidth="1"/>
    <col min="5130" max="5130" width="30.25" style="3" bestFit="1" customWidth="1"/>
    <col min="5131" max="5131" width="11.375" style="3" customWidth="1"/>
    <col min="5132" max="5132" width="6.625" style="3" customWidth="1"/>
    <col min="5133" max="5133" width="13.75" style="3" customWidth="1"/>
    <col min="5134" max="5134" width="6.375" style="3" customWidth="1"/>
    <col min="5135" max="5135" width="14.625" style="3" bestFit="1" customWidth="1"/>
    <col min="5136" max="5136" width="14.5" style="3" customWidth="1"/>
    <col min="5137" max="5137" width="15.625" style="3" customWidth="1"/>
    <col min="5138" max="5376" width="9" style="3"/>
    <col min="5377" max="5377" width="2.625" style="3" customWidth="1"/>
    <col min="5378" max="5378" width="5.125" style="3" customWidth="1"/>
    <col min="5379" max="5379" width="11.625" style="3" bestFit="1" customWidth="1"/>
    <col min="5380" max="5380" width="12.625" style="3" customWidth="1"/>
    <col min="5381" max="5381" width="40" style="3" bestFit="1" customWidth="1"/>
    <col min="5382" max="5382" width="8.75" style="3" customWidth="1"/>
    <col min="5383" max="5384" width="9.875" style="3" bestFit="1" customWidth="1"/>
    <col min="5385" max="5385" width="5.75" style="3" customWidth="1"/>
    <col min="5386" max="5386" width="30.25" style="3" bestFit="1" customWidth="1"/>
    <col min="5387" max="5387" width="11.375" style="3" customWidth="1"/>
    <col min="5388" max="5388" width="6.625" style="3" customWidth="1"/>
    <col min="5389" max="5389" width="13.75" style="3" customWidth="1"/>
    <col min="5390" max="5390" width="6.375" style="3" customWidth="1"/>
    <col min="5391" max="5391" width="14.625" style="3" bestFit="1" customWidth="1"/>
    <col min="5392" max="5392" width="14.5" style="3" customWidth="1"/>
    <col min="5393" max="5393" width="15.625" style="3" customWidth="1"/>
    <col min="5394" max="5632" width="9" style="3"/>
    <col min="5633" max="5633" width="2.625" style="3" customWidth="1"/>
    <col min="5634" max="5634" width="5.125" style="3" customWidth="1"/>
    <col min="5635" max="5635" width="11.625" style="3" bestFit="1" customWidth="1"/>
    <col min="5636" max="5636" width="12.625" style="3" customWidth="1"/>
    <col min="5637" max="5637" width="40" style="3" bestFit="1" customWidth="1"/>
    <col min="5638" max="5638" width="8.75" style="3" customWidth="1"/>
    <col min="5639" max="5640" width="9.875" style="3" bestFit="1" customWidth="1"/>
    <col min="5641" max="5641" width="5.75" style="3" customWidth="1"/>
    <col min="5642" max="5642" width="30.25" style="3" bestFit="1" customWidth="1"/>
    <col min="5643" max="5643" width="11.375" style="3" customWidth="1"/>
    <col min="5644" max="5644" width="6.625" style="3" customWidth="1"/>
    <col min="5645" max="5645" width="13.75" style="3" customWidth="1"/>
    <col min="5646" max="5646" width="6.375" style="3" customWidth="1"/>
    <col min="5647" max="5647" width="14.625" style="3" bestFit="1" customWidth="1"/>
    <col min="5648" max="5648" width="14.5" style="3" customWidth="1"/>
    <col min="5649" max="5649" width="15.625" style="3" customWidth="1"/>
    <col min="5650" max="5888" width="9" style="3"/>
    <col min="5889" max="5889" width="2.625" style="3" customWidth="1"/>
    <col min="5890" max="5890" width="5.125" style="3" customWidth="1"/>
    <col min="5891" max="5891" width="11.625" style="3" bestFit="1" customWidth="1"/>
    <col min="5892" max="5892" width="12.625" style="3" customWidth="1"/>
    <col min="5893" max="5893" width="40" style="3" bestFit="1" customWidth="1"/>
    <col min="5894" max="5894" width="8.75" style="3" customWidth="1"/>
    <col min="5895" max="5896" width="9.875" style="3" bestFit="1" customWidth="1"/>
    <col min="5897" max="5897" width="5.75" style="3" customWidth="1"/>
    <col min="5898" max="5898" width="30.25" style="3" bestFit="1" customWidth="1"/>
    <col min="5899" max="5899" width="11.375" style="3" customWidth="1"/>
    <col min="5900" max="5900" width="6.625" style="3" customWidth="1"/>
    <col min="5901" max="5901" width="13.75" style="3" customWidth="1"/>
    <col min="5902" max="5902" width="6.375" style="3" customWidth="1"/>
    <col min="5903" max="5903" width="14.625" style="3" bestFit="1" customWidth="1"/>
    <col min="5904" max="5904" width="14.5" style="3" customWidth="1"/>
    <col min="5905" max="5905" width="15.625" style="3" customWidth="1"/>
    <col min="5906" max="6144" width="9" style="3"/>
    <col min="6145" max="6145" width="2.625" style="3" customWidth="1"/>
    <col min="6146" max="6146" width="5.125" style="3" customWidth="1"/>
    <col min="6147" max="6147" width="11.625" style="3" bestFit="1" customWidth="1"/>
    <col min="6148" max="6148" width="12.625" style="3" customWidth="1"/>
    <col min="6149" max="6149" width="40" style="3" bestFit="1" customWidth="1"/>
    <col min="6150" max="6150" width="8.75" style="3" customWidth="1"/>
    <col min="6151" max="6152" width="9.875" style="3" bestFit="1" customWidth="1"/>
    <col min="6153" max="6153" width="5.75" style="3" customWidth="1"/>
    <col min="6154" max="6154" width="30.25" style="3" bestFit="1" customWidth="1"/>
    <col min="6155" max="6155" width="11.375" style="3" customWidth="1"/>
    <col min="6156" max="6156" width="6.625" style="3" customWidth="1"/>
    <col min="6157" max="6157" width="13.75" style="3" customWidth="1"/>
    <col min="6158" max="6158" width="6.375" style="3" customWidth="1"/>
    <col min="6159" max="6159" width="14.625" style="3" bestFit="1" customWidth="1"/>
    <col min="6160" max="6160" width="14.5" style="3" customWidth="1"/>
    <col min="6161" max="6161" width="15.625" style="3" customWidth="1"/>
    <col min="6162" max="6400" width="9" style="3"/>
    <col min="6401" max="6401" width="2.625" style="3" customWidth="1"/>
    <col min="6402" max="6402" width="5.125" style="3" customWidth="1"/>
    <col min="6403" max="6403" width="11.625" style="3" bestFit="1" customWidth="1"/>
    <col min="6404" max="6404" width="12.625" style="3" customWidth="1"/>
    <col min="6405" max="6405" width="40" style="3" bestFit="1" customWidth="1"/>
    <col min="6406" max="6406" width="8.75" style="3" customWidth="1"/>
    <col min="6407" max="6408" width="9.875" style="3" bestFit="1" customWidth="1"/>
    <col min="6409" max="6409" width="5.75" style="3" customWidth="1"/>
    <col min="6410" max="6410" width="30.25" style="3" bestFit="1" customWidth="1"/>
    <col min="6411" max="6411" width="11.375" style="3" customWidth="1"/>
    <col min="6412" max="6412" width="6.625" style="3" customWidth="1"/>
    <col min="6413" max="6413" width="13.75" style="3" customWidth="1"/>
    <col min="6414" max="6414" width="6.375" style="3" customWidth="1"/>
    <col min="6415" max="6415" width="14.625" style="3" bestFit="1" customWidth="1"/>
    <col min="6416" max="6416" width="14.5" style="3" customWidth="1"/>
    <col min="6417" max="6417" width="15.625" style="3" customWidth="1"/>
    <col min="6418" max="6656" width="9" style="3"/>
    <col min="6657" max="6657" width="2.625" style="3" customWidth="1"/>
    <col min="6658" max="6658" width="5.125" style="3" customWidth="1"/>
    <col min="6659" max="6659" width="11.625" style="3" bestFit="1" customWidth="1"/>
    <col min="6660" max="6660" width="12.625" style="3" customWidth="1"/>
    <col min="6661" max="6661" width="40" style="3" bestFit="1" customWidth="1"/>
    <col min="6662" max="6662" width="8.75" style="3" customWidth="1"/>
    <col min="6663" max="6664" width="9.875" style="3" bestFit="1" customWidth="1"/>
    <col min="6665" max="6665" width="5.75" style="3" customWidth="1"/>
    <col min="6666" max="6666" width="30.25" style="3" bestFit="1" customWidth="1"/>
    <col min="6667" max="6667" width="11.375" style="3" customWidth="1"/>
    <col min="6668" max="6668" width="6.625" style="3" customWidth="1"/>
    <col min="6669" max="6669" width="13.75" style="3" customWidth="1"/>
    <col min="6670" max="6670" width="6.375" style="3" customWidth="1"/>
    <col min="6671" max="6671" width="14.625" style="3" bestFit="1" customWidth="1"/>
    <col min="6672" max="6672" width="14.5" style="3" customWidth="1"/>
    <col min="6673" max="6673" width="15.625" style="3" customWidth="1"/>
    <col min="6674" max="6912" width="9" style="3"/>
    <col min="6913" max="6913" width="2.625" style="3" customWidth="1"/>
    <col min="6914" max="6914" width="5.125" style="3" customWidth="1"/>
    <col min="6915" max="6915" width="11.625" style="3" bestFit="1" customWidth="1"/>
    <col min="6916" max="6916" width="12.625" style="3" customWidth="1"/>
    <col min="6917" max="6917" width="40" style="3" bestFit="1" customWidth="1"/>
    <col min="6918" max="6918" width="8.75" style="3" customWidth="1"/>
    <col min="6919" max="6920" width="9.875" style="3" bestFit="1" customWidth="1"/>
    <col min="6921" max="6921" width="5.75" style="3" customWidth="1"/>
    <col min="6922" max="6922" width="30.25" style="3" bestFit="1" customWidth="1"/>
    <col min="6923" max="6923" width="11.375" style="3" customWidth="1"/>
    <col min="6924" max="6924" width="6.625" style="3" customWidth="1"/>
    <col min="6925" max="6925" width="13.75" style="3" customWidth="1"/>
    <col min="6926" max="6926" width="6.375" style="3" customWidth="1"/>
    <col min="6927" max="6927" width="14.625" style="3" bestFit="1" customWidth="1"/>
    <col min="6928" max="6928" width="14.5" style="3" customWidth="1"/>
    <col min="6929" max="6929" width="15.625" style="3" customWidth="1"/>
    <col min="6930" max="7168" width="9" style="3"/>
    <col min="7169" max="7169" width="2.625" style="3" customWidth="1"/>
    <col min="7170" max="7170" width="5.125" style="3" customWidth="1"/>
    <col min="7171" max="7171" width="11.625" style="3" bestFit="1" customWidth="1"/>
    <col min="7172" max="7172" width="12.625" style="3" customWidth="1"/>
    <col min="7173" max="7173" width="40" style="3" bestFit="1" customWidth="1"/>
    <col min="7174" max="7174" width="8.75" style="3" customWidth="1"/>
    <col min="7175" max="7176" width="9.875" style="3" bestFit="1" customWidth="1"/>
    <col min="7177" max="7177" width="5.75" style="3" customWidth="1"/>
    <col min="7178" max="7178" width="30.25" style="3" bestFit="1" customWidth="1"/>
    <col min="7179" max="7179" width="11.375" style="3" customWidth="1"/>
    <col min="7180" max="7180" width="6.625" style="3" customWidth="1"/>
    <col min="7181" max="7181" width="13.75" style="3" customWidth="1"/>
    <col min="7182" max="7182" width="6.375" style="3" customWidth="1"/>
    <col min="7183" max="7183" width="14.625" style="3" bestFit="1" customWidth="1"/>
    <col min="7184" max="7184" width="14.5" style="3" customWidth="1"/>
    <col min="7185" max="7185" width="15.625" style="3" customWidth="1"/>
    <col min="7186" max="7424" width="9" style="3"/>
    <col min="7425" max="7425" width="2.625" style="3" customWidth="1"/>
    <col min="7426" max="7426" width="5.125" style="3" customWidth="1"/>
    <col min="7427" max="7427" width="11.625" style="3" bestFit="1" customWidth="1"/>
    <col min="7428" max="7428" width="12.625" style="3" customWidth="1"/>
    <col min="7429" max="7429" width="40" style="3" bestFit="1" customWidth="1"/>
    <col min="7430" max="7430" width="8.75" style="3" customWidth="1"/>
    <col min="7431" max="7432" width="9.875" style="3" bestFit="1" customWidth="1"/>
    <col min="7433" max="7433" width="5.75" style="3" customWidth="1"/>
    <col min="7434" max="7434" width="30.25" style="3" bestFit="1" customWidth="1"/>
    <col min="7435" max="7435" width="11.375" style="3" customWidth="1"/>
    <col min="7436" max="7436" width="6.625" style="3" customWidth="1"/>
    <col min="7437" max="7437" width="13.75" style="3" customWidth="1"/>
    <col min="7438" max="7438" width="6.375" style="3" customWidth="1"/>
    <col min="7439" max="7439" width="14.625" style="3" bestFit="1" customWidth="1"/>
    <col min="7440" max="7440" width="14.5" style="3" customWidth="1"/>
    <col min="7441" max="7441" width="15.625" style="3" customWidth="1"/>
    <col min="7442" max="7680" width="9" style="3"/>
    <col min="7681" max="7681" width="2.625" style="3" customWidth="1"/>
    <col min="7682" max="7682" width="5.125" style="3" customWidth="1"/>
    <col min="7683" max="7683" width="11.625" style="3" bestFit="1" customWidth="1"/>
    <col min="7684" max="7684" width="12.625" style="3" customWidth="1"/>
    <col min="7685" max="7685" width="40" style="3" bestFit="1" customWidth="1"/>
    <col min="7686" max="7686" width="8.75" style="3" customWidth="1"/>
    <col min="7687" max="7688" width="9.875" style="3" bestFit="1" customWidth="1"/>
    <col min="7689" max="7689" width="5.75" style="3" customWidth="1"/>
    <col min="7690" max="7690" width="30.25" style="3" bestFit="1" customWidth="1"/>
    <col min="7691" max="7691" width="11.375" style="3" customWidth="1"/>
    <col min="7692" max="7692" width="6.625" style="3" customWidth="1"/>
    <col min="7693" max="7693" width="13.75" style="3" customWidth="1"/>
    <col min="7694" max="7694" width="6.375" style="3" customWidth="1"/>
    <col min="7695" max="7695" width="14.625" style="3" bestFit="1" customWidth="1"/>
    <col min="7696" max="7696" width="14.5" style="3" customWidth="1"/>
    <col min="7697" max="7697" width="15.625" style="3" customWidth="1"/>
    <col min="7698" max="7936" width="9" style="3"/>
    <col min="7937" max="7937" width="2.625" style="3" customWidth="1"/>
    <col min="7938" max="7938" width="5.125" style="3" customWidth="1"/>
    <col min="7939" max="7939" width="11.625" style="3" bestFit="1" customWidth="1"/>
    <col min="7940" max="7940" width="12.625" style="3" customWidth="1"/>
    <col min="7941" max="7941" width="40" style="3" bestFit="1" customWidth="1"/>
    <col min="7942" max="7942" width="8.75" style="3" customWidth="1"/>
    <col min="7943" max="7944" width="9.875" style="3" bestFit="1" customWidth="1"/>
    <col min="7945" max="7945" width="5.75" style="3" customWidth="1"/>
    <col min="7946" max="7946" width="30.25" style="3" bestFit="1" customWidth="1"/>
    <col min="7947" max="7947" width="11.375" style="3" customWidth="1"/>
    <col min="7948" max="7948" width="6.625" style="3" customWidth="1"/>
    <col min="7949" max="7949" width="13.75" style="3" customWidth="1"/>
    <col min="7950" max="7950" width="6.375" style="3" customWidth="1"/>
    <col min="7951" max="7951" width="14.625" style="3" bestFit="1" customWidth="1"/>
    <col min="7952" max="7952" width="14.5" style="3" customWidth="1"/>
    <col min="7953" max="7953" width="15.625" style="3" customWidth="1"/>
    <col min="7954" max="8192" width="9" style="3"/>
    <col min="8193" max="8193" width="2.625" style="3" customWidth="1"/>
    <col min="8194" max="8194" width="5.125" style="3" customWidth="1"/>
    <col min="8195" max="8195" width="11.625" style="3" bestFit="1" customWidth="1"/>
    <col min="8196" max="8196" width="12.625" style="3" customWidth="1"/>
    <col min="8197" max="8197" width="40" style="3" bestFit="1" customWidth="1"/>
    <col min="8198" max="8198" width="8.75" style="3" customWidth="1"/>
    <col min="8199" max="8200" width="9.875" style="3" bestFit="1" customWidth="1"/>
    <col min="8201" max="8201" width="5.75" style="3" customWidth="1"/>
    <col min="8202" max="8202" width="30.25" style="3" bestFit="1" customWidth="1"/>
    <col min="8203" max="8203" width="11.375" style="3" customWidth="1"/>
    <col min="8204" max="8204" width="6.625" style="3" customWidth="1"/>
    <col min="8205" max="8205" width="13.75" style="3" customWidth="1"/>
    <col min="8206" max="8206" width="6.375" style="3" customWidth="1"/>
    <col min="8207" max="8207" width="14.625" style="3" bestFit="1" customWidth="1"/>
    <col min="8208" max="8208" width="14.5" style="3" customWidth="1"/>
    <col min="8209" max="8209" width="15.625" style="3" customWidth="1"/>
    <col min="8210" max="8448" width="9" style="3"/>
    <col min="8449" max="8449" width="2.625" style="3" customWidth="1"/>
    <col min="8450" max="8450" width="5.125" style="3" customWidth="1"/>
    <col min="8451" max="8451" width="11.625" style="3" bestFit="1" customWidth="1"/>
    <col min="8452" max="8452" width="12.625" style="3" customWidth="1"/>
    <col min="8453" max="8453" width="40" style="3" bestFit="1" customWidth="1"/>
    <col min="8454" max="8454" width="8.75" style="3" customWidth="1"/>
    <col min="8455" max="8456" width="9.875" style="3" bestFit="1" customWidth="1"/>
    <col min="8457" max="8457" width="5.75" style="3" customWidth="1"/>
    <col min="8458" max="8458" width="30.25" style="3" bestFit="1" customWidth="1"/>
    <col min="8459" max="8459" width="11.375" style="3" customWidth="1"/>
    <col min="8460" max="8460" width="6.625" style="3" customWidth="1"/>
    <col min="8461" max="8461" width="13.75" style="3" customWidth="1"/>
    <col min="8462" max="8462" width="6.375" style="3" customWidth="1"/>
    <col min="8463" max="8463" width="14.625" style="3" bestFit="1" customWidth="1"/>
    <col min="8464" max="8464" width="14.5" style="3" customWidth="1"/>
    <col min="8465" max="8465" width="15.625" style="3" customWidth="1"/>
    <col min="8466" max="8704" width="9" style="3"/>
    <col min="8705" max="8705" width="2.625" style="3" customWidth="1"/>
    <col min="8706" max="8706" width="5.125" style="3" customWidth="1"/>
    <col min="8707" max="8707" width="11.625" style="3" bestFit="1" customWidth="1"/>
    <col min="8708" max="8708" width="12.625" style="3" customWidth="1"/>
    <col min="8709" max="8709" width="40" style="3" bestFit="1" customWidth="1"/>
    <col min="8710" max="8710" width="8.75" style="3" customWidth="1"/>
    <col min="8711" max="8712" width="9.875" style="3" bestFit="1" customWidth="1"/>
    <col min="8713" max="8713" width="5.75" style="3" customWidth="1"/>
    <col min="8714" max="8714" width="30.25" style="3" bestFit="1" customWidth="1"/>
    <col min="8715" max="8715" width="11.375" style="3" customWidth="1"/>
    <col min="8716" max="8716" width="6.625" style="3" customWidth="1"/>
    <col min="8717" max="8717" width="13.75" style="3" customWidth="1"/>
    <col min="8718" max="8718" width="6.375" style="3" customWidth="1"/>
    <col min="8719" max="8719" width="14.625" style="3" bestFit="1" customWidth="1"/>
    <col min="8720" max="8720" width="14.5" style="3" customWidth="1"/>
    <col min="8721" max="8721" width="15.625" style="3" customWidth="1"/>
    <col min="8722" max="8960" width="9" style="3"/>
    <col min="8961" max="8961" width="2.625" style="3" customWidth="1"/>
    <col min="8962" max="8962" width="5.125" style="3" customWidth="1"/>
    <col min="8963" max="8963" width="11.625" style="3" bestFit="1" customWidth="1"/>
    <col min="8964" max="8964" width="12.625" style="3" customWidth="1"/>
    <col min="8965" max="8965" width="40" style="3" bestFit="1" customWidth="1"/>
    <col min="8966" max="8966" width="8.75" style="3" customWidth="1"/>
    <col min="8967" max="8968" width="9.875" style="3" bestFit="1" customWidth="1"/>
    <col min="8969" max="8969" width="5.75" style="3" customWidth="1"/>
    <col min="8970" max="8970" width="30.25" style="3" bestFit="1" customWidth="1"/>
    <col min="8971" max="8971" width="11.375" style="3" customWidth="1"/>
    <col min="8972" max="8972" width="6.625" style="3" customWidth="1"/>
    <col min="8973" max="8973" width="13.75" style="3" customWidth="1"/>
    <col min="8974" max="8974" width="6.375" style="3" customWidth="1"/>
    <col min="8975" max="8975" width="14.625" style="3" bestFit="1" customWidth="1"/>
    <col min="8976" max="8976" width="14.5" style="3" customWidth="1"/>
    <col min="8977" max="8977" width="15.625" style="3" customWidth="1"/>
    <col min="8978" max="9216" width="9" style="3"/>
    <col min="9217" max="9217" width="2.625" style="3" customWidth="1"/>
    <col min="9218" max="9218" width="5.125" style="3" customWidth="1"/>
    <col min="9219" max="9219" width="11.625" style="3" bestFit="1" customWidth="1"/>
    <col min="9220" max="9220" width="12.625" style="3" customWidth="1"/>
    <col min="9221" max="9221" width="40" style="3" bestFit="1" customWidth="1"/>
    <col min="9222" max="9222" width="8.75" style="3" customWidth="1"/>
    <col min="9223" max="9224" width="9.875" style="3" bestFit="1" customWidth="1"/>
    <col min="9225" max="9225" width="5.75" style="3" customWidth="1"/>
    <col min="9226" max="9226" width="30.25" style="3" bestFit="1" customWidth="1"/>
    <col min="9227" max="9227" width="11.375" style="3" customWidth="1"/>
    <col min="9228" max="9228" width="6.625" style="3" customWidth="1"/>
    <col min="9229" max="9229" width="13.75" style="3" customWidth="1"/>
    <col min="9230" max="9230" width="6.375" style="3" customWidth="1"/>
    <col min="9231" max="9231" width="14.625" style="3" bestFit="1" customWidth="1"/>
    <col min="9232" max="9232" width="14.5" style="3" customWidth="1"/>
    <col min="9233" max="9233" width="15.625" style="3" customWidth="1"/>
    <col min="9234" max="9472" width="9" style="3"/>
    <col min="9473" max="9473" width="2.625" style="3" customWidth="1"/>
    <col min="9474" max="9474" width="5.125" style="3" customWidth="1"/>
    <col min="9475" max="9475" width="11.625" style="3" bestFit="1" customWidth="1"/>
    <col min="9476" max="9476" width="12.625" style="3" customWidth="1"/>
    <col min="9477" max="9477" width="40" style="3" bestFit="1" customWidth="1"/>
    <col min="9478" max="9478" width="8.75" style="3" customWidth="1"/>
    <col min="9479" max="9480" width="9.875" style="3" bestFit="1" customWidth="1"/>
    <col min="9481" max="9481" width="5.75" style="3" customWidth="1"/>
    <col min="9482" max="9482" width="30.25" style="3" bestFit="1" customWidth="1"/>
    <col min="9483" max="9483" width="11.375" style="3" customWidth="1"/>
    <col min="9484" max="9484" width="6.625" style="3" customWidth="1"/>
    <col min="9485" max="9485" width="13.75" style="3" customWidth="1"/>
    <col min="9486" max="9486" width="6.375" style="3" customWidth="1"/>
    <col min="9487" max="9487" width="14.625" style="3" bestFit="1" customWidth="1"/>
    <col min="9488" max="9488" width="14.5" style="3" customWidth="1"/>
    <col min="9489" max="9489" width="15.625" style="3" customWidth="1"/>
    <col min="9490" max="9728" width="9" style="3"/>
    <col min="9729" max="9729" width="2.625" style="3" customWidth="1"/>
    <col min="9730" max="9730" width="5.125" style="3" customWidth="1"/>
    <col min="9731" max="9731" width="11.625" style="3" bestFit="1" customWidth="1"/>
    <col min="9732" max="9732" width="12.625" style="3" customWidth="1"/>
    <col min="9733" max="9733" width="40" style="3" bestFit="1" customWidth="1"/>
    <col min="9734" max="9734" width="8.75" style="3" customWidth="1"/>
    <col min="9735" max="9736" width="9.875" style="3" bestFit="1" customWidth="1"/>
    <col min="9737" max="9737" width="5.75" style="3" customWidth="1"/>
    <col min="9738" max="9738" width="30.25" style="3" bestFit="1" customWidth="1"/>
    <col min="9739" max="9739" width="11.375" style="3" customWidth="1"/>
    <col min="9740" max="9740" width="6.625" style="3" customWidth="1"/>
    <col min="9741" max="9741" width="13.75" style="3" customWidth="1"/>
    <col min="9742" max="9742" width="6.375" style="3" customWidth="1"/>
    <col min="9743" max="9743" width="14.625" style="3" bestFit="1" customWidth="1"/>
    <col min="9744" max="9744" width="14.5" style="3" customWidth="1"/>
    <col min="9745" max="9745" width="15.625" style="3" customWidth="1"/>
    <col min="9746" max="9984" width="9" style="3"/>
    <col min="9985" max="9985" width="2.625" style="3" customWidth="1"/>
    <col min="9986" max="9986" width="5.125" style="3" customWidth="1"/>
    <col min="9987" max="9987" width="11.625" style="3" bestFit="1" customWidth="1"/>
    <col min="9988" max="9988" width="12.625" style="3" customWidth="1"/>
    <col min="9989" max="9989" width="40" style="3" bestFit="1" customWidth="1"/>
    <col min="9990" max="9990" width="8.75" style="3" customWidth="1"/>
    <col min="9991" max="9992" width="9.875" style="3" bestFit="1" customWidth="1"/>
    <col min="9993" max="9993" width="5.75" style="3" customWidth="1"/>
    <col min="9994" max="9994" width="30.25" style="3" bestFit="1" customWidth="1"/>
    <col min="9995" max="9995" width="11.375" style="3" customWidth="1"/>
    <col min="9996" max="9996" width="6.625" style="3" customWidth="1"/>
    <col min="9997" max="9997" width="13.75" style="3" customWidth="1"/>
    <col min="9998" max="9998" width="6.375" style="3" customWidth="1"/>
    <col min="9999" max="9999" width="14.625" style="3" bestFit="1"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1.625" style="3" bestFit="1" customWidth="1"/>
    <col min="10244" max="10244" width="12.625" style="3" customWidth="1"/>
    <col min="10245" max="10245" width="40" style="3" bestFit="1" customWidth="1"/>
    <col min="10246" max="10246" width="8.75" style="3" customWidth="1"/>
    <col min="10247" max="10248" width="9.875" style="3" bestFit="1" customWidth="1"/>
    <col min="10249" max="10249" width="5.75" style="3" customWidth="1"/>
    <col min="10250" max="10250" width="30.25" style="3" bestFit="1" customWidth="1"/>
    <col min="10251" max="10251" width="11.375" style="3" customWidth="1"/>
    <col min="10252" max="10252" width="6.625" style="3" customWidth="1"/>
    <col min="10253" max="10253" width="13.75" style="3" customWidth="1"/>
    <col min="10254" max="10254" width="6.375" style="3" customWidth="1"/>
    <col min="10255" max="10255" width="14.625" style="3" bestFit="1"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1.625" style="3" bestFit="1" customWidth="1"/>
    <col min="10500" max="10500" width="12.625" style="3" customWidth="1"/>
    <col min="10501" max="10501" width="40" style="3" bestFit="1" customWidth="1"/>
    <col min="10502" max="10502" width="8.75" style="3" customWidth="1"/>
    <col min="10503" max="10504" width="9.875" style="3" bestFit="1" customWidth="1"/>
    <col min="10505" max="10505" width="5.75" style="3" customWidth="1"/>
    <col min="10506" max="10506" width="30.25" style="3" bestFit="1" customWidth="1"/>
    <col min="10507" max="10507" width="11.375" style="3" customWidth="1"/>
    <col min="10508" max="10508" width="6.625" style="3" customWidth="1"/>
    <col min="10509" max="10509" width="13.75" style="3" customWidth="1"/>
    <col min="10510" max="10510" width="6.375" style="3" customWidth="1"/>
    <col min="10511" max="10511" width="14.625" style="3" bestFit="1"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1.625" style="3" bestFit="1" customWidth="1"/>
    <col min="10756" max="10756" width="12.625" style="3" customWidth="1"/>
    <col min="10757" max="10757" width="40" style="3" bestFit="1" customWidth="1"/>
    <col min="10758" max="10758" width="8.75" style="3" customWidth="1"/>
    <col min="10759" max="10760" width="9.875" style="3" bestFit="1" customWidth="1"/>
    <col min="10761" max="10761" width="5.75" style="3" customWidth="1"/>
    <col min="10762" max="10762" width="30.25" style="3" bestFit="1" customWidth="1"/>
    <col min="10763" max="10763" width="11.375" style="3" customWidth="1"/>
    <col min="10764" max="10764" width="6.625" style="3" customWidth="1"/>
    <col min="10765" max="10765" width="13.75" style="3" customWidth="1"/>
    <col min="10766" max="10766" width="6.375" style="3" customWidth="1"/>
    <col min="10767" max="10767" width="14.625" style="3" bestFit="1"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1.625" style="3" bestFit="1" customWidth="1"/>
    <col min="11012" max="11012" width="12.625" style="3" customWidth="1"/>
    <col min="11013" max="11013" width="40" style="3" bestFit="1" customWidth="1"/>
    <col min="11014" max="11014" width="8.75" style="3" customWidth="1"/>
    <col min="11015" max="11016" width="9.875" style="3" bestFit="1" customWidth="1"/>
    <col min="11017" max="11017" width="5.75" style="3" customWidth="1"/>
    <col min="11018" max="11018" width="30.25" style="3" bestFit="1" customWidth="1"/>
    <col min="11019" max="11019" width="11.375" style="3" customWidth="1"/>
    <col min="11020" max="11020" width="6.625" style="3" customWidth="1"/>
    <col min="11021" max="11021" width="13.75" style="3" customWidth="1"/>
    <col min="11022" max="11022" width="6.375" style="3" customWidth="1"/>
    <col min="11023" max="11023" width="14.625" style="3" bestFit="1"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1.625" style="3" bestFit="1" customWidth="1"/>
    <col min="11268" max="11268" width="12.625" style="3" customWidth="1"/>
    <col min="11269" max="11269" width="40" style="3" bestFit="1" customWidth="1"/>
    <col min="11270" max="11270" width="8.75" style="3" customWidth="1"/>
    <col min="11271" max="11272" width="9.875" style="3" bestFit="1" customWidth="1"/>
    <col min="11273" max="11273" width="5.75" style="3" customWidth="1"/>
    <col min="11274" max="11274" width="30.25" style="3" bestFit="1" customWidth="1"/>
    <col min="11275" max="11275" width="11.375" style="3" customWidth="1"/>
    <col min="11276" max="11276" width="6.625" style="3" customWidth="1"/>
    <col min="11277" max="11277" width="13.75" style="3" customWidth="1"/>
    <col min="11278" max="11278" width="6.375" style="3" customWidth="1"/>
    <col min="11279" max="11279" width="14.625" style="3" bestFit="1"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1.625" style="3" bestFit="1" customWidth="1"/>
    <col min="11524" max="11524" width="12.625" style="3" customWidth="1"/>
    <col min="11525" max="11525" width="40" style="3" bestFit="1" customWidth="1"/>
    <col min="11526" max="11526" width="8.75" style="3" customWidth="1"/>
    <col min="11527" max="11528" width="9.875" style="3" bestFit="1" customWidth="1"/>
    <col min="11529" max="11529" width="5.75" style="3" customWidth="1"/>
    <col min="11530" max="11530" width="30.25" style="3" bestFit="1" customWidth="1"/>
    <col min="11531" max="11531" width="11.375" style="3" customWidth="1"/>
    <col min="11532" max="11532" width="6.625" style="3" customWidth="1"/>
    <col min="11533" max="11533" width="13.75" style="3" customWidth="1"/>
    <col min="11534" max="11534" width="6.375" style="3" customWidth="1"/>
    <col min="11535" max="11535" width="14.625" style="3" bestFit="1"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1.625" style="3" bestFit="1" customWidth="1"/>
    <col min="11780" max="11780" width="12.625" style="3" customWidth="1"/>
    <col min="11781" max="11781" width="40" style="3" bestFit="1" customWidth="1"/>
    <col min="11782" max="11782" width="8.75" style="3" customWidth="1"/>
    <col min="11783" max="11784" width="9.875" style="3" bestFit="1" customWidth="1"/>
    <col min="11785" max="11785" width="5.75" style="3" customWidth="1"/>
    <col min="11786" max="11786" width="30.25" style="3" bestFit="1" customWidth="1"/>
    <col min="11787" max="11787" width="11.375" style="3" customWidth="1"/>
    <col min="11788" max="11788" width="6.625" style="3" customWidth="1"/>
    <col min="11789" max="11789" width="13.75" style="3" customWidth="1"/>
    <col min="11790" max="11790" width="6.375" style="3" customWidth="1"/>
    <col min="11791" max="11791" width="14.625" style="3" bestFit="1"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1.625" style="3" bestFit="1" customWidth="1"/>
    <col min="12036" max="12036" width="12.625" style="3" customWidth="1"/>
    <col min="12037" max="12037" width="40" style="3" bestFit="1" customWidth="1"/>
    <col min="12038" max="12038" width="8.75" style="3" customWidth="1"/>
    <col min="12039" max="12040" width="9.875" style="3" bestFit="1" customWidth="1"/>
    <col min="12041" max="12041" width="5.75" style="3" customWidth="1"/>
    <col min="12042" max="12042" width="30.25" style="3" bestFit="1" customWidth="1"/>
    <col min="12043" max="12043" width="11.375" style="3" customWidth="1"/>
    <col min="12044" max="12044" width="6.625" style="3" customWidth="1"/>
    <col min="12045" max="12045" width="13.75" style="3" customWidth="1"/>
    <col min="12046" max="12046" width="6.375" style="3" customWidth="1"/>
    <col min="12047" max="12047" width="14.625" style="3" bestFit="1"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1.625" style="3" bestFit="1" customWidth="1"/>
    <col min="12292" max="12292" width="12.625" style="3" customWidth="1"/>
    <col min="12293" max="12293" width="40" style="3" bestFit="1" customWidth="1"/>
    <col min="12294" max="12294" width="8.75" style="3" customWidth="1"/>
    <col min="12295" max="12296" width="9.875" style="3" bestFit="1" customWidth="1"/>
    <col min="12297" max="12297" width="5.75" style="3" customWidth="1"/>
    <col min="12298" max="12298" width="30.25" style="3" bestFit="1" customWidth="1"/>
    <col min="12299" max="12299" width="11.375" style="3" customWidth="1"/>
    <col min="12300" max="12300" width="6.625" style="3" customWidth="1"/>
    <col min="12301" max="12301" width="13.75" style="3" customWidth="1"/>
    <col min="12302" max="12302" width="6.375" style="3" customWidth="1"/>
    <col min="12303" max="12303" width="14.625" style="3" bestFit="1"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1.625" style="3" bestFit="1" customWidth="1"/>
    <col min="12548" max="12548" width="12.625" style="3" customWidth="1"/>
    <col min="12549" max="12549" width="40" style="3" bestFit="1" customWidth="1"/>
    <col min="12550" max="12550" width="8.75" style="3" customWidth="1"/>
    <col min="12551" max="12552" width="9.875" style="3" bestFit="1" customWidth="1"/>
    <col min="12553" max="12553" width="5.75" style="3" customWidth="1"/>
    <col min="12554" max="12554" width="30.25" style="3" bestFit="1" customWidth="1"/>
    <col min="12555" max="12555" width="11.375" style="3" customWidth="1"/>
    <col min="12556" max="12556" width="6.625" style="3" customWidth="1"/>
    <col min="12557" max="12557" width="13.75" style="3" customWidth="1"/>
    <col min="12558" max="12558" width="6.375" style="3" customWidth="1"/>
    <col min="12559" max="12559" width="14.625" style="3" bestFit="1"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1.625" style="3" bestFit="1" customWidth="1"/>
    <col min="12804" max="12804" width="12.625" style="3" customWidth="1"/>
    <col min="12805" max="12805" width="40" style="3" bestFit="1" customWidth="1"/>
    <col min="12806" max="12806" width="8.75" style="3" customWidth="1"/>
    <col min="12807" max="12808" width="9.875" style="3" bestFit="1" customWidth="1"/>
    <col min="12809" max="12809" width="5.75" style="3" customWidth="1"/>
    <col min="12810" max="12810" width="30.25" style="3" bestFit="1" customWidth="1"/>
    <col min="12811" max="12811" width="11.375" style="3" customWidth="1"/>
    <col min="12812" max="12812" width="6.625" style="3" customWidth="1"/>
    <col min="12813" max="12813" width="13.75" style="3" customWidth="1"/>
    <col min="12814" max="12814" width="6.375" style="3" customWidth="1"/>
    <col min="12815" max="12815" width="14.625" style="3" bestFit="1"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1.625" style="3" bestFit="1" customWidth="1"/>
    <col min="13060" max="13060" width="12.625" style="3" customWidth="1"/>
    <col min="13061" max="13061" width="40" style="3" bestFit="1" customWidth="1"/>
    <col min="13062" max="13062" width="8.75" style="3" customWidth="1"/>
    <col min="13063" max="13064" width="9.875" style="3" bestFit="1" customWidth="1"/>
    <col min="13065" max="13065" width="5.75" style="3" customWidth="1"/>
    <col min="13066" max="13066" width="30.25" style="3" bestFit="1" customWidth="1"/>
    <col min="13067" max="13067" width="11.375" style="3" customWidth="1"/>
    <col min="13068" max="13068" width="6.625" style="3" customWidth="1"/>
    <col min="13069" max="13069" width="13.75" style="3" customWidth="1"/>
    <col min="13070" max="13070" width="6.375" style="3" customWidth="1"/>
    <col min="13071" max="13071" width="14.625" style="3" bestFit="1"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1.625" style="3" bestFit="1" customWidth="1"/>
    <col min="13316" max="13316" width="12.625" style="3" customWidth="1"/>
    <col min="13317" max="13317" width="40" style="3" bestFit="1" customWidth="1"/>
    <col min="13318" max="13318" width="8.75" style="3" customWidth="1"/>
    <col min="13319" max="13320" width="9.875" style="3" bestFit="1" customWidth="1"/>
    <col min="13321" max="13321" width="5.75" style="3" customWidth="1"/>
    <col min="13322" max="13322" width="30.25" style="3" bestFit="1" customWidth="1"/>
    <col min="13323" max="13323" width="11.375" style="3" customWidth="1"/>
    <col min="13324" max="13324" width="6.625" style="3" customWidth="1"/>
    <col min="13325" max="13325" width="13.75" style="3" customWidth="1"/>
    <col min="13326" max="13326" width="6.375" style="3" customWidth="1"/>
    <col min="13327" max="13327" width="14.625" style="3" bestFit="1"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1.625" style="3" bestFit="1" customWidth="1"/>
    <col min="13572" max="13572" width="12.625" style="3" customWidth="1"/>
    <col min="13573" max="13573" width="40" style="3" bestFit="1" customWidth="1"/>
    <col min="13574" max="13574" width="8.75" style="3" customWidth="1"/>
    <col min="13575" max="13576" width="9.875" style="3" bestFit="1" customWidth="1"/>
    <col min="13577" max="13577" width="5.75" style="3" customWidth="1"/>
    <col min="13578" max="13578" width="30.25" style="3" bestFit="1" customWidth="1"/>
    <col min="13579" max="13579" width="11.375" style="3" customWidth="1"/>
    <col min="13580" max="13580" width="6.625" style="3" customWidth="1"/>
    <col min="13581" max="13581" width="13.75" style="3" customWidth="1"/>
    <col min="13582" max="13582" width="6.375" style="3" customWidth="1"/>
    <col min="13583" max="13583" width="14.625" style="3" bestFit="1"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1.625" style="3" bestFit="1" customWidth="1"/>
    <col min="13828" max="13828" width="12.625" style="3" customWidth="1"/>
    <col min="13829" max="13829" width="40" style="3" bestFit="1" customWidth="1"/>
    <col min="13830" max="13830" width="8.75" style="3" customWidth="1"/>
    <col min="13831" max="13832" width="9.875" style="3" bestFit="1" customWidth="1"/>
    <col min="13833" max="13833" width="5.75" style="3" customWidth="1"/>
    <col min="13834" max="13834" width="30.25" style="3" bestFit="1" customWidth="1"/>
    <col min="13835" max="13835" width="11.375" style="3" customWidth="1"/>
    <col min="13836" max="13836" width="6.625" style="3" customWidth="1"/>
    <col min="13837" max="13837" width="13.75" style="3" customWidth="1"/>
    <col min="13838" max="13838" width="6.375" style="3" customWidth="1"/>
    <col min="13839" max="13839" width="14.625" style="3" bestFit="1"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1.625" style="3" bestFit="1" customWidth="1"/>
    <col min="14084" max="14084" width="12.625" style="3" customWidth="1"/>
    <col min="14085" max="14085" width="40" style="3" bestFit="1" customWidth="1"/>
    <col min="14086" max="14086" width="8.75" style="3" customWidth="1"/>
    <col min="14087" max="14088" width="9.875" style="3" bestFit="1" customWidth="1"/>
    <col min="14089" max="14089" width="5.75" style="3" customWidth="1"/>
    <col min="14090" max="14090" width="30.25" style="3" bestFit="1" customWidth="1"/>
    <col min="14091" max="14091" width="11.375" style="3" customWidth="1"/>
    <col min="14092" max="14092" width="6.625" style="3" customWidth="1"/>
    <col min="14093" max="14093" width="13.75" style="3" customWidth="1"/>
    <col min="14094" max="14094" width="6.375" style="3" customWidth="1"/>
    <col min="14095" max="14095" width="14.625" style="3" bestFit="1"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1.625" style="3" bestFit="1" customWidth="1"/>
    <col min="14340" max="14340" width="12.625" style="3" customWidth="1"/>
    <col min="14341" max="14341" width="40" style="3" bestFit="1" customWidth="1"/>
    <col min="14342" max="14342" width="8.75" style="3" customWidth="1"/>
    <col min="14343" max="14344" width="9.875" style="3" bestFit="1" customWidth="1"/>
    <col min="14345" max="14345" width="5.75" style="3" customWidth="1"/>
    <col min="14346" max="14346" width="30.25" style="3" bestFit="1" customWidth="1"/>
    <col min="14347" max="14347" width="11.375" style="3" customWidth="1"/>
    <col min="14348" max="14348" width="6.625" style="3" customWidth="1"/>
    <col min="14349" max="14349" width="13.75" style="3" customWidth="1"/>
    <col min="14350" max="14350" width="6.375" style="3" customWidth="1"/>
    <col min="14351" max="14351" width="14.625" style="3" bestFit="1"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1.625" style="3" bestFit="1" customWidth="1"/>
    <col min="14596" max="14596" width="12.625" style="3" customWidth="1"/>
    <col min="14597" max="14597" width="40" style="3" bestFit="1" customWidth="1"/>
    <col min="14598" max="14598" width="8.75" style="3" customWidth="1"/>
    <col min="14599" max="14600" width="9.875" style="3" bestFit="1" customWidth="1"/>
    <col min="14601" max="14601" width="5.75" style="3" customWidth="1"/>
    <col min="14602" max="14602" width="30.25" style="3" bestFit="1" customWidth="1"/>
    <col min="14603" max="14603" width="11.375" style="3" customWidth="1"/>
    <col min="14604" max="14604" width="6.625" style="3" customWidth="1"/>
    <col min="14605" max="14605" width="13.75" style="3" customWidth="1"/>
    <col min="14606" max="14606" width="6.375" style="3" customWidth="1"/>
    <col min="14607" max="14607" width="14.625" style="3" bestFit="1"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1.625" style="3" bestFit="1" customWidth="1"/>
    <col min="14852" max="14852" width="12.625" style="3" customWidth="1"/>
    <col min="14853" max="14853" width="40" style="3" bestFit="1" customWidth="1"/>
    <col min="14854" max="14854" width="8.75" style="3" customWidth="1"/>
    <col min="14855" max="14856" width="9.875" style="3" bestFit="1" customWidth="1"/>
    <col min="14857" max="14857" width="5.75" style="3" customWidth="1"/>
    <col min="14858" max="14858" width="30.25" style="3" bestFit="1" customWidth="1"/>
    <col min="14859" max="14859" width="11.375" style="3" customWidth="1"/>
    <col min="14860" max="14860" width="6.625" style="3" customWidth="1"/>
    <col min="14861" max="14861" width="13.75" style="3" customWidth="1"/>
    <col min="14862" max="14862" width="6.375" style="3" customWidth="1"/>
    <col min="14863" max="14863" width="14.625" style="3" bestFit="1"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1.625" style="3" bestFit="1" customWidth="1"/>
    <col min="15108" max="15108" width="12.625" style="3" customWidth="1"/>
    <col min="15109" max="15109" width="40" style="3" bestFit="1" customWidth="1"/>
    <col min="15110" max="15110" width="8.75" style="3" customWidth="1"/>
    <col min="15111" max="15112" width="9.875" style="3" bestFit="1" customWidth="1"/>
    <col min="15113" max="15113" width="5.75" style="3" customWidth="1"/>
    <col min="15114" max="15114" width="30.25" style="3" bestFit="1" customWidth="1"/>
    <col min="15115" max="15115" width="11.375" style="3" customWidth="1"/>
    <col min="15116" max="15116" width="6.625" style="3" customWidth="1"/>
    <col min="15117" max="15117" width="13.75" style="3" customWidth="1"/>
    <col min="15118" max="15118" width="6.375" style="3" customWidth="1"/>
    <col min="15119" max="15119" width="14.625" style="3" bestFit="1"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1.625" style="3" bestFit="1" customWidth="1"/>
    <col min="15364" max="15364" width="12.625" style="3" customWidth="1"/>
    <col min="15365" max="15365" width="40" style="3" bestFit="1" customWidth="1"/>
    <col min="15366" max="15366" width="8.75" style="3" customWidth="1"/>
    <col min="15367" max="15368" width="9.875" style="3" bestFit="1" customWidth="1"/>
    <col min="15369" max="15369" width="5.75" style="3" customWidth="1"/>
    <col min="15370" max="15370" width="30.25" style="3" bestFit="1" customWidth="1"/>
    <col min="15371" max="15371" width="11.375" style="3" customWidth="1"/>
    <col min="15372" max="15372" width="6.625" style="3" customWidth="1"/>
    <col min="15373" max="15373" width="13.75" style="3" customWidth="1"/>
    <col min="15374" max="15374" width="6.375" style="3" customWidth="1"/>
    <col min="15375" max="15375" width="14.625" style="3" bestFit="1"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1.625" style="3" bestFit="1" customWidth="1"/>
    <col min="15620" max="15620" width="12.625" style="3" customWidth="1"/>
    <col min="15621" max="15621" width="40" style="3" bestFit="1" customWidth="1"/>
    <col min="15622" max="15622" width="8.75" style="3" customWidth="1"/>
    <col min="15623" max="15624" width="9.875" style="3" bestFit="1" customWidth="1"/>
    <col min="15625" max="15625" width="5.75" style="3" customWidth="1"/>
    <col min="15626" max="15626" width="30.25" style="3" bestFit="1" customWidth="1"/>
    <col min="15627" max="15627" width="11.375" style="3" customWidth="1"/>
    <col min="15628" max="15628" width="6.625" style="3" customWidth="1"/>
    <col min="15629" max="15629" width="13.75" style="3" customWidth="1"/>
    <col min="15630" max="15630" width="6.375" style="3" customWidth="1"/>
    <col min="15631" max="15631" width="14.625" style="3" bestFit="1"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1.625" style="3" bestFit="1" customWidth="1"/>
    <col min="15876" max="15876" width="12.625" style="3" customWidth="1"/>
    <col min="15877" max="15877" width="40" style="3" bestFit="1" customWidth="1"/>
    <col min="15878" max="15878" width="8.75" style="3" customWidth="1"/>
    <col min="15879" max="15880" width="9.875" style="3" bestFit="1" customWidth="1"/>
    <col min="15881" max="15881" width="5.75" style="3" customWidth="1"/>
    <col min="15882" max="15882" width="30.25" style="3" bestFit="1" customWidth="1"/>
    <col min="15883" max="15883" width="11.375" style="3" customWidth="1"/>
    <col min="15884" max="15884" width="6.625" style="3" customWidth="1"/>
    <col min="15885" max="15885" width="13.75" style="3" customWidth="1"/>
    <col min="15886" max="15886" width="6.375" style="3" customWidth="1"/>
    <col min="15887" max="15887" width="14.625" style="3" bestFit="1"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1.625" style="3" bestFit="1" customWidth="1"/>
    <col min="16132" max="16132" width="12.625" style="3" customWidth="1"/>
    <col min="16133" max="16133" width="40" style="3" bestFit="1" customWidth="1"/>
    <col min="16134" max="16134" width="8.75" style="3" customWidth="1"/>
    <col min="16135" max="16136" width="9.875" style="3" bestFit="1" customWidth="1"/>
    <col min="16137" max="16137" width="5.75" style="3" customWidth="1"/>
    <col min="16138" max="16138" width="30.25" style="3" bestFit="1" customWidth="1"/>
    <col min="16139" max="16139" width="11.375" style="3" customWidth="1"/>
    <col min="16140" max="16140" width="6.625" style="3" customWidth="1"/>
    <col min="16141" max="16141" width="13.75" style="3" customWidth="1"/>
    <col min="16142" max="16142" width="6.375" style="3" customWidth="1"/>
    <col min="16143" max="16143" width="14.625" style="3" bestFit="1" customWidth="1"/>
    <col min="16144" max="16144" width="14.5" style="3" customWidth="1"/>
    <col min="16145" max="16145" width="15.625" style="3" customWidth="1"/>
    <col min="16146" max="16384" width="9" style="3"/>
  </cols>
  <sheetData>
    <row r="2" spans="2:17" ht="20.100000000000001" customHeight="1">
      <c r="B2" s="1" t="s">
        <v>0</v>
      </c>
      <c r="C2" s="1"/>
      <c r="D2" s="1"/>
      <c r="E2" s="2" t="s">
        <v>945</v>
      </c>
      <c r="G2" s="4" t="s">
        <v>2</v>
      </c>
      <c r="H2" s="5"/>
      <c r="I2" s="6"/>
      <c r="J2" s="7">
        <f>SUM(H:H)</f>
        <v>123940</v>
      </c>
    </row>
    <row r="3" spans="2:17" ht="20.100000000000001" customHeight="1">
      <c r="B3" s="1" t="s">
        <v>3</v>
      </c>
      <c r="C3" s="1"/>
      <c r="D3" s="1"/>
      <c r="E3" s="2" t="s">
        <v>946</v>
      </c>
    </row>
    <row r="4" spans="2:17" ht="20.100000000000001" customHeight="1">
      <c r="B4" s="1" t="s">
        <v>5</v>
      </c>
      <c r="C4" s="1"/>
      <c r="D4" s="1"/>
      <c r="E4" s="2">
        <v>96117</v>
      </c>
      <c r="F4" s="251"/>
    </row>
    <row r="5" spans="2:17" ht="20.100000000000001" customHeight="1">
      <c r="B5" s="1" t="s">
        <v>6</v>
      </c>
      <c r="C5" s="1"/>
      <c r="D5" s="1"/>
      <c r="E5" s="11">
        <v>40970</v>
      </c>
      <c r="F5" s="251"/>
    </row>
    <row r="6" spans="2:17" ht="20.100000000000001" customHeight="1">
      <c r="B6" s="1" t="s">
        <v>7</v>
      </c>
      <c r="C6" s="1"/>
      <c r="D6" s="1"/>
      <c r="E6" s="11">
        <v>40975</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v>2</v>
      </c>
      <c r="C9" s="12" t="s">
        <v>29</v>
      </c>
      <c r="D9" s="12" t="s">
        <v>29</v>
      </c>
      <c r="E9" s="222" t="s">
        <v>947</v>
      </c>
      <c r="F9" s="189">
        <v>1</v>
      </c>
      <c r="G9" s="17"/>
      <c r="H9" s="17"/>
      <c r="I9" s="18"/>
      <c r="J9" s="252" t="s">
        <v>948</v>
      </c>
      <c r="K9" s="19" t="s">
        <v>949</v>
      </c>
      <c r="L9" s="19"/>
      <c r="M9" s="15"/>
      <c r="N9" s="15"/>
      <c r="O9" s="15"/>
      <c r="P9" s="15"/>
      <c r="Q9" s="23"/>
    </row>
    <row r="10" spans="2:17" s="8" customFormat="1" ht="18" customHeight="1">
      <c r="B10" s="12">
        <v>3</v>
      </c>
      <c r="C10" s="12" t="s">
        <v>29</v>
      </c>
      <c r="D10" s="12" t="s">
        <v>29</v>
      </c>
      <c r="E10" s="138" t="s">
        <v>950</v>
      </c>
      <c r="F10" s="189">
        <v>1</v>
      </c>
      <c r="G10" s="17"/>
      <c r="H10" s="17">
        <f t="shared" ref="H10:H29" si="0">F10*G10</f>
        <v>0</v>
      </c>
      <c r="I10" s="22"/>
      <c r="J10" s="252" t="s">
        <v>510</v>
      </c>
      <c r="K10" s="21" t="s">
        <v>951</v>
      </c>
      <c r="L10" s="19"/>
      <c r="M10" s="15"/>
      <c r="N10" s="15"/>
      <c r="O10" s="15"/>
      <c r="P10" s="15"/>
      <c r="Q10" s="23"/>
    </row>
    <row r="11" spans="2:17" s="8" customFormat="1" ht="18" customHeight="1">
      <c r="B11" s="12">
        <v>4</v>
      </c>
      <c r="C11" s="12" t="s">
        <v>101</v>
      </c>
      <c r="D11" s="12" t="s">
        <v>101</v>
      </c>
      <c r="E11" s="138" t="s">
        <v>952</v>
      </c>
      <c r="F11" s="189">
        <v>1</v>
      </c>
      <c r="G11" s="17"/>
      <c r="H11" s="17">
        <f t="shared" si="0"/>
        <v>0</v>
      </c>
      <c r="I11" s="22"/>
      <c r="J11" s="253"/>
      <c r="K11" s="21" t="s">
        <v>517</v>
      </c>
      <c r="L11" s="19"/>
      <c r="M11" s="15"/>
      <c r="N11" s="15"/>
      <c r="O11" s="15"/>
      <c r="P11" s="15"/>
      <c r="Q11" s="23"/>
    </row>
    <row r="12" spans="2:17" s="8" customFormat="1" ht="18" customHeight="1">
      <c r="B12" s="12">
        <v>5</v>
      </c>
      <c r="C12" s="12" t="s">
        <v>77</v>
      </c>
      <c r="D12" s="12" t="s">
        <v>77</v>
      </c>
      <c r="E12" s="254" t="s">
        <v>953</v>
      </c>
      <c r="F12" s="189">
        <v>1</v>
      </c>
      <c r="G12" s="17">
        <v>3800</v>
      </c>
      <c r="H12" s="17">
        <f t="shared" si="0"/>
        <v>3800</v>
      </c>
      <c r="I12" s="22"/>
      <c r="J12" s="255" t="s">
        <v>868</v>
      </c>
      <c r="K12" s="21"/>
      <c r="L12" s="19"/>
      <c r="M12" s="15">
        <v>40954</v>
      </c>
      <c r="N12" s="15" t="s">
        <v>748</v>
      </c>
      <c r="O12" s="15">
        <v>40969</v>
      </c>
      <c r="P12" s="15">
        <v>40969</v>
      </c>
      <c r="Q12" s="23">
        <v>40975</v>
      </c>
    </row>
    <row r="13" spans="2:17" s="8" customFormat="1" ht="18" customHeight="1">
      <c r="B13" s="12">
        <v>5</v>
      </c>
      <c r="C13" s="12" t="s">
        <v>77</v>
      </c>
      <c r="D13" s="12" t="s">
        <v>77</v>
      </c>
      <c r="E13" s="254" t="s">
        <v>954</v>
      </c>
      <c r="F13" s="189">
        <v>2</v>
      </c>
      <c r="G13" s="17">
        <v>6900</v>
      </c>
      <c r="H13" s="17">
        <f t="shared" si="0"/>
        <v>13800</v>
      </c>
      <c r="I13" s="22"/>
      <c r="J13" s="255" t="s">
        <v>955</v>
      </c>
      <c r="K13" s="21"/>
      <c r="L13" s="19"/>
      <c r="M13" s="15">
        <v>40954</v>
      </c>
      <c r="N13" s="15" t="s">
        <v>748</v>
      </c>
      <c r="O13" s="15">
        <v>40969</v>
      </c>
      <c r="P13" s="15">
        <v>40969</v>
      </c>
      <c r="Q13" s="23">
        <v>40975</v>
      </c>
    </row>
    <row r="14" spans="2:17" s="8" customFormat="1" ht="18" customHeight="1">
      <c r="B14" s="12">
        <v>5</v>
      </c>
      <c r="C14" s="12" t="s">
        <v>77</v>
      </c>
      <c r="D14" s="12" t="s">
        <v>77</v>
      </c>
      <c r="E14" s="254" t="s">
        <v>956</v>
      </c>
      <c r="F14" s="189">
        <v>1</v>
      </c>
      <c r="G14" s="17">
        <v>4500</v>
      </c>
      <c r="H14" s="17">
        <f t="shared" si="0"/>
        <v>4500</v>
      </c>
      <c r="I14" s="22"/>
      <c r="J14" s="255" t="s">
        <v>957</v>
      </c>
      <c r="K14" s="21"/>
      <c r="L14" s="19"/>
      <c r="M14" s="15">
        <v>40954</v>
      </c>
      <c r="N14" s="15" t="s">
        <v>748</v>
      </c>
      <c r="O14" s="15">
        <v>40969</v>
      </c>
      <c r="P14" s="15">
        <v>40969</v>
      </c>
      <c r="Q14" s="23">
        <v>40975</v>
      </c>
    </row>
    <row r="15" spans="2:17" s="8" customFormat="1" ht="18" customHeight="1">
      <c r="B15" s="12">
        <v>5</v>
      </c>
      <c r="C15" s="12" t="s">
        <v>77</v>
      </c>
      <c r="D15" s="12" t="s">
        <v>77</v>
      </c>
      <c r="E15" s="254" t="s">
        <v>958</v>
      </c>
      <c r="F15" s="189">
        <v>1</v>
      </c>
      <c r="G15" s="17">
        <v>9800</v>
      </c>
      <c r="H15" s="17">
        <f t="shared" si="0"/>
        <v>9800</v>
      </c>
      <c r="I15" s="22"/>
      <c r="J15" s="254" t="s">
        <v>959</v>
      </c>
      <c r="K15" s="21"/>
      <c r="L15" s="19"/>
      <c r="M15" s="15">
        <v>40954</v>
      </c>
      <c r="N15" s="15" t="s">
        <v>748</v>
      </c>
      <c r="O15" s="15">
        <v>40969</v>
      </c>
      <c r="P15" s="15">
        <v>40969</v>
      </c>
      <c r="Q15" s="23">
        <v>40975</v>
      </c>
    </row>
    <row r="16" spans="2:17" s="8" customFormat="1" ht="18" customHeight="1">
      <c r="B16" s="12"/>
      <c r="C16" s="12" t="s">
        <v>77</v>
      </c>
      <c r="D16" s="12" t="s">
        <v>77</v>
      </c>
      <c r="E16" s="256" t="s">
        <v>960</v>
      </c>
      <c r="F16" s="189">
        <v>1</v>
      </c>
      <c r="G16" s="17">
        <v>7200</v>
      </c>
      <c r="H16" s="17">
        <f t="shared" si="0"/>
        <v>7200</v>
      </c>
      <c r="I16" s="22"/>
      <c r="J16" s="254" t="s">
        <v>961</v>
      </c>
      <c r="K16" s="21"/>
      <c r="L16" s="19"/>
      <c r="M16" s="15">
        <v>40954</v>
      </c>
      <c r="N16" s="15" t="s">
        <v>748</v>
      </c>
      <c r="O16" s="15">
        <v>40969</v>
      </c>
      <c r="P16" s="15">
        <v>40969</v>
      </c>
      <c r="Q16" s="23">
        <v>40975</v>
      </c>
    </row>
    <row r="17" spans="2:18" s="8" customFormat="1" ht="18" customHeight="1">
      <c r="B17" s="257">
        <v>7</v>
      </c>
      <c r="C17" s="257" t="s">
        <v>29</v>
      </c>
      <c r="D17" s="257" t="s">
        <v>29</v>
      </c>
      <c r="E17" s="258" t="s">
        <v>962</v>
      </c>
      <c r="F17" s="259">
        <v>1</v>
      </c>
      <c r="G17" s="260">
        <v>30000</v>
      </c>
      <c r="H17" s="260">
        <f t="shared" si="0"/>
        <v>30000</v>
      </c>
      <c r="I17" s="261"/>
      <c r="J17" s="262"/>
      <c r="K17" s="263" t="s">
        <v>963</v>
      </c>
      <c r="L17" s="159"/>
      <c r="M17" s="158">
        <v>40954</v>
      </c>
      <c r="N17" s="158"/>
      <c r="O17" s="158"/>
      <c r="P17" s="158">
        <v>40970</v>
      </c>
      <c r="Q17" s="163">
        <v>40970</v>
      </c>
    </row>
    <row r="18" spans="2:18" s="8" customFormat="1" ht="18" customHeight="1">
      <c r="B18" s="12">
        <v>8</v>
      </c>
      <c r="C18" s="12" t="s">
        <v>137</v>
      </c>
      <c r="D18" s="12" t="s">
        <v>137</v>
      </c>
      <c r="E18" s="254" t="s">
        <v>964</v>
      </c>
      <c r="F18" s="189">
        <v>1</v>
      </c>
      <c r="G18" s="17"/>
      <c r="H18" s="17">
        <f t="shared" si="0"/>
        <v>0</v>
      </c>
      <c r="I18" s="22"/>
      <c r="J18" s="254"/>
      <c r="K18" s="21"/>
      <c r="L18" s="19"/>
      <c r="M18" s="15" t="s">
        <v>140</v>
      </c>
      <c r="N18" s="15"/>
      <c r="O18" s="15"/>
      <c r="P18" s="15"/>
      <c r="Q18" s="23"/>
    </row>
    <row r="19" spans="2:18" s="8" customFormat="1" ht="18" customHeight="1">
      <c r="B19" s="12">
        <v>9</v>
      </c>
      <c r="C19" s="12" t="s">
        <v>179</v>
      </c>
      <c r="D19" s="12" t="s">
        <v>179</v>
      </c>
      <c r="E19" s="254">
        <v>7018555</v>
      </c>
      <c r="F19" s="189">
        <v>1</v>
      </c>
      <c r="G19" s="17"/>
      <c r="H19" s="17">
        <f t="shared" si="0"/>
        <v>0</v>
      </c>
      <c r="I19" s="22"/>
      <c r="J19" s="254" t="s">
        <v>965</v>
      </c>
      <c r="K19" s="21"/>
      <c r="L19" s="19"/>
      <c r="M19" s="15"/>
      <c r="N19" s="15"/>
      <c r="O19" s="15"/>
      <c r="P19" s="15"/>
      <c r="Q19" s="23"/>
    </row>
    <row r="20" spans="2:18" s="8" customFormat="1" ht="18" customHeight="1">
      <c r="B20" s="12">
        <v>10</v>
      </c>
      <c r="C20" s="12" t="s">
        <v>179</v>
      </c>
      <c r="D20" s="12" t="s">
        <v>179</v>
      </c>
      <c r="E20" s="254" t="s">
        <v>966</v>
      </c>
      <c r="F20" s="189">
        <v>1</v>
      </c>
      <c r="G20" s="17"/>
      <c r="H20" s="17">
        <f t="shared" si="0"/>
        <v>0</v>
      </c>
      <c r="I20" s="22"/>
      <c r="J20" s="254" t="s">
        <v>967</v>
      </c>
      <c r="K20" s="21"/>
      <c r="L20" s="19"/>
      <c r="M20" s="15"/>
      <c r="N20" s="15"/>
      <c r="O20" s="15"/>
      <c r="P20" s="15"/>
      <c r="Q20" s="23"/>
    </row>
    <row r="21" spans="2:18" s="8" customFormat="1" ht="18" customHeight="1">
      <c r="B21" s="12">
        <v>11</v>
      </c>
      <c r="C21" s="12"/>
      <c r="D21" s="12"/>
      <c r="E21" s="254" t="s">
        <v>968</v>
      </c>
      <c r="F21" s="264">
        <v>1</v>
      </c>
      <c r="G21" s="17"/>
      <c r="H21" s="17">
        <f t="shared" si="0"/>
        <v>0</v>
      </c>
      <c r="I21" s="22"/>
      <c r="J21" s="254"/>
      <c r="K21" s="21"/>
      <c r="L21" s="19"/>
      <c r="M21" s="15"/>
      <c r="N21" s="15"/>
      <c r="O21" s="15"/>
      <c r="P21" s="15"/>
      <c r="Q21" s="23"/>
    </row>
    <row r="22" spans="2:18" s="8" customFormat="1" ht="18" customHeight="1">
      <c r="B22" s="12">
        <v>12</v>
      </c>
      <c r="C22" s="12"/>
      <c r="D22" s="12"/>
      <c r="E22" s="254" t="s">
        <v>969</v>
      </c>
      <c r="F22" s="264">
        <v>1</v>
      </c>
      <c r="G22" s="17"/>
      <c r="H22" s="17">
        <f t="shared" si="0"/>
        <v>0</v>
      </c>
      <c r="I22" s="22"/>
      <c r="J22" s="254"/>
      <c r="K22" s="21"/>
      <c r="L22" s="19"/>
      <c r="M22" s="15"/>
      <c r="N22" s="15"/>
      <c r="O22" s="15"/>
      <c r="P22" s="15"/>
      <c r="Q22" s="23"/>
    </row>
    <row r="23" spans="2:18" s="8" customFormat="1" ht="18" customHeight="1">
      <c r="B23" s="12">
        <v>13</v>
      </c>
      <c r="C23" s="190"/>
      <c r="D23" s="12" t="s">
        <v>333</v>
      </c>
      <c r="E23" s="138" t="s">
        <v>291</v>
      </c>
      <c r="F23" s="189">
        <v>1</v>
      </c>
      <c r="G23" s="17">
        <v>6840</v>
      </c>
      <c r="H23" s="17">
        <f t="shared" si="0"/>
        <v>6840</v>
      </c>
      <c r="I23" s="22"/>
      <c r="J23" s="265" t="s">
        <v>970</v>
      </c>
      <c r="K23" s="21"/>
      <c r="L23" s="19"/>
      <c r="M23" s="15">
        <v>40974</v>
      </c>
      <c r="N23" s="15"/>
      <c r="O23" s="15"/>
      <c r="P23" s="15">
        <v>40980</v>
      </c>
      <c r="Q23" s="23">
        <v>40982</v>
      </c>
    </row>
    <row r="24" spans="2:18" s="8" customFormat="1" ht="18" customHeight="1">
      <c r="B24" s="12">
        <v>14</v>
      </c>
      <c r="C24" s="190"/>
      <c r="D24" s="12" t="s">
        <v>333</v>
      </c>
      <c r="E24" s="138" t="s">
        <v>971</v>
      </c>
      <c r="F24" s="189">
        <v>1</v>
      </c>
      <c r="G24" s="17">
        <v>32000</v>
      </c>
      <c r="H24" s="17">
        <v>32000</v>
      </c>
      <c r="I24" s="22"/>
      <c r="J24" s="253" t="s">
        <v>972</v>
      </c>
      <c r="K24" s="21"/>
      <c r="L24" s="19"/>
      <c r="M24" s="15" t="s">
        <v>973</v>
      </c>
      <c r="N24" s="15"/>
      <c r="O24" s="15"/>
      <c r="P24" s="15">
        <v>40970</v>
      </c>
      <c r="Q24" s="23"/>
    </row>
    <row r="25" spans="2:18" s="8" customFormat="1" ht="18" customHeight="1">
      <c r="B25" s="12">
        <v>15</v>
      </c>
      <c r="C25" s="190"/>
      <c r="D25" s="12" t="s">
        <v>333</v>
      </c>
      <c r="E25" s="254" t="s">
        <v>974</v>
      </c>
      <c r="F25" s="189">
        <v>1</v>
      </c>
      <c r="G25" s="17">
        <v>16000</v>
      </c>
      <c r="H25" s="17">
        <v>16000</v>
      </c>
      <c r="I25" s="22"/>
      <c r="J25" s="253" t="s">
        <v>975</v>
      </c>
      <c r="K25" s="21"/>
      <c r="L25" s="19"/>
      <c r="M25" s="15" t="s">
        <v>973</v>
      </c>
      <c r="N25" s="15"/>
      <c r="O25" s="15"/>
      <c r="P25" s="15">
        <v>40970</v>
      </c>
      <c r="Q25" s="23"/>
    </row>
    <row r="26" spans="2:18" s="8" customFormat="1" ht="18" customHeight="1">
      <c r="B26" s="12"/>
      <c r="C26" s="190"/>
      <c r="D26" s="12"/>
      <c r="E26" s="254"/>
      <c r="F26" s="189"/>
      <c r="G26" s="17"/>
      <c r="H26" s="17"/>
      <c r="I26" s="22"/>
      <c r="J26" s="255"/>
      <c r="K26" s="21"/>
      <c r="L26" s="19"/>
      <c r="M26" s="15"/>
      <c r="N26" s="15"/>
      <c r="O26" s="15"/>
      <c r="P26" s="15"/>
      <c r="Q26" s="23"/>
    </row>
    <row r="27" spans="2:18" s="8" customFormat="1" ht="18" customHeight="1">
      <c r="B27" s="13"/>
      <c r="C27" s="12"/>
      <c r="D27" s="12"/>
      <c r="E27" s="254"/>
      <c r="F27" s="266"/>
      <c r="G27" s="17"/>
      <c r="H27" s="17">
        <f t="shared" si="0"/>
        <v>0</v>
      </c>
      <c r="I27" s="22"/>
      <c r="J27" s="255"/>
      <c r="K27" s="21"/>
      <c r="L27" s="19"/>
      <c r="M27" s="15"/>
      <c r="N27" s="15"/>
      <c r="O27" s="15"/>
      <c r="P27" s="15"/>
      <c r="Q27" s="23"/>
      <c r="R27" s="62"/>
    </row>
    <row r="28" spans="2:18" s="8" customFormat="1" ht="18" customHeight="1">
      <c r="B28" s="13"/>
      <c r="C28" s="12"/>
      <c r="D28" s="12"/>
      <c r="E28" s="254"/>
      <c r="F28" s="266"/>
      <c r="G28" s="17"/>
      <c r="H28" s="17">
        <f t="shared" si="0"/>
        <v>0</v>
      </c>
      <c r="I28" s="22"/>
      <c r="J28" s="255"/>
      <c r="K28" s="21"/>
      <c r="L28" s="19"/>
      <c r="M28" s="15"/>
      <c r="N28" s="15"/>
      <c r="O28" s="15"/>
      <c r="P28" s="15"/>
      <c r="Q28" s="23"/>
      <c r="R28" s="62"/>
    </row>
    <row r="29" spans="2:18" s="8" customFormat="1" ht="18" customHeight="1">
      <c r="B29" s="13"/>
      <c r="C29" s="12"/>
      <c r="D29" s="12"/>
      <c r="E29" s="254"/>
      <c r="F29" s="266"/>
      <c r="G29" s="17"/>
      <c r="H29" s="17">
        <f t="shared" si="0"/>
        <v>0</v>
      </c>
      <c r="I29" s="22"/>
      <c r="J29" s="255"/>
      <c r="K29" s="21"/>
      <c r="L29" s="19"/>
      <c r="M29" s="15"/>
      <c r="N29" s="15"/>
      <c r="O29" s="15"/>
      <c r="P29" s="15"/>
      <c r="Q29" s="23"/>
      <c r="R29" s="62"/>
    </row>
    <row r="30" spans="2:18">
      <c r="Q30" s="68"/>
    </row>
    <row r="31" spans="2:18">
      <c r="Q31" s="68"/>
    </row>
    <row r="32" spans="2:18">
      <c r="Q32" s="68"/>
    </row>
    <row r="33" spans="13:17">
      <c r="M33" s="25"/>
      <c r="Q33" s="68"/>
    </row>
    <row r="34" spans="13:17">
      <c r="Q34" s="68"/>
    </row>
    <row r="35" spans="13:17">
      <c r="M35" s="25"/>
      <c r="Q35" s="68"/>
    </row>
    <row r="36" spans="13:17">
      <c r="Q36" s="68"/>
    </row>
  </sheetData>
  <autoFilter ref="B8:O29" xr:uid="{18BBCDC2-D580-467D-8EA6-19D35813C1E5}"/>
  <mergeCells count="6">
    <mergeCell ref="B2:D2"/>
    <mergeCell ref="G2:I2"/>
    <mergeCell ref="B3:D3"/>
    <mergeCell ref="B4:D4"/>
    <mergeCell ref="B5:D5"/>
    <mergeCell ref="B6:D6"/>
  </mergeCells>
  <phoneticPr fontId="3"/>
  <pageMargins left="0.2" right="0.2" top="0.75" bottom="0.75" header="0.3" footer="0.3"/>
  <pageSetup paperSize="8" scale="51" orientation="landscape"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77AD-F9FB-42FC-8EEA-D6D16272FEED}">
  <sheetPr>
    <pageSetUpPr fitToPage="1"/>
  </sheetPr>
  <dimension ref="B2:R57"/>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125" style="8" customWidth="1"/>
    <col min="3" max="3" width="9" style="3"/>
    <col min="4" max="4" width="12.625" style="3" customWidth="1"/>
    <col min="5" max="5" width="20.625" style="3" customWidth="1"/>
    <col min="6" max="6" width="6.25" style="3" customWidth="1"/>
    <col min="7" max="8" width="9.875" style="3" bestFit="1" customWidth="1"/>
    <col min="9" max="9" width="5.75" style="9" customWidth="1"/>
    <col min="10" max="10" width="16"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20.625" style="3" customWidth="1"/>
    <col min="262" max="262" width="6.25" style="3" customWidth="1"/>
    <col min="263" max="264" width="9.875" style="3" bestFit="1" customWidth="1"/>
    <col min="265" max="265" width="5.75" style="3" customWidth="1"/>
    <col min="266" max="266" width="16"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20.625" style="3" customWidth="1"/>
    <col min="518" max="518" width="6.25" style="3" customWidth="1"/>
    <col min="519" max="520" width="9.875" style="3" bestFit="1" customWidth="1"/>
    <col min="521" max="521" width="5.75" style="3" customWidth="1"/>
    <col min="522" max="522" width="16"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20.625" style="3" customWidth="1"/>
    <col min="774" max="774" width="6.25" style="3" customWidth="1"/>
    <col min="775" max="776" width="9.875" style="3" bestFit="1" customWidth="1"/>
    <col min="777" max="777" width="5.75" style="3" customWidth="1"/>
    <col min="778" max="778" width="16"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20.625" style="3" customWidth="1"/>
    <col min="1030" max="1030" width="6.25" style="3" customWidth="1"/>
    <col min="1031" max="1032" width="9.875" style="3" bestFit="1" customWidth="1"/>
    <col min="1033" max="1033" width="5.75" style="3" customWidth="1"/>
    <col min="1034" max="1034" width="16"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20.625" style="3" customWidth="1"/>
    <col min="1286" max="1286" width="6.25" style="3" customWidth="1"/>
    <col min="1287" max="1288" width="9.875" style="3" bestFit="1" customWidth="1"/>
    <col min="1289" max="1289" width="5.75" style="3" customWidth="1"/>
    <col min="1290" max="1290" width="16"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20.625" style="3" customWidth="1"/>
    <col min="1542" max="1542" width="6.25" style="3" customWidth="1"/>
    <col min="1543" max="1544" width="9.875" style="3" bestFit="1" customWidth="1"/>
    <col min="1545" max="1545" width="5.75" style="3" customWidth="1"/>
    <col min="1546" max="1546" width="16"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20.625" style="3" customWidth="1"/>
    <col min="1798" max="1798" width="6.25" style="3" customWidth="1"/>
    <col min="1799" max="1800" width="9.875" style="3" bestFit="1" customWidth="1"/>
    <col min="1801" max="1801" width="5.75" style="3" customWidth="1"/>
    <col min="1802" max="1802" width="16"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20.625" style="3" customWidth="1"/>
    <col min="2054" max="2054" width="6.25" style="3" customWidth="1"/>
    <col min="2055" max="2056" width="9.875" style="3" bestFit="1" customWidth="1"/>
    <col min="2057" max="2057" width="5.75" style="3" customWidth="1"/>
    <col min="2058" max="2058" width="16"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20.625" style="3" customWidth="1"/>
    <col min="2310" max="2310" width="6.25" style="3" customWidth="1"/>
    <col min="2311" max="2312" width="9.875" style="3" bestFit="1" customWidth="1"/>
    <col min="2313" max="2313" width="5.75" style="3" customWidth="1"/>
    <col min="2314" max="2314" width="16"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20.625" style="3" customWidth="1"/>
    <col min="2566" max="2566" width="6.25" style="3" customWidth="1"/>
    <col min="2567" max="2568" width="9.875" style="3" bestFit="1" customWidth="1"/>
    <col min="2569" max="2569" width="5.75" style="3" customWidth="1"/>
    <col min="2570" max="2570" width="16"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20.625" style="3" customWidth="1"/>
    <col min="2822" max="2822" width="6.25" style="3" customWidth="1"/>
    <col min="2823" max="2824" width="9.875" style="3" bestFit="1" customWidth="1"/>
    <col min="2825" max="2825" width="5.75" style="3" customWidth="1"/>
    <col min="2826" max="2826" width="16"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20.625" style="3" customWidth="1"/>
    <col min="3078" max="3078" width="6.25" style="3" customWidth="1"/>
    <col min="3079" max="3080" width="9.875" style="3" bestFit="1" customWidth="1"/>
    <col min="3081" max="3081" width="5.75" style="3" customWidth="1"/>
    <col min="3082" max="3082" width="16"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20.625" style="3" customWidth="1"/>
    <col min="3334" max="3334" width="6.25" style="3" customWidth="1"/>
    <col min="3335" max="3336" width="9.875" style="3" bestFit="1" customWidth="1"/>
    <col min="3337" max="3337" width="5.75" style="3" customWidth="1"/>
    <col min="3338" max="3338" width="16"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20.625" style="3" customWidth="1"/>
    <col min="3590" max="3590" width="6.25" style="3" customWidth="1"/>
    <col min="3591" max="3592" width="9.875" style="3" bestFit="1" customWidth="1"/>
    <col min="3593" max="3593" width="5.75" style="3" customWidth="1"/>
    <col min="3594" max="3594" width="16"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20.625" style="3" customWidth="1"/>
    <col min="3846" max="3846" width="6.25" style="3" customWidth="1"/>
    <col min="3847" max="3848" width="9.875" style="3" bestFit="1" customWidth="1"/>
    <col min="3849" max="3849" width="5.75" style="3" customWidth="1"/>
    <col min="3850" max="3850" width="16"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20.625" style="3" customWidth="1"/>
    <col min="4102" max="4102" width="6.25" style="3" customWidth="1"/>
    <col min="4103" max="4104" width="9.875" style="3" bestFit="1" customWidth="1"/>
    <col min="4105" max="4105" width="5.75" style="3" customWidth="1"/>
    <col min="4106" max="4106" width="16"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20.625" style="3" customWidth="1"/>
    <col min="4358" max="4358" width="6.25" style="3" customWidth="1"/>
    <col min="4359" max="4360" width="9.875" style="3" bestFit="1" customWidth="1"/>
    <col min="4361" max="4361" width="5.75" style="3" customWidth="1"/>
    <col min="4362" max="4362" width="16"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20.625" style="3" customWidth="1"/>
    <col min="4614" max="4614" width="6.25" style="3" customWidth="1"/>
    <col min="4615" max="4616" width="9.875" style="3" bestFit="1" customWidth="1"/>
    <col min="4617" max="4617" width="5.75" style="3" customWidth="1"/>
    <col min="4618" max="4618" width="16"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20.625" style="3" customWidth="1"/>
    <col min="4870" max="4870" width="6.25" style="3" customWidth="1"/>
    <col min="4871" max="4872" width="9.875" style="3" bestFit="1" customWidth="1"/>
    <col min="4873" max="4873" width="5.75" style="3" customWidth="1"/>
    <col min="4874" max="4874" width="16"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20.625" style="3" customWidth="1"/>
    <col min="5126" max="5126" width="6.25" style="3" customWidth="1"/>
    <col min="5127" max="5128" width="9.875" style="3" bestFit="1" customWidth="1"/>
    <col min="5129" max="5129" width="5.75" style="3" customWidth="1"/>
    <col min="5130" max="5130" width="16"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20.625" style="3" customWidth="1"/>
    <col min="5382" max="5382" width="6.25" style="3" customWidth="1"/>
    <col min="5383" max="5384" width="9.875" style="3" bestFit="1" customWidth="1"/>
    <col min="5385" max="5385" width="5.75" style="3" customWidth="1"/>
    <col min="5386" max="5386" width="16"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20.625" style="3" customWidth="1"/>
    <col min="5638" max="5638" width="6.25" style="3" customWidth="1"/>
    <col min="5639" max="5640" width="9.875" style="3" bestFit="1" customWidth="1"/>
    <col min="5641" max="5641" width="5.75" style="3" customWidth="1"/>
    <col min="5642" max="5642" width="16"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20.625" style="3" customWidth="1"/>
    <col min="5894" max="5894" width="6.25" style="3" customWidth="1"/>
    <col min="5895" max="5896" width="9.875" style="3" bestFit="1" customWidth="1"/>
    <col min="5897" max="5897" width="5.75" style="3" customWidth="1"/>
    <col min="5898" max="5898" width="16"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20.625" style="3" customWidth="1"/>
    <col min="6150" max="6150" width="6.25" style="3" customWidth="1"/>
    <col min="6151" max="6152" width="9.875" style="3" bestFit="1" customWidth="1"/>
    <col min="6153" max="6153" width="5.75" style="3" customWidth="1"/>
    <col min="6154" max="6154" width="16"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20.625" style="3" customWidth="1"/>
    <col min="6406" max="6406" width="6.25" style="3" customWidth="1"/>
    <col min="6407" max="6408" width="9.875" style="3" bestFit="1" customWidth="1"/>
    <col min="6409" max="6409" width="5.75" style="3" customWidth="1"/>
    <col min="6410" max="6410" width="16"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20.625" style="3" customWidth="1"/>
    <col min="6662" max="6662" width="6.25" style="3" customWidth="1"/>
    <col min="6663" max="6664" width="9.875" style="3" bestFit="1" customWidth="1"/>
    <col min="6665" max="6665" width="5.75" style="3" customWidth="1"/>
    <col min="6666" max="6666" width="16"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20.625" style="3" customWidth="1"/>
    <col min="6918" max="6918" width="6.25" style="3" customWidth="1"/>
    <col min="6919" max="6920" width="9.875" style="3" bestFit="1" customWidth="1"/>
    <col min="6921" max="6921" width="5.75" style="3" customWidth="1"/>
    <col min="6922" max="6922" width="16"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20.625" style="3" customWidth="1"/>
    <col min="7174" max="7174" width="6.25" style="3" customWidth="1"/>
    <col min="7175" max="7176" width="9.875" style="3" bestFit="1" customWidth="1"/>
    <col min="7177" max="7177" width="5.75" style="3" customWidth="1"/>
    <col min="7178" max="7178" width="16"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20.625" style="3" customWidth="1"/>
    <col min="7430" max="7430" width="6.25" style="3" customWidth="1"/>
    <col min="7431" max="7432" width="9.875" style="3" bestFit="1" customWidth="1"/>
    <col min="7433" max="7433" width="5.75" style="3" customWidth="1"/>
    <col min="7434" max="7434" width="16"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20.625" style="3" customWidth="1"/>
    <col min="7686" max="7686" width="6.25" style="3" customWidth="1"/>
    <col min="7687" max="7688" width="9.875" style="3" bestFit="1" customWidth="1"/>
    <col min="7689" max="7689" width="5.75" style="3" customWidth="1"/>
    <col min="7690" max="7690" width="16"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20.625" style="3" customWidth="1"/>
    <col min="7942" max="7942" width="6.25" style="3" customWidth="1"/>
    <col min="7943" max="7944" width="9.875" style="3" bestFit="1" customWidth="1"/>
    <col min="7945" max="7945" width="5.75" style="3" customWidth="1"/>
    <col min="7946" max="7946" width="16"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20.625" style="3" customWidth="1"/>
    <col min="8198" max="8198" width="6.25" style="3" customWidth="1"/>
    <col min="8199" max="8200" width="9.875" style="3" bestFit="1" customWidth="1"/>
    <col min="8201" max="8201" width="5.75" style="3" customWidth="1"/>
    <col min="8202" max="8202" width="16"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20.625" style="3" customWidth="1"/>
    <col min="8454" max="8454" width="6.25" style="3" customWidth="1"/>
    <col min="8455" max="8456" width="9.875" style="3" bestFit="1" customWidth="1"/>
    <col min="8457" max="8457" width="5.75" style="3" customWidth="1"/>
    <col min="8458" max="8458" width="16"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20.625" style="3" customWidth="1"/>
    <col min="8710" max="8710" width="6.25" style="3" customWidth="1"/>
    <col min="8711" max="8712" width="9.875" style="3" bestFit="1" customWidth="1"/>
    <col min="8713" max="8713" width="5.75" style="3" customWidth="1"/>
    <col min="8714" max="8714" width="16"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20.625" style="3" customWidth="1"/>
    <col min="8966" max="8966" width="6.25" style="3" customWidth="1"/>
    <col min="8967" max="8968" width="9.875" style="3" bestFit="1" customWidth="1"/>
    <col min="8969" max="8969" width="5.75" style="3" customWidth="1"/>
    <col min="8970" max="8970" width="16"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20.625" style="3" customWidth="1"/>
    <col min="9222" max="9222" width="6.25" style="3" customWidth="1"/>
    <col min="9223" max="9224" width="9.875" style="3" bestFit="1" customWidth="1"/>
    <col min="9225" max="9225" width="5.75" style="3" customWidth="1"/>
    <col min="9226" max="9226" width="16"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20.625" style="3" customWidth="1"/>
    <col min="9478" max="9478" width="6.25" style="3" customWidth="1"/>
    <col min="9479" max="9480" width="9.875" style="3" bestFit="1" customWidth="1"/>
    <col min="9481" max="9481" width="5.75" style="3" customWidth="1"/>
    <col min="9482" max="9482" width="16"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20.625" style="3" customWidth="1"/>
    <col min="9734" max="9734" width="6.25" style="3" customWidth="1"/>
    <col min="9735" max="9736" width="9.875" style="3" bestFit="1" customWidth="1"/>
    <col min="9737" max="9737" width="5.75" style="3" customWidth="1"/>
    <col min="9738" max="9738" width="16"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20.625" style="3" customWidth="1"/>
    <col min="9990" max="9990" width="6.25" style="3" customWidth="1"/>
    <col min="9991" max="9992" width="9.875" style="3" bestFit="1" customWidth="1"/>
    <col min="9993" max="9993" width="5.75" style="3" customWidth="1"/>
    <col min="9994" max="9994" width="16"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20.625" style="3" customWidth="1"/>
    <col min="10246" max="10246" width="6.25" style="3" customWidth="1"/>
    <col min="10247" max="10248" width="9.875" style="3" bestFit="1" customWidth="1"/>
    <col min="10249" max="10249" width="5.75" style="3" customWidth="1"/>
    <col min="10250" max="10250" width="16"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20.625" style="3" customWidth="1"/>
    <col min="10502" max="10502" width="6.25" style="3" customWidth="1"/>
    <col min="10503" max="10504" width="9.875" style="3" bestFit="1" customWidth="1"/>
    <col min="10505" max="10505" width="5.75" style="3" customWidth="1"/>
    <col min="10506" max="10506" width="16"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20.625" style="3" customWidth="1"/>
    <col min="10758" max="10758" width="6.25" style="3" customWidth="1"/>
    <col min="10759" max="10760" width="9.875" style="3" bestFit="1" customWidth="1"/>
    <col min="10761" max="10761" width="5.75" style="3" customWidth="1"/>
    <col min="10762" max="10762" width="16"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20.625" style="3" customWidth="1"/>
    <col min="11014" max="11014" width="6.25" style="3" customWidth="1"/>
    <col min="11015" max="11016" width="9.875" style="3" bestFit="1" customWidth="1"/>
    <col min="11017" max="11017" width="5.75" style="3" customWidth="1"/>
    <col min="11018" max="11018" width="16"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20.625" style="3" customWidth="1"/>
    <col min="11270" max="11270" width="6.25" style="3" customWidth="1"/>
    <col min="11271" max="11272" width="9.875" style="3" bestFit="1" customWidth="1"/>
    <col min="11273" max="11273" width="5.75" style="3" customWidth="1"/>
    <col min="11274" max="11274" width="16"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20.625" style="3" customWidth="1"/>
    <col min="11526" max="11526" width="6.25" style="3" customWidth="1"/>
    <col min="11527" max="11528" width="9.875" style="3" bestFit="1" customWidth="1"/>
    <col min="11529" max="11529" width="5.75" style="3" customWidth="1"/>
    <col min="11530" max="11530" width="16"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20.625" style="3" customWidth="1"/>
    <col min="11782" max="11782" width="6.25" style="3" customWidth="1"/>
    <col min="11783" max="11784" width="9.875" style="3" bestFit="1" customWidth="1"/>
    <col min="11785" max="11785" width="5.75" style="3" customWidth="1"/>
    <col min="11786" max="11786" width="16"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20.625" style="3" customWidth="1"/>
    <col min="12038" max="12038" width="6.25" style="3" customWidth="1"/>
    <col min="12039" max="12040" width="9.875" style="3" bestFit="1" customWidth="1"/>
    <col min="12041" max="12041" width="5.75" style="3" customWidth="1"/>
    <col min="12042" max="12042" width="16"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20.625" style="3" customWidth="1"/>
    <col min="12294" max="12294" width="6.25" style="3" customWidth="1"/>
    <col min="12295" max="12296" width="9.875" style="3" bestFit="1" customWidth="1"/>
    <col min="12297" max="12297" width="5.75" style="3" customWidth="1"/>
    <col min="12298" max="12298" width="16"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20.625" style="3" customWidth="1"/>
    <col min="12550" max="12550" width="6.25" style="3" customWidth="1"/>
    <col min="12551" max="12552" width="9.875" style="3" bestFit="1" customWidth="1"/>
    <col min="12553" max="12553" width="5.75" style="3" customWidth="1"/>
    <col min="12554" max="12554" width="16"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20.625" style="3" customWidth="1"/>
    <col min="12806" max="12806" width="6.25" style="3" customWidth="1"/>
    <col min="12807" max="12808" width="9.875" style="3" bestFit="1" customWidth="1"/>
    <col min="12809" max="12809" width="5.75" style="3" customWidth="1"/>
    <col min="12810" max="12810" width="16"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20.625" style="3" customWidth="1"/>
    <col min="13062" max="13062" width="6.25" style="3" customWidth="1"/>
    <col min="13063" max="13064" width="9.875" style="3" bestFit="1" customWidth="1"/>
    <col min="13065" max="13065" width="5.75" style="3" customWidth="1"/>
    <col min="13066" max="13066" width="16"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20.625" style="3" customWidth="1"/>
    <col min="13318" max="13318" width="6.25" style="3" customWidth="1"/>
    <col min="13319" max="13320" width="9.875" style="3" bestFit="1" customWidth="1"/>
    <col min="13321" max="13321" width="5.75" style="3" customWidth="1"/>
    <col min="13322" max="13322" width="16"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20.625" style="3" customWidth="1"/>
    <col min="13574" max="13574" width="6.25" style="3" customWidth="1"/>
    <col min="13575" max="13576" width="9.875" style="3" bestFit="1" customWidth="1"/>
    <col min="13577" max="13577" width="5.75" style="3" customWidth="1"/>
    <col min="13578" max="13578" width="16"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20.625" style="3" customWidth="1"/>
    <col min="13830" max="13830" width="6.25" style="3" customWidth="1"/>
    <col min="13831" max="13832" width="9.875" style="3" bestFit="1" customWidth="1"/>
    <col min="13833" max="13833" width="5.75" style="3" customWidth="1"/>
    <col min="13834" max="13834" width="16"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20.625" style="3" customWidth="1"/>
    <col min="14086" max="14086" width="6.25" style="3" customWidth="1"/>
    <col min="14087" max="14088" width="9.875" style="3" bestFit="1" customWidth="1"/>
    <col min="14089" max="14089" width="5.75" style="3" customWidth="1"/>
    <col min="14090" max="14090" width="16"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20.625" style="3" customWidth="1"/>
    <col min="14342" max="14342" width="6.25" style="3" customWidth="1"/>
    <col min="14343" max="14344" width="9.875" style="3" bestFit="1" customWidth="1"/>
    <col min="14345" max="14345" width="5.75" style="3" customWidth="1"/>
    <col min="14346" max="14346" width="16"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20.625" style="3" customWidth="1"/>
    <col min="14598" max="14598" width="6.25" style="3" customWidth="1"/>
    <col min="14599" max="14600" width="9.875" style="3" bestFit="1" customWidth="1"/>
    <col min="14601" max="14601" width="5.75" style="3" customWidth="1"/>
    <col min="14602" max="14602" width="16"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20.625" style="3" customWidth="1"/>
    <col min="14854" max="14854" width="6.25" style="3" customWidth="1"/>
    <col min="14855" max="14856" width="9.875" style="3" bestFit="1" customWidth="1"/>
    <col min="14857" max="14857" width="5.75" style="3" customWidth="1"/>
    <col min="14858" max="14858" width="16"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20.625" style="3" customWidth="1"/>
    <col min="15110" max="15110" width="6.25" style="3" customWidth="1"/>
    <col min="15111" max="15112" width="9.875" style="3" bestFit="1" customWidth="1"/>
    <col min="15113" max="15113" width="5.75" style="3" customWidth="1"/>
    <col min="15114" max="15114" width="16"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20.625" style="3" customWidth="1"/>
    <col min="15366" max="15366" width="6.25" style="3" customWidth="1"/>
    <col min="15367" max="15368" width="9.875" style="3" bestFit="1" customWidth="1"/>
    <col min="15369" max="15369" width="5.75" style="3" customWidth="1"/>
    <col min="15370" max="15370" width="16"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20.625" style="3" customWidth="1"/>
    <col min="15622" max="15622" width="6.25" style="3" customWidth="1"/>
    <col min="15623" max="15624" width="9.875" style="3" bestFit="1" customWidth="1"/>
    <col min="15625" max="15625" width="5.75" style="3" customWidth="1"/>
    <col min="15626" max="15626" width="16"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20.625" style="3" customWidth="1"/>
    <col min="15878" max="15878" width="6.25" style="3" customWidth="1"/>
    <col min="15879" max="15880" width="9.875" style="3" bestFit="1" customWidth="1"/>
    <col min="15881" max="15881" width="5.75" style="3" customWidth="1"/>
    <col min="15882" max="15882" width="16"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20.625" style="3" customWidth="1"/>
    <col min="16134" max="16134" width="6.25" style="3" customWidth="1"/>
    <col min="16135" max="16136" width="9.875" style="3" bestFit="1" customWidth="1"/>
    <col min="16137" max="16137" width="5.75" style="3" customWidth="1"/>
    <col min="16138" max="16138" width="16"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976</v>
      </c>
      <c r="G2" s="4" t="s">
        <v>2</v>
      </c>
      <c r="H2" s="5"/>
      <c r="I2" s="6"/>
      <c r="J2" s="7">
        <f>SUM(H:H)</f>
        <v>27700</v>
      </c>
    </row>
    <row r="3" spans="2:17" ht="20.100000000000001" customHeight="1">
      <c r="B3" s="1" t="s">
        <v>3</v>
      </c>
      <c r="C3" s="1"/>
      <c r="D3" s="1"/>
      <c r="E3" s="2" t="s">
        <v>977</v>
      </c>
    </row>
    <row r="4" spans="2:17" ht="20.100000000000001" customHeight="1">
      <c r="B4" s="1" t="s">
        <v>5</v>
      </c>
      <c r="C4" s="1"/>
      <c r="D4" s="1"/>
      <c r="E4" s="2">
        <v>96346</v>
      </c>
    </row>
    <row r="5" spans="2:17" ht="20.100000000000001" customHeight="1">
      <c r="B5" s="1" t="s">
        <v>6</v>
      </c>
      <c r="C5" s="1"/>
      <c r="D5" s="1"/>
      <c r="E5" s="11">
        <v>40973</v>
      </c>
    </row>
    <row r="6" spans="2:17" ht="20.100000000000001" customHeight="1">
      <c r="B6" s="1" t="s">
        <v>7</v>
      </c>
      <c r="C6" s="1"/>
      <c r="D6" s="1"/>
      <c r="E6" s="11">
        <v>40991</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7</v>
      </c>
      <c r="C9" s="12" t="s">
        <v>77</v>
      </c>
      <c r="D9" s="12" t="s">
        <v>77</v>
      </c>
      <c r="E9" s="16" t="s">
        <v>978</v>
      </c>
      <c r="F9" s="13">
        <v>1</v>
      </c>
      <c r="G9" s="141">
        <v>6800</v>
      </c>
      <c r="H9" s="17">
        <f t="shared" ref="H9:H30" si="0">F9*G9</f>
        <v>6800</v>
      </c>
      <c r="I9" s="14"/>
      <c r="J9" s="21" t="s">
        <v>448</v>
      </c>
      <c r="K9" s="19"/>
      <c r="L9" s="13"/>
      <c r="M9" s="60">
        <v>40959</v>
      </c>
      <c r="N9" s="12"/>
      <c r="O9" s="13"/>
      <c r="P9" s="60">
        <v>40973</v>
      </c>
      <c r="Q9" s="23">
        <v>40970</v>
      </c>
    </row>
    <row r="10" spans="2:17" s="8" customFormat="1" ht="19.5" customHeight="1">
      <c r="B10" s="12"/>
      <c r="C10" s="12"/>
      <c r="D10" s="12"/>
      <c r="E10" s="61"/>
      <c r="F10" s="13"/>
      <c r="G10" s="141"/>
      <c r="H10" s="17">
        <f t="shared" si="0"/>
        <v>0</v>
      </c>
      <c r="I10" s="14"/>
      <c r="J10" s="141"/>
      <c r="K10" s="19"/>
      <c r="L10" s="13"/>
      <c r="M10" s="60"/>
      <c r="N10" s="12"/>
      <c r="O10" s="13"/>
      <c r="P10" s="60"/>
      <c r="Q10" s="23"/>
    </row>
    <row r="11" spans="2:17" s="8" customFormat="1" ht="19.5" customHeight="1">
      <c r="B11" s="137" t="s">
        <v>979</v>
      </c>
      <c r="C11" s="12" t="s">
        <v>101</v>
      </c>
      <c r="D11" s="12" t="s">
        <v>101</v>
      </c>
      <c r="E11" s="63" t="s">
        <v>980</v>
      </c>
      <c r="F11" s="13">
        <v>1</v>
      </c>
      <c r="G11" s="141">
        <v>20900</v>
      </c>
      <c r="H11" s="17">
        <f t="shared" si="0"/>
        <v>20900</v>
      </c>
      <c r="I11" s="14"/>
      <c r="J11" s="141" t="s">
        <v>199</v>
      </c>
      <c r="K11" s="19"/>
      <c r="L11" s="13"/>
      <c r="M11" s="60">
        <v>40959</v>
      </c>
      <c r="N11" s="12"/>
      <c r="O11" s="13"/>
      <c r="P11" s="60">
        <v>40973</v>
      </c>
      <c r="Q11" s="23">
        <v>40973</v>
      </c>
    </row>
    <row r="12" spans="2:17" s="8" customFormat="1" ht="19.5" customHeight="1">
      <c r="B12" s="12"/>
      <c r="C12" s="12"/>
      <c r="D12" s="12"/>
      <c r="E12" s="16"/>
      <c r="F12" s="13"/>
      <c r="G12" s="141"/>
      <c r="H12" s="17">
        <f t="shared" si="0"/>
        <v>0</v>
      </c>
      <c r="I12" s="14"/>
      <c r="J12" s="141"/>
      <c r="K12" s="19"/>
      <c r="L12" s="13"/>
      <c r="M12" s="60"/>
      <c r="N12" s="12"/>
      <c r="O12" s="13"/>
      <c r="P12" s="15"/>
      <c r="Q12" s="23"/>
    </row>
    <row r="13" spans="2:17" s="8" customFormat="1" ht="19.5" customHeight="1">
      <c r="B13" s="12"/>
      <c r="C13" s="12"/>
      <c r="D13" s="12"/>
      <c r="E13" s="16"/>
      <c r="F13" s="13"/>
      <c r="G13" s="141"/>
      <c r="H13" s="17">
        <f t="shared" si="0"/>
        <v>0</v>
      </c>
      <c r="I13" s="14"/>
      <c r="J13" s="141"/>
      <c r="K13" s="19"/>
      <c r="L13" s="13"/>
      <c r="M13" s="15"/>
      <c r="N13" s="12"/>
      <c r="O13" s="13"/>
      <c r="P13" s="15"/>
      <c r="Q13" s="23"/>
    </row>
    <row r="14" spans="2:17" s="8" customFormat="1" ht="19.5" customHeight="1">
      <c r="B14" s="12"/>
      <c r="C14" s="12"/>
      <c r="D14" s="12"/>
      <c r="E14" s="141"/>
      <c r="F14" s="197"/>
      <c r="G14" s="17"/>
      <c r="H14" s="17">
        <f t="shared" si="0"/>
        <v>0</v>
      </c>
      <c r="I14" s="18"/>
      <c r="J14" s="141"/>
      <c r="K14" s="19"/>
      <c r="L14" s="13"/>
      <c r="M14" s="15"/>
      <c r="N14" s="12"/>
      <c r="O14" s="13"/>
      <c r="P14" s="15"/>
      <c r="Q14" s="23"/>
    </row>
    <row r="15" spans="2:17" s="8" customFormat="1" ht="19.5" customHeight="1">
      <c r="B15" s="12"/>
      <c r="C15" s="12"/>
      <c r="D15" s="12"/>
      <c r="E15" s="141"/>
      <c r="F15" s="197"/>
      <c r="G15" s="17"/>
      <c r="H15" s="17">
        <f t="shared" si="0"/>
        <v>0</v>
      </c>
      <c r="I15" s="22"/>
      <c r="J15" s="21"/>
      <c r="K15" s="21"/>
      <c r="L15" s="13"/>
      <c r="M15" s="15"/>
      <c r="N15" s="12"/>
      <c r="O15" s="13"/>
      <c r="P15" s="15"/>
      <c r="Q15" s="23"/>
    </row>
    <row r="16" spans="2:17" s="8" customFormat="1" ht="19.5" customHeight="1">
      <c r="B16" s="12"/>
      <c r="C16" s="12"/>
      <c r="D16" s="12"/>
      <c r="E16" s="141"/>
      <c r="F16" s="197"/>
      <c r="G16" s="17"/>
      <c r="H16" s="17">
        <f t="shared" si="0"/>
        <v>0</v>
      </c>
      <c r="I16" s="14"/>
      <c r="J16" s="50"/>
      <c r="K16" s="19"/>
      <c r="L16" s="13"/>
      <c r="M16" s="15"/>
      <c r="N16" s="12"/>
      <c r="O16" s="13"/>
      <c r="P16" s="15"/>
      <c r="Q16" s="23"/>
    </row>
    <row r="17" spans="2:18" s="8" customFormat="1" ht="19.5" customHeight="1">
      <c r="B17" s="12"/>
      <c r="C17" s="12"/>
      <c r="D17" s="12"/>
      <c r="E17" s="141"/>
      <c r="F17" s="197"/>
      <c r="G17" s="17"/>
      <c r="H17" s="17">
        <f t="shared" si="0"/>
        <v>0</v>
      </c>
      <c r="I17" s="22"/>
      <c r="J17" s="21"/>
      <c r="K17" s="19"/>
      <c r="L17" s="13"/>
      <c r="M17" s="15"/>
      <c r="N17" s="12"/>
      <c r="O17" s="13"/>
      <c r="P17" s="15"/>
      <c r="Q17" s="23"/>
    </row>
    <row r="18" spans="2:18" s="8" customFormat="1" ht="19.5" customHeight="1">
      <c r="B18" s="12"/>
      <c r="C18" s="12"/>
      <c r="D18" s="12"/>
      <c r="E18" s="141"/>
      <c r="F18" s="197"/>
      <c r="G18" s="17"/>
      <c r="H18" s="17">
        <f t="shared" si="0"/>
        <v>0</v>
      </c>
      <c r="I18" s="22"/>
      <c r="J18" s="19"/>
      <c r="K18" s="19"/>
      <c r="L18" s="13"/>
      <c r="M18" s="15"/>
      <c r="N18" s="12"/>
      <c r="O18" s="13"/>
      <c r="P18" s="15"/>
      <c r="Q18" s="23"/>
    </row>
    <row r="19" spans="2:18" s="8" customFormat="1" ht="19.5" customHeight="1">
      <c r="B19" s="12"/>
      <c r="C19" s="12"/>
      <c r="D19" s="12"/>
      <c r="E19" s="141"/>
      <c r="F19" s="197"/>
      <c r="G19" s="17"/>
      <c r="H19" s="17">
        <f t="shared" si="0"/>
        <v>0</v>
      </c>
      <c r="I19" s="22"/>
      <c r="J19" s="61"/>
      <c r="K19" s="19"/>
      <c r="L19" s="13"/>
      <c r="M19" s="15"/>
      <c r="N19" s="12"/>
      <c r="O19" s="13"/>
      <c r="P19" s="15"/>
      <c r="Q19" s="23"/>
    </row>
    <row r="20" spans="2:18" s="8" customFormat="1" ht="19.5" customHeight="1">
      <c r="B20" s="12"/>
      <c r="C20" s="12"/>
      <c r="D20" s="12"/>
      <c r="E20" s="141"/>
      <c r="F20" s="197"/>
      <c r="G20" s="17"/>
      <c r="H20" s="17">
        <f t="shared" si="0"/>
        <v>0</v>
      </c>
      <c r="I20" s="22"/>
      <c r="J20" s="61"/>
      <c r="K20" s="19"/>
      <c r="L20" s="13"/>
      <c r="M20" s="15"/>
      <c r="N20" s="12"/>
      <c r="O20" s="13"/>
      <c r="P20" s="15"/>
      <c r="Q20" s="23"/>
    </row>
    <row r="21" spans="2:18" s="8" customFormat="1" ht="19.5" customHeight="1">
      <c r="B21" s="12"/>
      <c r="C21" s="12"/>
      <c r="D21" s="12"/>
      <c r="E21" s="141"/>
      <c r="F21" s="197"/>
      <c r="G21" s="17"/>
      <c r="H21" s="17">
        <f t="shared" si="0"/>
        <v>0</v>
      </c>
      <c r="I21" s="22"/>
      <c r="J21" s="61"/>
      <c r="K21" s="19"/>
      <c r="L21" s="13"/>
      <c r="M21" s="15"/>
      <c r="N21" s="12"/>
      <c r="O21" s="13"/>
      <c r="P21" s="15"/>
      <c r="Q21" s="23"/>
    </row>
    <row r="22" spans="2:18" s="8" customFormat="1" ht="19.5" customHeight="1">
      <c r="B22" s="12"/>
      <c r="C22" s="12"/>
      <c r="D22" s="12"/>
      <c r="E22" s="141"/>
      <c r="F22" s="197"/>
      <c r="G22" s="17"/>
      <c r="H22" s="17">
        <f t="shared" si="0"/>
        <v>0</v>
      </c>
      <c r="I22" s="22"/>
      <c r="J22" s="19"/>
      <c r="K22" s="19"/>
      <c r="L22" s="13"/>
      <c r="M22" s="15"/>
      <c r="N22" s="12"/>
      <c r="O22" s="13"/>
      <c r="P22" s="15"/>
      <c r="Q22" s="23"/>
    </row>
    <row r="23" spans="2:18" s="8" customFormat="1" ht="19.5" customHeight="1">
      <c r="B23" s="12"/>
      <c r="C23" s="12"/>
      <c r="D23" s="12"/>
      <c r="E23" s="141"/>
      <c r="F23" s="197"/>
      <c r="G23" s="17"/>
      <c r="H23" s="17">
        <f t="shared" si="0"/>
        <v>0</v>
      </c>
      <c r="I23" s="22"/>
      <c r="J23" s="19"/>
      <c r="K23" s="19"/>
      <c r="L23" s="13"/>
      <c r="M23" s="15"/>
      <c r="N23" s="12"/>
      <c r="O23" s="13"/>
      <c r="P23" s="15"/>
      <c r="Q23" s="23"/>
    </row>
    <row r="24" spans="2:18" s="8" customFormat="1" ht="19.5" customHeight="1">
      <c r="B24" s="12"/>
      <c r="C24" s="12"/>
      <c r="D24" s="12"/>
      <c r="E24" s="141"/>
      <c r="F24" s="197"/>
      <c r="G24" s="17"/>
      <c r="H24" s="17">
        <f t="shared" si="0"/>
        <v>0</v>
      </c>
      <c r="I24" s="22"/>
      <c r="J24" s="19"/>
      <c r="K24" s="19"/>
      <c r="L24" s="13"/>
      <c r="M24" s="15"/>
      <c r="N24" s="12"/>
      <c r="O24" s="13"/>
      <c r="P24" s="15"/>
      <c r="Q24" s="23"/>
    </row>
    <row r="25" spans="2:18" s="8" customFormat="1" ht="19.5" customHeight="1">
      <c r="B25" s="12"/>
      <c r="C25" s="12"/>
      <c r="D25" s="12"/>
      <c r="E25" s="141"/>
      <c r="F25" s="197"/>
      <c r="G25" s="17"/>
      <c r="H25" s="17">
        <f t="shared" si="0"/>
        <v>0</v>
      </c>
      <c r="I25" s="22"/>
      <c r="J25" s="19"/>
      <c r="K25" s="19"/>
      <c r="L25" s="13"/>
      <c r="M25" s="15"/>
      <c r="N25" s="12"/>
      <c r="O25" s="13"/>
      <c r="P25" s="15"/>
      <c r="Q25" s="23"/>
    </row>
    <row r="26" spans="2:18" s="8" customFormat="1" ht="18" customHeight="1">
      <c r="B26" s="13"/>
      <c r="C26" s="12"/>
      <c r="D26" s="12"/>
      <c r="E26" s="141"/>
      <c r="F26" s="197"/>
      <c r="G26" s="17"/>
      <c r="H26" s="17">
        <f t="shared" si="0"/>
        <v>0</v>
      </c>
      <c r="I26" s="22"/>
      <c r="J26" s="21"/>
      <c r="K26" s="21"/>
      <c r="L26" s="19"/>
      <c r="M26" s="15"/>
      <c r="N26" s="15"/>
      <c r="O26" s="20"/>
      <c r="P26" s="15"/>
      <c r="Q26" s="23"/>
    </row>
    <row r="27" spans="2:18" s="8" customFormat="1" ht="18" customHeight="1">
      <c r="B27" s="12"/>
      <c r="C27" s="12"/>
      <c r="D27" s="12"/>
      <c r="E27" s="141"/>
      <c r="F27" s="197"/>
      <c r="G27" s="17"/>
      <c r="H27" s="17">
        <f t="shared" si="0"/>
        <v>0</v>
      </c>
      <c r="I27" s="22"/>
      <c r="J27" s="21"/>
      <c r="K27" s="21"/>
      <c r="L27" s="19"/>
      <c r="M27" s="15"/>
      <c r="N27" s="15"/>
      <c r="O27" s="20"/>
      <c r="P27" s="15"/>
      <c r="Q27" s="23"/>
    </row>
    <row r="28" spans="2:18" s="8" customFormat="1" ht="18" customHeight="1">
      <c r="B28" s="13"/>
      <c r="C28" s="12"/>
      <c r="D28" s="12"/>
      <c r="E28" s="141"/>
      <c r="F28" s="197"/>
      <c r="G28" s="17"/>
      <c r="H28" s="17">
        <f t="shared" si="0"/>
        <v>0</v>
      </c>
      <c r="I28" s="22"/>
      <c r="J28" s="21"/>
      <c r="K28" s="21"/>
      <c r="L28" s="19"/>
      <c r="M28" s="15"/>
      <c r="N28" s="15"/>
      <c r="O28" s="20"/>
      <c r="P28" s="15"/>
      <c r="Q28" s="23"/>
    </row>
    <row r="29" spans="2:18" s="8" customFormat="1" ht="18" customHeight="1">
      <c r="B29" s="13"/>
      <c r="C29" s="12"/>
      <c r="D29" s="12"/>
      <c r="E29" s="141"/>
      <c r="F29" s="197"/>
      <c r="G29" s="17"/>
      <c r="H29" s="17">
        <f t="shared" si="0"/>
        <v>0</v>
      </c>
      <c r="I29" s="22"/>
      <c r="J29" s="21"/>
      <c r="K29" s="21"/>
      <c r="L29" s="19"/>
      <c r="M29" s="15"/>
      <c r="N29" s="15"/>
      <c r="O29" s="20"/>
      <c r="P29" s="15"/>
      <c r="Q29" s="23"/>
    </row>
    <row r="30" spans="2:18" s="8" customFormat="1" ht="18" customHeight="1">
      <c r="B30" s="13"/>
      <c r="C30" s="12"/>
      <c r="D30" s="12"/>
      <c r="E30" s="141"/>
      <c r="F30" s="197"/>
      <c r="G30" s="17"/>
      <c r="H30" s="17">
        <f t="shared" si="0"/>
        <v>0</v>
      </c>
      <c r="I30" s="22"/>
      <c r="J30" s="21"/>
      <c r="K30" s="21"/>
      <c r="L30" s="19"/>
      <c r="M30" s="15"/>
      <c r="N30" s="15"/>
      <c r="O30" s="20"/>
      <c r="P30" s="15"/>
      <c r="Q30" s="23"/>
    </row>
    <row r="31" spans="2:18" s="8" customFormat="1" ht="18" customHeight="1">
      <c r="B31" s="13"/>
      <c r="C31" s="12"/>
      <c r="D31" s="12"/>
      <c r="E31" s="141"/>
      <c r="F31" s="197"/>
      <c r="G31" s="17"/>
      <c r="H31" s="17"/>
      <c r="I31" s="22"/>
      <c r="J31" s="21"/>
      <c r="K31" s="21"/>
      <c r="L31" s="19"/>
      <c r="M31" s="15"/>
      <c r="N31" s="15"/>
      <c r="O31" s="20"/>
      <c r="P31" s="15"/>
      <c r="Q31" s="23"/>
      <c r="R31" s="62"/>
    </row>
    <row r="32" spans="2:18" s="8" customFormat="1" ht="18" customHeight="1">
      <c r="B32" s="13"/>
      <c r="C32" s="12"/>
      <c r="D32" s="12"/>
      <c r="E32" s="141"/>
      <c r="F32" s="197"/>
      <c r="G32" s="17"/>
      <c r="H32" s="17"/>
      <c r="I32" s="22"/>
      <c r="J32" s="21"/>
      <c r="K32" s="21"/>
      <c r="L32" s="19"/>
      <c r="M32" s="15"/>
      <c r="N32" s="15"/>
      <c r="O32" s="20"/>
      <c r="P32" s="15"/>
      <c r="Q32" s="23"/>
      <c r="R32" s="62"/>
    </row>
    <row r="33" spans="2:18" s="8" customFormat="1" ht="18" customHeight="1">
      <c r="B33" s="13"/>
      <c r="C33" s="12"/>
      <c r="D33" s="12"/>
      <c r="E33" s="21"/>
      <c r="F33" s="17"/>
      <c r="G33" s="17"/>
      <c r="H33" s="17"/>
      <c r="I33" s="22"/>
      <c r="J33" s="19"/>
      <c r="K33" s="21"/>
      <c r="L33" s="19"/>
      <c r="M33" s="15"/>
      <c r="N33" s="15"/>
      <c r="O33" s="20"/>
      <c r="P33" s="15"/>
      <c r="Q33" s="23"/>
      <c r="R33" s="62"/>
    </row>
    <row r="34" spans="2:18" s="8" customFormat="1" ht="18" customHeight="1">
      <c r="B34" s="13"/>
      <c r="C34" s="12"/>
      <c r="D34" s="12"/>
      <c r="E34" s="21"/>
      <c r="F34" s="17"/>
      <c r="G34" s="17"/>
      <c r="H34" s="17"/>
      <c r="I34" s="22"/>
      <c r="J34" s="19"/>
      <c r="K34" s="21"/>
      <c r="L34" s="19"/>
      <c r="M34" s="15"/>
      <c r="N34" s="15"/>
      <c r="O34" s="20"/>
      <c r="P34" s="15"/>
      <c r="Q34" s="23"/>
      <c r="R34" s="62"/>
    </row>
    <row r="35" spans="2:18" s="8" customFormat="1" ht="18" customHeight="1">
      <c r="B35" s="13"/>
      <c r="C35" s="12"/>
      <c r="D35" s="12"/>
      <c r="E35" s="21"/>
      <c r="F35" s="17"/>
      <c r="G35" s="17"/>
      <c r="H35" s="17"/>
      <c r="I35" s="22"/>
      <c r="J35" s="19"/>
      <c r="K35" s="21"/>
      <c r="L35" s="19"/>
      <c r="M35" s="15"/>
      <c r="N35" s="15"/>
      <c r="O35" s="20"/>
      <c r="P35" s="15"/>
      <c r="Q35" s="23"/>
      <c r="R35" s="62"/>
    </row>
    <row r="36" spans="2:18" s="8" customFormat="1" ht="18" customHeight="1">
      <c r="B36" s="13"/>
      <c r="C36" s="12"/>
      <c r="D36" s="12"/>
      <c r="E36" s="141"/>
      <c r="F36" s="17"/>
      <c r="G36" s="17"/>
      <c r="H36" s="17"/>
      <c r="I36" s="22"/>
      <c r="J36" s="19"/>
      <c r="K36" s="21"/>
      <c r="L36" s="19"/>
      <c r="M36" s="15"/>
      <c r="N36" s="15"/>
      <c r="O36" s="20"/>
      <c r="P36" s="15"/>
      <c r="Q36" s="23"/>
    </row>
    <row r="37" spans="2:18" s="8" customFormat="1" ht="18" customHeight="1">
      <c r="B37" s="13"/>
      <c r="C37" s="12"/>
      <c r="D37" s="12"/>
      <c r="E37" s="142"/>
      <c r="F37" s="17"/>
      <c r="G37" s="17"/>
      <c r="H37" s="17"/>
      <c r="I37" s="22"/>
      <c r="J37" s="19"/>
      <c r="K37" s="21"/>
      <c r="L37" s="19"/>
      <c r="M37" s="15"/>
      <c r="N37" s="15"/>
      <c r="O37" s="20"/>
      <c r="P37" s="15"/>
      <c r="Q37" s="23"/>
    </row>
    <row r="38" spans="2:18" s="8" customFormat="1" ht="18" customHeight="1">
      <c r="B38" s="13"/>
      <c r="C38" s="13"/>
      <c r="D38" s="12"/>
      <c r="E38" s="21"/>
      <c r="F38" s="17"/>
      <c r="G38" s="17"/>
      <c r="H38" s="17"/>
      <c r="I38" s="22"/>
      <c r="J38" s="19"/>
      <c r="K38" s="21"/>
      <c r="L38" s="19"/>
      <c r="M38" s="15"/>
      <c r="N38" s="15"/>
      <c r="O38" s="20"/>
      <c r="P38" s="15"/>
      <c r="Q38" s="23"/>
    </row>
    <row r="39" spans="2:18" s="8" customFormat="1" ht="18" customHeight="1">
      <c r="B39" s="13"/>
      <c r="C39" s="13"/>
      <c r="D39" s="13"/>
      <c r="E39" s="21"/>
      <c r="F39" s="17"/>
      <c r="G39" s="17"/>
      <c r="H39" s="17"/>
      <c r="I39" s="22"/>
      <c r="J39" s="19"/>
      <c r="K39" s="21"/>
      <c r="L39" s="19"/>
      <c r="M39" s="15"/>
      <c r="N39" s="15"/>
      <c r="O39" s="20"/>
      <c r="P39" s="15"/>
      <c r="Q39" s="23"/>
    </row>
    <row r="40" spans="2:18" s="8" customFormat="1" ht="18" customHeight="1">
      <c r="B40" s="13"/>
      <c r="C40" s="13"/>
      <c r="D40" s="13"/>
      <c r="E40" s="21"/>
      <c r="F40" s="17"/>
      <c r="G40" s="17"/>
      <c r="H40" s="17"/>
      <c r="I40" s="22"/>
      <c r="J40" s="19"/>
      <c r="K40" s="21"/>
      <c r="L40" s="19"/>
      <c r="M40" s="15"/>
      <c r="N40" s="15"/>
      <c r="O40" s="20"/>
      <c r="P40" s="15"/>
      <c r="Q40" s="23"/>
    </row>
    <row r="41" spans="2:18" s="8" customFormat="1" ht="18" customHeight="1">
      <c r="B41" s="13"/>
      <c r="C41" s="13"/>
      <c r="D41" s="13"/>
      <c r="E41" s="21"/>
      <c r="F41" s="17"/>
      <c r="G41" s="17"/>
      <c r="H41" s="17"/>
      <c r="I41" s="22"/>
      <c r="J41" s="19"/>
      <c r="K41" s="21"/>
      <c r="L41" s="19"/>
      <c r="M41" s="15"/>
      <c r="N41" s="15"/>
      <c r="O41" s="20"/>
      <c r="P41" s="15"/>
      <c r="Q41" s="23"/>
    </row>
    <row r="42" spans="2:18" s="8" customFormat="1" ht="18" customHeight="1">
      <c r="B42" s="13"/>
      <c r="C42" s="13"/>
      <c r="D42" s="13"/>
      <c r="E42" s="21"/>
      <c r="F42" s="17"/>
      <c r="G42" s="17"/>
      <c r="H42" s="17"/>
      <c r="I42" s="22"/>
      <c r="J42" s="19"/>
      <c r="K42" s="21"/>
      <c r="L42" s="19"/>
      <c r="M42" s="15"/>
      <c r="N42" s="15"/>
      <c r="O42" s="20"/>
      <c r="P42" s="15"/>
      <c r="Q42" s="23"/>
    </row>
    <row r="43" spans="2:18" s="8" customFormat="1" ht="18" customHeight="1">
      <c r="B43" s="13"/>
      <c r="C43" s="13"/>
      <c r="D43" s="13"/>
      <c r="E43" s="21"/>
      <c r="F43" s="17"/>
      <c r="G43" s="17"/>
      <c r="H43" s="17"/>
      <c r="I43" s="22"/>
      <c r="J43" s="19"/>
      <c r="K43" s="21"/>
      <c r="L43" s="19"/>
      <c r="M43" s="15"/>
      <c r="N43" s="15"/>
      <c r="O43" s="20"/>
      <c r="P43" s="15"/>
      <c r="Q43" s="23"/>
    </row>
    <row r="44" spans="2:18" s="8" customFormat="1" ht="18" customHeight="1">
      <c r="B44" s="13"/>
      <c r="C44" s="13"/>
      <c r="D44" s="13"/>
      <c r="E44" s="21"/>
      <c r="F44" s="17"/>
      <c r="G44" s="17"/>
      <c r="H44" s="17"/>
      <c r="I44" s="22"/>
      <c r="J44" s="19"/>
      <c r="K44" s="21"/>
      <c r="L44" s="19"/>
      <c r="M44" s="15"/>
      <c r="N44" s="15"/>
      <c r="O44" s="20"/>
      <c r="P44" s="15"/>
      <c r="Q44" s="23"/>
    </row>
    <row r="45" spans="2:18" s="8" customFormat="1" ht="18" customHeight="1">
      <c r="B45" s="13"/>
      <c r="C45" s="13"/>
      <c r="D45" s="13"/>
      <c r="E45" s="21"/>
      <c r="F45" s="17"/>
      <c r="G45" s="17"/>
      <c r="H45" s="17"/>
      <c r="I45" s="22"/>
      <c r="J45" s="21"/>
      <c r="K45" s="21"/>
      <c r="L45" s="19"/>
      <c r="M45" s="15"/>
      <c r="N45" s="15"/>
      <c r="O45" s="20"/>
      <c r="P45" s="15"/>
      <c r="Q45" s="23"/>
    </row>
    <row r="46" spans="2:18" s="8" customFormat="1" ht="18" customHeight="1">
      <c r="B46" s="13"/>
      <c r="C46" s="13"/>
      <c r="D46" s="13"/>
      <c r="E46" s="21"/>
      <c r="F46" s="17"/>
      <c r="G46" s="17"/>
      <c r="H46" s="17"/>
      <c r="I46" s="18"/>
      <c r="J46" s="21"/>
      <c r="K46" s="21"/>
      <c r="L46" s="19"/>
      <c r="M46" s="15"/>
      <c r="N46" s="15"/>
      <c r="O46" s="20"/>
      <c r="P46" s="15"/>
      <c r="Q46" s="23"/>
    </row>
    <row r="47" spans="2:18" s="8" customFormat="1" ht="18" customHeight="1">
      <c r="B47" s="13"/>
      <c r="C47" s="13"/>
      <c r="D47" s="13"/>
      <c r="E47" s="21"/>
      <c r="F47" s="17"/>
      <c r="G47" s="17"/>
      <c r="H47" s="17"/>
      <c r="I47" s="18"/>
      <c r="J47" s="19"/>
      <c r="K47" s="21"/>
      <c r="L47" s="19"/>
      <c r="M47" s="15"/>
      <c r="N47" s="15"/>
      <c r="O47" s="20"/>
      <c r="P47" s="15"/>
      <c r="Q47" s="23"/>
    </row>
    <row r="48" spans="2:18" s="8" customFormat="1" ht="18" customHeight="1">
      <c r="B48" s="13"/>
      <c r="C48" s="13"/>
      <c r="D48" s="13"/>
      <c r="E48" s="21"/>
      <c r="F48" s="17"/>
      <c r="G48" s="17"/>
      <c r="H48" s="17"/>
      <c r="I48" s="18"/>
      <c r="J48" s="19"/>
      <c r="K48" s="21"/>
      <c r="L48" s="19"/>
      <c r="M48" s="15"/>
      <c r="N48" s="15"/>
      <c r="O48" s="20"/>
      <c r="P48" s="15"/>
      <c r="Q48" s="23"/>
    </row>
    <row r="49" spans="2:17" s="8" customFormat="1" ht="18" customHeight="1">
      <c r="B49" s="13"/>
      <c r="C49" s="13"/>
      <c r="D49" s="13"/>
      <c r="E49" s="21"/>
      <c r="F49" s="17"/>
      <c r="G49" s="17"/>
      <c r="H49" s="17"/>
      <c r="I49" s="18"/>
      <c r="J49" s="19"/>
      <c r="K49" s="21"/>
      <c r="L49" s="19"/>
      <c r="M49" s="15"/>
      <c r="N49" s="15"/>
      <c r="O49" s="20"/>
      <c r="P49" s="15"/>
      <c r="Q49" s="23"/>
    </row>
    <row r="50" spans="2:17" s="8" customFormat="1" ht="18" customHeight="1">
      <c r="B50" s="13"/>
      <c r="C50" s="13"/>
      <c r="D50" s="13"/>
      <c r="E50" s="21"/>
      <c r="F50" s="17"/>
      <c r="G50" s="17"/>
      <c r="H50" s="17"/>
      <c r="I50" s="18"/>
      <c r="J50" s="19"/>
      <c r="K50" s="21"/>
      <c r="L50" s="19"/>
      <c r="M50" s="15"/>
      <c r="N50" s="15"/>
      <c r="O50" s="20"/>
      <c r="P50" s="15"/>
      <c r="Q50" s="23"/>
    </row>
    <row r="51" spans="2:17" ht="18" customHeight="1">
      <c r="B51" s="13"/>
      <c r="C51" s="13"/>
      <c r="D51" s="13"/>
      <c r="E51" s="21"/>
      <c r="F51" s="17"/>
      <c r="G51" s="17"/>
      <c r="H51" s="17"/>
      <c r="I51" s="18"/>
      <c r="J51" s="19"/>
      <c r="K51" s="21"/>
      <c r="L51" s="19"/>
      <c r="M51" s="15"/>
      <c r="N51" s="15"/>
      <c r="O51" s="20"/>
      <c r="P51" s="24"/>
      <c r="Q51" s="67"/>
    </row>
    <row r="52" spans="2:17">
      <c r="Q52" s="68"/>
    </row>
    <row r="53" spans="2:17">
      <c r="Q53" s="68"/>
    </row>
    <row r="54" spans="2:17">
      <c r="Q54" s="68"/>
    </row>
    <row r="55" spans="2:17">
      <c r="M55" s="25"/>
      <c r="Q55" s="68"/>
    </row>
    <row r="56" spans="2:17">
      <c r="Q56" s="68"/>
    </row>
    <row r="57" spans="2:17">
      <c r="M57" s="25"/>
      <c r="Q57" s="68"/>
    </row>
  </sheetData>
  <autoFilter ref="B8:O47" xr:uid="{3D8B2CCE-6753-422B-8453-83404868B449}"/>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8948-18BD-47BA-8695-F8969FC2B7CB}">
  <dimension ref="A2:R225"/>
  <sheetViews>
    <sheetView topLeftCell="A3" zoomScale="75" zoomScaleNormal="90" workbookViewId="0">
      <pane xSplit="10" ySplit="8" topLeftCell="N77" activePane="bottomRight" state="frozen"/>
      <selection activeCell="A3" sqref="A3"/>
      <selection pane="topRight" activeCell="K3" sqref="K3"/>
      <selection pane="bottomLeft" activeCell="A11" sqref="A11"/>
      <selection pane="bottomRight" activeCell="A97" sqref="A97:IV97"/>
    </sheetView>
  </sheetViews>
  <sheetFormatPr defaultRowHeight="12"/>
  <cols>
    <col min="1" max="1" width="2.625" style="145" customWidth="1"/>
    <col min="2" max="2" width="5.125" style="150" customWidth="1"/>
    <col min="3" max="3" width="9" style="145"/>
    <col min="4" max="4" width="12.625" style="145" customWidth="1"/>
    <col min="5" max="5" width="39.125" style="150" bestFit="1" customWidth="1"/>
    <col min="6" max="7" width="9.25" style="145" bestFit="1" customWidth="1"/>
    <col min="8" max="8" width="13.375" style="145" customWidth="1"/>
    <col min="9" max="9" width="13" style="151" bestFit="1" customWidth="1"/>
    <col min="10" max="10" width="17.375" style="150" customWidth="1"/>
    <col min="11" max="11" width="32.25" style="150" bestFit="1" customWidth="1"/>
    <col min="12" max="12" width="13.5" style="150" bestFit="1" customWidth="1"/>
    <col min="13" max="13" width="13.75" style="150" customWidth="1"/>
    <col min="14" max="14" width="13.125" style="145" customWidth="1"/>
    <col min="15" max="15" width="13.25" style="151" customWidth="1"/>
    <col min="16" max="16" width="17.875" style="152" customWidth="1"/>
    <col min="17" max="17" width="27.625" style="152" customWidth="1"/>
    <col min="18" max="18" width="18" style="145" customWidth="1"/>
    <col min="19" max="256" width="9" style="145"/>
    <col min="257" max="257" width="2.625" style="145" customWidth="1"/>
    <col min="258" max="258" width="5.125" style="145" customWidth="1"/>
    <col min="259" max="259" width="9" style="145"/>
    <col min="260" max="260" width="12.625" style="145" customWidth="1"/>
    <col min="261" max="261" width="39.125" style="145" bestFit="1" customWidth="1"/>
    <col min="262" max="263" width="9.25" style="145" bestFit="1" customWidth="1"/>
    <col min="264" max="264" width="13.375" style="145" customWidth="1"/>
    <col min="265" max="265" width="13" style="145" bestFit="1" customWidth="1"/>
    <col min="266" max="266" width="17.375" style="145" customWidth="1"/>
    <col min="267" max="267" width="32.25" style="145" bestFit="1" customWidth="1"/>
    <col min="268" max="268" width="13.5" style="145" bestFit="1" customWidth="1"/>
    <col min="269" max="269" width="13.75" style="145" customWidth="1"/>
    <col min="270" max="270" width="13.125" style="145" customWidth="1"/>
    <col min="271" max="271" width="13.25" style="145" customWidth="1"/>
    <col min="272" max="272" width="17.875" style="145" customWidth="1"/>
    <col min="273" max="273" width="27.625" style="145" customWidth="1"/>
    <col min="274" max="274" width="18" style="145" customWidth="1"/>
    <col min="275" max="512" width="9" style="145"/>
    <col min="513" max="513" width="2.625" style="145" customWidth="1"/>
    <col min="514" max="514" width="5.125" style="145" customWidth="1"/>
    <col min="515" max="515" width="9" style="145"/>
    <col min="516" max="516" width="12.625" style="145" customWidth="1"/>
    <col min="517" max="517" width="39.125" style="145" bestFit="1" customWidth="1"/>
    <col min="518" max="519" width="9.25" style="145" bestFit="1" customWidth="1"/>
    <col min="520" max="520" width="13.375" style="145" customWidth="1"/>
    <col min="521" max="521" width="13" style="145" bestFit="1" customWidth="1"/>
    <col min="522" max="522" width="17.375" style="145" customWidth="1"/>
    <col min="523" max="523" width="32.25" style="145" bestFit="1" customWidth="1"/>
    <col min="524" max="524" width="13.5" style="145" bestFit="1" customWidth="1"/>
    <col min="525" max="525" width="13.75" style="145" customWidth="1"/>
    <col min="526" max="526" width="13.125" style="145" customWidth="1"/>
    <col min="527" max="527" width="13.25" style="145" customWidth="1"/>
    <col min="528" max="528" width="17.875" style="145" customWidth="1"/>
    <col min="529" max="529" width="27.625" style="145" customWidth="1"/>
    <col min="530" max="530" width="18" style="145" customWidth="1"/>
    <col min="531" max="768" width="9" style="145"/>
    <col min="769" max="769" width="2.625" style="145" customWidth="1"/>
    <col min="770" max="770" width="5.125" style="145" customWidth="1"/>
    <col min="771" max="771" width="9" style="145"/>
    <col min="772" max="772" width="12.625" style="145" customWidth="1"/>
    <col min="773" max="773" width="39.125" style="145" bestFit="1" customWidth="1"/>
    <col min="774" max="775" width="9.25" style="145" bestFit="1" customWidth="1"/>
    <col min="776" max="776" width="13.375" style="145" customWidth="1"/>
    <col min="777" max="777" width="13" style="145" bestFit="1" customWidth="1"/>
    <col min="778" max="778" width="17.375" style="145" customWidth="1"/>
    <col min="779" max="779" width="32.25" style="145" bestFit="1" customWidth="1"/>
    <col min="780" max="780" width="13.5" style="145" bestFit="1" customWidth="1"/>
    <col min="781" max="781" width="13.75" style="145" customWidth="1"/>
    <col min="782" max="782" width="13.125" style="145" customWidth="1"/>
    <col min="783" max="783" width="13.25" style="145" customWidth="1"/>
    <col min="784" max="784" width="17.875" style="145" customWidth="1"/>
    <col min="785" max="785" width="27.625" style="145" customWidth="1"/>
    <col min="786" max="786" width="18" style="145" customWidth="1"/>
    <col min="787" max="1024" width="9" style="145"/>
    <col min="1025" max="1025" width="2.625" style="145" customWidth="1"/>
    <col min="1026" max="1026" width="5.125" style="145" customWidth="1"/>
    <col min="1027" max="1027" width="9" style="145"/>
    <col min="1028" max="1028" width="12.625" style="145" customWidth="1"/>
    <col min="1029" max="1029" width="39.125" style="145" bestFit="1" customWidth="1"/>
    <col min="1030" max="1031" width="9.25" style="145" bestFit="1" customWidth="1"/>
    <col min="1032" max="1032" width="13.375" style="145" customWidth="1"/>
    <col min="1033" max="1033" width="13" style="145" bestFit="1" customWidth="1"/>
    <col min="1034" max="1034" width="17.375" style="145" customWidth="1"/>
    <col min="1035" max="1035" width="32.25" style="145" bestFit="1" customWidth="1"/>
    <col min="1036" max="1036" width="13.5" style="145" bestFit="1" customWidth="1"/>
    <col min="1037" max="1037" width="13.75" style="145" customWidth="1"/>
    <col min="1038" max="1038" width="13.125" style="145" customWidth="1"/>
    <col min="1039" max="1039" width="13.25" style="145" customWidth="1"/>
    <col min="1040" max="1040" width="17.875" style="145" customWidth="1"/>
    <col min="1041" max="1041" width="27.625" style="145" customWidth="1"/>
    <col min="1042" max="1042" width="18" style="145" customWidth="1"/>
    <col min="1043" max="1280" width="9" style="145"/>
    <col min="1281" max="1281" width="2.625" style="145" customWidth="1"/>
    <col min="1282" max="1282" width="5.125" style="145" customWidth="1"/>
    <col min="1283" max="1283" width="9" style="145"/>
    <col min="1284" max="1284" width="12.625" style="145" customWidth="1"/>
    <col min="1285" max="1285" width="39.125" style="145" bestFit="1" customWidth="1"/>
    <col min="1286" max="1287" width="9.25" style="145" bestFit="1" customWidth="1"/>
    <col min="1288" max="1288" width="13.375" style="145" customWidth="1"/>
    <col min="1289" max="1289" width="13" style="145" bestFit="1" customWidth="1"/>
    <col min="1290" max="1290" width="17.375" style="145" customWidth="1"/>
    <col min="1291" max="1291" width="32.25" style="145" bestFit="1" customWidth="1"/>
    <col min="1292" max="1292" width="13.5" style="145" bestFit="1" customWidth="1"/>
    <col min="1293" max="1293" width="13.75" style="145" customWidth="1"/>
    <col min="1294" max="1294" width="13.125" style="145" customWidth="1"/>
    <col min="1295" max="1295" width="13.25" style="145" customWidth="1"/>
    <col min="1296" max="1296" width="17.875" style="145" customWidth="1"/>
    <col min="1297" max="1297" width="27.625" style="145" customWidth="1"/>
    <col min="1298" max="1298" width="18" style="145" customWidth="1"/>
    <col min="1299" max="1536" width="9" style="145"/>
    <col min="1537" max="1537" width="2.625" style="145" customWidth="1"/>
    <col min="1538" max="1538" width="5.125" style="145" customWidth="1"/>
    <col min="1539" max="1539" width="9" style="145"/>
    <col min="1540" max="1540" width="12.625" style="145" customWidth="1"/>
    <col min="1541" max="1541" width="39.125" style="145" bestFit="1" customWidth="1"/>
    <col min="1542" max="1543" width="9.25" style="145" bestFit="1" customWidth="1"/>
    <col min="1544" max="1544" width="13.375" style="145" customWidth="1"/>
    <col min="1545" max="1545" width="13" style="145" bestFit="1" customWidth="1"/>
    <col min="1546" max="1546" width="17.375" style="145" customWidth="1"/>
    <col min="1547" max="1547" width="32.25" style="145" bestFit="1" customWidth="1"/>
    <col min="1548" max="1548" width="13.5" style="145" bestFit="1" customWidth="1"/>
    <col min="1549" max="1549" width="13.75" style="145" customWidth="1"/>
    <col min="1550" max="1550" width="13.125" style="145" customWidth="1"/>
    <col min="1551" max="1551" width="13.25" style="145" customWidth="1"/>
    <col min="1552" max="1552" width="17.875" style="145" customWidth="1"/>
    <col min="1553" max="1553" width="27.625" style="145" customWidth="1"/>
    <col min="1554" max="1554" width="18" style="145" customWidth="1"/>
    <col min="1555" max="1792" width="9" style="145"/>
    <col min="1793" max="1793" width="2.625" style="145" customWidth="1"/>
    <col min="1794" max="1794" width="5.125" style="145" customWidth="1"/>
    <col min="1795" max="1795" width="9" style="145"/>
    <col min="1796" max="1796" width="12.625" style="145" customWidth="1"/>
    <col min="1797" max="1797" width="39.125" style="145" bestFit="1" customWidth="1"/>
    <col min="1798" max="1799" width="9.25" style="145" bestFit="1" customWidth="1"/>
    <col min="1800" max="1800" width="13.375" style="145" customWidth="1"/>
    <col min="1801" max="1801" width="13" style="145" bestFit="1" customWidth="1"/>
    <col min="1802" max="1802" width="17.375" style="145" customWidth="1"/>
    <col min="1803" max="1803" width="32.25" style="145" bestFit="1" customWidth="1"/>
    <col min="1804" max="1804" width="13.5" style="145" bestFit="1" customWidth="1"/>
    <col min="1805" max="1805" width="13.75" style="145" customWidth="1"/>
    <col min="1806" max="1806" width="13.125" style="145" customWidth="1"/>
    <col min="1807" max="1807" width="13.25" style="145" customWidth="1"/>
    <col min="1808" max="1808" width="17.875" style="145" customWidth="1"/>
    <col min="1809" max="1809" width="27.625" style="145" customWidth="1"/>
    <col min="1810" max="1810" width="18" style="145" customWidth="1"/>
    <col min="1811" max="2048" width="9" style="145"/>
    <col min="2049" max="2049" width="2.625" style="145" customWidth="1"/>
    <col min="2050" max="2050" width="5.125" style="145" customWidth="1"/>
    <col min="2051" max="2051" width="9" style="145"/>
    <col min="2052" max="2052" width="12.625" style="145" customWidth="1"/>
    <col min="2053" max="2053" width="39.125" style="145" bestFit="1" customWidth="1"/>
    <col min="2054" max="2055" width="9.25" style="145" bestFit="1" customWidth="1"/>
    <col min="2056" max="2056" width="13.375" style="145" customWidth="1"/>
    <col min="2057" max="2057" width="13" style="145" bestFit="1" customWidth="1"/>
    <col min="2058" max="2058" width="17.375" style="145" customWidth="1"/>
    <col min="2059" max="2059" width="32.25" style="145" bestFit="1" customWidth="1"/>
    <col min="2060" max="2060" width="13.5" style="145" bestFit="1" customWidth="1"/>
    <col min="2061" max="2061" width="13.75" style="145" customWidth="1"/>
    <col min="2062" max="2062" width="13.125" style="145" customWidth="1"/>
    <col min="2063" max="2063" width="13.25" style="145" customWidth="1"/>
    <col min="2064" max="2064" width="17.875" style="145" customWidth="1"/>
    <col min="2065" max="2065" width="27.625" style="145" customWidth="1"/>
    <col min="2066" max="2066" width="18" style="145" customWidth="1"/>
    <col min="2067" max="2304" width="9" style="145"/>
    <col min="2305" max="2305" width="2.625" style="145" customWidth="1"/>
    <col min="2306" max="2306" width="5.125" style="145" customWidth="1"/>
    <col min="2307" max="2307" width="9" style="145"/>
    <col min="2308" max="2308" width="12.625" style="145" customWidth="1"/>
    <col min="2309" max="2309" width="39.125" style="145" bestFit="1" customWidth="1"/>
    <col min="2310" max="2311" width="9.25" style="145" bestFit="1" customWidth="1"/>
    <col min="2312" max="2312" width="13.375" style="145" customWidth="1"/>
    <col min="2313" max="2313" width="13" style="145" bestFit="1" customWidth="1"/>
    <col min="2314" max="2314" width="17.375" style="145" customWidth="1"/>
    <col min="2315" max="2315" width="32.25" style="145" bestFit="1" customWidth="1"/>
    <col min="2316" max="2316" width="13.5" style="145" bestFit="1" customWidth="1"/>
    <col min="2317" max="2317" width="13.75" style="145" customWidth="1"/>
    <col min="2318" max="2318" width="13.125" style="145" customWidth="1"/>
    <col min="2319" max="2319" width="13.25" style="145" customWidth="1"/>
    <col min="2320" max="2320" width="17.875" style="145" customWidth="1"/>
    <col min="2321" max="2321" width="27.625" style="145" customWidth="1"/>
    <col min="2322" max="2322" width="18" style="145" customWidth="1"/>
    <col min="2323" max="2560" width="9" style="145"/>
    <col min="2561" max="2561" width="2.625" style="145" customWidth="1"/>
    <col min="2562" max="2562" width="5.125" style="145" customWidth="1"/>
    <col min="2563" max="2563" width="9" style="145"/>
    <col min="2564" max="2564" width="12.625" style="145" customWidth="1"/>
    <col min="2565" max="2565" width="39.125" style="145" bestFit="1" customWidth="1"/>
    <col min="2566" max="2567" width="9.25" style="145" bestFit="1" customWidth="1"/>
    <col min="2568" max="2568" width="13.375" style="145" customWidth="1"/>
    <col min="2569" max="2569" width="13" style="145" bestFit="1" customWidth="1"/>
    <col min="2570" max="2570" width="17.375" style="145" customWidth="1"/>
    <col min="2571" max="2571" width="32.25" style="145" bestFit="1" customWidth="1"/>
    <col min="2572" max="2572" width="13.5" style="145" bestFit="1" customWidth="1"/>
    <col min="2573" max="2573" width="13.75" style="145" customWidth="1"/>
    <col min="2574" max="2574" width="13.125" style="145" customWidth="1"/>
    <col min="2575" max="2575" width="13.25" style="145" customWidth="1"/>
    <col min="2576" max="2576" width="17.875" style="145" customWidth="1"/>
    <col min="2577" max="2577" width="27.625" style="145" customWidth="1"/>
    <col min="2578" max="2578" width="18" style="145" customWidth="1"/>
    <col min="2579" max="2816" width="9" style="145"/>
    <col min="2817" max="2817" width="2.625" style="145" customWidth="1"/>
    <col min="2818" max="2818" width="5.125" style="145" customWidth="1"/>
    <col min="2819" max="2819" width="9" style="145"/>
    <col min="2820" max="2820" width="12.625" style="145" customWidth="1"/>
    <col min="2821" max="2821" width="39.125" style="145" bestFit="1" customWidth="1"/>
    <col min="2822" max="2823" width="9.25" style="145" bestFit="1" customWidth="1"/>
    <col min="2824" max="2824" width="13.375" style="145" customWidth="1"/>
    <col min="2825" max="2825" width="13" style="145" bestFit="1" customWidth="1"/>
    <col min="2826" max="2826" width="17.375" style="145" customWidth="1"/>
    <col min="2827" max="2827" width="32.25" style="145" bestFit="1" customWidth="1"/>
    <col min="2828" max="2828" width="13.5" style="145" bestFit="1" customWidth="1"/>
    <col min="2829" max="2829" width="13.75" style="145" customWidth="1"/>
    <col min="2830" max="2830" width="13.125" style="145" customWidth="1"/>
    <col min="2831" max="2831" width="13.25" style="145" customWidth="1"/>
    <col min="2832" max="2832" width="17.875" style="145" customWidth="1"/>
    <col min="2833" max="2833" width="27.625" style="145" customWidth="1"/>
    <col min="2834" max="2834" width="18" style="145" customWidth="1"/>
    <col min="2835" max="3072" width="9" style="145"/>
    <col min="3073" max="3073" width="2.625" style="145" customWidth="1"/>
    <col min="3074" max="3074" width="5.125" style="145" customWidth="1"/>
    <col min="3075" max="3075" width="9" style="145"/>
    <col min="3076" max="3076" width="12.625" style="145" customWidth="1"/>
    <col min="3077" max="3077" width="39.125" style="145" bestFit="1" customWidth="1"/>
    <col min="3078" max="3079" width="9.25" style="145" bestFit="1" customWidth="1"/>
    <col min="3080" max="3080" width="13.375" style="145" customWidth="1"/>
    <col min="3081" max="3081" width="13" style="145" bestFit="1" customWidth="1"/>
    <col min="3082" max="3082" width="17.375" style="145" customWidth="1"/>
    <col min="3083" max="3083" width="32.25" style="145" bestFit="1" customWidth="1"/>
    <col min="3084" max="3084" width="13.5" style="145" bestFit="1" customWidth="1"/>
    <col min="3085" max="3085" width="13.75" style="145" customWidth="1"/>
    <col min="3086" max="3086" width="13.125" style="145" customWidth="1"/>
    <col min="3087" max="3087" width="13.25" style="145" customWidth="1"/>
    <col min="3088" max="3088" width="17.875" style="145" customWidth="1"/>
    <col min="3089" max="3089" width="27.625" style="145" customWidth="1"/>
    <col min="3090" max="3090" width="18" style="145" customWidth="1"/>
    <col min="3091" max="3328" width="9" style="145"/>
    <col min="3329" max="3329" width="2.625" style="145" customWidth="1"/>
    <col min="3330" max="3330" width="5.125" style="145" customWidth="1"/>
    <col min="3331" max="3331" width="9" style="145"/>
    <col min="3332" max="3332" width="12.625" style="145" customWidth="1"/>
    <col min="3333" max="3333" width="39.125" style="145" bestFit="1" customWidth="1"/>
    <col min="3334" max="3335" width="9.25" style="145" bestFit="1" customWidth="1"/>
    <col min="3336" max="3336" width="13.375" style="145" customWidth="1"/>
    <col min="3337" max="3337" width="13" style="145" bestFit="1" customWidth="1"/>
    <col min="3338" max="3338" width="17.375" style="145" customWidth="1"/>
    <col min="3339" max="3339" width="32.25" style="145" bestFit="1" customWidth="1"/>
    <col min="3340" max="3340" width="13.5" style="145" bestFit="1" customWidth="1"/>
    <col min="3341" max="3341" width="13.75" style="145" customWidth="1"/>
    <col min="3342" max="3342" width="13.125" style="145" customWidth="1"/>
    <col min="3343" max="3343" width="13.25" style="145" customWidth="1"/>
    <col min="3344" max="3344" width="17.875" style="145" customWidth="1"/>
    <col min="3345" max="3345" width="27.625" style="145" customWidth="1"/>
    <col min="3346" max="3346" width="18" style="145" customWidth="1"/>
    <col min="3347" max="3584" width="9" style="145"/>
    <col min="3585" max="3585" width="2.625" style="145" customWidth="1"/>
    <col min="3586" max="3586" width="5.125" style="145" customWidth="1"/>
    <col min="3587" max="3587" width="9" style="145"/>
    <col min="3588" max="3588" width="12.625" style="145" customWidth="1"/>
    <col min="3589" max="3589" width="39.125" style="145" bestFit="1" customWidth="1"/>
    <col min="3590" max="3591" width="9.25" style="145" bestFit="1" customWidth="1"/>
    <col min="3592" max="3592" width="13.375" style="145" customWidth="1"/>
    <col min="3593" max="3593" width="13" style="145" bestFit="1" customWidth="1"/>
    <col min="3594" max="3594" width="17.375" style="145" customWidth="1"/>
    <col min="3595" max="3595" width="32.25" style="145" bestFit="1" customWidth="1"/>
    <col min="3596" max="3596" width="13.5" style="145" bestFit="1" customWidth="1"/>
    <col min="3597" max="3597" width="13.75" style="145" customWidth="1"/>
    <col min="3598" max="3598" width="13.125" style="145" customWidth="1"/>
    <col min="3599" max="3599" width="13.25" style="145" customWidth="1"/>
    <col min="3600" max="3600" width="17.875" style="145" customWidth="1"/>
    <col min="3601" max="3601" width="27.625" style="145" customWidth="1"/>
    <col min="3602" max="3602" width="18" style="145" customWidth="1"/>
    <col min="3603" max="3840" width="9" style="145"/>
    <col min="3841" max="3841" width="2.625" style="145" customWidth="1"/>
    <col min="3842" max="3842" width="5.125" style="145" customWidth="1"/>
    <col min="3843" max="3843" width="9" style="145"/>
    <col min="3844" max="3844" width="12.625" style="145" customWidth="1"/>
    <col min="3845" max="3845" width="39.125" style="145" bestFit="1" customWidth="1"/>
    <col min="3846" max="3847" width="9.25" style="145" bestFit="1" customWidth="1"/>
    <col min="3848" max="3848" width="13.375" style="145" customWidth="1"/>
    <col min="3849" max="3849" width="13" style="145" bestFit="1" customWidth="1"/>
    <col min="3850" max="3850" width="17.375" style="145" customWidth="1"/>
    <col min="3851" max="3851" width="32.25" style="145" bestFit="1" customWidth="1"/>
    <col min="3852" max="3852" width="13.5" style="145" bestFit="1" customWidth="1"/>
    <col min="3853" max="3853" width="13.75" style="145" customWidth="1"/>
    <col min="3854" max="3854" width="13.125" style="145" customWidth="1"/>
    <col min="3855" max="3855" width="13.25" style="145" customWidth="1"/>
    <col min="3856" max="3856" width="17.875" style="145" customWidth="1"/>
    <col min="3857" max="3857" width="27.625" style="145" customWidth="1"/>
    <col min="3858" max="3858" width="18" style="145" customWidth="1"/>
    <col min="3859" max="4096" width="9" style="145"/>
    <col min="4097" max="4097" width="2.625" style="145" customWidth="1"/>
    <col min="4098" max="4098" width="5.125" style="145" customWidth="1"/>
    <col min="4099" max="4099" width="9" style="145"/>
    <col min="4100" max="4100" width="12.625" style="145" customWidth="1"/>
    <col min="4101" max="4101" width="39.125" style="145" bestFit="1" customWidth="1"/>
    <col min="4102" max="4103" width="9.25" style="145" bestFit="1" customWidth="1"/>
    <col min="4104" max="4104" width="13.375" style="145" customWidth="1"/>
    <col min="4105" max="4105" width="13" style="145" bestFit="1" customWidth="1"/>
    <col min="4106" max="4106" width="17.375" style="145" customWidth="1"/>
    <col min="4107" max="4107" width="32.25" style="145" bestFit="1" customWidth="1"/>
    <col min="4108" max="4108" width="13.5" style="145" bestFit="1" customWidth="1"/>
    <col min="4109" max="4109" width="13.75" style="145" customWidth="1"/>
    <col min="4110" max="4110" width="13.125" style="145" customWidth="1"/>
    <col min="4111" max="4111" width="13.25" style="145" customWidth="1"/>
    <col min="4112" max="4112" width="17.875" style="145" customWidth="1"/>
    <col min="4113" max="4113" width="27.625" style="145" customWidth="1"/>
    <col min="4114" max="4114" width="18" style="145" customWidth="1"/>
    <col min="4115" max="4352" width="9" style="145"/>
    <col min="4353" max="4353" width="2.625" style="145" customWidth="1"/>
    <col min="4354" max="4354" width="5.125" style="145" customWidth="1"/>
    <col min="4355" max="4355" width="9" style="145"/>
    <col min="4356" max="4356" width="12.625" style="145" customWidth="1"/>
    <col min="4357" max="4357" width="39.125" style="145" bestFit="1" customWidth="1"/>
    <col min="4358" max="4359" width="9.25" style="145" bestFit="1" customWidth="1"/>
    <col min="4360" max="4360" width="13.375" style="145" customWidth="1"/>
    <col min="4361" max="4361" width="13" style="145" bestFit="1" customWidth="1"/>
    <col min="4362" max="4362" width="17.375" style="145" customWidth="1"/>
    <col min="4363" max="4363" width="32.25" style="145" bestFit="1" customWidth="1"/>
    <col min="4364" max="4364" width="13.5" style="145" bestFit="1" customWidth="1"/>
    <col min="4365" max="4365" width="13.75" style="145" customWidth="1"/>
    <col min="4366" max="4366" width="13.125" style="145" customWidth="1"/>
    <col min="4367" max="4367" width="13.25" style="145" customWidth="1"/>
    <col min="4368" max="4368" width="17.875" style="145" customWidth="1"/>
    <col min="4369" max="4369" width="27.625" style="145" customWidth="1"/>
    <col min="4370" max="4370" width="18" style="145" customWidth="1"/>
    <col min="4371" max="4608" width="9" style="145"/>
    <col min="4609" max="4609" width="2.625" style="145" customWidth="1"/>
    <col min="4610" max="4610" width="5.125" style="145" customWidth="1"/>
    <col min="4611" max="4611" width="9" style="145"/>
    <col min="4612" max="4612" width="12.625" style="145" customWidth="1"/>
    <col min="4613" max="4613" width="39.125" style="145" bestFit="1" customWidth="1"/>
    <col min="4614" max="4615" width="9.25" style="145" bestFit="1" customWidth="1"/>
    <col min="4616" max="4616" width="13.375" style="145" customWidth="1"/>
    <col min="4617" max="4617" width="13" style="145" bestFit="1" customWidth="1"/>
    <col min="4618" max="4618" width="17.375" style="145" customWidth="1"/>
    <col min="4619" max="4619" width="32.25" style="145" bestFit="1" customWidth="1"/>
    <col min="4620" max="4620" width="13.5" style="145" bestFit="1" customWidth="1"/>
    <col min="4621" max="4621" width="13.75" style="145" customWidth="1"/>
    <col min="4622" max="4622" width="13.125" style="145" customWidth="1"/>
    <col min="4623" max="4623" width="13.25" style="145" customWidth="1"/>
    <col min="4624" max="4624" width="17.875" style="145" customWidth="1"/>
    <col min="4625" max="4625" width="27.625" style="145" customWidth="1"/>
    <col min="4626" max="4626" width="18" style="145" customWidth="1"/>
    <col min="4627" max="4864" width="9" style="145"/>
    <col min="4865" max="4865" width="2.625" style="145" customWidth="1"/>
    <col min="4866" max="4866" width="5.125" style="145" customWidth="1"/>
    <col min="4867" max="4867" width="9" style="145"/>
    <col min="4868" max="4868" width="12.625" style="145" customWidth="1"/>
    <col min="4869" max="4869" width="39.125" style="145" bestFit="1" customWidth="1"/>
    <col min="4870" max="4871" width="9.25" style="145" bestFit="1" customWidth="1"/>
    <col min="4872" max="4872" width="13.375" style="145" customWidth="1"/>
    <col min="4873" max="4873" width="13" style="145" bestFit="1" customWidth="1"/>
    <col min="4874" max="4874" width="17.375" style="145" customWidth="1"/>
    <col min="4875" max="4875" width="32.25" style="145" bestFit="1" customWidth="1"/>
    <col min="4876" max="4876" width="13.5" style="145" bestFit="1" customWidth="1"/>
    <col min="4877" max="4877" width="13.75" style="145" customWidth="1"/>
    <col min="4878" max="4878" width="13.125" style="145" customWidth="1"/>
    <col min="4879" max="4879" width="13.25" style="145" customWidth="1"/>
    <col min="4880" max="4880" width="17.875" style="145" customWidth="1"/>
    <col min="4881" max="4881" width="27.625" style="145" customWidth="1"/>
    <col min="4882" max="4882" width="18" style="145" customWidth="1"/>
    <col min="4883" max="5120" width="9" style="145"/>
    <col min="5121" max="5121" width="2.625" style="145" customWidth="1"/>
    <col min="5122" max="5122" width="5.125" style="145" customWidth="1"/>
    <col min="5123" max="5123" width="9" style="145"/>
    <col min="5124" max="5124" width="12.625" style="145" customWidth="1"/>
    <col min="5125" max="5125" width="39.125" style="145" bestFit="1" customWidth="1"/>
    <col min="5126" max="5127" width="9.25" style="145" bestFit="1" customWidth="1"/>
    <col min="5128" max="5128" width="13.375" style="145" customWidth="1"/>
    <col min="5129" max="5129" width="13" style="145" bestFit="1" customWidth="1"/>
    <col min="5130" max="5130" width="17.375" style="145" customWidth="1"/>
    <col min="5131" max="5131" width="32.25" style="145" bestFit="1" customWidth="1"/>
    <col min="5132" max="5132" width="13.5" style="145" bestFit="1" customWidth="1"/>
    <col min="5133" max="5133" width="13.75" style="145" customWidth="1"/>
    <col min="5134" max="5134" width="13.125" style="145" customWidth="1"/>
    <col min="5135" max="5135" width="13.25" style="145" customWidth="1"/>
    <col min="5136" max="5136" width="17.875" style="145" customWidth="1"/>
    <col min="5137" max="5137" width="27.625" style="145" customWidth="1"/>
    <col min="5138" max="5138" width="18" style="145" customWidth="1"/>
    <col min="5139" max="5376" width="9" style="145"/>
    <col min="5377" max="5377" width="2.625" style="145" customWidth="1"/>
    <col min="5378" max="5378" width="5.125" style="145" customWidth="1"/>
    <col min="5379" max="5379" width="9" style="145"/>
    <col min="5380" max="5380" width="12.625" style="145" customWidth="1"/>
    <col min="5381" max="5381" width="39.125" style="145" bestFit="1" customWidth="1"/>
    <col min="5382" max="5383" width="9.25" style="145" bestFit="1" customWidth="1"/>
    <col min="5384" max="5384" width="13.375" style="145" customWidth="1"/>
    <col min="5385" max="5385" width="13" style="145" bestFit="1" customWidth="1"/>
    <col min="5386" max="5386" width="17.375" style="145" customWidth="1"/>
    <col min="5387" max="5387" width="32.25" style="145" bestFit="1" customWidth="1"/>
    <col min="5388" max="5388" width="13.5" style="145" bestFit="1" customWidth="1"/>
    <col min="5389" max="5389" width="13.75" style="145" customWidth="1"/>
    <col min="5390" max="5390" width="13.125" style="145" customWidth="1"/>
    <col min="5391" max="5391" width="13.25" style="145" customWidth="1"/>
    <col min="5392" max="5392" width="17.875" style="145" customWidth="1"/>
    <col min="5393" max="5393" width="27.625" style="145" customWidth="1"/>
    <col min="5394" max="5394" width="18" style="145" customWidth="1"/>
    <col min="5395" max="5632" width="9" style="145"/>
    <col min="5633" max="5633" width="2.625" style="145" customWidth="1"/>
    <col min="5634" max="5634" width="5.125" style="145" customWidth="1"/>
    <col min="5635" max="5635" width="9" style="145"/>
    <col min="5636" max="5636" width="12.625" style="145" customWidth="1"/>
    <col min="5637" max="5637" width="39.125" style="145" bestFit="1" customWidth="1"/>
    <col min="5638" max="5639" width="9.25" style="145" bestFit="1" customWidth="1"/>
    <col min="5640" max="5640" width="13.375" style="145" customWidth="1"/>
    <col min="5641" max="5641" width="13" style="145" bestFit="1" customWidth="1"/>
    <col min="5642" max="5642" width="17.375" style="145" customWidth="1"/>
    <col min="5643" max="5643" width="32.25" style="145" bestFit="1" customWidth="1"/>
    <col min="5644" max="5644" width="13.5" style="145" bestFit="1" customWidth="1"/>
    <col min="5645" max="5645" width="13.75" style="145" customWidth="1"/>
    <col min="5646" max="5646" width="13.125" style="145" customWidth="1"/>
    <col min="5647" max="5647" width="13.25" style="145" customWidth="1"/>
    <col min="5648" max="5648" width="17.875" style="145" customWidth="1"/>
    <col min="5649" max="5649" width="27.625" style="145" customWidth="1"/>
    <col min="5650" max="5650" width="18" style="145" customWidth="1"/>
    <col min="5651" max="5888" width="9" style="145"/>
    <col min="5889" max="5889" width="2.625" style="145" customWidth="1"/>
    <col min="5890" max="5890" width="5.125" style="145" customWidth="1"/>
    <col min="5891" max="5891" width="9" style="145"/>
    <col min="5892" max="5892" width="12.625" style="145" customWidth="1"/>
    <col min="5893" max="5893" width="39.125" style="145" bestFit="1" customWidth="1"/>
    <col min="5894" max="5895" width="9.25" style="145" bestFit="1" customWidth="1"/>
    <col min="5896" max="5896" width="13.375" style="145" customWidth="1"/>
    <col min="5897" max="5897" width="13" style="145" bestFit="1" customWidth="1"/>
    <col min="5898" max="5898" width="17.375" style="145" customWidth="1"/>
    <col min="5899" max="5899" width="32.25" style="145" bestFit="1" customWidth="1"/>
    <col min="5900" max="5900" width="13.5" style="145" bestFit="1" customWidth="1"/>
    <col min="5901" max="5901" width="13.75" style="145" customWidth="1"/>
    <col min="5902" max="5902" width="13.125" style="145" customWidth="1"/>
    <col min="5903" max="5903" width="13.25" style="145" customWidth="1"/>
    <col min="5904" max="5904" width="17.875" style="145" customWidth="1"/>
    <col min="5905" max="5905" width="27.625" style="145" customWidth="1"/>
    <col min="5906" max="5906" width="18" style="145" customWidth="1"/>
    <col min="5907" max="6144" width="9" style="145"/>
    <col min="6145" max="6145" width="2.625" style="145" customWidth="1"/>
    <col min="6146" max="6146" width="5.125" style="145" customWidth="1"/>
    <col min="6147" max="6147" width="9" style="145"/>
    <col min="6148" max="6148" width="12.625" style="145" customWidth="1"/>
    <col min="6149" max="6149" width="39.125" style="145" bestFit="1" customWidth="1"/>
    <col min="6150" max="6151" width="9.25" style="145" bestFit="1" customWidth="1"/>
    <col min="6152" max="6152" width="13.375" style="145" customWidth="1"/>
    <col min="6153" max="6153" width="13" style="145" bestFit="1" customWidth="1"/>
    <col min="6154" max="6154" width="17.375" style="145" customWidth="1"/>
    <col min="6155" max="6155" width="32.25" style="145" bestFit="1" customWidth="1"/>
    <col min="6156" max="6156" width="13.5" style="145" bestFit="1" customWidth="1"/>
    <col min="6157" max="6157" width="13.75" style="145" customWidth="1"/>
    <col min="6158" max="6158" width="13.125" style="145" customWidth="1"/>
    <col min="6159" max="6159" width="13.25" style="145" customWidth="1"/>
    <col min="6160" max="6160" width="17.875" style="145" customWidth="1"/>
    <col min="6161" max="6161" width="27.625" style="145" customWidth="1"/>
    <col min="6162" max="6162" width="18" style="145" customWidth="1"/>
    <col min="6163" max="6400" width="9" style="145"/>
    <col min="6401" max="6401" width="2.625" style="145" customWidth="1"/>
    <col min="6402" max="6402" width="5.125" style="145" customWidth="1"/>
    <col min="6403" max="6403" width="9" style="145"/>
    <col min="6404" max="6404" width="12.625" style="145" customWidth="1"/>
    <col min="6405" max="6405" width="39.125" style="145" bestFit="1" customWidth="1"/>
    <col min="6406" max="6407" width="9.25" style="145" bestFit="1" customWidth="1"/>
    <col min="6408" max="6408" width="13.375" style="145" customWidth="1"/>
    <col min="6409" max="6409" width="13" style="145" bestFit="1" customWidth="1"/>
    <col min="6410" max="6410" width="17.375" style="145" customWidth="1"/>
    <col min="6411" max="6411" width="32.25" style="145" bestFit="1" customWidth="1"/>
    <col min="6412" max="6412" width="13.5" style="145" bestFit="1" customWidth="1"/>
    <col min="6413" max="6413" width="13.75" style="145" customWidth="1"/>
    <col min="6414" max="6414" width="13.125" style="145" customWidth="1"/>
    <col min="6415" max="6415" width="13.25" style="145" customWidth="1"/>
    <col min="6416" max="6416" width="17.875" style="145" customWidth="1"/>
    <col min="6417" max="6417" width="27.625" style="145" customWidth="1"/>
    <col min="6418" max="6418" width="18" style="145" customWidth="1"/>
    <col min="6419" max="6656" width="9" style="145"/>
    <col min="6657" max="6657" width="2.625" style="145" customWidth="1"/>
    <col min="6658" max="6658" width="5.125" style="145" customWidth="1"/>
    <col min="6659" max="6659" width="9" style="145"/>
    <col min="6660" max="6660" width="12.625" style="145" customWidth="1"/>
    <col min="6661" max="6661" width="39.125" style="145" bestFit="1" customWidth="1"/>
    <col min="6662" max="6663" width="9.25" style="145" bestFit="1" customWidth="1"/>
    <col min="6664" max="6664" width="13.375" style="145" customWidth="1"/>
    <col min="6665" max="6665" width="13" style="145" bestFit="1" customWidth="1"/>
    <col min="6666" max="6666" width="17.375" style="145" customWidth="1"/>
    <col min="6667" max="6667" width="32.25" style="145" bestFit="1" customWidth="1"/>
    <col min="6668" max="6668" width="13.5" style="145" bestFit="1" customWidth="1"/>
    <col min="6669" max="6669" width="13.75" style="145" customWidth="1"/>
    <col min="6670" max="6670" width="13.125" style="145" customWidth="1"/>
    <col min="6671" max="6671" width="13.25" style="145" customWidth="1"/>
    <col min="6672" max="6672" width="17.875" style="145" customWidth="1"/>
    <col min="6673" max="6673" width="27.625" style="145" customWidth="1"/>
    <col min="6674" max="6674" width="18" style="145" customWidth="1"/>
    <col min="6675" max="6912" width="9" style="145"/>
    <col min="6913" max="6913" width="2.625" style="145" customWidth="1"/>
    <col min="6914" max="6914" width="5.125" style="145" customWidth="1"/>
    <col min="6915" max="6915" width="9" style="145"/>
    <col min="6916" max="6916" width="12.625" style="145" customWidth="1"/>
    <col min="6917" max="6917" width="39.125" style="145" bestFit="1" customWidth="1"/>
    <col min="6918" max="6919" width="9.25" style="145" bestFit="1" customWidth="1"/>
    <col min="6920" max="6920" width="13.375" style="145" customWidth="1"/>
    <col min="6921" max="6921" width="13" style="145" bestFit="1" customWidth="1"/>
    <col min="6922" max="6922" width="17.375" style="145" customWidth="1"/>
    <col min="6923" max="6923" width="32.25" style="145" bestFit="1" customWidth="1"/>
    <col min="6924" max="6924" width="13.5" style="145" bestFit="1" customWidth="1"/>
    <col min="6925" max="6925" width="13.75" style="145" customWidth="1"/>
    <col min="6926" max="6926" width="13.125" style="145" customWidth="1"/>
    <col min="6927" max="6927" width="13.25" style="145" customWidth="1"/>
    <col min="6928" max="6928" width="17.875" style="145" customWidth="1"/>
    <col min="6929" max="6929" width="27.625" style="145" customWidth="1"/>
    <col min="6930" max="6930" width="18" style="145" customWidth="1"/>
    <col min="6931" max="7168" width="9" style="145"/>
    <col min="7169" max="7169" width="2.625" style="145" customWidth="1"/>
    <col min="7170" max="7170" width="5.125" style="145" customWidth="1"/>
    <col min="7171" max="7171" width="9" style="145"/>
    <col min="7172" max="7172" width="12.625" style="145" customWidth="1"/>
    <col min="7173" max="7173" width="39.125" style="145" bestFit="1" customWidth="1"/>
    <col min="7174" max="7175" width="9.25" style="145" bestFit="1" customWidth="1"/>
    <col min="7176" max="7176" width="13.375" style="145" customWidth="1"/>
    <col min="7177" max="7177" width="13" style="145" bestFit="1" customWidth="1"/>
    <col min="7178" max="7178" width="17.375" style="145" customWidth="1"/>
    <col min="7179" max="7179" width="32.25" style="145" bestFit="1" customWidth="1"/>
    <col min="7180" max="7180" width="13.5" style="145" bestFit="1" customWidth="1"/>
    <col min="7181" max="7181" width="13.75" style="145" customWidth="1"/>
    <col min="7182" max="7182" width="13.125" style="145" customWidth="1"/>
    <col min="7183" max="7183" width="13.25" style="145" customWidth="1"/>
    <col min="7184" max="7184" width="17.875" style="145" customWidth="1"/>
    <col min="7185" max="7185" width="27.625" style="145" customWidth="1"/>
    <col min="7186" max="7186" width="18" style="145" customWidth="1"/>
    <col min="7187" max="7424" width="9" style="145"/>
    <col min="7425" max="7425" width="2.625" style="145" customWidth="1"/>
    <col min="7426" max="7426" width="5.125" style="145" customWidth="1"/>
    <col min="7427" max="7427" width="9" style="145"/>
    <col min="7428" max="7428" width="12.625" style="145" customWidth="1"/>
    <col min="7429" max="7429" width="39.125" style="145" bestFit="1" customWidth="1"/>
    <col min="7430" max="7431" width="9.25" style="145" bestFit="1" customWidth="1"/>
    <col min="7432" max="7432" width="13.375" style="145" customWidth="1"/>
    <col min="7433" max="7433" width="13" style="145" bestFit="1" customWidth="1"/>
    <col min="7434" max="7434" width="17.375" style="145" customWidth="1"/>
    <col min="7435" max="7435" width="32.25" style="145" bestFit="1" customWidth="1"/>
    <col min="7436" max="7436" width="13.5" style="145" bestFit="1" customWidth="1"/>
    <col min="7437" max="7437" width="13.75" style="145" customWidth="1"/>
    <col min="7438" max="7438" width="13.125" style="145" customWidth="1"/>
    <col min="7439" max="7439" width="13.25" style="145" customWidth="1"/>
    <col min="7440" max="7440" width="17.875" style="145" customWidth="1"/>
    <col min="7441" max="7441" width="27.625" style="145" customWidth="1"/>
    <col min="7442" max="7442" width="18" style="145" customWidth="1"/>
    <col min="7443" max="7680" width="9" style="145"/>
    <col min="7681" max="7681" width="2.625" style="145" customWidth="1"/>
    <col min="7682" max="7682" width="5.125" style="145" customWidth="1"/>
    <col min="7683" max="7683" width="9" style="145"/>
    <col min="7684" max="7684" width="12.625" style="145" customWidth="1"/>
    <col min="7685" max="7685" width="39.125" style="145" bestFit="1" customWidth="1"/>
    <col min="7686" max="7687" width="9.25" style="145" bestFit="1" customWidth="1"/>
    <col min="7688" max="7688" width="13.375" style="145" customWidth="1"/>
    <col min="7689" max="7689" width="13" style="145" bestFit="1" customWidth="1"/>
    <col min="7690" max="7690" width="17.375" style="145" customWidth="1"/>
    <col min="7691" max="7691" width="32.25" style="145" bestFit="1" customWidth="1"/>
    <col min="7692" max="7692" width="13.5" style="145" bestFit="1" customWidth="1"/>
    <col min="7693" max="7693" width="13.75" style="145" customWidth="1"/>
    <col min="7694" max="7694" width="13.125" style="145" customWidth="1"/>
    <col min="7695" max="7695" width="13.25" style="145" customWidth="1"/>
    <col min="7696" max="7696" width="17.875" style="145" customWidth="1"/>
    <col min="7697" max="7697" width="27.625" style="145" customWidth="1"/>
    <col min="7698" max="7698" width="18" style="145" customWidth="1"/>
    <col min="7699" max="7936" width="9" style="145"/>
    <col min="7937" max="7937" width="2.625" style="145" customWidth="1"/>
    <col min="7938" max="7938" width="5.125" style="145" customWidth="1"/>
    <col min="7939" max="7939" width="9" style="145"/>
    <col min="7940" max="7940" width="12.625" style="145" customWidth="1"/>
    <col min="7941" max="7941" width="39.125" style="145" bestFit="1" customWidth="1"/>
    <col min="7942" max="7943" width="9.25" style="145" bestFit="1" customWidth="1"/>
    <col min="7944" max="7944" width="13.375" style="145" customWidth="1"/>
    <col min="7945" max="7945" width="13" style="145" bestFit="1" customWidth="1"/>
    <col min="7946" max="7946" width="17.375" style="145" customWidth="1"/>
    <col min="7947" max="7947" width="32.25" style="145" bestFit="1" customWidth="1"/>
    <col min="7948" max="7948" width="13.5" style="145" bestFit="1" customWidth="1"/>
    <col min="7949" max="7949" width="13.75" style="145" customWidth="1"/>
    <col min="7950" max="7950" width="13.125" style="145" customWidth="1"/>
    <col min="7951" max="7951" width="13.25" style="145" customWidth="1"/>
    <col min="7952" max="7952" width="17.875" style="145" customWidth="1"/>
    <col min="7953" max="7953" width="27.625" style="145" customWidth="1"/>
    <col min="7954" max="7954" width="18" style="145" customWidth="1"/>
    <col min="7955" max="8192" width="9" style="145"/>
    <col min="8193" max="8193" width="2.625" style="145" customWidth="1"/>
    <col min="8194" max="8194" width="5.125" style="145" customWidth="1"/>
    <col min="8195" max="8195" width="9" style="145"/>
    <col min="8196" max="8196" width="12.625" style="145" customWidth="1"/>
    <col min="8197" max="8197" width="39.125" style="145" bestFit="1" customWidth="1"/>
    <col min="8198" max="8199" width="9.25" style="145" bestFit="1" customWidth="1"/>
    <col min="8200" max="8200" width="13.375" style="145" customWidth="1"/>
    <col min="8201" max="8201" width="13" style="145" bestFit="1" customWidth="1"/>
    <col min="8202" max="8202" width="17.375" style="145" customWidth="1"/>
    <col min="8203" max="8203" width="32.25" style="145" bestFit="1" customWidth="1"/>
    <col min="8204" max="8204" width="13.5" style="145" bestFit="1" customWidth="1"/>
    <col min="8205" max="8205" width="13.75" style="145" customWidth="1"/>
    <col min="8206" max="8206" width="13.125" style="145" customWidth="1"/>
    <col min="8207" max="8207" width="13.25" style="145" customWidth="1"/>
    <col min="8208" max="8208" width="17.875" style="145" customWidth="1"/>
    <col min="8209" max="8209" width="27.625" style="145" customWidth="1"/>
    <col min="8210" max="8210" width="18" style="145" customWidth="1"/>
    <col min="8211" max="8448" width="9" style="145"/>
    <col min="8449" max="8449" width="2.625" style="145" customWidth="1"/>
    <col min="8450" max="8450" width="5.125" style="145" customWidth="1"/>
    <col min="8451" max="8451" width="9" style="145"/>
    <col min="8452" max="8452" width="12.625" style="145" customWidth="1"/>
    <col min="8453" max="8453" width="39.125" style="145" bestFit="1" customWidth="1"/>
    <col min="8454" max="8455" width="9.25" style="145" bestFit="1" customWidth="1"/>
    <col min="8456" max="8456" width="13.375" style="145" customWidth="1"/>
    <col min="8457" max="8457" width="13" style="145" bestFit="1" customWidth="1"/>
    <col min="8458" max="8458" width="17.375" style="145" customWidth="1"/>
    <col min="8459" max="8459" width="32.25" style="145" bestFit="1" customWidth="1"/>
    <col min="8460" max="8460" width="13.5" style="145" bestFit="1" customWidth="1"/>
    <col min="8461" max="8461" width="13.75" style="145" customWidth="1"/>
    <col min="8462" max="8462" width="13.125" style="145" customWidth="1"/>
    <col min="8463" max="8463" width="13.25" style="145" customWidth="1"/>
    <col min="8464" max="8464" width="17.875" style="145" customWidth="1"/>
    <col min="8465" max="8465" width="27.625" style="145" customWidth="1"/>
    <col min="8466" max="8466" width="18" style="145" customWidth="1"/>
    <col min="8467" max="8704" width="9" style="145"/>
    <col min="8705" max="8705" width="2.625" style="145" customWidth="1"/>
    <col min="8706" max="8706" width="5.125" style="145" customWidth="1"/>
    <col min="8707" max="8707" width="9" style="145"/>
    <col min="8708" max="8708" width="12.625" style="145" customWidth="1"/>
    <col min="8709" max="8709" width="39.125" style="145" bestFit="1" customWidth="1"/>
    <col min="8710" max="8711" width="9.25" style="145" bestFit="1" customWidth="1"/>
    <col min="8712" max="8712" width="13.375" style="145" customWidth="1"/>
    <col min="8713" max="8713" width="13" style="145" bestFit="1" customWidth="1"/>
    <col min="8714" max="8714" width="17.375" style="145" customWidth="1"/>
    <col min="8715" max="8715" width="32.25" style="145" bestFit="1" customWidth="1"/>
    <col min="8716" max="8716" width="13.5" style="145" bestFit="1" customWidth="1"/>
    <col min="8717" max="8717" width="13.75" style="145" customWidth="1"/>
    <col min="8718" max="8718" width="13.125" style="145" customWidth="1"/>
    <col min="8719" max="8719" width="13.25" style="145" customWidth="1"/>
    <col min="8720" max="8720" width="17.875" style="145" customWidth="1"/>
    <col min="8721" max="8721" width="27.625" style="145" customWidth="1"/>
    <col min="8722" max="8722" width="18" style="145" customWidth="1"/>
    <col min="8723" max="8960" width="9" style="145"/>
    <col min="8961" max="8961" width="2.625" style="145" customWidth="1"/>
    <col min="8962" max="8962" width="5.125" style="145" customWidth="1"/>
    <col min="8963" max="8963" width="9" style="145"/>
    <col min="8964" max="8964" width="12.625" style="145" customWidth="1"/>
    <col min="8965" max="8965" width="39.125" style="145" bestFit="1" customWidth="1"/>
    <col min="8966" max="8967" width="9.25" style="145" bestFit="1" customWidth="1"/>
    <col min="8968" max="8968" width="13.375" style="145" customWidth="1"/>
    <col min="8969" max="8969" width="13" style="145" bestFit="1" customWidth="1"/>
    <col min="8970" max="8970" width="17.375" style="145" customWidth="1"/>
    <col min="8971" max="8971" width="32.25" style="145" bestFit="1" customWidth="1"/>
    <col min="8972" max="8972" width="13.5" style="145" bestFit="1" customWidth="1"/>
    <col min="8973" max="8973" width="13.75" style="145" customWidth="1"/>
    <col min="8974" max="8974" width="13.125" style="145" customWidth="1"/>
    <col min="8975" max="8975" width="13.25" style="145" customWidth="1"/>
    <col min="8976" max="8976" width="17.875" style="145" customWidth="1"/>
    <col min="8977" max="8977" width="27.625" style="145" customWidth="1"/>
    <col min="8978" max="8978" width="18" style="145" customWidth="1"/>
    <col min="8979" max="9216" width="9" style="145"/>
    <col min="9217" max="9217" width="2.625" style="145" customWidth="1"/>
    <col min="9218" max="9218" width="5.125" style="145" customWidth="1"/>
    <col min="9219" max="9219" width="9" style="145"/>
    <col min="9220" max="9220" width="12.625" style="145" customWidth="1"/>
    <col min="9221" max="9221" width="39.125" style="145" bestFit="1" customWidth="1"/>
    <col min="9222" max="9223" width="9.25" style="145" bestFit="1" customWidth="1"/>
    <col min="9224" max="9224" width="13.375" style="145" customWidth="1"/>
    <col min="9225" max="9225" width="13" style="145" bestFit="1" customWidth="1"/>
    <col min="9226" max="9226" width="17.375" style="145" customWidth="1"/>
    <col min="9227" max="9227" width="32.25" style="145" bestFit="1" customWidth="1"/>
    <col min="9228" max="9228" width="13.5" style="145" bestFit="1" customWidth="1"/>
    <col min="9229" max="9229" width="13.75" style="145" customWidth="1"/>
    <col min="9230" max="9230" width="13.125" style="145" customWidth="1"/>
    <col min="9231" max="9231" width="13.25" style="145" customWidth="1"/>
    <col min="9232" max="9232" width="17.875" style="145" customWidth="1"/>
    <col min="9233" max="9233" width="27.625" style="145" customWidth="1"/>
    <col min="9234" max="9234" width="18" style="145" customWidth="1"/>
    <col min="9235" max="9472" width="9" style="145"/>
    <col min="9473" max="9473" width="2.625" style="145" customWidth="1"/>
    <col min="9474" max="9474" width="5.125" style="145" customWidth="1"/>
    <col min="9475" max="9475" width="9" style="145"/>
    <col min="9476" max="9476" width="12.625" style="145" customWidth="1"/>
    <col min="9477" max="9477" width="39.125" style="145" bestFit="1" customWidth="1"/>
    <col min="9478" max="9479" width="9.25" style="145" bestFit="1" customWidth="1"/>
    <col min="9480" max="9480" width="13.375" style="145" customWidth="1"/>
    <col min="9481" max="9481" width="13" style="145" bestFit="1" customWidth="1"/>
    <col min="9482" max="9482" width="17.375" style="145" customWidth="1"/>
    <col min="9483" max="9483" width="32.25" style="145" bestFit="1" customWidth="1"/>
    <col min="9484" max="9484" width="13.5" style="145" bestFit="1" customWidth="1"/>
    <col min="9485" max="9485" width="13.75" style="145" customWidth="1"/>
    <col min="9486" max="9486" width="13.125" style="145" customWidth="1"/>
    <col min="9487" max="9487" width="13.25" style="145" customWidth="1"/>
    <col min="9488" max="9488" width="17.875" style="145" customWidth="1"/>
    <col min="9489" max="9489" width="27.625" style="145" customWidth="1"/>
    <col min="9490" max="9490" width="18" style="145" customWidth="1"/>
    <col min="9491" max="9728" width="9" style="145"/>
    <col min="9729" max="9729" width="2.625" style="145" customWidth="1"/>
    <col min="9730" max="9730" width="5.125" style="145" customWidth="1"/>
    <col min="9731" max="9731" width="9" style="145"/>
    <col min="9732" max="9732" width="12.625" style="145" customWidth="1"/>
    <col min="9733" max="9733" width="39.125" style="145" bestFit="1" customWidth="1"/>
    <col min="9734" max="9735" width="9.25" style="145" bestFit="1" customWidth="1"/>
    <col min="9736" max="9736" width="13.375" style="145" customWidth="1"/>
    <col min="9737" max="9737" width="13" style="145" bestFit="1" customWidth="1"/>
    <col min="9738" max="9738" width="17.375" style="145" customWidth="1"/>
    <col min="9739" max="9739" width="32.25" style="145" bestFit="1" customWidth="1"/>
    <col min="9740" max="9740" width="13.5" style="145" bestFit="1" customWidth="1"/>
    <col min="9741" max="9741" width="13.75" style="145" customWidth="1"/>
    <col min="9742" max="9742" width="13.125" style="145" customWidth="1"/>
    <col min="9743" max="9743" width="13.25" style="145" customWidth="1"/>
    <col min="9744" max="9744" width="17.875" style="145" customWidth="1"/>
    <col min="9745" max="9745" width="27.625" style="145" customWidth="1"/>
    <col min="9746" max="9746" width="18" style="145" customWidth="1"/>
    <col min="9747" max="9984" width="9" style="145"/>
    <col min="9985" max="9985" width="2.625" style="145" customWidth="1"/>
    <col min="9986" max="9986" width="5.125" style="145" customWidth="1"/>
    <col min="9987" max="9987" width="9" style="145"/>
    <col min="9988" max="9988" width="12.625" style="145" customWidth="1"/>
    <col min="9989" max="9989" width="39.125" style="145" bestFit="1" customWidth="1"/>
    <col min="9990" max="9991" width="9.25" style="145" bestFit="1" customWidth="1"/>
    <col min="9992" max="9992" width="13.375" style="145" customWidth="1"/>
    <col min="9993" max="9993" width="13" style="145" bestFit="1" customWidth="1"/>
    <col min="9994" max="9994" width="17.375" style="145" customWidth="1"/>
    <col min="9995" max="9995" width="32.25" style="145" bestFit="1" customWidth="1"/>
    <col min="9996" max="9996" width="13.5" style="145" bestFit="1" customWidth="1"/>
    <col min="9997" max="9997" width="13.75" style="145" customWidth="1"/>
    <col min="9998" max="9998" width="13.125" style="145" customWidth="1"/>
    <col min="9999" max="9999" width="13.25" style="145" customWidth="1"/>
    <col min="10000" max="10000" width="17.875" style="145" customWidth="1"/>
    <col min="10001" max="10001" width="27.625" style="145" customWidth="1"/>
    <col min="10002" max="10002" width="18" style="145" customWidth="1"/>
    <col min="10003" max="10240" width="9" style="145"/>
    <col min="10241" max="10241" width="2.625" style="145" customWidth="1"/>
    <col min="10242" max="10242" width="5.125" style="145" customWidth="1"/>
    <col min="10243" max="10243" width="9" style="145"/>
    <col min="10244" max="10244" width="12.625" style="145" customWidth="1"/>
    <col min="10245" max="10245" width="39.125" style="145" bestFit="1" customWidth="1"/>
    <col min="10246" max="10247" width="9.25" style="145" bestFit="1" customWidth="1"/>
    <col min="10248" max="10248" width="13.375" style="145" customWidth="1"/>
    <col min="10249" max="10249" width="13" style="145" bestFit="1" customWidth="1"/>
    <col min="10250" max="10250" width="17.375" style="145" customWidth="1"/>
    <col min="10251" max="10251" width="32.25" style="145" bestFit="1" customWidth="1"/>
    <col min="10252" max="10252" width="13.5" style="145" bestFit="1" customWidth="1"/>
    <col min="10253" max="10253" width="13.75" style="145" customWidth="1"/>
    <col min="10254" max="10254" width="13.125" style="145" customWidth="1"/>
    <col min="10255" max="10255" width="13.25" style="145" customWidth="1"/>
    <col min="10256" max="10256" width="17.875" style="145" customWidth="1"/>
    <col min="10257" max="10257" width="27.625" style="145" customWidth="1"/>
    <col min="10258" max="10258" width="18" style="145" customWidth="1"/>
    <col min="10259" max="10496" width="9" style="145"/>
    <col min="10497" max="10497" width="2.625" style="145" customWidth="1"/>
    <col min="10498" max="10498" width="5.125" style="145" customWidth="1"/>
    <col min="10499" max="10499" width="9" style="145"/>
    <col min="10500" max="10500" width="12.625" style="145" customWidth="1"/>
    <col min="10501" max="10501" width="39.125" style="145" bestFit="1" customWidth="1"/>
    <col min="10502" max="10503" width="9.25" style="145" bestFit="1" customWidth="1"/>
    <col min="10504" max="10504" width="13.375" style="145" customWidth="1"/>
    <col min="10505" max="10505" width="13" style="145" bestFit="1" customWidth="1"/>
    <col min="10506" max="10506" width="17.375" style="145" customWidth="1"/>
    <col min="10507" max="10507" width="32.25" style="145" bestFit="1" customWidth="1"/>
    <col min="10508" max="10508" width="13.5" style="145" bestFit="1" customWidth="1"/>
    <col min="10509" max="10509" width="13.75" style="145" customWidth="1"/>
    <col min="10510" max="10510" width="13.125" style="145" customWidth="1"/>
    <col min="10511" max="10511" width="13.25" style="145" customWidth="1"/>
    <col min="10512" max="10512" width="17.875" style="145" customWidth="1"/>
    <col min="10513" max="10513" width="27.625" style="145" customWidth="1"/>
    <col min="10514" max="10514" width="18" style="145" customWidth="1"/>
    <col min="10515" max="10752" width="9" style="145"/>
    <col min="10753" max="10753" width="2.625" style="145" customWidth="1"/>
    <col min="10754" max="10754" width="5.125" style="145" customWidth="1"/>
    <col min="10755" max="10755" width="9" style="145"/>
    <col min="10756" max="10756" width="12.625" style="145" customWidth="1"/>
    <col min="10757" max="10757" width="39.125" style="145" bestFit="1" customWidth="1"/>
    <col min="10758" max="10759" width="9.25" style="145" bestFit="1" customWidth="1"/>
    <col min="10760" max="10760" width="13.375" style="145" customWidth="1"/>
    <col min="10761" max="10761" width="13" style="145" bestFit="1" customWidth="1"/>
    <col min="10762" max="10762" width="17.375" style="145" customWidth="1"/>
    <col min="10763" max="10763" width="32.25" style="145" bestFit="1" customWidth="1"/>
    <col min="10764" max="10764" width="13.5" style="145" bestFit="1" customWidth="1"/>
    <col min="10765" max="10765" width="13.75" style="145" customWidth="1"/>
    <col min="10766" max="10766" width="13.125" style="145" customWidth="1"/>
    <col min="10767" max="10767" width="13.25" style="145" customWidth="1"/>
    <col min="10768" max="10768" width="17.875" style="145" customWidth="1"/>
    <col min="10769" max="10769" width="27.625" style="145" customWidth="1"/>
    <col min="10770" max="10770" width="18" style="145" customWidth="1"/>
    <col min="10771" max="11008" width="9" style="145"/>
    <col min="11009" max="11009" width="2.625" style="145" customWidth="1"/>
    <col min="11010" max="11010" width="5.125" style="145" customWidth="1"/>
    <col min="11011" max="11011" width="9" style="145"/>
    <col min="11012" max="11012" width="12.625" style="145" customWidth="1"/>
    <col min="11013" max="11013" width="39.125" style="145" bestFit="1" customWidth="1"/>
    <col min="11014" max="11015" width="9.25" style="145" bestFit="1" customWidth="1"/>
    <col min="11016" max="11016" width="13.375" style="145" customWidth="1"/>
    <col min="11017" max="11017" width="13" style="145" bestFit="1" customWidth="1"/>
    <col min="11018" max="11018" width="17.375" style="145" customWidth="1"/>
    <col min="11019" max="11019" width="32.25" style="145" bestFit="1" customWidth="1"/>
    <col min="11020" max="11020" width="13.5" style="145" bestFit="1" customWidth="1"/>
    <col min="11021" max="11021" width="13.75" style="145" customWidth="1"/>
    <col min="11022" max="11022" width="13.125" style="145" customWidth="1"/>
    <col min="11023" max="11023" width="13.25" style="145" customWidth="1"/>
    <col min="11024" max="11024" width="17.875" style="145" customWidth="1"/>
    <col min="11025" max="11025" width="27.625" style="145" customWidth="1"/>
    <col min="11026" max="11026" width="18" style="145" customWidth="1"/>
    <col min="11027" max="11264" width="9" style="145"/>
    <col min="11265" max="11265" width="2.625" style="145" customWidth="1"/>
    <col min="11266" max="11266" width="5.125" style="145" customWidth="1"/>
    <col min="11267" max="11267" width="9" style="145"/>
    <col min="11268" max="11268" width="12.625" style="145" customWidth="1"/>
    <col min="11269" max="11269" width="39.125" style="145" bestFit="1" customWidth="1"/>
    <col min="11270" max="11271" width="9.25" style="145" bestFit="1" customWidth="1"/>
    <col min="11272" max="11272" width="13.375" style="145" customWidth="1"/>
    <col min="11273" max="11273" width="13" style="145" bestFit="1" customWidth="1"/>
    <col min="11274" max="11274" width="17.375" style="145" customWidth="1"/>
    <col min="11275" max="11275" width="32.25" style="145" bestFit="1" customWidth="1"/>
    <col min="11276" max="11276" width="13.5" style="145" bestFit="1" customWidth="1"/>
    <col min="11277" max="11277" width="13.75" style="145" customWidth="1"/>
    <col min="11278" max="11278" width="13.125" style="145" customWidth="1"/>
    <col min="11279" max="11279" width="13.25" style="145" customWidth="1"/>
    <col min="11280" max="11280" width="17.875" style="145" customWidth="1"/>
    <col min="11281" max="11281" width="27.625" style="145" customWidth="1"/>
    <col min="11282" max="11282" width="18" style="145" customWidth="1"/>
    <col min="11283" max="11520" width="9" style="145"/>
    <col min="11521" max="11521" width="2.625" style="145" customWidth="1"/>
    <col min="11522" max="11522" width="5.125" style="145" customWidth="1"/>
    <col min="11523" max="11523" width="9" style="145"/>
    <col min="11524" max="11524" width="12.625" style="145" customWidth="1"/>
    <col min="11525" max="11525" width="39.125" style="145" bestFit="1" customWidth="1"/>
    <col min="11526" max="11527" width="9.25" style="145" bestFit="1" customWidth="1"/>
    <col min="11528" max="11528" width="13.375" style="145" customWidth="1"/>
    <col min="11529" max="11529" width="13" style="145" bestFit="1" customWidth="1"/>
    <col min="11530" max="11530" width="17.375" style="145" customWidth="1"/>
    <col min="11531" max="11531" width="32.25" style="145" bestFit="1" customWidth="1"/>
    <col min="11532" max="11532" width="13.5" style="145" bestFit="1" customWidth="1"/>
    <col min="11533" max="11533" width="13.75" style="145" customWidth="1"/>
    <col min="11534" max="11534" width="13.125" style="145" customWidth="1"/>
    <col min="11535" max="11535" width="13.25" style="145" customWidth="1"/>
    <col min="11536" max="11536" width="17.875" style="145" customWidth="1"/>
    <col min="11537" max="11537" width="27.625" style="145" customWidth="1"/>
    <col min="11538" max="11538" width="18" style="145" customWidth="1"/>
    <col min="11539" max="11776" width="9" style="145"/>
    <col min="11777" max="11777" width="2.625" style="145" customWidth="1"/>
    <col min="11778" max="11778" width="5.125" style="145" customWidth="1"/>
    <col min="11779" max="11779" width="9" style="145"/>
    <col min="11780" max="11780" width="12.625" style="145" customWidth="1"/>
    <col min="11781" max="11781" width="39.125" style="145" bestFit="1" customWidth="1"/>
    <col min="11782" max="11783" width="9.25" style="145" bestFit="1" customWidth="1"/>
    <col min="11784" max="11784" width="13.375" style="145" customWidth="1"/>
    <col min="11785" max="11785" width="13" style="145" bestFit="1" customWidth="1"/>
    <col min="11786" max="11786" width="17.375" style="145" customWidth="1"/>
    <col min="11787" max="11787" width="32.25" style="145" bestFit="1" customWidth="1"/>
    <col min="11788" max="11788" width="13.5" style="145" bestFit="1" customWidth="1"/>
    <col min="11789" max="11789" width="13.75" style="145" customWidth="1"/>
    <col min="11790" max="11790" width="13.125" style="145" customWidth="1"/>
    <col min="11791" max="11791" width="13.25" style="145" customWidth="1"/>
    <col min="11792" max="11792" width="17.875" style="145" customWidth="1"/>
    <col min="11793" max="11793" width="27.625" style="145" customWidth="1"/>
    <col min="11794" max="11794" width="18" style="145" customWidth="1"/>
    <col min="11795" max="12032" width="9" style="145"/>
    <col min="12033" max="12033" width="2.625" style="145" customWidth="1"/>
    <col min="12034" max="12034" width="5.125" style="145" customWidth="1"/>
    <col min="12035" max="12035" width="9" style="145"/>
    <col min="12036" max="12036" width="12.625" style="145" customWidth="1"/>
    <col min="12037" max="12037" width="39.125" style="145" bestFit="1" customWidth="1"/>
    <col min="12038" max="12039" width="9.25" style="145" bestFit="1" customWidth="1"/>
    <col min="12040" max="12040" width="13.375" style="145" customWidth="1"/>
    <col min="12041" max="12041" width="13" style="145" bestFit="1" customWidth="1"/>
    <col min="12042" max="12042" width="17.375" style="145" customWidth="1"/>
    <col min="12043" max="12043" width="32.25" style="145" bestFit="1" customWidth="1"/>
    <col min="12044" max="12044" width="13.5" style="145" bestFit="1" customWidth="1"/>
    <col min="12045" max="12045" width="13.75" style="145" customWidth="1"/>
    <col min="12046" max="12046" width="13.125" style="145" customWidth="1"/>
    <col min="12047" max="12047" width="13.25" style="145" customWidth="1"/>
    <col min="12048" max="12048" width="17.875" style="145" customWidth="1"/>
    <col min="12049" max="12049" width="27.625" style="145" customWidth="1"/>
    <col min="12050" max="12050" width="18" style="145" customWidth="1"/>
    <col min="12051" max="12288" width="9" style="145"/>
    <col min="12289" max="12289" width="2.625" style="145" customWidth="1"/>
    <col min="12290" max="12290" width="5.125" style="145" customWidth="1"/>
    <col min="12291" max="12291" width="9" style="145"/>
    <col min="12292" max="12292" width="12.625" style="145" customWidth="1"/>
    <col min="12293" max="12293" width="39.125" style="145" bestFit="1" customWidth="1"/>
    <col min="12294" max="12295" width="9.25" style="145" bestFit="1" customWidth="1"/>
    <col min="12296" max="12296" width="13.375" style="145" customWidth="1"/>
    <col min="12297" max="12297" width="13" style="145" bestFit="1" customWidth="1"/>
    <col min="12298" max="12298" width="17.375" style="145" customWidth="1"/>
    <col min="12299" max="12299" width="32.25" style="145" bestFit="1" customWidth="1"/>
    <col min="12300" max="12300" width="13.5" style="145" bestFit="1" customWidth="1"/>
    <col min="12301" max="12301" width="13.75" style="145" customWidth="1"/>
    <col min="12302" max="12302" width="13.125" style="145" customWidth="1"/>
    <col min="12303" max="12303" width="13.25" style="145" customWidth="1"/>
    <col min="12304" max="12304" width="17.875" style="145" customWidth="1"/>
    <col min="12305" max="12305" width="27.625" style="145" customWidth="1"/>
    <col min="12306" max="12306" width="18" style="145" customWidth="1"/>
    <col min="12307" max="12544" width="9" style="145"/>
    <col min="12545" max="12545" width="2.625" style="145" customWidth="1"/>
    <col min="12546" max="12546" width="5.125" style="145" customWidth="1"/>
    <col min="12547" max="12547" width="9" style="145"/>
    <col min="12548" max="12548" width="12.625" style="145" customWidth="1"/>
    <col min="12549" max="12549" width="39.125" style="145" bestFit="1" customWidth="1"/>
    <col min="12550" max="12551" width="9.25" style="145" bestFit="1" customWidth="1"/>
    <col min="12552" max="12552" width="13.375" style="145" customWidth="1"/>
    <col min="12553" max="12553" width="13" style="145" bestFit="1" customWidth="1"/>
    <col min="12554" max="12554" width="17.375" style="145" customWidth="1"/>
    <col min="12555" max="12555" width="32.25" style="145" bestFit="1" customWidth="1"/>
    <col min="12556" max="12556" width="13.5" style="145" bestFit="1" customWidth="1"/>
    <col min="12557" max="12557" width="13.75" style="145" customWidth="1"/>
    <col min="12558" max="12558" width="13.125" style="145" customWidth="1"/>
    <col min="12559" max="12559" width="13.25" style="145" customWidth="1"/>
    <col min="12560" max="12560" width="17.875" style="145" customWidth="1"/>
    <col min="12561" max="12561" width="27.625" style="145" customWidth="1"/>
    <col min="12562" max="12562" width="18" style="145" customWidth="1"/>
    <col min="12563" max="12800" width="9" style="145"/>
    <col min="12801" max="12801" width="2.625" style="145" customWidth="1"/>
    <col min="12802" max="12802" width="5.125" style="145" customWidth="1"/>
    <col min="12803" max="12803" width="9" style="145"/>
    <col min="12804" max="12804" width="12.625" style="145" customWidth="1"/>
    <col min="12805" max="12805" width="39.125" style="145" bestFit="1" customWidth="1"/>
    <col min="12806" max="12807" width="9.25" style="145" bestFit="1" customWidth="1"/>
    <col min="12808" max="12808" width="13.375" style="145" customWidth="1"/>
    <col min="12809" max="12809" width="13" style="145" bestFit="1" customWidth="1"/>
    <col min="12810" max="12810" width="17.375" style="145" customWidth="1"/>
    <col min="12811" max="12811" width="32.25" style="145" bestFit="1" customWidth="1"/>
    <col min="12812" max="12812" width="13.5" style="145" bestFit="1" customWidth="1"/>
    <col min="12813" max="12813" width="13.75" style="145" customWidth="1"/>
    <col min="12814" max="12814" width="13.125" style="145" customWidth="1"/>
    <col min="12815" max="12815" width="13.25" style="145" customWidth="1"/>
    <col min="12816" max="12816" width="17.875" style="145" customWidth="1"/>
    <col min="12817" max="12817" width="27.625" style="145" customWidth="1"/>
    <col min="12818" max="12818" width="18" style="145" customWidth="1"/>
    <col min="12819" max="13056" width="9" style="145"/>
    <col min="13057" max="13057" width="2.625" style="145" customWidth="1"/>
    <col min="13058" max="13058" width="5.125" style="145" customWidth="1"/>
    <col min="13059" max="13059" width="9" style="145"/>
    <col min="13060" max="13060" width="12.625" style="145" customWidth="1"/>
    <col min="13061" max="13061" width="39.125" style="145" bestFit="1" customWidth="1"/>
    <col min="13062" max="13063" width="9.25" style="145" bestFit="1" customWidth="1"/>
    <col min="13064" max="13064" width="13.375" style="145" customWidth="1"/>
    <col min="13065" max="13065" width="13" style="145" bestFit="1" customWidth="1"/>
    <col min="13066" max="13066" width="17.375" style="145" customWidth="1"/>
    <col min="13067" max="13067" width="32.25" style="145" bestFit="1" customWidth="1"/>
    <col min="13068" max="13068" width="13.5" style="145" bestFit="1" customWidth="1"/>
    <col min="13069" max="13069" width="13.75" style="145" customWidth="1"/>
    <col min="13070" max="13070" width="13.125" style="145" customWidth="1"/>
    <col min="13071" max="13071" width="13.25" style="145" customWidth="1"/>
    <col min="13072" max="13072" width="17.875" style="145" customWidth="1"/>
    <col min="13073" max="13073" width="27.625" style="145" customWidth="1"/>
    <col min="13074" max="13074" width="18" style="145" customWidth="1"/>
    <col min="13075" max="13312" width="9" style="145"/>
    <col min="13313" max="13313" width="2.625" style="145" customWidth="1"/>
    <col min="13314" max="13314" width="5.125" style="145" customWidth="1"/>
    <col min="13315" max="13315" width="9" style="145"/>
    <col min="13316" max="13316" width="12.625" style="145" customWidth="1"/>
    <col min="13317" max="13317" width="39.125" style="145" bestFit="1" customWidth="1"/>
    <col min="13318" max="13319" width="9.25" style="145" bestFit="1" customWidth="1"/>
    <col min="13320" max="13320" width="13.375" style="145" customWidth="1"/>
    <col min="13321" max="13321" width="13" style="145" bestFit="1" customWidth="1"/>
    <col min="13322" max="13322" width="17.375" style="145" customWidth="1"/>
    <col min="13323" max="13323" width="32.25" style="145" bestFit="1" customWidth="1"/>
    <col min="13324" max="13324" width="13.5" style="145" bestFit="1" customWidth="1"/>
    <col min="13325" max="13325" width="13.75" style="145" customWidth="1"/>
    <col min="13326" max="13326" width="13.125" style="145" customWidth="1"/>
    <col min="13327" max="13327" width="13.25" style="145" customWidth="1"/>
    <col min="13328" max="13328" width="17.875" style="145" customWidth="1"/>
    <col min="13329" max="13329" width="27.625" style="145" customWidth="1"/>
    <col min="13330" max="13330" width="18" style="145" customWidth="1"/>
    <col min="13331" max="13568" width="9" style="145"/>
    <col min="13569" max="13569" width="2.625" style="145" customWidth="1"/>
    <col min="13570" max="13570" width="5.125" style="145" customWidth="1"/>
    <col min="13571" max="13571" width="9" style="145"/>
    <col min="13572" max="13572" width="12.625" style="145" customWidth="1"/>
    <col min="13573" max="13573" width="39.125" style="145" bestFit="1" customWidth="1"/>
    <col min="13574" max="13575" width="9.25" style="145" bestFit="1" customWidth="1"/>
    <col min="13576" max="13576" width="13.375" style="145" customWidth="1"/>
    <col min="13577" max="13577" width="13" style="145" bestFit="1" customWidth="1"/>
    <col min="13578" max="13578" width="17.375" style="145" customWidth="1"/>
    <col min="13579" max="13579" width="32.25" style="145" bestFit="1" customWidth="1"/>
    <col min="13580" max="13580" width="13.5" style="145" bestFit="1" customWidth="1"/>
    <col min="13581" max="13581" width="13.75" style="145" customWidth="1"/>
    <col min="13582" max="13582" width="13.125" style="145" customWidth="1"/>
    <col min="13583" max="13583" width="13.25" style="145" customWidth="1"/>
    <col min="13584" max="13584" width="17.875" style="145" customWidth="1"/>
    <col min="13585" max="13585" width="27.625" style="145" customWidth="1"/>
    <col min="13586" max="13586" width="18" style="145" customWidth="1"/>
    <col min="13587" max="13824" width="9" style="145"/>
    <col min="13825" max="13825" width="2.625" style="145" customWidth="1"/>
    <col min="13826" max="13826" width="5.125" style="145" customWidth="1"/>
    <col min="13827" max="13827" width="9" style="145"/>
    <col min="13828" max="13828" width="12.625" style="145" customWidth="1"/>
    <col min="13829" max="13829" width="39.125" style="145" bestFit="1" customWidth="1"/>
    <col min="13830" max="13831" width="9.25" style="145" bestFit="1" customWidth="1"/>
    <col min="13832" max="13832" width="13.375" style="145" customWidth="1"/>
    <col min="13833" max="13833" width="13" style="145" bestFit="1" customWidth="1"/>
    <col min="13834" max="13834" width="17.375" style="145" customWidth="1"/>
    <col min="13835" max="13835" width="32.25" style="145" bestFit="1" customWidth="1"/>
    <col min="13836" max="13836" width="13.5" style="145" bestFit="1" customWidth="1"/>
    <col min="13837" max="13837" width="13.75" style="145" customWidth="1"/>
    <col min="13838" max="13838" width="13.125" style="145" customWidth="1"/>
    <col min="13839" max="13839" width="13.25" style="145" customWidth="1"/>
    <col min="13840" max="13840" width="17.875" style="145" customWidth="1"/>
    <col min="13841" max="13841" width="27.625" style="145" customWidth="1"/>
    <col min="13842" max="13842" width="18" style="145" customWidth="1"/>
    <col min="13843" max="14080" width="9" style="145"/>
    <col min="14081" max="14081" width="2.625" style="145" customWidth="1"/>
    <col min="14082" max="14082" width="5.125" style="145" customWidth="1"/>
    <col min="14083" max="14083" width="9" style="145"/>
    <col min="14084" max="14084" width="12.625" style="145" customWidth="1"/>
    <col min="14085" max="14085" width="39.125" style="145" bestFit="1" customWidth="1"/>
    <col min="14086" max="14087" width="9.25" style="145" bestFit="1" customWidth="1"/>
    <col min="14088" max="14088" width="13.375" style="145" customWidth="1"/>
    <col min="14089" max="14089" width="13" style="145" bestFit="1" customWidth="1"/>
    <col min="14090" max="14090" width="17.375" style="145" customWidth="1"/>
    <col min="14091" max="14091" width="32.25" style="145" bestFit="1" customWidth="1"/>
    <col min="14092" max="14092" width="13.5" style="145" bestFit="1" customWidth="1"/>
    <col min="14093" max="14093" width="13.75" style="145" customWidth="1"/>
    <col min="14094" max="14094" width="13.125" style="145" customWidth="1"/>
    <col min="14095" max="14095" width="13.25" style="145" customWidth="1"/>
    <col min="14096" max="14096" width="17.875" style="145" customWidth="1"/>
    <col min="14097" max="14097" width="27.625" style="145" customWidth="1"/>
    <col min="14098" max="14098" width="18" style="145" customWidth="1"/>
    <col min="14099" max="14336" width="9" style="145"/>
    <col min="14337" max="14337" width="2.625" style="145" customWidth="1"/>
    <col min="14338" max="14338" width="5.125" style="145" customWidth="1"/>
    <col min="14339" max="14339" width="9" style="145"/>
    <col min="14340" max="14340" width="12.625" style="145" customWidth="1"/>
    <col min="14341" max="14341" width="39.125" style="145" bestFit="1" customWidth="1"/>
    <col min="14342" max="14343" width="9.25" style="145" bestFit="1" customWidth="1"/>
    <col min="14344" max="14344" width="13.375" style="145" customWidth="1"/>
    <col min="14345" max="14345" width="13" style="145" bestFit="1" customWidth="1"/>
    <col min="14346" max="14346" width="17.375" style="145" customWidth="1"/>
    <col min="14347" max="14347" width="32.25" style="145" bestFit="1" customWidth="1"/>
    <col min="14348" max="14348" width="13.5" style="145" bestFit="1" customWidth="1"/>
    <col min="14349" max="14349" width="13.75" style="145" customWidth="1"/>
    <col min="14350" max="14350" width="13.125" style="145" customWidth="1"/>
    <col min="14351" max="14351" width="13.25" style="145" customWidth="1"/>
    <col min="14352" max="14352" width="17.875" style="145" customWidth="1"/>
    <col min="14353" max="14353" width="27.625" style="145" customWidth="1"/>
    <col min="14354" max="14354" width="18" style="145" customWidth="1"/>
    <col min="14355" max="14592" width="9" style="145"/>
    <col min="14593" max="14593" width="2.625" style="145" customWidth="1"/>
    <col min="14594" max="14594" width="5.125" style="145" customWidth="1"/>
    <col min="14595" max="14595" width="9" style="145"/>
    <col min="14596" max="14596" width="12.625" style="145" customWidth="1"/>
    <col min="14597" max="14597" width="39.125" style="145" bestFit="1" customWidth="1"/>
    <col min="14598" max="14599" width="9.25" style="145" bestFit="1" customWidth="1"/>
    <col min="14600" max="14600" width="13.375" style="145" customWidth="1"/>
    <col min="14601" max="14601" width="13" style="145" bestFit="1" customWidth="1"/>
    <col min="14602" max="14602" width="17.375" style="145" customWidth="1"/>
    <col min="14603" max="14603" width="32.25" style="145" bestFit="1" customWidth="1"/>
    <col min="14604" max="14604" width="13.5" style="145" bestFit="1" customWidth="1"/>
    <col min="14605" max="14605" width="13.75" style="145" customWidth="1"/>
    <col min="14606" max="14606" width="13.125" style="145" customWidth="1"/>
    <col min="14607" max="14607" width="13.25" style="145" customWidth="1"/>
    <col min="14608" max="14608" width="17.875" style="145" customWidth="1"/>
    <col min="14609" max="14609" width="27.625" style="145" customWidth="1"/>
    <col min="14610" max="14610" width="18" style="145" customWidth="1"/>
    <col min="14611" max="14848" width="9" style="145"/>
    <col min="14849" max="14849" width="2.625" style="145" customWidth="1"/>
    <col min="14850" max="14850" width="5.125" style="145" customWidth="1"/>
    <col min="14851" max="14851" width="9" style="145"/>
    <col min="14852" max="14852" width="12.625" style="145" customWidth="1"/>
    <col min="14853" max="14853" width="39.125" style="145" bestFit="1" customWidth="1"/>
    <col min="14854" max="14855" width="9.25" style="145" bestFit="1" customWidth="1"/>
    <col min="14856" max="14856" width="13.375" style="145" customWidth="1"/>
    <col min="14857" max="14857" width="13" style="145" bestFit="1" customWidth="1"/>
    <col min="14858" max="14858" width="17.375" style="145" customWidth="1"/>
    <col min="14859" max="14859" width="32.25" style="145" bestFit="1" customWidth="1"/>
    <col min="14860" max="14860" width="13.5" style="145" bestFit="1" customWidth="1"/>
    <col min="14861" max="14861" width="13.75" style="145" customWidth="1"/>
    <col min="14862" max="14862" width="13.125" style="145" customWidth="1"/>
    <col min="14863" max="14863" width="13.25" style="145" customWidth="1"/>
    <col min="14864" max="14864" width="17.875" style="145" customWidth="1"/>
    <col min="14865" max="14865" width="27.625" style="145" customWidth="1"/>
    <col min="14866" max="14866" width="18" style="145" customWidth="1"/>
    <col min="14867" max="15104" width="9" style="145"/>
    <col min="15105" max="15105" width="2.625" style="145" customWidth="1"/>
    <col min="15106" max="15106" width="5.125" style="145" customWidth="1"/>
    <col min="15107" max="15107" width="9" style="145"/>
    <col min="15108" max="15108" width="12.625" style="145" customWidth="1"/>
    <col min="15109" max="15109" width="39.125" style="145" bestFit="1" customWidth="1"/>
    <col min="15110" max="15111" width="9.25" style="145" bestFit="1" customWidth="1"/>
    <col min="15112" max="15112" width="13.375" style="145" customWidth="1"/>
    <col min="15113" max="15113" width="13" style="145" bestFit="1" customWidth="1"/>
    <col min="15114" max="15114" width="17.375" style="145" customWidth="1"/>
    <col min="15115" max="15115" width="32.25" style="145" bestFit="1" customWidth="1"/>
    <col min="15116" max="15116" width="13.5" style="145" bestFit="1" customWidth="1"/>
    <col min="15117" max="15117" width="13.75" style="145" customWidth="1"/>
    <col min="15118" max="15118" width="13.125" style="145" customWidth="1"/>
    <col min="15119" max="15119" width="13.25" style="145" customWidth="1"/>
    <col min="15120" max="15120" width="17.875" style="145" customWidth="1"/>
    <col min="15121" max="15121" width="27.625" style="145" customWidth="1"/>
    <col min="15122" max="15122" width="18" style="145" customWidth="1"/>
    <col min="15123" max="15360" width="9" style="145"/>
    <col min="15361" max="15361" width="2.625" style="145" customWidth="1"/>
    <col min="15362" max="15362" width="5.125" style="145" customWidth="1"/>
    <col min="15363" max="15363" width="9" style="145"/>
    <col min="15364" max="15364" width="12.625" style="145" customWidth="1"/>
    <col min="15365" max="15365" width="39.125" style="145" bestFit="1" customWidth="1"/>
    <col min="15366" max="15367" width="9.25" style="145" bestFit="1" customWidth="1"/>
    <col min="15368" max="15368" width="13.375" style="145" customWidth="1"/>
    <col min="15369" max="15369" width="13" style="145" bestFit="1" customWidth="1"/>
    <col min="15370" max="15370" width="17.375" style="145" customWidth="1"/>
    <col min="15371" max="15371" width="32.25" style="145" bestFit="1" customWidth="1"/>
    <col min="15372" max="15372" width="13.5" style="145" bestFit="1" customWidth="1"/>
    <col min="15373" max="15373" width="13.75" style="145" customWidth="1"/>
    <col min="15374" max="15374" width="13.125" style="145" customWidth="1"/>
    <col min="15375" max="15375" width="13.25" style="145" customWidth="1"/>
    <col min="15376" max="15376" width="17.875" style="145" customWidth="1"/>
    <col min="15377" max="15377" width="27.625" style="145" customWidth="1"/>
    <col min="15378" max="15378" width="18" style="145" customWidth="1"/>
    <col min="15379" max="15616" width="9" style="145"/>
    <col min="15617" max="15617" width="2.625" style="145" customWidth="1"/>
    <col min="15618" max="15618" width="5.125" style="145" customWidth="1"/>
    <col min="15619" max="15619" width="9" style="145"/>
    <col min="15620" max="15620" width="12.625" style="145" customWidth="1"/>
    <col min="15621" max="15621" width="39.125" style="145" bestFit="1" customWidth="1"/>
    <col min="15622" max="15623" width="9.25" style="145" bestFit="1" customWidth="1"/>
    <col min="15624" max="15624" width="13.375" style="145" customWidth="1"/>
    <col min="15625" max="15625" width="13" style="145" bestFit="1" customWidth="1"/>
    <col min="15626" max="15626" width="17.375" style="145" customWidth="1"/>
    <col min="15627" max="15627" width="32.25" style="145" bestFit="1" customWidth="1"/>
    <col min="15628" max="15628" width="13.5" style="145" bestFit="1" customWidth="1"/>
    <col min="15629" max="15629" width="13.75" style="145" customWidth="1"/>
    <col min="15630" max="15630" width="13.125" style="145" customWidth="1"/>
    <col min="15631" max="15631" width="13.25" style="145" customWidth="1"/>
    <col min="15632" max="15632" width="17.875" style="145" customWidth="1"/>
    <col min="15633" max="15633" width="27.625" style="145" customWidth="1"/>
    <col min="15634" max="15634" width="18" style="145" customWidth="1"/>
    <col min="15635" max="15872" width="9" style="145"/>
    <col min="15873" max="15873" width="2.625" style="145" customWidth="1"/>
    <col min="15874" max="15874" width="5.125" style="145" customWidth="1"/>
    <col min="15875" max="15875" width="9" style="145"/>
    <col min="15876" max="15876" width="12.625" style="145" customWidth="1"/>
    <col min="15877" max="15877" width="39.125" style="145" bestFit="1" customWidth="1"/>
    <col min="15878" max="15879" width="9.25" style="145" bestFit="1" customWidth="1"/>
    <col min="15880" max="15880" width="13.375" style="145" customWidth="1"/>
    <col min="15881" max="15881" width="13" style="145" bestFit="1" customWidth="1"/>
    <col min="15882" max="15882" width="17.375" style="145" customWidth="1"/>
    <col min="15883" max="15883" width="32.25" style="145" bestFit="1" customWidth="1"/>
    <col min="15884" max="15884" width="13.5" style="145" bestFit="1" customWidth="1"/>
    <col min="15885" max="15885" width="13.75" style="145" customWidth="1"/>
    <col min="15886" max="15886" width="13.125" style="145" customWidth="1"/>
    <col min="15887" max="15887" width="13.25" style="145" customWidth="1"/>
    <col min="15888" max="15888" width="17.875" style="145" customWidth="1"/>
    <col min="15889" max="15889" width="27.625" style="145" customWidth="1"/>
    <col min="15890" max="15890" width="18" style="145" customWidth="1"/>
    <col min="15891" max="16128" width="9" style="145"/>
    <col min="16129" max="16129" width="2.625" style="145" customWidth="1"/>
    <col min="16130" max="16130" width="5.125" style="145" customWidth="1"/>
    <col min="16131" max="16131" width="9" style="145"/>
    <col min="16132" max="16132" width="12.625" style="145" customWidth="1"/>
    <col min="16133" max="16133" width="39.125" style="145" bestFit="1" customWidth="1"/>
    <col min="16134" max="16135" width="9.25" style="145" bestFit="1" customWidth="1"/>
    <col min="16136" max="16136" width="13.375" style="145" customWidth="1"/>
    <col min="16137" max="16137" width="13" style="145" bestFit="1" customWidth="1"/>
    <col min="16138" max="16138" width="17.375" style="145" customWidth="1"/>
    <col min="16139" max="16139" width="32.25" style="145" bestFit="1" customWidth="1"/>
    <col min="16140" max="16140" width="13.5" style="145" bestFit="1" customWidth="1"/>
    <col min="16141" max="16141" width="13.75" style="145" customWidth="1"/>
    <col min="16142" max="16142" width="13.125" style="145" customWidth="1"/>
    <col min="16143" max="16143" width="13.25" style="145" customWidth="1"/>
    <col min="16144" max="16144" width="17.875" style="145" customWidth="1"/>
    <col min="16145" max="16145" width="27.625" style="145" customWidth="1"/>
    <col min="16146" max="16146" width="18" style="145" customWidth="1"/>
    <col min="16147" max="16384" width="9" style="145"/>
  </cols>
  <sheetData>
    <row r="2" spans="2:17" ht="20.100000000000001" customHeight="1">
      <c r="B2" s="143" t="s">
        <v>0</v>
      </c>
      <c r="C2" s="143"/>
      <c r="D2" s="143"/>
      <c r="E2" s="144" t="s">
        <v>224</v>
      </c>
      <c r="G2" s="146" t="s">
        <v>2</v>
      </c>
      <c r="H2" s="147"/>
      <c r="I2" s="148"/>
      <c r="J2" s="149">
        <f>SUM(H:H)</f>
        <v>68118330</v>
      </c>
    </row>
    <row r="3" spans="2:17" s="3" customFormat="1" ht="18.75">
      <c r="B3" s="8"/>
      <c r="I3" s="9"/>
      <c r="L3" s="8"/>
      <c r="M3" s="8"/>
      <c r="O3" s="9"/>
    </row>
    <row r="4" spans="2:17" s="3" customFormat="1" ht="20.100000000000001" customHeight="1">
      <c r="B4" s="1" t="s">
        <v>0</v>
      </c>
      <c r="C4" s="1"/>
      <c r="D4" s="1"/>
      <c r="E4" s="2" t="s">
        <v>981</v>
      </c>
      <c r="G4" s="4" t="s">
        <v>2</v>
      </c>
      <c r="H4" s="5"/>
      <c r="I4" s="6"/>
      <c r="J4" s="7">
        <f>SUM(H:H)</f>
        <v>68118330</v>
      </c>
      <c r="L4" s="8"/>
      <c r="M4" s="8"/>
      <c r="O4" s="9"/>
    </row>
    <row r="5" spans="2:17" ht="20.100000000000001" customHeight="1">
      <c r="B5" s="143" t="s">
        <v>3</v>
      </c>
      <c r="C5" s="143"/>
      <c r="D5" s="143"/>
      <c r="E5" s="144" t="s">
        <v>225</v>
      </c>
    </row>
    <row r="6" spans="2:17" ht="20.100000000000001" customHeight="1">
      <c r="B6" s="143" t="s">
        <v>5</v>
      </c>
      <c r="C6" s="143"/>
      <c r="D6" s="143"/>
      <c r="E6" s="144">
        <v>97281</v>
      </c>
      <c r="G6" s="143" t="s">
        <v>17</v>
      </c>
      <c r="H6" s="143"/>
      <c r="I6" s="143"/>
      <c r="J6" s="153"/>
      <c r="K6" s="153"/>
    </row>
    <row r="7" spans="2:17" ht="20.100000000000001" customHeight="1">
      <c r="B7" s="143" t="s">
        <v>6</v>
      </c>
      <c r="C7" s="143"/>
      <c r="D7" s="143"/>
      <c r="E7" s="154">
        <v>41015</v>
      </c>
      <c r="G7" s="143"/>
      <c r="H7" s="143"/>
      <c r="I7" s="143"/>
      <c r="J7" s="153"/>
      <c r="K7" s="153"/>
    </row>
    <row r="8" spans="2:17" ht="20.100000000000001" customHeight="1">
      <c r="B8" s="143" t="s">
        <v>7</v>
      </c>
      <c r="C8" s="143"/>
      <c r="D8" s="143"/>
      <c r="E8" s="154"/>
      <c r="G8" s="143"/>
      <c r="H8" s="143"/>
      <c r="I8" s="143"/>
      <c r="J8" s="153"/>
      <c r="K8" s="153"/>
    </row>
    <row r="10" spans="2:17" s="150" customFormat="1" ht="19.5" customHeight="1">
      <c r="B10" s="166" t="s">
        <v>8</v>
      </c>
      <c r="C10" s="166" t="s">
        <v>9</v>
      </c>
      <c r="D10" s="166" t="s">
        <v>10</v>
      </c>
      <c r="E10" s="210" t="s">
        <v>11</v>
      </c>
      <c r="F10" s="210" t="s">
        <v>12</v>
      </c>
      <c r="G10" s="210" t="s">
        <v>13</v>
      </c>
      <c r="H10" s="211" t="s">
        <v>14</v>
      </c>
      <c r="I10" s="211" t="s">
        <v>15</v>
      </c>
      <c r="J10" s="210" t="s">
        <v>16</v>
      </c>
      <c r="K10" s="210" t="s">
        <v>17</v>
      </c>
      <c r="L10" s="210" t="s">
        <v>18</v>
      </c>
      <c r="M10" s="166" t="s">
        <v>19</v>
      </c>
      <c r="N10" s="166" t="s">
        <v>20</v>
      </c>
      <c r="O10" s="210" t="s">
        <v>21</v>
      </c>
      <c r="P10" s="171" t="s">
        <v>22</v>
      </c>
      <c r="Q10" s="171" t="s">
        <v>23</v>
      </c>
    </row>
    <row r="11" spans="2:17" s="150" customFormat="1" ht="18" customHeight="1">
      <c r="B11" s="166"/>
      <c r="C11" s="155" t="s">
        <v>29</v>
      </c>
      <c r="D11" s="155" t="s">
        <v>29</v>
      </c>
      <c r="E11" s="212" t="s">
        <v>227</v>
      </c>
      <c r="F11" s="160">
        <v>130</v>
      </c>
      <c r="G11" s="160">
        <v>290000</v>
      </c>
      <c r="H11" s="160">
        <f>F11*G11</f>
        <v>37700000</v>
      </c>
      <c r="I11" s="168"/>
      <c r="J11" s="214"/>
      <c r="K11" s="210" t="s">
        <v>982</v>
      </c>
      <c r="L11" s="167"/>
      <c r="M11" s="215">
        <v>40981</v>
      </c>
      <c r="N11" s="215"/>
      <c r="O11" s="216"/>
      <c r="P11" s="163" t="s">
        <v>983</v>
      </c>
      <c r="Q11" s="235" t="s">
        <v>984</v>
      </c>
    </row>
    <row r="12" spans="2:17" s="150" customFormat="1" ht="18" customHeight="1">
      <c r="B12" s="166"/>
      <c r="C12" s="155" t="s">
        <v>29</v>
      </c>
      <c r="D12" s="155" t="s">
        <v>29</v>
      </c>
      <c r="E12" s="267" t="s">
        <v>33</v>
      </c>
      <c r="F12" s="160"/>
      <c r="G12" s="160"/>
      <c r="H12" s="160">
        <f>F12*G12</f>
        <v>0</v>
      </c>
      <c r="I12" s="22"/>
      <c r="J12" s="61"/>
      <c r="K12" s="167"/>
      <c r="L12" s="167"/>
      <c r="M12" s="215">
        <v>40981</v>
      </c>
      <c r="N12" s="215"/>
      <c r="O12" s="216"/>
      <c r="P12" s="163" t="s">
        <v>985</v>
      </c>
      <c r="Q12" s="268"/>
    </row>
    <row r="13" spans="2:17" s="150" customFormat="1" ht="18" customHeight="1">
      <c r="B13" s="166"/>
      <c r="C13" s="155" t="s">
        <v>29</v>
      </c>
      <c r="D13" s="155" t="s">
        <v>29</v>
      </c>
      <c r="E13" s="267" t="s">
        <v>36</v>
      </c>
      <c r="F13" s="160"/>
      <c r="G13" s="160"/>
      <c r="H13" s="160">
        <f>F13*G13</f>
        <v>0</v>
      </c>
      <c r="I13" s="170"/>
      <c r="J13" s="61"/>
      <c r="K13" s="167"/>
      <c r="L13" s="167"/>
      <c r="M13" s="215" t="s">
        <v>140</v>
      </c>
      <c r="N13" s="215"/>
      <c r="O13" s="216"/>
      <c r="P13" s="269"/>
      <c r="Q13" s="235"/>
    </row>
    <row r="14" spans="2:17" s="150" customFormat="1" ht="18" customHeight="1">
      <c r="B14" s="166"/>
      <c r="C14" s="155" t="s">
        <v>29</v>
      </c>
      <c r="D14" s="155" t="s">
        <v>29</v>
      </c>
      <c r="E14" s="267" t="s">
        <v>986</v>
      </c>
      <c r="F14" s="160">
        <v>3</v>
      </c>
      <c r="G14" s="160">
        <v>31000</v>
      </c>
      <c r="H14" s="160">
        <v>93000</v>
      </c>
      <c r="I14" s="170"/>
      <c r="J14" s="61"/>
      <c r="K14" s="167"/>
      <c r="L14" s="167"/>
      <c r="M14" s="215">
        <v>41011</v>
      </c>
      <c r="N14" s="215"/>
      <c r="O14" s="216"/>
      <c r="P14" s="269">
        <v>41017</v>
      </c>
      <c r="Q14" s="235">
        <v>41016</v>
      </c>
    </row>
    <row r="15" spans="2:17" s="150" customFormat="1" ht="18" customHeight="1">
      <c r="B15" s="166"/>
      <c r="C15" s="155"/>
      <c r="D15" s="155"/>
      <c r="E15" s="267"/>
      <c r="F15" s="160"/>
      <c r="G15" s="160"/>
      <c r="H15" s="160"/>
      <c r="I15" s="170"/>
      <c r="J15" s="61"/>
      <c r="K15" s="167"/>
      <c r="L15" s="167"/>
      <c r="M15" s="215"/>
      <c r="N15" s="215"/>
      <c r="O15" s="216"/>
      <c r="P15" s="269"/>
      <c r="Q15" s="235"/>
    </row>
    <row r="16" spans="2:17" s="150" customFormat="1" ht="18" customHeight="1">
      <c r="B16" s="166"/>
      <c r="C16" s="156" t="s">
        <v>125</v>
      </c>
      <c r="D16" s="156" t="s">
        <v>987</v>
      </c>
      <c r="E16" s="267" t="s">
        <v>988</v>
      </c>
      <c r="F16" s="160">
        <v>264</v>
      </c>
      <c r="G16" s="264">
        <v>4840</v>
      </c>
      <c r="H16" s="160">
        <f>F16*G16</f>
        <v>1277760</v>
      </c>
      <c r="I16" s="22"/>
      <c r="J16" s="61"/>
      <c r="K16" s="21" t="s">
        <v>989</v>
      </c>
      <c r="L16" s="167"/>
      <c r="M16" s="215">
        <v>40991</v>
      </c>
      <c r="N16" s="215"/>
      <c r="O16" s="216"/>
      <c r="P16" s="163" t="s">
        <v>990</v>
      </c>
      <c r="Q16" s="235" t="s">
        <v>991</v>
      </c>
    </row>
    <row r="17" spans="2:17" s="150" customFormat="1" ht="18" customHeight="1">
      <c r="B17" s="166"/>
      <c r="C17" s="156" t="s">
        <v>125</v>
      </c>
      <c r="D17" s="156" t="s">
        <v>987</v>
      </c>
      <c r="E17" s="270" t="s">
        <v>992</v>
      </c>
      <c r="F17" s="160">
        <v>264</v>
      </c>
      <c r="G17" s="160">
        <v>4000</v>
      </c>
      <c r="H17" s="160">
        <f t="shared" ref="H17:H33" si="0">F17*G17</f>
        <v>1056000</v>
      </c>
      <c r="I17" s="22"/>
      <c r="J17" s="61"/>
      <c r="K17" s="21" t="s">
        <v>989</v>
      </c>
      <c r="L17" s="167"/>
      <c r="M17" s="215">
        <v>40991</v>
      </c>
      <c r="N17" s="215"/>
      <c r="O17" s="216"/>
      <c r="P17" s="163" t="s">
        <v>990</v>
      </c>
      <c r="Q17" s="235" t="s">
        <v>993</v>
      </c>
    </row>
    <row r="18" spans="2:17" s="150" customFormat="1" ht="18" customHeight="1">
      <c r="B18" s="166"/>
      <c r="C18" s="156" t="s">
        <v>125</v>
      </c>
      <c r="D18" s="156" t="s">
        <v>987</v>
      </c>
      <c r="E18" s="267" t="s">
        <v>994</v>
      </c>
      <c r="F18" s="160">
        <v>1060</v>
      </c>
      <c r="G18" s="160">
        <v>253</v>
      </c>
      <c r="H18" s="160">
        <f t="shared" si="0"/>
        <v>268180</v>
      </c>
      <c r="I18" s="18"/>
      <c r="J18" s="61"/>
      <c r="K18" s="21" t="s">
        <v>989</v>
      </c>
      <c r="L18" s="167"/>
      <c r="M18" s="215">
        <v>40991</v>
      </c>
      <c r="N18" s="215"/>
      <c r="O18" s="216"/>
      <c r="P18" s="163" t="s">
        <v>990</v>
      </c>
      <c r="Q18" s="235" t="s">
        <v>995</v>
      </c>
    </row>
    <row r="19" spans="2:17" s="150" customFormat="1" ht="18" customHeight="1">
      <c r="B19" s="166"/>
      <c r="C19" s="156" t="s">
        <v>125</v>
      </c>
      <c r="D19" s="156" t="s">
        <v>987</v>
      </c>
      <c r="E19" s="267" t="s">
        <v>996</v>
      </c>
      <c r="F19" s="160">
        <v>260</v>
      </c>
      <c r="G19" s="160">
        <v>235</v>
      </c>
      <c r="H19" s="160">
        <f t="shared" si="0"/>
        <v>61100</v>
      </c>
      <c r="I19" s="18"/>
      <c r="J19" s="61"/>
      <c r="K19" s="167"/>
      <c r="L19" s="167"/>
      <c r="M19" s="215">
        <v>40991</v>
      </c>
      <c r="N19" s="215"/>
      <c r="O19" s="216"/>
      <c r="P19" s="163" t="s">
        <v>990</v>
      </c>
      <c r="Q19" s="235" t="s">
        <v>997</v>
      </c>
    </row>
    <row r="20" spans="2:17" s="150" customFormat="1" ht="18" customHeight="1">
      <c r="B20" s="166"/>
      <c r="C20" s="156" t="s">
        <v>125</v>
      </c>
      <c r="D20" s="156" t="s">
        <v>987</v>
      </c>
      <c r="E20" s="254" t="s">
        <v>998</v>
      </c>
      <c r="F20" s="266">
        <v>260</v>
      </c>
      <c r="G20" s="266">
        <v>650</v>
      </c>
      <c r="H20" s="160">
        <f t="shared" si="0"/>
        <v>169000</v>
      </c>
      <c r="I20" s="14"/>
      <c r="J20" s="61"/>
      <c r="K20" s="167"/>
      <c r="L20" s="167"/>
      <c r="M20" s="215">
        <v>40991</v>
      </c>
      <c r="N20" s="215"/>
      <c r="O20" s="216"/>
      <c r="P20" s="163" t="s">
        <v>990</v>
      </c>
      <c r="Q20" s="235" t="s">
        <v>997</v>
      </c>
    </row>
    <row r="21" spans="2:17" s="150" customFormat="1" ht="18" customHeight="1">
      <c r="B21" s="166"/>
      <c r="C21" s="156" t="s">
        <v>125</v>
      </c>
      <c r="D21" s="156" t="s">
        <v>987</v>
      </c>
      <c r="E21" s="254" t="s">
        <v>999</v>
      </c>
      <c r="F21" s="266">
        <v>134</v>
      </c>
      <c r="G21" s="266">
        <v>3327</v>
      </c>
      <c r="H21" s="160">
        <f t="shared" si="0"/>
        <v>445818</v>
      </c>
      <c r="I21" s="14"/>
      <c r="J21" s="61"/>
      <c r="K21" s="21" t="s">
        <v>989</v>
      </c>
      <c r="L21" s="167"/>
      <c r="M21" s="215">
        <v>40991</v>
      </c>
      <c r="N21" s="215"/>
      <c r="O21" s="216"/>
      <c r="P21" s="163" t="s">
        <v>990</v>
      </c>
      <c r="Q21" s="235" t="s">
        <v>1000</v>
      </c>
    </row>
    <row r="22" spans="2:17" s="150" customFormat="1" ht="18" customHeight="1">
      <c r="B22" s="166"/>
      <c r="C22" s="156" t="s">
        <v>125</v>
      </c>
      <c r="D22" s="156" t="s">
        <v>987</v>
      </c>
      <c r="E22" s="212" t="s">
        <v>1001</v>
      </c>
      <c r="F22" s="266">
        <v>134</v>
      </c>
      <c r="G22" s="266">
        <v>2550</v>
      </c>
      <c r="H22" s="160">
        <f t="shared" si="0"/>
        <v>341700</v>
      </c>
      <c r="I22" s="14"/>
      <c r="J22" s="61"/>
      <c r="K22" s="21" t="s">
        <v>989</v>
      </c>
      <c r="L22" s="167"/>
      <c r="M22" s="215">
        <v>40991</v>
      </c>
      <c r="N22" s="215"/>
      <c r="O22" s="216"/>
      <c r="P22" s="163" t="s">
        <v>990</v>
      </c>
      <c r="Q22" s="235" t="s">
        <v>1000</v>
      </c>
    </row>
    <row r="23" spans="2:17" s="150" customFormat="1" ht="18" customHeight="1">
      <c r="B23" s="166"/>
      <c r="C23" s="156" t="s">
        <v>125</v>
      </c>
      <c r="D23" s="156" t="s">
        <v>987</v>
      </c>
      <c r="E23" s="254" t="s">
        <v>1002</v>
      </c>
      <c r="F23" s="266">
        <v>268</v>
      </c>
      <c r="G23" s="266">
        <v>3950</v>
      </c>
      <c r="H23" s="160">
        <f t="shared" si="0"/>
        <v>1058600</v>
      </c>
      <c r="I23" s="14"/>
      <c r="J23" s="61"/>
      <c r="K23" s="21" t="s">
        <v>989</v>
      </c>
      <c r="L23" s="167"/>
      <c r="M23" s="215">
        <v>40991</v>
      </c>
      <c r="N23" s="215"/>
      <c r="O23" s="216"/>
      <c r="P23" s="163" t="s">
        <v>990</v>
      </c>
      <c r="Q23" s="235" t="s">
        <v>1003</v>
      </c>
    </row>
    <row r="24" spans="2:17" s="150" customFormat="1" ht="18" customHeight="1">
      <c r="B24" s="166"/>
      <c r="C24" s="156" t="s">
        <v>125</v>
      </c>
      <c r="D24" s="156" t="s">
        <v>987</v>
      </c>
      <c r="E24" s="221" t="s">
        <v>1004</v>
      </c>
      <c r="F24" s="266">
        <v>268</v>
      </c>
      <c r="G24" s="264">
        <v>80</v>
      </c>
      <c r="H24" s="160">
        <f t="shared" si="0"/>
        <v>21440</v>
      </c>
      <c r="I24" s="157"/>
      <c r="J24" s="221"/>
      <c r="K24" s="267" t="s">
        <v>989</v>
      </c>
      <c r="L24" s="159"/>
      <c r="M24" s="269">
        <v>40991</v>
      </c>
      <c r="N24" s="215"/>
      <c r="O24" s="216"/>
      <c r="P24" s="163" t="s">
        <v>990</v>
      </c>
      <c r="Q24" s="235" t="s">
        <v>1003</v>
      </c>
    </row>
    <row r="25" spans="2:17" s="150" customFormat="1" ht="18" customHeight="1">
      <c r="B25" s="166"/>
      <c r="C25" s="156" t="s">
        <v>125</v>
      </c>
      <c r="D25" s="156" t="s">
        <v>987</v>
      </c>
      <c r="E25" s="221" t="s">
        <v>207</v>
      </c>
      <c r="F25" s="160">
        <v>130</v>
      </c>
      <c r="G25" s="264">
        <v>169</v>
      </c>
      <c r="H25" s="160">
        <f t="shared" si="0"/>
        <v>21970</v>
      </c>
      <c r="I25" s="271"/>
      <c r="J25" s="221"/>
      <c r="K25" s="159"/>
      <c r="L25" s="159"/>
      <c r="M25" s="269">
        <v>40991</v>
      </c>
      <c r="N25" s="215"/>
      <c r="O25" s="216"/>
      <c r="P25" s="163" t="s">
        <v>990</v>
      </c>
      <c r="Q25" s="235" t="s">
        <v>1005</v>
      </c>
    </row>
    <row r="26" spans="2:17" s="150" customFormat="1" ht="18" customHeight="1">
      <c r="B26" s="166"/>
      <c r="C26" s="156" t="s">
        <v>125</v>
      </c>
      <c r="D26" s="156" t="s">
        <v>987</v>
      </c>
      <c r="E26" s="221" t="s">
        <v>1006</v>
      </c>
      <c r="F26" s="160">
        <v>260</v>
      </c>
      <c r="G26" s="264">
        <v>250</v>
      </c>
      <c r="H26" s="160">
        <f t="shared" si="0"/>
        <v>65000</v>
      </c>
      <c r="I26" s="271"/>
      <c r="J26" s="221"/>
      <c r="K26" s="159"/>
      <c r="L26" s="159"/>
      <c r="M26" s="269">
        <v>40991</v>
      </c>
      <c r="N26" s="215"/>
      <c r="O26" s="216"/>
      <c r="P26" s="163" t="s">
        <v>990</v>
      </c>
      <c r="Q26" s="235" t="s">
        <v>1007</v>
      </c>
    </row>
    <row r="27" spans="2:17" s="150" customFormat="1" ht="18" customHeight="1">
      <c r="B27" s="166"/>
      <c r="C27" s="156" t="s">
        <v>125</v>
      </c>
      <c r="D27" s="156" t="s">
        <v>987</v>
      </c>
      <c r="E27" s="221" t="s">
        <v>1008</v>
      </c>
      <c r="F27" s="160">
        <v>260</v>
      </c>
      <c r="G27" s="264">
        <v>245</v>
      </c>
      <c r="H27" s="160">
        <f t="shared" si="0"/>
        <v>63700</v>
      </c>
      <c r="I27" s="271"/>
      <c r="J27" s="221"/>
      <c r="K27" s="159"/>
      <c r="L27" s="159"/>
      <c r="M27" s="269">
        <v>40991</v>
      </c>
      <c r="N27" s="215"/>
      <c r="O27" s="216"/>
      <c r="P27" s="163" t="s">
        <v>990</v>
      </c>
      <c r="Q27" s="235" t="s">
        <v>997</v>
      </c>
    </row>
    <row r="28" spans="2:17" s="150" customFormat="1" ht="18" customHeight="1">
      <c r="B28" s="166"/>
      <c r="C28" s="156" t="s">
        <v>1009</v>
      </c>
      <c r="D28" s="156" t="s">
        <v>987</v>
      </c>
      <c r="E28" s="189" t="s">
        <v>1010</v>
      </c>
      <c r="F28" s="160">
        <v>264</v>
      </c>
      <c r="G28" s="264">
        <v>3000</v>
      </c>
      <c r="H28" s="160">
        <f t="shared" si="0"/>
        <v>792000</v>
      </c>
      <c r="I28" s="272"/>
      <c r="J28" s="194"/>
      <c r="K28" s="267" t="s">
        <v>989</v>
      </c>
      <c r="L28" s="159"/>
      <c r="M28" s="269">
        <v>40991</v>
      </c>
      <c r="N28" s="215"/>
      <c r="O28" s="216"/>
      <c r="P28" s="163" t="s">
        <v>990</v>
      </c>
      <c r="Q28" s="235" t="s">
        <v>1011</v>
      </c>
    </row>
    <row r="29" spans="2:17" s="150" customFormat="1" ht="18" customHeight="1">
      <c r="B29" s="166"/>
      <c r="C29" s="156" t="s">
        <v>1009</v>
      </c>
      <c r="D29" s="156" t="s">
        <v>987</v>
      </c>
      <c r="E29" s="222" t="s">
        <v>1012</v>
      </c>
      <c r="F29" s="160">
        <v>260</v>
      </c>
      <c r="G29" s="264">
        <v>170</v>
      </c>
      <c r="H29" s="160">
        <f t="shared" si="0"/>
        <v>44200</v>
      </c>
      <c r="I29" s="164"/>
      <c r="J29" s="189"/>
      <c r="K29" s="159"/>
      <c r="L29" s="159"/>
      <c r="M29" s="269">
        <v>40991</v>
      </c>
      <c r="N29" s="215"/>
      <c r="O29" s="216"/>
      <c r="P29" s="163" t="s">
        <v>990</v>
      </c>
      <c r="Q29" s="235" t="s">
        <v>1007</v>
      </c>
    </row>
    <row r="30" spans="2:17" s="150" customFormat="1" ht="18" customHeight="1">
      <c r="B30" s="166"/>
      <c r="C30" s="156"/>
      <c r="D30" s="156" t="s">
        <v>987</v>
      </c>
      <c r="E30" s="222" t="s">
        <v>1013</v>
      </c>
      <c r="F30" s="160">
        <v>1</v>
      </c>
      <c r="G30" s="264">
        <v>11200</v>
      </c>
      <c r="H30" s="160">
        <f t="shared" si="0"/>
        <v>11200</v>
      </c>
      <c r="I30" s="273"/>
      <c r="J30" s="189"/>
      <c r="K30" s="159"/>
      <c r="L30" s="159"/>
      <c r="M30" s="269">
        <v>40996</v>
      </c>
      <c r="N30" s="215"/>
      <c r="O30" s="216"/>
      <c r="P30" s="269">
        <v>40998</v>
      </c>
      <c r="Q30" s="235">
        <v>40998</v>
      </c>
    </row>
    <row r="31" spans="2:17" s="150" customFormat="1" ht="18" customHeight="1">
      <c r="B31" s="166"/>
      <c r="C31" s="156"/>
      <c r="D31" s="156" t="s">
        <v>987</v>
      </c>
      <c r="E31" s="222" t="s">
        <v>1014</v>
      </c>
      <c r="F31" s="160">
        <v>1</v>
      </c>
      <c r="G31" s="264">
        <v>3576</v>
      </c>
      <c r="H31" s="160">
        <f t="shared" si="0"/>
        <v>3576</v>
      </c>
      <c r="I31" s="273"/>
      <c r="J31" s="189"/>
      <c r="K31" s="159"/>
      <c r="L31" s="159"/>
      <c r="M31" s="269">
        <v>40996</v>
      </c>
      <c r="N31" s="215"/>
      <c r="O31" s="216"/>
      <c r="P31" s="269">
        <v>40998</v>
      </c>
      <c r="Q31" s="235">
        <v>40998</v>
      </c>
    </row>
    <row r="32" spans="2:17" s="150" customFormat="1" ht="18" customHeight="1">
      <c r="B32" s="166"/>
      <c r="C32" s="156"/>
      <c r="D32" s="156" t="s">
        <v>987</v>
      </c>
      <c r="E32" s="267" t="s">
        <v>996</v>
      </c>
      <c r="F32" s="160">
        <v>260</v>
      </c>
      <c r="G32" s="264">
        <v>235</v>
      </c>
      <c r="H32" s="160">
        <f t="shared" si="0"/>
        <v>61100</v>
      </c>
      <c r="I32" s="273"/>
      <c r="J32" s="189"/>
      <c r="K32" s="159"/>
      <c r="L32" s="159"/>
      <c r="M32" s="269">
        <v>41010</v>
      </c>
      <c r="N32" s="215"/>
      <c r="O32" s="216"/>
      <c r="P32" s="269">
        <v>41012</v>
      </c>
      <c r="Q32" s="235">
        <v>41012</v>
      </c>
    </row>
    <row r="33" spans="1:18" s="150" customFormat="1" ht="18" customHeight="1">
      <c r="B33" s="166"/>
      <c r="C33" s="156"/>
      <c r="D33" s="156" t="s">
        <v>987</v>
      </c>
      <c r="E33" s="222" t="s">
        <v>1014</v>
      </c>
      <c r="F33" s="160">
        <v>3</v>
      </c>
      <c r="G33" s="264">
        <v>3576</v>
      </c>
      <c r="H33" s="160">
        <f t="shared" si="0"/>
        <v>10728</v>
      </c>
      <c r="I33" s="273"/>
      <c r="J33" s="189"/>
      <c r="K33" s="159"/>
      <c r="L33" s="159"/>
      <c r="M33" s="269">
        <v>41010</v>
      </c>
      <c r="N33" s="215"/>
      <c r="O33" s="216"/>
      <c r="P33" s="269">
        <v>41012</v>
      </c>
      <c r="Q33" s="235">
        <v>41012</v>
      </c>
    </row>
    <row r="34" spans="1:18" s="150" customFormat="1" ht="18" customHeight="1">
      <c r="B34" s="166"/>
      <c r="C34" s="156"/>
      <c r="D34" s="156"/>
      <c r="E34" s="222"/>
      <c r="F34" s="160"/>
      <c r="G34" s="264"/>
      <c r="H34" s="160"/>
      <c r="I34" s="273"/>
      <c r="J34" s="189"/>
      <c r="K34" s="159"/>
      <c r="L34" s="159"/>
      <c r="M34" s="269"/>
      <c r="N34" s="215"/>
      <c r="O34" s="216"/>
      <c r="P34" s="269"/>
      <c r="Q34" s="235"/>
    </row>
    <row r="35" spans="1:18" s="150" customFormat="1" ht="18" customHeight="1">
      <c r="B35" s="166"/>
      <c r="C35" s="13" t="s">
        <v>1015</v>
      </c>
      <c r="D35" s="13" t="s">
        <v>1015</v>
      </c>
      <c r="E35" s="141" t="s">
        <v>1016</v>
      </c>
      <c r="F35" s="141">
        <v>100</v>
      </c>
      <c r="G35" s="141">
        <v>17</v>
      </c>
      <c r="H35" s="141">
        <v>1700</v>
      </c>
      <c r="I35" s="156"/>
      <c r="J35" s="189"/>
      <c r="K35" s="141" t="s">
        <v>299</v>
      </c>
      <c r="L35" s="159"/>
      <c r="M35" s="269"/>
      <c r="N35" s="215"/>
      <c r="O35" s="216"/>
      <c r="P35" s="269"/>
      <c r="Q35" s="235">
        <v>41020</v>
      </c>
      <c r="R35" s="274"/>
    </row>
    <row r="36" spans="1:18" s="150" customFormat="1" ht="18" customHeight="1">
      <c r="B36" s="166"/>
      <c r="C36" s="13" t="s">
        <v>1015</v>
      </c>
      <c r="D36" s="13" t="s">
        <v>1015</v>
      </c>
      <c r="E36" s="141" t="s">
        <v>1017</v>
      </c>
      <c r="F36" s="141">
        <v>1</v>
      </c>
      <c r="G36" s="141">
        <v>817</v>
      </c>
      <c r="H36" s="141">
        <v>817</v>
      </c>
      <c r="I36" s="164"/>
      <c r="J36" s="223"/>
      <c r="K36" s="141" t="s">
        <v>1018</v>
      </c>
      <c r="L36" s="159"/>
      <c r="M36" s="269"/>
      <c r="N36" s="215"/>
      <c r="O36" s="216"/>
      <c r="P36" s="269"/>
      <c r="Q36" s="235">
        <v>41020</v>
      </c>
      <c r="R36" s="274"/>
    </row>
    <row r="37" spans="1:18" ht="18" customHeight="1">
      <c r="B37" s="166"/>
      <c r="C37" s="13" t="s">
        <v>1015</v>
      </c>
      <c r="D37" s="13" t="s">
        <v>1015</v>
      </c>
      <c r="E37" s="141" t="s">
        <v>1017</v>
      </c>
      <c r="F37" s="141">
        <v>2</v>
      </c>
      <c r="G37" s="141">
        <v>817</v>
      </c>
      <c r="H37" s="141">
        <v>1634</v>
      </c>
      <c r="I37" s="164"/>
      <c r="J37" s="223"/>
      <c r="K37" s="141" t="s">
        <v>1018</v>
      </c>
      <c r="L37" s="159"/>
      <c r="M37" s="269"/>
      <c r="N37" s="215"/>
      <c r="O37" s="216"/>
      <c r="P37" s="269">
        <v>41003</v>
      </c>
      <c r="Q37" s="235">
        <v>41020</v>
      </c>
      <c r="R37" s="274"/>
    </row>
    <row r="38" spans="1:18" ht="18" customHeight="1">
      <c r="B38" s="166"/>
      <c r="C38" s="13" t="s">
        <v>1015</v>
      </c>
      <c r="D38" s="13" t="s">
        <v>1015</v>
      </c>
      <c r="E38" s="141" t="s">
        <v>1019</v>
      </c>
      <c r="F38" s="141">
        <v>7</v>
      </c>
      <c r="G38" s="141">
        <v>1083</v>
      </c>
      <c r="H38" s="141">
        <v>7581</v>
      </c>
      <c r="I38" s="156"/>
      <c r="J38" s="221"/>
      <c r="K38" s="141" t="s">
        <v>1020</v>
      </c>
      <c r="L38" s="159"/>
      <c r="M38" s="269"/>
      <c r="N38" s="215"/>
      <c r="O38" s="216"/>
      <c r="P38" s="269"/>
      <c r="Q38" s="235">
        <v>41020</v>
      </c>
      <c r="R38" s="274"/>
    </row>
    <row r="39" spans="1:18" ht="18" customHeight="1">
      <c r="B39" s="166"/>
      <c r="C39" s="13" t="s">
        <v>1015</v>
      </c>
      <c r="D39" s="13" t="s">
        <v>1015</v>
      </c>
      <c r="E39" s="141" t="s">
        <v>1021</v>
      </c>
      <c r="F39" s="141">
        <v>2</v>
      </c>
      <c r="G39" s="141">
        <v>3200</v>
      </c>
      <c r="H39" s="141">
        <v>6400</v>
      </c>
      <c r="I39" s="164"/>
      <c r="J39" s="212"/>
      <c r="K39" s="141" t="s">
        <v>1022</v>
      </c>
      <c r="L39" s="156"/>
      <c r="M39" s="269"/>
      <c r="N39" s="215"/>
      <c r="O39" s="216"/>
      <c r="P39" s="269"/>
      <c r="Q39" s="235">
        <v>41020</v>
      </c>
      <c r="R39" s="274"/>
    </row>
    <row r="40" spans="1:18" ht="18" customHeight="1">
      <c r="B40" s="166"/>
      <c r="C40" s="13" t="s">
        <v>1015</v>
      </c>
      <c r="D40" s="13" t="s">
        <v>1015</v>
      </c>
      <c r="E40" s="141" t="s">
        <v>1023</v>
      </c>
      <c r="F40" s="141">
        <v>1</v>
      </c>
      <c r="G40" s="141">
        <v>2800</v>
      </c>
      <c r="H40" s="141">
        <v>2800</v>
      </c>
      <c r="I40" s="164"/>
      <c r="J40" s="212"/>
      <c r="K40" s="141" t="s">
        <v>1022</v>
      </c>
      <c r="L40" s="156"/>
      <c r="M40" s="269"/>
      <c r="N40" s="215"/>
      <c r="O40" s="216"/>
      <c r="P40" s="269"/>
      <c r="Q40" s="235">
        <v>41020</v>
      </c>
      <c r="R40" s="274"/>
    </row>
    <row r="41" spans="1:18" ht="17.25" customHeight="1">
      <c r="B41" s="166"/>
      <c r="C41" s="13" t="s">
        <v>1015</v>
      </c>
      <c r="D41" s="13" t="s">
        <v>1015</v>
      </c>
      <c r="E41" s="141" t="s">
        <v>1024</v>
      </c>
      <c r="F41" s="141">
        <v>100</v>
      </c>
      <c r="G41" s="141">
        <v>9</v>
      </c>
      <c r="H41" s="141">
        <v>900</v>
      </c>
      <c r="I41" s="164"/>
      <c r="J41" s="212"/>
      <c r="K41" s="141" t="s">
        <v>321</v>
      </c>
      <c r="L41" s="156"/>
      <c r="M41" s="269"/>
      <c r="N41" s="229"/>
      <c r="O41" s="216"/>
      <c r="P41" s="275"/>
      <c r="Q41" s="235">
        <v>41020</v>
      </c>
      <c r="R41" s="274"/>
    </row>
    <row r="42" spans="1:18" ht="18" customHeight="1">
      <c r="A42" s="276"/>
      <c r="B42" s="166"/>
      <c r="C42" s="13" t="s">
        <v>1015</v>
      </c>
      <c r="D42" s="13" t="s">
        <v>1015</v>
      </c>
      <c r="E42" s="141" t="s">
        <v>1021</v>
      </c>
      <c r="F42" s="141">
        <v>1</v>
      </c>
      <c r="G42" s="141">
        <v>3200</v>
      </c>
      <c r="H42" s="141">
        <v>3200</v>
      </c>
      <c r="I42" s="164"/>
      <c r="J42" s="212"/>
      <c r="K42" s="141" t="s">
        <v>1022</v>
      </c>
      <c r="L42" s="156"/>
      <c r="M42" s="269"/>
      <c r="N42" s="229"/>
      <c r="O42" s="216"/>
      <c r="P42" s="275"/>
      <c r="Q42" s="235">
        <v>41020</v>
      </c>
      <c r="R42" s="274"/>
    </row>
    <row r="43" spans="1:18" ht="18" customHeight="1">
      <c r="B43" s="166"/>
      <c r="C43" s="13" t="s">
        <v>1015</v>
      </c>
      <c r="D43" s="13" t="s">
        <v>1015</v>
      </c>
      <c r="E43" s="141" t="s">
        <v>1016</v>
      </c>
      <c r="F43" s="141">
        <v>220</v>
      </c>
      <c r="G43" s="141">
        <v>17</v>
      </c>
      <c r="H43" s="141">
        <v>3740</v>
      </c>
      <c r="I43" s="160"/>
      <c r="J43" s="159"/>
      <c r="K43" s="141" t="s">
        <v>299</v>
      </c>
      <c r="L43" s="156"/>
      <c r="M43" s="269"/>
      <c r="N43" s="229"/>
      <c r="O43" s="216"/>
      <c r="P43" s="275"/>
      <c r="Q43" s="235">
        <v>41020</v>
      </c>
      <c r="R43" s="274"/>
    </row>
    <row r="44" spans="1:18" ht="18" customHeight="1">
      <c r="B44" s="166"/>
      <c r="C44" s="13" t="s">
        <v>1015</v>
      </c>
      <c r="D44" s="13" t="s">
        <v>1015</v>
      </c>
      <c r="E44" s="141" t="s">
        <v>1025</v>
      </c>
      <c r="F44" s="141">
        <v>1</v>
      </c>
      <c r="G44" s="141">
        <v>2800</v>
      </c>
      <c r="H44" s="141">
        <v>2800</v>
      </c>
      <c r="I44" s="164"/>
      <c r="J44" s="159"/>
      <c r="K44" s="141" t="s">
        <v>1026</v>
      </c>
      <c r="L44" s="156"/>
      <c r="M44" s="269"/>
      <c r="N44" s="229"/>
      <c r="O44" s="216"/>
      <c r="P44" s="275"/>
      <c r="Q44" s="235">
        <v>41020</v>
      </c>
      <c r="R44" s="274"/>
    </row>
    <row r="45" spans="1:18" ht="18" customHeight="1">
      <c r="B45" s="166"/>
      <c r="C45" s="13" t="s">
        <v>1015</v>
      </c>
      <c r="D45" s="13" t="s">
        <v>1015</v>
      </c>
      <c r="E45" s="141" t="s">
        <v>1027</v>
      </c>
      <c r="F45" s="141">
        <v>4</v>
      </c>
      <c r="G45" s="141">
        <v>3600</v>
      </c>
      <c r="H45" s="141">
        <v>14400</v>
      </c>
      <c r="I45" s="164"/>
      <c r="J45" s="159"/>
      <c r="K45" s="141" t="s">
        <v>1022</v>
      </c>
      <c r="L45" s="156"/>
      <c r="M45" s="269"/>
      <c r="N45" s="220"/>
      <c r="O45" s="216"/>
      <c r="P45" s="275"/>
      <c r="Q45" s="235">
        <v>41020</v>
      </c>
      <c r="R45" s="274"/>
    </row>
    <row r="46" spans="1:18" ht="18" customHeight="1">
      <c r="B46" s="166"/>
      <c r="C46" s="13" t="s">
        <v>1015</v>
      </c>
      <c r="D46" s="13" t="s">
        <v>1015</v>
      </c>
      <c r="E46" s="141" t="s">
        <v>1028</v>
      </c>
      <c r="F46" s="141">
        <v>100</v>
      </c>
      <c r="G46" s="141">
        <v>10</v>
      </c>
      <c r="H46" s="141">
        <v>1000</v>
      </c>
      <c r="I46" s="266"/>
      <c r="J46" s="156"/>
      <c r="K46" s="141" t="s">
        <v>321</v>
      </c>
      <c r="L46" s="156"/>
      <c r="M46" s="269"/>
      <c r="N46" s="220"/>
      <c r="O46" s="216"/>
      <c r="P46" s="275"/>
      <c r="Q46" s="235">
        <v>41020</v>
      </c>
      <c r="R46" s="274"/>
    </row>
    <row r="47" spans="1:18" ht="18" customHeight="1">
      <c r="B47" s="166"/>
      <c r="C47" s="13" t="s">
        <v>1015</v>
      </c>
      <c r="D47" s="13" t="s">
        <v>1015</v>
      </c>
      <c r="E47" s="141" t="s">
        <v>1029</v>
      </c>
      <c r="F47" s="141">
        <v>100</v>
      </c>
      <c r="G47" s="141">
        <v>6</v>
      </c>
      <c r="H47" s="141">
        <v>600</v>
      </c>
      <c r="I47" s="266"/>
      <c r="J47" s="156"/>
      <c r="K47" s="141" t="s">
        <v>321</v>
      </c>
      <c r="L47" s="156"/>
      <c r="M47" s="269"/>
      <c r="N47" s="210"/>
      <c r="O47" s="227"/>
      <c r="P47" s="269"/>
      <c r="Q47" s="277">
        <v>41020</v>
      </c>
      <c r="R47" s="274"/>
    </row>
    <row r="48" spans="1:18" ht="16.5" customHeight="1">
      <c r="B48" s="166"/>
      <c r="C48" s="13" t="s">
        <v>1015</v>
      </c>
      <c r="D48" s="13" t="s">
        <v>1015</v>
      </c>
      <c r="E48" s="141" t="s">
        <v>1030</v>
      </c>
      <c r="F48" s="141">
        <v>1</v>
      </c>
      <c r="G48" s="141">
        <v>2900</v>
      </c>
      <c r="H48" s="141">
        <v>2900</v>
      </c>
      <c r="I48" s="266"/>
      <c r="J48" s="156"/>
      <c r="K48" s="141" t="s">
        <v>1031</v>
      </c>
      <c r="L48" s="156"/>
      <c r="M48" s="269"/>
      <c r="N48" s="210"/>
      <c r="O48" s="227"/>
      <c r="P48" s="269"/>
      <c r="Q48" s="277">
        <v>41020</v>
      </c>
      <c r="R48" s="274"/>
    </row>
    <row r="49" spans="2:18" ht="18" customHeight="1">
      <c r="B49" s="210"/>
      <c r="C49" s="13" t="s">
        <v>1015</v>
      </c>
      <c r="D49" s="13" t="s">
        <v>1015</v>
      </c>
      <c r="E49" s="141" t="s">
        <v>1032</v>
      </c>
      <c r="F49" s="141">
        <v>1</v>
      </c>
      <c r="G49" s="141">
        <v>4400</v>
      </c>
      <c r="H49" s="141">
        <v>4400</v>
      </c>
      <c r="I49" s="138"/>
      <c r="J49" s="156"/>
      <c r="K49" s="141" t="s">
        <v>1022</v>
      </c>
      <c r="L49" s="156"/>
      <c r="M49" s="278"/>
      <c r="N49" s="210"/>
      <c r="O49" s="227"/>
      <c r="P49" s="269"/>
      <c r="Q49" s="235">
        <v>41020</v>
      </c>
      <c r="R49" s="274"/>
    </row>
    <row r="50" spans="2:18" ht="18" customHeight="1">
      <c r="B50" s="210"/>
      <c r="C50" s="13" t="s">
        <v>1015</v>
      </c>
      <c r="D50" s="13" t="s">
        <v>1015</v>
      </c>
      <c r="E50" s="141" t="s">
        <v>1033</v>
      </c>
      <c r="F50" s="141">
        <v>1</v>
      </c>
      <c r="G50" s="141">
        <v>4900</v>
      </c>
      <c r="H50" s="141">
        <v>4900</v>
      </c>
      <c r="I50" s="138"/>
      <c r="J50" s="156"/>
      <c r="K50" s="141" t="s">
        <v>1022</v>
      </c>
      <c r="L50" s="156"/>
      <c r="M50" s="278"/>
      <c r="N50" s="210"/>
      <c r="O50" s="227"/>
      <c r="P50" s="269">
        <v>41001</v>
      </c>
      <c r="Q50" s="235">
        <v>41020</v>
      </c>
      <c r="R50" s="274"/>
    </row>
    <row r="51" spans="2:18" ht="18" customHeight="1">
      <c r="B51" s="210"/>
      <c r="C51" s="13" t="s">
        <v>1015</v>
      </c>
      <c r="D51" s="13" t="s">
        <v>1015</v>
      </c>
      <c r="E51" s="141" t="s">
        <v>1034</v>
      </c>
      <c r="F51" s="141">
        <v>1</v>
      </c>
      <c r="G51" s="141">
        <v>3800</v>
      </c>
      <c r="H51" s="141">
        <v>3800</v>
      </c>
      <c r="I51" s="138"/>
      <c r="J51" s="156"/>
      <c r="K51" s="141" t="s">
        <v>1022</v>
      </c>
      <c r="L51" s="156"/>
      <c r="M51" s="278"/>
      <c r="N51" s="210"/>
      <c r="O51" s="227"/>
      <c r="P51" s="269">
        <v>41001</v>
      </c>
      <c r="Q51" s="235">
        <v>41020</v>
      </c>
      <c r="R51" s="274"/>
    </row>
    <row r="52" spans="2:18" ht="18" customHeight="1">
      <c r="B52" s="210"/>
      <c r="C52" s="13" t="s">
        <v>1015</v>
      </c>
      <c r="D52" s="13" t="s">
        <v>1015</v>
      </c>
      <c r="E52" s="141" t="s">
        <v>1035</v>
      </c>
      <c r="F52" s="141">
        <v>1</v>
      </c>
      <c r="G52" s="141">
        <v>3200</v>
      </c>
      <c r="H52" s="141">
        <v>3200</v>
      </c>
      <c r="I52" s="138"/>
      <c r="J52" s="156"/>
      <c r="K52" s="141" t="s">
        <v>1022</v>
      </c>
      <c r="L52" s="156"/>
      <c r="M52" s="278"/>
      <c r="N52" s="210"/>
      <c r="O52" s="227"/>
      <c r="P52" s="269">
        <v>41001</v>
      </c>
      <c r="Q52" s="235">
        <v>41020</v>
      </c>
      <c r="R52" s="274"/>
    </row>
    <row r="53" spans="2:18" ht="18" customHeight="1">
      <c r="B53" s="210"/>
      <c r="C53" s="13" t="s">
        <v>1015</v>
      </c>
      <c r="D53" s="13" t="s">
        <v>1015</v>
      </c>
      <c r="E53" s="141" t="s">
        <v>1036</v>
      </c>
      <c r="F53" s="141">
        <v>1</v>
      </c>
      <c r="G53" s="141">
        <v>3300</v>
      </c>
      <c r="H53" s="141">
        <v>3300</v>
      </c>
      <c r="I53" s="138"/>
      <c r="J53" s="156"/>
      <c r="K53" s="141" t="s">
        <v>1022</v>
      </c>
      <c r="L53" s="156"/>
      <c r="M53" s="278"/>
      <c r="N53" s="210"/>
      <c r="O53" s="227"/>
      <c r="P53" s="269">
        <v>41001</v>
      </c>
      <c r="Q53" s="235">
        <v>41020</v>
      </c>
      <c r="R53" s="274"/>
    </row>
    <row r="54" spans="2:18" ht="18" customHeight="1">
      <c r="B54" s="210"/>
      <c r="C54" s="13" t="s">
        <v>1015</v>
      </c>
      <c r="D54" s="13" t="s">
        <v>1015</v>
      </c>
      <c r="E54" s="141" t="s">
        <v>1037</v>
      </c>
      <c r="F54" s="141">
        <v>2</v>
      </c>
      <c r="G54" s="141">
        <v>3700</v>
      </c>
      <c r="H54" s="141">
        <v>7400</v>
      </c>
      <c r="I54" s="138"/>
      <c r="J54" s="156"/>
      <c r="K54" s="141" t="s">
        <v>1022</v>
      </c>
      <c r="L54" s="156"/>
      <c r="M54" s="278"/>
      <c r="N54" s="210"/>
      <c r="O54" s="227"/>
      <c r="P54" s="269">
        <v>41001</v>
      </c>
      <c r="Q54" s="235">
        <v>41020</v>
      </c>
      <c r="R54" s="274"/>
    </row>
    <row r="55" spans="2:18" ht="18" customHeight="1">
      <c r="B55" s="210"/>
      <c r="C55" s="13" t="s">
        <v>1015</v>
      </c>
      <c r="D55" s="13" t="s">
        <v>1015</v>
      </c>
      <c r="E55" s="141" t="s">
        <v>1038</v>
      </c>
      <c r="F55" s="141">
        <v>1</v>
      </c>
      <c r="G55" s="141">
        <v>3900</v>
      </c>
      <c r="H55" s="141">
        <v>3900</v>
      </c>
      <c r="I55" s="138"/>
      <c r="J55" s="156"/>
      <c r="K55" s="141" t="s">
        <v>1022</v>
      </c>
      <c r="L55" s="156"/>
      <c r="M55" s="278"/>
      <c r="N55" s="210"/>
      <c r="O55" s="227"/>
      <c r="P55" s="278">
        <v>41003</v>
      </c>
      <c r="Q55" s="235">
        <v>41020</v>
      </c>
      <c r="R55" s="274"/>
    </row>
    <row r="56" spans="2:18" ht="18" customHeight="1">
      <c r="B56" s="210"/>
      <c r="C56" s="13" t="s">
        <v>1015</v>
      </c>
      <c r="D56" s="13" t="s">
        <v>1015</v>
      </c>
      <c r="E56" s="141" t="s">
        <v>1027</v>
      </c>
      <c r="F56" s="141">
        <v>2</v>
      </c>
      <c r="G56" s="141">
        <v>3600</v>
      </c>
      <c r="H56" s="141">
        <v>7200</v>
      </c>
      <c r="I56" s="138"/>
      <c r="J56" s="156"/>
      <c r="K56" s="141" t="s">
        <v>1022</v>
      </c>
      <c r="L56" s="156"/>
      <c r="M56" s="278"/>
      <c r="N56" s="210"/>
      <c r="O56" s="227"/>
      <c r="P56" s="278">
        <v>41003</v>
      </c>
      <c r="Q56" s="235">
        <v>41020</v>
      </c>
      <c r="R56" s="274"/>
    </row>
    <row r="57" spans="2:18" ht="18" customHeight="1">
      <c r="B57" s="210"/>
      <c r="C57" s="13" t="s">
        <v>1015</v>
      </c>
      <c r="D57" s="13" t="s">
        <v>1015</v>
      </c>
      <c r="E57" s="141" t="s">
        <v>1039</v>
      </c>
      <c r="F57" s="141">
        <v>2</v>
      </c>
      <c r="G57" s="141">
        <v>3800</v>
      </c>
      <c r="H57" s="141">
        <v>7600</v>
      </c>
      <c r="I57" s="138"/>
      <c r="J57" s="156"/>
      <c r="K57" s="141" t="s">
        <v>1022</v>
      </c>
      <c r="L57" s="156"/>
      <c r="M57" s="278">
        <v>40990</v>
      </c>
      <c r="N57" s="210"/>
      <c r="O57" s="227"/>
      <c r="P57" s="278">
        <v>41005</v>
      </c>
      <c r="Q57" s="235">
        <v>41020</v>
      </c>
      <c r="R57" s="274"/>
    </row>
    <row r="58" spans="2:18" ht="18" customHeight="1">
      <c r="B58" s="210"/>
      <c r="C58" s="13" t="s">
        <v>1015</v>
      </c>
      <c r="D58" s="13" t="s">
        <v>1015</v>
      </c>
      <c r="E58" s="141" t="s">
        <v>1040</v>
      </c>
      <c r="F58" s="141">
        <v>2</v>
      </c>
      <c r="G58" s="141">
        <v>4000</v>
      </c>
      <c r="H58" s="141">
        <v>8000</v>
      </c>
      <c r="I58" s="138"/>
      <c r="J58" s="210"/>
      <c r="K58" s="141" t="s">
        <v>1022</v>
      </c>
      <c r="L58" s="210"/>
      <c r="M58" s="278">
        <v>40990</v>
      </c>
      <c r="N58" s="210"/>
      <c r="O58" s="227"/>
      <c r="P58" s="278">
        <v>41015</v>
      </c>
      <c r="Q58" s="235">
        <v>41020</v>
      </c>
      <c r="R58" s="274"/>
    </row>
    <row r="59" spans="2:18" ht="18" customHeight="1">
      <c r="B59" s="210"/>
      <c r="C59" s="13" t="s">
        <v>1015</v>
      </c>
      <c r="D59" s="13" t="s">
        <v>1015</v>
      </c>
      <c r="E59" s="141" t="s">
        <v>1041</v>
      </c>
      <c r="F59" s="141">
        <v>1</v>
      </c>
      <c r="G59" s="141">
        <v>4400</v>
      </c>
      <c r="H59" s="141">
        <v>4400</v>
      </c>
      <c r="I59" s="138"/>
      <c r="J59" s="210"/>
      <c r="K59" s="141" t="s">
        <v>1022</v>
      </c>
      <c r="L59" s="210"/>
      <c r="M59" s="278"/>
      <c r="N59" s="210"/>
      <c r="O59" s="227"/>
      <c r="P59" s="269">
        <v>41004</v>
      </c>
      <c r="Q59" s="235">
        <v>41020</v>
      </c>
      <c r="R59" s="274"/>
    </row>
    <row r="60" spans="2:18" ht="18" customHeight="1">
      <c r="B60" s="210"/>
      <c r="C60" s="13" t="s">
        <v>1015</v>
      </c>
      <c r="D60" s="13" t="s">
        <v>1015</v>
      </c>
      <c r="E60" s="141" t="s">
        <v>1042</v>
      </c>
      <c r="F60" s="141">
        <v>1</v>
      </c>
      <c r="G60" s="141">
        <v>5440</v>
      </c>
      <c r="H60" s="141">
        <v>5440</v>
      </c>
      <c r="I60" s="138"/>
      <c r="J60" s="210"/>
      <c r="K60" s="141" t="s">
        <v>1022</v>
      </c>
      <c r="L60" s="210"/>
      <c r="M60" s="278"/>
      <c r="N60" s="210"/>
      <c r="O60" s="227"/>
      <c r="P60" s="269">
        <v>41004</v>
      </c>
      <c r="Q60" s="235">
        <v>41020</v>
      </c>
      <c r="R60" s="274"/>
    </row>
    <row r="61" spans="2:18" ht="18" customHeight="1">
      <c r="B61" s="210"/>
      <c r="C61" s="13" t="s">
        <v>1015</v>
      </c>
      <c r="D61" s="13" t="s">
        <v>1015</v>
      </c>
      <c r="E61" s="141" t="s">
        <v>1030</v>
      </c>
      <c r="F61" s="141">
        <v>1</v>
      </c>
      <c r="G61" s="141">
        <v>2900</v>
      </c>
      <c r="H61" s="141">
        <v>2900</v>
      </c>
      <c r="I61" s="266"/>
      <c r="J61" s="210"/>
      <c r="K61" s="141" t="s">
        <v>1031</v>
      </c>
      <c r="L61" s="210"/>
      <c r="M61" s="278"/>
      <c r="N61" s="220"/>
      <c r="O61" s="219"/>
      <c r="P61" s="269">
        <v>41004</v>
      </c>
      <c r="Q61" s="235">
        <v>41020</v>
      </c>
      <c r="R61" s="274"/>
    </row>
    <row r="62" spans="2:18" ht="18" customHeight="1">
      <c r="B62" s="210"/>
      <c r="C62" s="13" t="s">
        <v>1015</v>
      </c>
      <c r="D62" s="13" t="s">
        <v>1015</v>
      </c>
      <c r="E62" s="141" t="s">
        <v>1043</v>
      </c>
      <c r="F62" s="141">
        <v>1</v>
      </c>
      <c r="G62" s="141">
        <v>4880</v>
      </c>
      <c r="H62" s="141">
        <v>4880</v>
      </c>
      <c r="I62" s="266"/>
      <c r="J62" s="210"/>
      <c r="K62" s="141" t="s">
        <v>1022</v>
      </c>
      <c r="L62" s="210"/>
      <c r="M62" s="278"/>
      <c r="N62" s="220"/>
      <c r="O62" s="219"/>
      <c r="P62" s="269">
        <v>41004</v>
      </c>
      <c r="Q62" s="235">
        <v>41020</v>
      </c>
      <c r="R62" s="274"/>
    </row>
    <row r="63" spans="2:18" ht="18" customHeight="1">
      <c r="B63" s="210"/>
      <c r="C63" s="13" t="s">
        <v>1015</v>
      </c>
      <c r="D63" s="13" t="s">
        <v>1015</v>
      </c>
      <c r="E63" s="141" t="s">
        <v>1044</v>
      </c>
      <c r="F63" s="141">
        <v>50</v>
      </c>
      <c r="G63" s="141">
        <v>16</v>
      </c>
      <c r="H63" s="141">
        <v>800</v>
      </c>
      <c r="I63" s="266"/>
      <c r="J63" s="210"/>
      <c r="K63" s="141" t="s">
        <v>321</v>
      </c>
      <c r="L63" s="210"/>
      <c r="M63" s="278"/>
      <c r="N63" s="220"/>
      <c r="O63" s="219"/>
      <c r="P63" s="269">
        <v>41004</v>
      </c>
      <c r="Q63" s="235">
        <v>41020</v>
      </c>
      <c r="R63" s="274"/>
    </row>
    <row r="64" spans="2:18" ht="18" customHeight="1">
      <c r="B64" s="210"/>
      <c r="C64" s="13" t="s">
        <v>1015</v>
      </c>
      <c r="D64" s="13" t="s">
        <v>1015</v>
      </c>
      <c r="E64" s="141" t="s">
        <v>1045</v>
      </c>
      <c r="F64" s="141">
        <v>50</v>
      </c>
      <c r="G64" s="141">
        <v>21</v>
      </c>
      <c r="H64" s="141">
        <v>1050</v>
      </c>
      <c r="I64" s="266"/>
      <c r="J64" s="210"/>
      <c r="K64" s="141" t="s">
        <v>321</v>
      </c>
      <c r="L64" s="210"/>
      <c r="M64" s="278"/>
      <c r="N64" s="220"/>
      <c r="O64" s="219"/>
      <c r="P64" s="269">
        <v>41004</v>
      </c>
      <c r="Q64" s="235">
        <v>41020</v>
      </c>
      <c r="R64" s="274"/>
    </row>
    <row r="65" spans="2:18" ht="18" customHeight="1">
      <c r="B65" s="210"/>
      <c r="C65" s="13" t="s">
        <v>1015</v>
      </c>
      <c r="D65" s="13" t="s">
        <v>1015</v>
      </c>
      <c r="E65" s="141" t="s">
        <v>1046</v>
      </c>
      <c r="F65" s="141">
        <v>520</v>
      </c>
      <c r="G65" s="141">
        <v>33</v>
      </c>
      <c r="H65" s="141">
        <v>17160</v>
      </c>
      <c r="I65" s="266"/>
      <c r="J65" s="210"/>
      <c r="K65" s="141" t="s">
        <v>321</v>
      </c>
      <c r="L65" s="210"/>
      <c r="M65" s="278"/>
      <c r="N65" s="220"/>
      <c r="O65" s="219"/>
      <c r="P65" s="269">
        <v>41004</v>
      </c>
      <c r="Q65" s="235">
        <v>41020</v>
      </c>
      <c r="R65" s="274"/>
    </row>
    <row r="66" spans="2:18" ht="18" customHeight="1">
      <c r="B66" s="210"/>
      <c r="C66" s="13" t="s">
        <v>1015</v>
      </c>
      <c r="D66" s="13" t="s">
        <v>1015</v>
      </c>
      <c r="E66" s="141" t="s">
        <v>1047</v>
      </c>
      <c r="F66" s="141">
        <v>1300</v>
      </c>
      <c r="G66" s="141">
        <v>6</v>
      </c>
      <c r="H66" s="141">
        <v>7800</v>
      </c>
      <c r="I66" s="266"/>
      <c r="J66" s="210"/>
      <c r="K66" s="141" t="s">
        <v>1048</v>
      </c>
      <c r="L66" s="210"/>
      <c r="M66" s="278"/>
      <c r="N66" s="220"/>
      <c r="O66" s="219"/>
      <c r="P66" s="269">
        <v>41004</v>
      </c>
      <c r="Q66" s="235">
        <v>41020</v>
      </c>
      <c r="R66" s="274"/>
    </row>
    <row r="67" spans="2:18" ht="18" customHeight="1">
      <c r="B67" s="210"/>
      <c r="C67" s="13" t="s">
        <v>1015</v>
      </c>
      <c r="D67" s="13" t="s">
        <v>1015</v>
      </c>
      <c r="E67" s="141" t="s">
        <v>1049</v>
      </c>
      <c r="F67" s="141">
        <v>30</v>
      </c>
      <c r="G67" s="141">
        <v>15500</v>
      </c>
      <c r="H67" s="141">
        <v>465000</v>
      </c>
      <c r="I67" s="266"/>
      <c r="J67" s="210"/>
      <c r="K67" s="141" t="s">
        <v>330</v>
      </c>
      <c r="L67" s="210"/>
      <c r="M67" s="278"/>
      <c r="N67" s="220"/>
      <c r="O67" s="219"/>
      <c r="P67" s="269">
        <v>41004</v>
      </c>
      <c r="Q67" s="235">
        <v>41020</v>
      </c>
      <c r="R67" s="274"/>
    </row>
    <row r="68" spans="2:18" ht="18" customHeight="1">
      <c r="B68" s="210"/>
      <c r="C68" s="13" t="s">
        <v>1015</v>
      </c>
      <c r="D68" s="13" t="s">
        <v>1015</v>
      </c>
      <c r="E68" s="141" t="s">
        <v>1049</v>
      </c>
      <c r="F68" s="141">
        <v>30</v>
      </c>
      <c r="G68" s="141">
        <v>15500</v>
      </c>
      <c r="H68" s="141">
        <v>465000</v>
      </c>
      <c r="I68" s="266"/>
      <c r="J68" s="210"/>
      <c r="K68" s="141" t="s">
        <v>330</v>
      </c>
      <c r="L68" s="210"/>
      <c r="M68" s="278"/>
      <c r="N68" s="220"/>
      <c r="O68" s="219"/>
      <c r="P68" s="269">
        <v>41004</v>
      </c>
      <c r="Q68" s="235">
        <v>41020</v>
      </c>
      <c r="R68" s="274"/>
    </row>
    <row r="69" spans="2:18" ht="18" customHeight="1">
      <c r="B69" s="210"/>
      <c r="C69" s="13" t="s">
        <v>1015</v>
      </c>
      <c r="D69" s="13" t="s">
        <v>1015</v>
      </c>
      <c r="E69" s="141" t="s">
        <v>1050</v>
      </c>
      <c r="F69" s="141">
        <v>30</v>
      </c>
      <c r="G69" s="141">
        <v>31000</v>
      </c>
      <c r="H69" s="141">
        <v>930000</v>
      </c>
      <c r="I69" s="266"/>
      <c r="J69" s="210"/>
      <c r="K69" s="141" t="s">
        <v>332</v>
      </c>
      <c r="L69" s="210"/>
      <c r="M69" s="278"/>
      <c r="N69" s="220"/>
      <c r="O69" s="219"/>
      <c r="P69" s="269">
        <v>41004</v>
      </c>
      <c r="Q69" s="235">
        <v>41020</v>
      </c>
      <c r="R69" s="274"/>
    </row>
    <row r="70" spans="2:18" ht="18" customHeight="1">
      <c r="B70" s="210"/>
      <c r="C70" s="13" t="s">
        <v>1015</v>
      </c>
      <c r="D70" s="13" t="s">
        <v>1015</v>
      </c>
      <c r="E70" s="141" t="s">
        <v>1050</v>
      </c>
      <c r="F70" s="141">
        <v>30</v>
      </c>
      <c r="G70" s="141">
        <v>31000</v>
      </c>
      <c r="H70" s="141">
        <v>930000</v>
      </c>
      <c r="I70" s="266"/>
      <c r="J70" s="210"/>
      <c r="K70" s="141" t="s">
        <v>332</v>
      </c>
      <c r="L70" s="210"/>
      <c r="M70" s="278"/>
      <c r="N70" s="220"/>
      <c r="O70" s="219"/>
      <c r="P70" s="269">
        <v>41004</v>
      </c>
      <c r="Q70" s="235">
        <v>41020</v>
      </c>
      <c r="R70" s="274"/>
    </row>
    <row r="71" spans="2:18" ht="18" customHeight="1">
      <c r="B71" s="210"/>
      <c r="C71" s="13" t="s">
        <v>1015</v>
      </c>
      <c r="D71" s="13" t="s">
        <v>1015</v>
      </c>
      <c r="E71" s="141" t="s">
        <v>1051</v>
      </c>
      <c r="F71" s="141">
        <v>1</v>
      </c>
      <c r="G71" s="141">
        <v>1060</v>
      </c>
      <c r="H71" s="141">
        <v>1060</v>
      </c>
      <c r="I71" s="266"/>
      <c r="J71" s="210"/>
      <c r="K71" s="141" t="s">
        <v>1052</v>
      </c>
      <c r="L71" s="210"/>
      <c r="M71" s="278"/>
      <c r="N71" s="220"/>
      <c r="O71" s="219"/>
      <c r="P71" s="269">
        <v>41004</v>
      </c>
      <c r="Q71" s="235">
        <v>41020</v>
      </c>
      <c r="R71" s="274"/>
    </row>
    <row r="72" spans="2:18" ht="18" customHeight="1">
      <c r="B72" s="210"/>
      <c r="C72" s="13" t="s">
        <v>1015</v>
      </c>
      <c r="D72" s="13" t="s">
        <v>1015</v>
      </c>
      <c r="E72" s="141" t="s">
        <v>1053</v>
      </c>
      <c r="F72" s="141">
        <v>2</v>
      </c>
      <c r="G72" s="141">
        <v>1450</v>
      </c>
      <c r="H72" s="141">
        <v>2900</v>
      </c>
      <c r="I72" s="266"/>
      <c r="J72" s="210"/>
      <c r="K72" s="141" t="s">
        <v>1054</v>
      </c>
      <c r="L72" s="210"/>
      <c r="M72" s="278"/>
      <c r="N72" s="220"/>
      <c r="O72" s="219"/>
      <c r="P72" s="269">
        <v>41004</v>
      </c>
      <c r="Q72" s="235">
        <v>41020</v>
      </c>
      <c r="R72" s="274"/>
    </row>
    <row r="73" spans="2:18" ht="18" customHeight="1">
      <c r="B73" s="210"/>
      <c r="C73" s="13" t="s">
        <v>1015</v>
      </c>
      <c r="D73" s="13" t="s">
        <v>1015</v>
      </c>
      <c r="E73" s="141" t="s">
        <v>1055</v>
      </c>
      <c r="F73" s="141">
        <v>10</v>
      </c>
      <c r="G73" s="141">
        <v>95</v>
      </c>
      <c r="H73" s="141">
        <v>950</v>
      </c>
      <c r="I73" s="266"/>
      <c r="J73" s="210"/>
      <c r="K73" s="141" t="s">
        <v>1056</v>
      </c>
      <c r="L73" s="210"/>
      <c r="M73" s="278"/>
      <c r="N73" s="220"/>
      <c r="O73" s="219"/>
      <c r="P73" s="269">
        <v>41004</v>
      </c>
      <c r="Q73" s="235">
        <v>41020</v>
      </c>
      <c r="R73" s="274"/>
    </row>
    <row r="74" spans="2:18" ht="18" customHeight="1">
      <c r="B74" s="210"/>
      <c r="C74" s="13" t="s">
        <v>1015</v>
      </c>
      <c r="D74" s="13" t="s">
        <v>1015</v>
      </c>
      <c r="E74" s="141" t="s">
        <v>1057</v>
      </c>
      <c r="F74" s="141">
        <v>10</v>
      </c>
      <c r="G74" s="141">
        <v>300</v>
      </c>
      <c r="H74" s="141">
        <v>3000</v>
      </c>
      <c r="I74" s="266"/>
      <c r="J74" s="210"/>
      <c r="K74" s="141" t="s">
        <v>1056</v>
      </c>
      <c r="L74" s="210"/>
      <c r="M74" s="278"/>
      <c r="N74" s="220"/>
      <c r="O74" s="219"/>
      <c r="P74" s="269">
        <v>41004</v>
      </c>
      <c r="Q74" s="235">
        <v>41020</v>
      </c>
      <c r="R74" s="274"/>
    </row>
    <row r="75" spans="2:18" ht="18" customHeight="1">
      <c r="B75" s="210"/>
      <c r="C75" s="13" t="s">
        <v>1015</v>
      </c>
      <c r="D75" s="13" t="s">
        <v>1015</v>
      </c>
      <c r="E75" s="141" t="s">
        <v>1058</v>
      </c>
      <c r="F75" s="141">
        <v>5</v>
      </c>
      <c r="G75" s="141">
        <v>690</v>
      </c>
      <c r="H75" s="141">
        <v>3450</v>
      </c>
      <c r="I75" s="266"/>
      <c r="J75" s="210"/>
      <c r="K75" s="141" t="s">
        <v>1056</v>
      </c>
      <c r="L75" s="210"/>
      <c r="M75" s="278"/>
      <c r="N75" s="220"/>
      <c r="O75" s="219"/>
      <c r="P75" s="269">
        <v>41004</v>
      </c>
      <c r="Q75" s="235">
        <v>41020</v>
      </c>
      <c r="R75" s="274"/>
    </row>
    <row r="76" spans="2:18" ht="18" customHeight="1">
      <c r="B76" s="210"/>
      <c r="C76" s="13" t="s">
        <v>1015</v>
      </c>
      <c r="D76" s="13" t="s">
        <v>1015</v>
      </c>
      <c r="E76" s="141" t="s">
        <v>1059</v>
      </c>
      <c r="F76" s="141">
        <v>20</v>
      </c>
      <c r="G76" s="141">
        <v>1119</v>
      </c>
      <c r="H76" s="141">
        <v>22380</v>
      </c>
      <c r="I76" s="266"/>
      <c r="J76" s="210"/>
      <c r="K76" s="141" t="s">
        <v>1060</v>
      </c>
      <c r="L76" s="210"/>
      <c r="M76" s="278"/>
      <c r="N76" s="220"/>
      <c r="O76" s="219"/>
      <c r="P76" s="269"/>
      <c r="Q76" s="235">
        <v>41020</v>
      </c>
      <c r="R76" s="274"/>
    </row>
    <row r="77" spans="2:18" ht="18" customHeight="1">
      <c r="B77" s="210"/>
      <c r="C77" s="13" t="s">
        <v>1015</v>
      </c>
      <c r="D77" s="13" t="s">
        <v>1015</v>
      </c>
      <c r="E77" s="141" t="s">
        <v>1059</v>
      </c>
      <c r="F77" s="141">
        <v>15</v>
      </c>
      <c r="G77" s="141">
        <v>1119</v>
      </c>
      <c r="H77" s="141">
        <v>16785</v>
      </c>
      <c r="I77" s="266"/>
      <c r="J77" s="210"/>
      <c r="K77" s="141" t="s">
        <v>1060</v>
      </c>
      <c r="L77" s="210"/>
      <c r="M77" s="278"/>
      <c r="N77" s="220"/>
      <c r="O77" s="219"/>
      <c r="P77" s="269">
        <v>41005</v>
      </c>
      <c r="Q77" s="235">
        <v>41020</v>
      </c>
      <c r="R77" s="274"/>
    </row>
    <row r="78" spans="2:18" ht="18" customHeight="1">
      <c r="B78" s="210"/>
      <c r="C78" s="13" t="s">
        <v>1015</v>
      </c>
      <c r="D78" s="13" t="s">
        <v>1015</v>
      </c>
      <c r="E78" s="141" t="s">
        <v>1017</v>
      </c>
      <c r="F78" s="141">
        <v>6</v>
      </c>
      <c r="G78" s="141">
        <v>817</v>
      </c>
      <c r="H78" s="141">
        <v>4902</v>
      </c>
      <c r="I78" s="266"/>
      <c r="J78" s="210"/>
      <c r="K78" s="141" t="s">
        <v>1018</v>
      </c>
      <c r="L78" s="210"/>
      <c r="M78" s="278"/>
      <c r="N78" s="220"/>
      <c r="O78" s="219"/>
      <c r="P78" s="269">
        <v>41005</v>
      </c>
      <c r="Q78" s="235">
        <v>41020</v>
      </c>
      <c r="R78" s="274"/>
    </row>
    <row r="79" spans="2:18" ht="18" customHeight="1">
      <c r="B79" s="210"/>
      <c r="C79" s="13" t="s">
        <v>1015</v>
      </c>
      <c r="D79" s="13" t="s">
        <v>1015</v>
      </c>
      <c r="E79" s="141" t="s">
        <v>1019</v>
      </c>
      <c r="F79" s="141">
        <v>7</v>
      </c>
      <c r="G79" s="141">
        <v>1083</v>
      </c>
      <c r="H79" s="141">
        <v>7581</v>
      </c>
      <c r="I79" s="266"/>
      <c r="J79" s="210"/>
      <c r="K79" s="141" t="s">
        <v>1020</v>
      </c>
      <c r="L79" s="210"/>
      <c r="M79" s="278"/>
      <c r="N79" s="220"/>
      <c r="O79" s="219"/>
      <c r="P79" s="269">
        <v>41005</v>
      </c>
      <c r="Q79" s="235">
        <v>41020</v>
      </c>
      <c r="R79" s="274"/>
    </row>
    <row r="80" spans="2:18" ht="18" customHeight="1">
      <c r="B80" s="210"/>
      <c r="C80" s="13" t="s">
        <v>1015</v>
      </c>
      <c r="D80" s="13" t="s">
        <v>1015</v>
      </c>
      <c r="E80" s="141" t="s">
        <v>1061</v>
      </c>
      <c r="F80" s="141">
        <v>1060</v>
      </c>
      <c r="G80" s="141">
        <v>150</v>
      </c>
      <c r="H80" s="141">
        <v>159000</v>
      </c>
      <c r="I80" s="266"/>
      <c r="J80" s="210"/>
      <c r="K80" s="141" t="s">
        <v>295</v>
      </c>
      <c r="L80" s="210"/>
      <c r="M80" s="278"/>
      <c r="N80" s="220"/>
      <c r="O80" s="219"/>
      <c r="P80" s="269">
        <v>41005</v>
      </c>
      <c r="Q80" s="235">
        <v>41020</v>
      </c>
      <c r="R80" s="274"/>
    </row>
    <row r="81" spans="2:18" ht="18" customHeight="1">
      <c r="B81" s="210"/>
      <c r="C81" s="13" t="s">
        <v>1015</v>
      </c>
      <c r="D81" s="13" t="s">
        <v>1015</v>
      </c>
      <c r="E81" s="141" t="s">
        <v>1062</v>
      </c>
      <c r="F81" s="141">
        <v>130</v>
      </c>
      <c r="G81" s="141">
        <v>2347</v>
      </c>
      <c r="H81" s="141">
        <v>305110</v>
      </c>
      <c r="I81" s="266"/>
      <c r="J81" s="210"/>
      <c r="K81" s="141" t="s">
        <v>1063</v>
      </c>
      <c r="L81" s="210"/>
      <c r="M81" s="278"/>
      <c r="N81" s="220"/>
      <c r="O81" s="219"/>
      <c r="P81" s="269"/>
      <c r="Q81" s="235">
        <v>41020</v>
      </c>
      <c r="R81" s="274"/>
    </row>
    <row r="82" spans="2:18" ht="18" customHeight="1">
      <c r="B82" s="210"/>
      <c r="C82" s="13" t="s">
        <v>1015</v>
      </c>
      <c r="D82" s="13" t="s">
        <v>1015</v>
      </c>
      <c r="E82" s="141" t="s">
        <v>1064</v>
      </c>
      <c r="F82" s="141">
        <v>35</v>
      </c>
      <c r="G82" s="141">
        <v>1038</v>
      </c>
      <c r="H82" s="141">
        <v>36330</v>
      </c>
      <c r="I82" s="266"/>
      <c r="J82" s="210"/>
      <c r="K82" s="141" t="s">
        <v>1060</v>
      </c>
      <c r="L82" s="210"/>
      <c r="M82" s="278"/>
      <c r="N82" s="220"/>
      <c r="O82" s="219"/>
      <c r="P82" s="269">
        <v>41010</v>
      </c>
      <c r="Q82" s="235">
        <v>41020</v>
      </c>
      <c r="R82" s="274"/>
    </row>
    <row r="83" spans="2:18" ht="18" customHeight="1">
      <c r="B83" s="210"/>
      <c r="C83" s="13" t="s">
        <v>1015</v>
      </c>
      <c r="D83" s="13" t="s">
        <v>1015</v>
      </c>
      <c r="E83" s="141" t="s">
        <v>1065</v>
      </c>
      <c r="F83" s="141">
        <v>130</v>
      </c>
      <c r="G83" s="141">
        <v>342</v>
      </c>
      <c r="H83" s="141">
        <v>44460</v>
      </c>
      <c r="I83" s="266"/>
      <c r="J83" s="210"/>
      <c r="K83" s="141" t="s">
        <v>1066</v>
      </c>
      <c r="L83" s="210"/>
      <c r="M83" s="278"/>
      <c r="N83" s="220"/>
      <c r="O83" s="219"/>
      <c r="P83" s="269">
        <v>41010</v>
      </c>
      <c r="Q83" s="235">
        <v>41020</v>
      </c>
      <c r="R83" s="274"/>
    </row>
    <row r="84" spans="2:18" ht="18" customHeight="1">
      <c r="B84" s="210"/>
      <c r="C84" s="13" t="s">
        <v>1015</v>
      </c>
      <c r="D84" s="13" t="s">
        <v>1015</v>
      </c>
      <c r="E84" s="141" t="s">
        <v>1067</v>
      </c>
      <c r="F84" s="141">
        <v>520</v>
      </c>
      <c r="G84" s="141">
        <v>70</v>
      </c>
      <c r="H84" s="141">
        <v>36400</v>
      </c>
      <c r="I84" s="266"/>
      <c r="J84" s="210"/>
      <c r="K84" s="141" t="s">
        <v>1068</v>
      </c>
      <c r="L84" s="210"/>
      <c r="M84" s="278"/>
      <c r="N84" s="220"/>
      <c r="O84" s="219"/>
      <c r="P84" s="269">
        <v>41010</v>
      </c>
      <c r="Q84" s="235">
        <v>41020</v>
      </c>
      <c r="R84" s="274"/>
    </row>
    <row r="85" spans="2:18" ht="18" customHeight="1">
      <c r="B85" s="210"/>
      <c r="C85" s="13" t="s">
        <v>1015</v>
      </c>
      <c r="D85" s="13" t="s">
        <v>1015</v>
      </c>
      <c r="E85" s="141" t="s">
        <v>1069</v>
      </c>
      <c r="F85" s="141">
        <v>260</v>
      </c>
      <c r="G85" s="141">
        <v>17</v>
      </c>
      <c r="H85" s="141">
        <v>4420</v>
      </c>
      <c r="I85" s="266"/>
      <c r="J85" s="210"/>
      <c r="K85" s="141" t="s">
        <v>299</v>
      </c>
      <c r="L85" s="210"/>
      <c r="M85" s="278"/>
      <c r="N85" s="220"/>
      <c r="O85" s="219"/>
      <c r="P85" s="269">
        <v>41010</v>
      </c>
      <c r="Q85" s="235">
        <v>41020</v>
      </c>
      <c r="R85" s="274"/>
    </row>
    <row r="86" spans="2:18" ht="18" customHeight="1">
      <c r="B86" s="210"/>
      <c r="C86" s="13" t="s">
        <v>1015</v>
      </c>
      <c r="D86" s="13" t="s">
        <v>1015</v>
      </c>
      <c r="E86" s="141" t="s">
        <v>1070</v>
      </c>
      <c r="F86" s="141">
        <v>520</v>
      </c>
      <c r="G86" s="141">
        <v>132</v>
      </c>
      <c r="H86" s="141">
        <v>68640</v>
      </c>
      <c r="I86" s="266"/>
      <c r="J86" s="210"/>
      <c r="K86" s="141" t="s">
        <v>324</v>
      </c>
      <c r="L86" s="210"/>
      <c r="M86" s="278"/>
      <c r="N86" s="220"/>
      <c r="O86" s="219"/>
      <c r="P86" s="269">
        <v>41010</v>
      </c>
      <c r="Q86" s="235">
        <v>41020</v>
      </c>
      <c r="R86" s="274"/>
    </row>
    <row r="87" spans="2:18" ht="18" customHeight="1">
      <c r="B87" s="210"/>
      <c r="C87" s="13" t="s">
        <v>1015</v>
      </c>
      <c r="D87" s="13" t="s">
        <v>1015</v>
      </c>
      <c r="E87" s="141" t="s">
        <v>917</v>
      </c>
      <c r="F87" s="141">
        <v>5</v>
      </c>
      <c r="G87" s="141">
        <v>6615</v>
      </c>
      <c r="H87" s="141">
        <v>33075</v>
      </c>
      <c r="I87" s="266"/>
      <c r="J87" s="210"/>
      <c r="K87" s="141" t="s">
        <v>292</v>
      </c>
      <c r="L87" s="210"/>
      <c r="M87" s="278"/>
      <c r="N87" s="220"/>
      <c r="O87" s="219"/>
      <c r="P87" s="269">
        <v>41022</v>
      </c>
      <c r="Q87" s="235">
        <v>41020</v>
      </c>
      <c r="R87" s="274"/>
    </row>
    <row r="88" spans="2:18" ht="18" customHeight="1">
      <c r="B88" s="210"/>
      <c r="C88" s="13" t="s">
        <v>1015</v>
      </c>
      <c r="D88" s="13" t="s">
        <v>1015</v>
      </c>
      <c r="E88" s="141" t="s">
        <v>1049</v>
      </c>
      <c r="F88" s="141">
        <v>30</v>
      </c>
      <c r="G88" s="141">
        <v>15500</v>
      </c>
      <c r="H88" s="141">
        <v>465000</v>
      </c>
      <c r="I88" s="266"/>
      <c r="J88" s="210"/>
      <c r="K88" s="141" t="s">
        <v>330</v>
      </c>
      <c r="L88" s="210"/>
      <c r="M88" s="278"/>
      <c r="N88" s="220"/>
      <c r="O88" s="219"/>
      <c r="P88" s="269">
        <v>41022</v>
      </c>
      <c r="Q88" s="235">
        <v>41020</v>
      </c>
      <c r="R88" s="274"/>
    </row>
    <row r="89" spans="2:18" ht="18" customHeight="1">
      <c r="B89" s="210"/>
      <c r="C89" s="13" t="s">
        <v>1015</v>
      </c>
      <c r="D89" s="13" t="s">
        <v>1015</v>
      </c>
      <c r="E89" s="141" t="s">
        <v>1049</v>
      </c>
      <c r="F89" s="141">
        <v>40</v>
      </c>
      <c r="G89" s="141">
        <v>15500</v>
      </c>
      <c r="H89" s="141">
        <v>620000</v>
      </c>
      <c r="I89" s="266"/>
      <c r="J89" s="210"/>
      <c r="K89" s="141" t="s">
        <v>330</v>
      </c>
      <c r="L89" s="210"/>
      <c r="M89" s="278"/>
      <c r="N89" s="220"/>
      <c r="O89" s="219"/>
      <c r="P89" s="269">
        <v>41022</v>
      </c>
      <c r="Q89" s="235">
        <v>41020</v>
      </c>
      <c r="R89" s="274"/>
    </row>
    <row r="90" spans="2:18" ht="18" customHeight="1">
      <c r="B90" s="210"/>
      <c r="C90" s="13" t="s">
        <v>1015</v>
      </c>
      <c r="D90" s="13" t="s">
        <v>1015</v>
      </c>
      <c r="E90" s="141" t="s">
        <v>1050</v>
      </c>
      <c r="F90" s="141">
        <v>30</v>
      </c>
      <c r="G90" s="141">
        <v>31000</v>
      </c>
      <c r="H90" s="141">
        <v>930000</v>
      </c>
      <c r="I90" s="266"/>
      <c r="J90" s="210"/>
      <c r="K90" s="141" t="s">
        <v>332</v>
      </c>
      <c r="L90" s="210"/>
      <c r="M90" s="278"/>
      <c r="N90" s="220"/>
      <c r="O90" s="219"/>
      <c r="P90" s="269"/>
      <c r="Q90" s="235">
        <v>41020</v>
      </c>
      <c r="R90" s="274"/>
    </row>
    <row r="91" spans="2:18" ht="18" customHeight="1">
      <c r="B91" s="210"/>
      <c r="C91" s="13" t="s">
        <v>1015</v>
      </c>
      <c r="D91" s="13" t="s">
        <v>1015</v>
      </c>
      <c r="E91" s="141" t="s">
        <v>1050</v>
      </c>
      <c r="F91" s="141">
        <v>40</v>
      </c>
      <c r="G91" s="141">
        <v>31000</v>
      </c>
      <c r="H91" s="141">
        <v>1240000</v>
      </c>
      <c r="I91" s="266"/>
      <c r="J91" s="210"/>
      <c r="K91" s="141" t="s">
        <v>332</v>
      </c>
      <c r="L91" s="210"/>
      <c r="M91" s="278"/>
      <c r="N91" s="220"/>
      <c r="O91" s="219"/>
      <c r="P91" s="269"/>
      <c r="Q91" s="235">
        <v>41020</v>
      </c>
      <c r="R91" s="274"/>
    </row>
    <row r="92" spans="2:18" ht="18" customHeight="1">
      <c r="B92" s="210"/>
      <c r="C92" s="13" t="s">
        <v>1015</v>
      </c>
      <c r="D92" s="13" t="s">
        <v>1015</v>
      </c>
      <c r="E92" s="141" t="s">
        <v>917</v>
      </c>
      <c r="F92" s="141">
        <v>125</v>
      </c>
      <c r="G92" s="141">
        <v>6615</v>
      </c>
      <c r="H92" s="141">
        <v>826875</v>
      </c>
      <c r="I92" s="266"/>
      <c r="J92" s="210"/>
      <c r="K92" s="210"/>
      <c r="L92" s="210"/>
      <c r="M92" s="278"/>
      <c r="N92" s="220"/>
      <c r="O92" s="219"/>
      <c r="P92" s="158"/>
      <c r="Q92" s="235">
        <v>41020</v>
      </c>
    </row>
    <row r="93" spans="2:18" ht="18" customHeight="1">
      <c r="B93" s="210"/>
      <c r="C93" s="13" t="s">
        <v>1015</v>
      </c>
      <c r="D93" s="13" t="s">
        <v>1015</v>
      </c>
      <c r="E93" s="141" t="s">
        <v>1071</v>
      </c>
      <c r="F93" s="141">
        <v>1</v>
      </c>
      <c r="G93" s="141">
        <v>5200</v>
      </c>
      <c r="H93" s="141">
        <v>5200</v>
      </c>
      <c r="I93" s="266"/>
      <c r="J93" s="210"/>
      <c r="K93" s="210"/>
      <c r="L93" s="210"/>
      <c r="M93" s="278"/>
      <c r="N93" s="220"/>
      <c r="O93" s="219"/>
      <c r="P93" s="158"/>
      <c r="Q93" s="235">
        <v>41039</v>
      </c>
    </row>
    <row r="94" spans="2:18" ht="18" customHeight="1">
      <c r="B94" s="210"/>
      <c r="C94" s="13" t="s">
        <v>1015</v>
      </c>
      <c r="D94" s="13" t="s">
        <v>1015</v>
      </c>
      <c r="E94" s="141" t="s">
        <v>1072</v>
      </c>
      <c r="F94" s="141">
        <v>1</v>
      </c>
      <c r="G94" s="141">
        <v>203</v>
      </c>
      <c r="H94" s="141">
        <v>203</v>
      </c>
      <c r="I94" s="266"/>
      <c r="J94" s="210"/>
      <c r="K94" s="210"/>
      <c r="L94" s="210"/>
      <c r="M94" s="278"/>
      <c r="N94" s="220"/>
      <c r="O94" s="219"/>
      <c r="P94" s="269"/>
      <c r="Q94" s="235">
        <v>41039</v>
      </c>
    </row>
    <row r="95" spans="2:18" ht="18" customHeight="1">
      <c r="B95" s="210"/>
      <c r="C95" s="13" t="s">
        <v>1015</v>
      </c>
      <c r="D95" s="13" t="s">
        <v>1015</v>
      </c>
      <c r="E95" s="141" t="s">
        <v>1073</v>
      </c>
      <c r="F95" s="141">
        <v>1</v>
      </c>
      <c r="G95" s="141">
        <v>900</v>
      </c>
      <c r="H95" s="141">
        <v>900</v>
      </c>
      <c r="I95" s="266"/>
      <c r="J95" s="210"/>
      <c r="K95" s="210"/>
      <c r="L95" s="210"/>
      <c r="M95" s="278"/>
      <c r="N95" s="220"/>
      <c r="O95" s="219"/>
      <c r="P95" s="269"/>
      <c r="Q95" s="235">
        <v>41039</v>
      </c>
    </row>
    <row r="96" spans="2:18" ht="18" customHeight="1">
      <c r="B96" s="210"/>
      <c r="C96" s="13" t="s">
        <v>1015</v>
      </c>
      <c r="D96" s="13" t="s">
        <v>1015</v>
      </c>
      <c r="E96" s="141" t="s">
        <v>917</v>
      </c>
      <c r="F96" s="141">
        <v>125</v>
      </c>
      <c r="G96" s="141">
        <v>6615</v>
      </c>
      <c r="H96" s="141">
        <v>6615</v>
      </c>
      <c r="I96" s="266"/>
      <c r="J96" s="210"/>
      <c r="K96" s="210"/>
      <c r="L96" s="210"/>
      <c r="M96" s="278"/>
      <c r="N96" s="220"/>
      <c r="O96" s="219"/>
      <c r="P96" s="269">
        <v>41040</v>
      </c>
      <c r="Q96" s="235">
        <v>41040</v>
      </c>
    </row>
    <row r="97" spans="2:17" ht="18" customHeight="1">
      <c r="B97" s="210"/>
      <c r="C97" s="13" t="s">
        <v>1015</v>
      </c>
      <c r="D97" s="13" t="s">
        <v>1015</v>
      </c>
      <c r="E97" s="141" t="s">
        <v>1074</v>
      </c>
      <c r="F97" s="141">
        <v>1</v>
      </c>
      <c r="G97" s="141">
        <v>420</v>
      </c>
      <c r="H97" s="141">
        <v>420</v>
      </c>
      <c r="I97" s="266"/>
      <c r="J97" s="210"/>
      <c r="K97" s="210"/>
      <c r="L97" s="210"/>
      <c r="M97" s="278"/>
      <c r="N97" s="220"/>
      <c r="O97" s="219"/>
      <c r="P97" s="269">
        <v>41043</v>
      </c>
      <c r="Q97" s="235"/>
    </row>
    <row r="98" spans="2:17" ht="18" customHeight="1">
      <c r="B98" s="210"/>
      <c r="C98" s="13"/>
      <c r="D98" s="13"/>
      <c r="E98" s="141"/>
      <c r="F98" s="141"/>
      <c r="G98" s="141"/>
      <c r="H98" s="141"/>
      <c r="I98" s="266"/>
      <c r="J98" s="210"/>
      <c r="K98" s="210"/>
      <c r="L98" s="210"/>
      <c r="M98" s="278"/>
      <c r="N98" s="220"/>
      <c r="O98" s="219"/>
      <c r="P98" s="269"/>
      <c r="Q98" s="235"/>
    </row>
    <row r="99" spans="2:17" ht="18" customHeight="1">
      <c r="B99" s="210"/>
      <c r="C99" s="13"/>
      <c r="D99" s="13"/>
      <c r="E99" s="141"/>
      <c r="F99" s="141"/>
      <c r="G99" s="141"/>
      <c r="H99" s="141"/>
      <c r="I99" s="266"/>
      <c r="J99" s="210"/>
      <c r="K99" s="210"/>
      <c r="L99" s="210"/>
      <c r="M99" s="278"/>
      <c r="N99" s="220"/>
      <c r="O99" s="219"/>
      <c r="P99" s="269"/>
      <c r="Q99" s="235"/>
    </row>
    <row r="100" spans="2:17" ht="18" customHeight="1">
      <c r="B100" s="210"/>
      <c r="C100" s="13"/>
      <c r="D100" s="13"/>
      <c r="E100" s="141"/>
      <c r="F100" s="141"/>
      <c r="G100" s="141"/>
      <c r="H100" s="141"/>
      <c r="I100" s="266"/>
      <c r="J100" s="210"/>
      <c r="K100" s="210"/>
      <c r="L100" s="210"/>
      <c r="M100" s="278"/>
      <c r="N100" s="220"/>
      <c r="O100" s="219"/>
      <c r="P100" s="269"/>
      <c r="Q100" s="235"/>
    </row>
    <row r="101" spans="2:17" ht="18" customHeight="1">
      <c r="B101" s="210"/>
      <c r="C101" s="233" t="s">
        <v>230</v>
      </c>
      <c r="D101" s="233" t="s">
        <v>230</v>
      </c>
      <c r="E101" s="254" t="s">
        <v>1075</v>
      </c>
      <c r="F101" s="220">
        <v>130</v>
      </c>
      <c r="G101" s="138">
        <v>11160</v>
      </c>
      <c r="H101" s="138">
        <f>F101*G101</f>
        <v>1450800</v>
      </c>
      <c r="I101" s="266"/>
      <c r="J101" s="210"/>
      <c r="K101" s="210" t="s">
        <v>539</v>
      </c>
      <c r="L101" s="210"/>
      <c r="M101" s="278"/>
      <c r="N101" s="220"/>
      <c r="O101" s="219"/>
      <c r="P101" s="279"/>
      <c r="Q101" s="235">
        <v>41023</v>
      </c>
    </row>
    <row r="102" spans="2:17" ht="18" customHeight="1">
      <c r="B102" s="210"/>
      <c r="C102" s="233" t="s">
        <v>230</v>
      </c>
      <c r="D102" s="233" t="s">
        <v>230</v>
      </c>
      <c r="E102" s="254" t="s">
        <v>1076</v>
      </c>
      <c r="F102" s="220">
        <v>520</v>
      </c>
      <c r="G102" s="138">
        <v>3990</v>
      </c>
      <c r="H102" s="138">
        <f t="shared" ref="H102:H134" si="1">F102*G102</f>
        <v>2074800</v>
      </c>
      <c r="I102" s="266"/>
      <c r="J102" s="210"/>
      <c r="K102" s="210" t="s">
        <v>1077</v>
      </c>
      <c r="L102" s="210"/>
      <c r="M102" s="278"/>
      <c r="N102" s="220"/>
      <c r="O102" s="219"/>
      <c r="P102" s="279"/>
      <c r="Q102" s="235">
        <v>41023</v>
      </c>
    </row>
    <row r="103" spans="2:17" ht="18" customHeight="1">
      <c r="B103" s="210"/>
      <c r="C103" s="233" t="s">
        <v>230</v>
      </c>
      <c r="D103" s="233" t="s">
        <v>230</v>
      </c>
      <c r="E103" s="254" t="s">
        <v>1078</v>
      </c>
      <c r="F103" s="220">
        <v>130</v>
      </c>
      <c r="G103" s="138">
        <v>3160</v>
      </c>
      <c r="H103" s="138">
        <f t="shared" si="1"/>
        <v>410800</v>
      </c>
      <c r="I103" s="266"/>
      <c r="J103" s="210"/>
      <c r="K103" s="210" t="s">
        <v>1079</v>
      </c>
      <c r="L103" s="210"/>
      <c r="M103" s="278"/>
      <c r="N103" s="220"/>
      <c r="O103" s="219"/>
      <c r="P103" s="279"/>
      <c r="Q103" s="235">
        <v>41023</v>
      </c>
    </row>
    <row r="104" spans="2:17" ht="18" customHeight="1">
      <c r="B104" s="210"/>
      <c r="C104" s="233" t="s">
        <v>230</v>
      </c>
      <c r="D104" s="233" t="s">
        <v>230</v>
      </c>
      <c r="E104" s="254" t="s">
        <v>1080</v>
      </c>
      <c r="F104" s="220">
        <v>130</v>
      </c>
      <c r="G104" s="138">
        <v>8720</v>
      </c>
      <c r="H104" s="138">
        <f t="shared" si="1"/>
        <v>1133600</v>
      </c>
      <c r="I104" s="266"/>
      <c r="J104" s="210"/>
      <c r="K104" s="210" t="s">
        <v>1081</v>
      </c>
      <c r="L104" s="210"/>
      <c r="M104" s="278"/>
      <c r="N104" s="220"/>
      <c r="O104" s="219"/>
      <c r="P104" s="279"/>
      <c r="Q104" s="235">
        <v>41023</v>
      </c>
    </row>
    <row r="105" spans="2:17" ht="18" customHeight="1">
      <c r="B105" s="210"/>
      <c r="C105" s="233" t="s">
        <v>230</v>
      </c>
      <c r="D105" s="233" t="s">
        <v>230</v>
      </c>
      <c r="E105" s="254" t="s">
        <v>1082</v>
      </c>
      <c r="F105" s="220">
        <v>130</v>
      </c>
      <c r="G105" s="138">
        <v>8530</v>
      </c>
      <c r="H105" s="138">
        <f t="shared" si="1"/>
        <v>1108900</v>
      </c>
      <c r="I105" s="266"/>
      <c r="J105" s="210"/>
      <c r="K105" s="210" t="s">
        <v>1083</v>
      </c>
      <c r="L105" s="210"/>
      <c r="M105" s="278"/>
      <c r="N105" s="220"/>
      <c r="O105" s="219"/>
      <c r="P105" s="279"/>
      <c r="Q105" s="235">
        <v>41023</v>
      </c>
    </row>
    <row r="106" spans="2:17" ht="18" customHeight="1">
      <c r="B106" s="210"/>
      <c r="C106" s="233" t="s">
        <v>230</v>
      </c>
      <c r="D106" s="233" t="s">
        <v>230</v>
      </c>
      <c r="E106" s="254" t="s">
        <v>1084</v>
      </c>
      <c r="F106" s="220">
        <v>260</v>
      </c>
      <c r="G106" s="138">
        <v>500</v>
      </c>
      <c r="H106" s="138">
        <f t="shared" si="1"/>
        <v>130000</v>
      </c>
      <c r="I106" s="266"/>
      <c r="J106" s="210"/>
      <c r="K106" s="210" t="s">
        <v>1085</v>
      </c>
      <c r="L106" s="210"/>
      <c r="M106" s="278"/>
      <c r="N106" s="220"/>
      <c r="O106" s="219"/>
      <c r="P106" s="279"/>
      <c r="Q106" s="235">
        <v>41023</v>
      </c>
    </row>
    <row r="107" spans="2:17" ht="18" customHeight="1">
      <c r="B107" s="210"/>
      <c r="C107" s="233" t="s">
        <v>230</v>
      </c>
      <c r="D107" s="233" t="s">
        <v>230</v>
      </c>
      <c r="E107" s="254" t="s">
        <v>1086</v>
      </c>
      <c r="F107" s="220">
        <v>260</v>
      </c>
      <c r="G107" s="138">
        <v>1450</v>
      </c>
      <c r="H107" s="138">
        <f t="shared" si="1"/>
        <v>377000</v>
      </c>
      <c r="I107" s="266"/>
      <c r="J107" s="210"/>
      <c r="K107" s="210" t="s">
        <v>1087</v>
      </c>
      <c r="L107" s="210"/>
      <c r="M107" s="278"/>
      <c r="N107" s="220"/>
      <c r="O107" s="219"/>
      <c r="P107" s="279"/>
      <c r="Q107" s="235">
        <v>41023</v>
      </c>
    </row>
    <row r="108" spans="2:17" ht="18" customHeight="1">
      <c r="B108" s="210"/>
      <c r="C108" s="233" t="s">
        <v>230</v>
      </c>
      <c r="D108" s="233" t="s">
        <v>230</v>
      </c>
      <c r="E108" s="254" t="s">
        <v>1088</v>
      </c>
      <c r="F108" s="220">
        <v>260</v>
      </c>
      <c r="G108" s="138">
        <v>1500</v>
      </c>
      <c r="H108" s="138">
        <f t="shared" si="1"/>
        <v>390000</v>
      </c>
      <c r="I108" s="266"/>
      <c r="J108" s="210"/>
      <c r="K108" s="210" t="s">
        <v>1089</v>
      </c>
      <c r="L108" s="210"/>
      <c r="M108" s="278"/>
      <c r="N108" s="220"/>
      <c r="O108" s="219"/>
      <c r="P108" s="279"/>
      <c r="Q108" s="235">
        <v>41023</v>
      </c>
    </row>
    <row r="109" spans="2:17" ht="18" customHeight="1">
      <c r="B109" s="210"/>
      <c r="C109" s="233" t="s">
        <v>230</v>
      </c>
      <c r="D109" s="233" t="s">
        <v>230</v>
      </c>
      <c r="E109" s="254" t="s">
        <v>1090</v>
      </c>
      <c r="F109" s="220">
        <v>130</v>
      </c>
      <c r="G109" s="138">
        <v>950</v>
      </c>
      <c r="H109" s="138">
        <f t="shared" si="1"/>
        <v>123500</v>
      </c>
      <c r="I109" s="266"/>
      <c r="J109" s="210"/>
      <c r="K109" s="210" t="s">
        <v>1091</v>
      </c>
      <c r="L109" s="210"/>
      <c r="M109" s="278"/>
      <c r="N109" s="220"/>
      <c r="O109" s="219"/>
      <c r="P109" s="279"/>
      <c r="Q109" s="235">
        <v>41023</v>
      </c>
    </row>
    <row r="110" spans="2:17" ht="18" customHeight="1">
      <c r="B110" s="210"/>
      <c r="C110" s="233" t="s">
        <v>230</v>
      </c>
      <c r="D110" s="233" t="s">
        <v>230</v>
      </c>
      <c r="E110" s="254" t="s">
        <v>1092</v>
      </c>
      <c r="F110" s="220">
        <v>130</v>
      </c>
      <c r="G110" s="138">
        <v>3410</v>
      </c>
      <c r="H110" s="138">
        <f t="shared" si="1"/>
        <v>443300</v>
      </c>
      <c r="I110" s="266"/>
      <c r="J110" s="210"/>
      <c r="K110" s="210" t="s">
        <v>1093</v>
      </c>
      <c r="L110" s="210"/>
      <c r="M110" s="278"/>
      <c r="N110" s="220"/>
      <c r="O110" s="219"/>
      <c r="P110" s="279"/>
      <c r="Q110" s="235">
        <v>41023</v>
      </c>
    </row>
    <row r="111" spans="2:17" ht="18" customHeight="1">
      <c r="B111" s="210"/>
      <c r="C111" s="233" t="s">
        <v>230</v>
      </c>
      <c r="D111" s="233" t="s">
        <v>230</v>
      </c>
      <c r="E111" s="254" t="s">
        <v>1094</v>
      </c>
      <c r="F111" s="220">
        <v>260</v>
      </c>
      <c r="G111" s="138">
        <v>1920</v>
      </c>
      <c r="H111" s="138">
        <f t="shared" si="1"/>
        <v>499200</v>
      </c>
      <c r="I111" s="266"/>
      <c r="J111" s="210"/>
      <c r="K111" s="210" t="s">
        <v>1095</v>
      </c>
      <c r="L111" s="210"/>
      <c r="M111" s="278"/>
      <c r="N111" s="220"/>
      <c r="O111" s="219"/>
      <c r="P111" s="279"/>
      <c r="Q111" s="235">
        <v>41023</v>
      </c>
    </row>
    <row r="112" spans="2:17" ht="18" customHeight="1">
      <c r="B112" s="210"/>
      <c r="C112" s="233" t="s">
        <v>230</v>
      </c>
      <c r="D112" s="233" t="s">
        <v>230</v>
      </c>
      <c r="E112" s="254" t="s">
        <v>1096</v>
      </c>
      <c r="F112" s="220">
        <v>260</v>
      </c>
      <c r="G112" s="138">
        <v>1320</v>
      </c>
      <c r="H112" s="138">
        <f t="shared" si="1"/>
        <v>343200</v>
      </c>
      <c r="I112" s="266"/>
      <c r="J112" s="210"/>
      <c r="K112" s="210" t="s">
        <v>1097</v>
      </c>
      <c r="L112" s="210"/>
      <c r="M112" s="278"/>
      <c r="N112" s="220"/>
      <c r="O112" s="219"/>
      <c r="P112" s="279"/>
      <c r="Q112" s="235">
        <v>41023</v>
      </c>
    </row>
    <row r="113" spans="2:17" ht="18" customHeight="1">
      <c r="B113" s="210"/>
      <c r="C113" s="233" t="s">
        <v>230</v>
      </c>
      <c r="D113" s="233" t="s">
        <v>230</v>
      </c>
      <c r="E113" s="254" t="s">
        <v>1098</v>
      </c>
      <c r="F113" s="220">
        <v>260</v>
      </c>
      <c r="G113" s="138">
        <v>370</v>
      </c>
      <c r="H113" s="138">
        <f t="shared" si="1"/>
        <v>96200</v>
      </c>
      <c r="I113" s="266"/>
      <c r="J113" s="210"/>
      <c r="K113" s="210" t="s">
        <v>1099</v>
      </c>
      <c r="L113" s="210"/>
      <c r="M113" s="278"/>
      <c r="N113" s="220"/>
      <c r="O113" s="219"/>
      <c r="P113" s="279"/>
      <c r="Q113" s="235">
        <v>41023</v>
      </c>
    </row>
    <row r="114" spans="2:17" ht="18" customHeight="1">
      <c r="B114" s="210"/>
      <c r="C114" s="233" t="s">
        <v>230</v>
      </c>
      <c r="D114" s="233" t="s">
        <v>230</v>
      </c>
      <c r="E114" s="254" t="s">
        <v>1100</v>
      </c>
      <c r="F114" s="220">
        <v>260</v>
      </c>
      <c r="G114" s="138">
        <v>370</v>
      </c>
      <c r="H114" s="138">
        <f t="shared" si="1"/>
        <v>96200</v>
      </c>
      <c r="I114" s="266"/>
      <c r="J114" s="210"/>
      <c r="K114" s="210" t="s">
        <v>1101</v>
      </c>
      <c r="L114" s="210"/>
      <c r="M114" s="278"/>
      <c r="N114" s="220"/>
      <c r="O114" s="219"/>
      <c r="P114" s="279"/>
      <c r="Q114" s="235">
        <v>41023</v>
      </c>
    </row>
    <row r="115" spans="2:17" ht="18" customHeight="1">
      <c r="B115" s="210"/>
      <c r="C115" s="233" t="s">
        <v>230</v>
      </c>
      <c r="D115" s="233" t="s">
        <v>230</v>
      </c>
      <c r="E115" s="254" t="s">
        <v>1102</v>
      </c>
      <c r="F115" s="220">
        <v>23</v>
      </c>
      <c r="G115" s="138">
        <v>9570</v>
      </c>
      <c r="H115" s="138">
        <f t="shared" si="1"/>
        <v>220110</v>
      </c>
      <c r="I115" s="266"/>
      <c r="J115" s="210"/>
      <c r="K115" s="210" t="s">
        <v>1103</v>
      </c>
      <c r="L115" s="210"/>
      <c r="M115" s="278"/>
      <c r="N115" s="220"/>
      <c r="O115" s="219"/>
      <c r="P115" s="279"/>
      <c r="Q115" s="235">
        <v>41023</v>
      </c>
    </row>
    <row r="116" spans="2:17" ht="18" customHeight="1">
      <c r="B116" s="210"/>
      <c r="C116" s="233" t="s">
        <v>230</v>
      </c>
      <c r="D116" s="233" t="s">
        <v>230</v>
      </c>
      <c r="E116" s="254" t="s">
        <v>1104</v>
      </c>
      <c r="F116" s="220">
        <v>520</v>
      </c>
      <c r="G116" s="138">
        <v>420</v>
      </c>
      <c r="H116" s="138">
        <f t="shared" si="1"/>
        <v>218400</v>
      </c>
      <c r="I116" s="266"/>
      <c r="J116" s="210"/>
      <c r="K116" s="210" t="s">
        <v>1105</v>
      </c>
      <c r="L116" s="210"/>
      <c r="M116" s="278"/>
      <c r="N116" s="220"/>
      <c r="O116" s="219"/>
      <c r="P116" s="279"/>
      <c r="Q116" s="235">
        <v>41023</v>
      </c>
    </row>
    <row r="117" spans="2:17" ht="18" customHeight="1">
      <c r="B117" s="210"/>
      <c r="C117" s="233" t="s">
        <v>230</v>
      </c>
      <c r="D117" s="233" t="s">
        <v>230</v>
      </c>
      <c r="E117" s="254" t="s">
        <v>1106</v>
      </c>
      <c r="F117" s="220">
        <v>260</v>
      </c>
      <c r="G117" s="138">
        <v>850</v>
      </c>
      <c r="H117" s="138">
        <f t="shared" si="1"/>
        <v>221000</v>
      </c>
      <c r="I117" s="266"/>
      <c r="J117" s="210"/>
      <c r="K117" s="210" t="s">
        <v>1107</v>
      </c>
      <c r="L117" s="210"/>
      <c r="M117" s="278"/>
      <c r="N117" s="220"/>
      <c r="O117" s="219"/>
      <c r="P117" s="279"/>
      <c r="Q117" s="235">
        <v>41023</v>
      </c>
    </row>
    <row r="118" spans="2:17" ht="18" customHeight="1">
      <c r="B118" s="210"/>
      <c r="C118" s="233" t="s">
        <v>230</v>
      </c>
      <c r="D118" s="233" t="s">
        <v>230</v>
      </c>
      <c r="E118" s="254" t="s">
        <v>1108</v>
      </c>
      <c r="F118" s="220">
        <v>130</v>
      </c>
      <c r="G118" s="138">
        <v>4840</v>
      </c>
      <c r="H118" s="138">
        <f t="shared" si="1"/>
        <v>629200</v>
      </c>
      <c r="I118" s="266"/>
      <c r="J118" s="210"/>
      <c r="K118" s="210" t="s">
        <v>1109</v>
      </c>
      <c r="L118" s="210"/>
      <c r="M118" s="278"/>
      <c r="N118" s="220"/>
      <c r="O118" s="219"/>
      <c r="P118" s="279"/>
      <c r="Q118" s="235">
        <v>41023</v>
      </c>
    </row>
    <row r="119" spans="2:17" ht="18" customHeight="1">
      <c r="B119" s="210"/>
      <c r="C119" s="233" t="s">
        <v>230</v>
      </c>
      <c r="D119" s="233" t="s">
        <v>230</v>
      </c>
      <c r="E119" s="254" t="s">
        <v>1110</v>
      </c>
      <c r="F119" s="220">
        <v>130</v>
      </c>
      <c r="G119" s="138">
        <v>1400</v>
      </c>
      <c r="H119" s="138">
        <f t="shared" si="1"/>
        <v>182000</v>
      </c>
      <c r="I119" s="266"/>
      <c r="J119" s="210"/>
      <c r="K119" s="210" t="s">
        <v>236</v>
      </c>
      <c r="L119" s="210"/>
      <c r="M119" s="278"/>
      <c r="N119" s="220"/>
      <c r="O119" s="219"/>
      <c r="P119" s="279"/>
      <c r="Q119" s="235">
        <v>41023</v>
      </c>
    </row>
    <row r="120" spans="2:17" ht="18" customHeight="1">
      <c r="B120" s="210"/>
      <c r="C120" s="233" t="s">
        <v>230</v>
      </c>
      <c r="D120" s="233" t="s">
        <v>230</v>
      </c>
      <c r="E120" s="254" t="s">
        <v>1111</v>
      </c>
      <c r="F120" s="220">
        <v>130</v>
      </c>
      <c r="G120" s="138">
        <v>1990</v>
      </c>
      <c r="H120" s="138">
        <f t="shared" si="1"/>
        <v>258700</v>
      </c>
      <c r="I120" s="266"/>
      <c r="J120" s="210"/>
      <c r="K120" s="210" t="s">
        <v>1112</v>
      </c>
      <c r="L120" s="210"/>
      <c r="M120" s="278"/>
      <c r="N120" s="220"/>
      <c r="O120" s="219"/>
      <c r="P120" s="279"/>
      <c r="Q120" s="235">
        <v>41023</v>
      </c>
    </row>
    <row r="121" spans="2:17" ht="18" customHeight="1">
      <c r="B121" s="210"/>
      <c r="C121" s="233" t="s">
        <v>230</v>
      </c>
      <c r="D121" s="233" t="s">
        <v>230</v>
      </c>
      <c r="E121" s="254" t="s">
        <v>1113</v>
      </c>
      <c r="F121" s="220">
        <v>260</v>
      </c>
      <c r="G121" s="138">
        <v>1920</v>
      </c>
      <c r="H121" s="138">
        <f t="shared" si="1"/>
        <v>499200</v>
      </c>
      <c r="I121" s="266"/>
      <c r="J121" s="210"/>
      <c r="K121" s="210" t="s">
        <v>1114</v>
      </c>
      <c r="L121" s="210"/>
      <c r="M121" s="278"/>
      <c r="N121" s="220"/>
      <c r="O121" s="219"/>
      <c r="P121" s="279"/>
      <c r="Q121" s="235">
        <v>41023</v>
      </c>
    </row>
    <row r="122" spans="2:17" ht="18" customHeight="1">
      <c r="B122" s="210"/>
      <c r="C122" s="233" t="s">
        <v>230</v>
      </c>
      <c r="D122" s="233" t="s">
        <v>230</v>
      </c>
      <c r="E122" s="254" t="s">
        <v>1115</v>
      </c>
      <c r="F122" s="220">
        <v>46</v>
      </c>
      <c r="G122" s="138">
        <v>4330</v>
      </c>
      <c r="H122" s="138">
        <f t="shared" si="1"/>
        <v>199180</v>
      </c>
      <c r="I122" s="266"/>
      <c r="J122" s="210"/>
      <c r="K122" s="210" t="s">
        <v>1116</v>
      </c>
      <c r="L122" s="210"/>
      <c r="M122" s="278"/>
      <c r="N122" s="220"/>
      <c r="O122" s="219"/>
      <c r="P122" s="279"/>
      <c r="Q122" s="235">
        <v>41023</v>
      </c>
    </row>
    <row r="123" spans="2:17" ht="18" customHeight="1">
      <c r="B123" s="210"/>
      <c r="C123" s="233" t="s">
        <v>230</v>
      </c>
      <c r="D123" s="233" t="s">
        <v>230</v>
      </c>
      <c r="E123" s="254" t="s">
        <v>1117</v>
      </c>
      <c r="F123" s="220">
        <v>214</v>
      </c>
      <c r="G123" s="138">
        <v>3440</v>
      </c>
      <c r="H123" s="138">
        <f t="shared" si="1"/>
        <v>736160</v>
      </c>
      <c r="I123" s="266"/>
      <c r="J123" s="210"/>
      <c r="K123" s="210" t="s">
        <v>246</v>
      </c>
      <c r="L123" s="210"/>
      <c r="M123" s="278"/>
      <c r="N123" s="220"/>
      <c r="O123" s="219"/>
      <c r="P123" s="279"/>
      <c r="Q123" s="235">
        <v>41023</v>
      </c>
    </row>
    <row r="124" spans="2:17" ht="18" customHeight="1">
      <c r="B124" s="210"/>
      <c r="C124" s="233" t="s">
        <v>230</v>
      </c>
      <c r="D124" s="233" t="s">
        <v>230</v>
      </c>
      <c r="E124" s="254" t="s">
        <v>1118</v>
      </c>
      <c r="F124" s="220">
        <v>130</v>
      </c>
      <c r="G124" s="138">
        <v>550</v>
      </c>
      <c r="H124" s="138">
        <f t="shared" si="1"/>
        <v>71500</v>
      </c>
      <c r="I124" s="266"/>
      <c r="J124" s="210"/>
      <c r="K124" s="210" t="s">
        <v>1119</v>
      </c>
      <c r="L124" s="210"/>
      <c r="M124" s="278"/>
      <c r="N124" s="220"/>
      <c r="O124" s="219"/>
      <c r="P124" s="279"/>
      <c r="Q124" s="235">
        <v>41023</v>
      </c>
    </row>
    <row r="125" spans="2:17" ht="18" customHeight="1">
      <c r="B125" s="210"/>
      <c r="C125" s="233" t="s">
        <v>230</v>
      </c>
      <c r="D125" s="233" t="s">
        <v>230</v>
      </c>
      <c r="E125" s="254" t="s">
        <v>1120</v>
      </c>
      <c r="F125" s="220">
        <v>130</v>
      </c>
      <c r="G125" s="138">
        <v>1620</v>
      </c>
      <c r="H125" s="138">
        <f t="shared" si="1"/>
        <v>210600</v>
      </c>
      <c r="I125" s="266"/>
      <c r="J125" s="210"/>
      <c r="K125" s="210" t="s">
        <v>240</v>
      </c>
      <c r="L125" s="210"/>
      <c r="M125" s="278"/>
      <c r="N125" s="220"/>
      <c r="O125" s="219"/>
      <c r="P125" s="279"/>
      <c r="Q125" s="235">
        <v>41023</v>
      </c>
    </row>
    <row r="126" spans="2:17" ht="18" customHeight="1">
      <c r="B126" s="210"/>
      <c r="C126" s="233" t="s">
        <v>230</v>
      </c>
      <c r="D126" s="233" t="s">
        <v>230</v>
      </c>
      <c r="E126" s="254" t="s">
        <v>1121</v>
      </c>
      <c r="F126" s="220">
        <v>130</v>
      </c>
      <c r="G126" s="138">
        <v>2060</v>
      </c>
      <c r="H126" s="138">
        <f t="shared" si="1"/>
        <v>267800</v>
      </c>
      <c r="I126" s="266"/>
      <c r="J126" s="210"/>
      <c r="K126" s="210" t="s">
        <v>1122</v>
      </c>
      <c r="L126" s="210"/>
      <c r="M126" s="278"/>
      <c r="N126" s="220"/>
      <c r="O126" s="219"/>
      <c r="P126" s="279"/>
      <c r="Q126" s="235">
        <v>41023</v>
      </c>
    </row>
    <row r="127" spans="2:17" ht="18" customHeight="1">
      <c r="B127" s="210"/>
      <c r="C127" s="233" t="s">
        <v>230</v>
      </c>
      <c r="D127" s="233" t="s">
        <v>230</v>
      </c>
      <c r="E127" s="254" t="s">
        <v>1123</v>
      </c>
      <c r="F127" s="220">
        <v>130</v>
      </c>
      <c r="G127" s="138">
        <v>920</v>
      </c>
      <c r="H127" s="138">
        <f t="shared" si="1"/>
        <v>119600</v>
      </c>
      <c r="I127" s="266"/>
      <c r="J127" s="210"/>
      <c r="K127" s="210" t="s">
        <v>1124</v>
      </c>
      <c r="L127" s="210"/>
      <c r="M127" s="278"/>
      <c r="N127" s="220"/>
      <c r="O127" s="219"/>
      <c r="P127" s="279"/>
      <c r="Q127" s="235">
        <v>41023</v>
      </c>
    </row>
    <row r="128" spans="2:17" ht="18" customHeight="1">
      <c r="B128" s="210"/>
      <c r="C128" s="233" t="s">
        <v>230</v>
      </c>
      <c r="D128" s="233" t="s">
        <v>230</v>
      </c>
      <c r="E128" s="254" t="s">
        <v>1125</v>
      </c>
      <c r="F128" s="220">
        <v>130</v>
      </c>
      <c r="G128" s="138">
        <v>3860</v>
      </c>
      <c r="H128" s="138">
        <f t="shared" si="1"/>
        <v>501800</v>
      </c>
      <c r="I128" s="266"/>
      <c r="J128" s="210"/>
      <c r="K128" s="210" t="s">
        <v>1126</v>
      </c>
      <c r="L128" s="210"/>
      <c r="M128" s="278"/>
      <c r="N128" s="220"/>
      <c r="O128" s="219"/>
      <c r="P128" s="279"/>
      <c r="Q128" s="235">
        <v>41023</v>
      </c>
    </row>
    <row r="129" spans="2:17" ht="18" customHeight="1">
      <c r="B129" s="210"/>
      <c r="C129" s="233" t="s">
        <v>230</v>
      </c>
      <c r="D129" s="233" t="s">
        <v>230</v>
      </c>
      <c r="E129" s="254" t="s">
        <v>1127</v>
      </c>
      <c r="F129" s="220">
        <v>390</v>
      </c>
      <c r="G129" s="138">
        <v>75</v>
      </c>
      <c r="H129" s="138">
        <f t="shared" si="1"/>
        <v>29250</v>
      </c>
      <c r="I129" s="266"/>
      <c r="J129" s="210"/>
      <c r="K129" s="210" t="s">
        <v>1128</v>
      </c>
      <c r="L129" s="210"/>
      <c r="M129" s="278"/>
      <c r="N129" s="220"/>
      <c r="O129" s="219"/>
      <c r="P129" s="279"/>
      <c r="Q129" s="235">
        <v>41023</v>
      </c>
    </row>
    <row r="130" spans="2:17" ht="18" customHeight="1">
      <c r="B130" s="210"/>
      <c r="C130" s="233" t="s">
        <v>230</v>
      </c>
      <c r="D130" s="233" t="s">
        <v>230</v>
      </c>
      <c r="E130" s="254" t="s">
        <v>1129</v>
      </c>
      <c r="F130" s="220">
        <v>566</v>
      </c>
      <c r="G130" s="138">
        <v>75</v>
      </c>
      <c r="H130" s="138">
        <f t="shared" si="1"/>
        <v>42450</v>
      </c>
      <c r="I130" s="266"/>
      <c r="J130" s="210"/>
      <c r="K130" s="210" t="s">
        <v>1130</v>
      </c>
      <c r="L130" s="210"/>
      <c r="M130" s="278"/>
      <c r="N130" s="220"/>
      <c r="O130" s="219"/>
      <c r="P130" s="279"/>
      <c r="Q130" s="235">
        <v>41023</v>
      </c>
    </row>
    <row r="131" spans="2:17" ht="18" customHeight="1">
      <c r="B131" s="210"/>
      <c r="C131" s="233" t="s">
        <v>230</v>
      </c>
      <c r="D131" s="233" t="s">
        <v>230</v>
      </c>
      <c r="E131" s="254" t="s">
        <v>1131</v>
      </c>
      <c r="F131" s="220">
        <v>130</v>
      </c>
      <c r="G131" s="138">
        <v>600</v>
      </c>
      <c r="H131" s="138">
        <f t="shared" si="1"/>
        <v>78000</v>
      </c>
      <c r="I131" s="266"/>
      <c r="J131" s="210"/>
      <c r="K131" s="210" t="s">
        <v>409</v>
      </c>
      <c r="L131" s="210"/>
      <c r="M131" s="278"/>
      <c r="N131" s="220"/>
      <c r="O131" s="219"/>
      <c r="P131" s="279"/>
      <c r="Q131" s="235">
        <v>41023</v>
      </c>
    </row>
    <row r="132" spans="2:17" ht="18" customHeight="1">
      <c r="B132" s="210"/>
      <c r="C132" s="233" t="s">
        <v>230</v>
      </c>
      <c r="D132" s="233" t="s">
        <v>230</v>
      </c>
      <c r="E132" s="254" t="s">
        <v>1131</v>
      </c>
      <c r="F132" s="220">
        <v>130</v>
      </c>
      <c r="G132" s="138">
        <v>26000</v>
      </c>
      <c r="H132" s="138">
        <f t="shared" si="1"/>
        <v>3380000</v>
      </c>
      <c r="I132" s="266"/>
      <c r="J132" s="210"/>
      <c r="K132" s="156" t="s">
        <v>1132</v>
      </c>
      <c r="L132" s="210"/>
      <c r="M132" s="278"/>
      <c r="N132" s="220"/>
      <c r="O132" s="219"/>
      <c r="P132" s="279"/>
      <c r="Q132" s="235">
        <v>41023</v>
      </c>
    </row>
    <row r="133" spans="2:17" ht="18" customHeight="1">
      <c r="B133" s="210"/>
      <c r="C133" s="233" t="s">
        <v>230</v>
      </c>
      <c r="D133" s="233" t="s">
        <v>230</v>
      </c>
      <c r="E133" s="254" t="s">
        <v>1131</v>
      </c>
      <c r="F133" s="138">
        <v>1</v>
      </c>
      <c r="G133" s="138">
        <v>214550</v>
      </c>
      <c r="H133" s="138">
        <f t="shared" si="1"/>
        <v>214550</v>
      </c>
      <c r="I133" s="266"/>
      <c r="J133" s="210"/>
      <c r="K133" s="156" t="s">
        <v>1133</v>
      </c>
      <c r="L133" s="210"/>
      <c r="M133" s="278"/>
      <c r="N133" s="220"/>
      <c r="O133" s="219"/>
      <c r="P133" s="279"/>
      <c r="Q133" s="235">
        <v>41023</v>
      </c>
    </row>
    <row r="134" spans="2:17" ht="18" customHeight="1">
      <c r="B134" s="210"/>
      <c r="C134" s="233" t="s">
        <v>230</v>
      </c>
      <c r="D134" s="233" t="s">
        <v>230</v>
      </c>
      <c r="E134" s="254" t="s">
        <v>1134</v>
      </c>
      <c r="F134" s="138">
        <v>10</v>
      </c>
      <c r="G134" s="138">
        <v>1100</v>
      </c>
      <c r="H134" s="138">
        <f t="shared" si="1"/>
        <v>11000</v>
      </c>
      <c r="I134" s="266"/>
      <c r="J134" s="210"/>
      <c r="K134" s="210" t="s">
        <v>1135</v>
      </c>
      <c r="L134" s="210"/>
      <c r="M134" s="278">
        <v>41040</v>
      </c>
      <c r="N134" s="220"/>
      <c r="O134" s="219"/>
      <c r="P134" s="279"/>
      <c r="Q134" s="235"/>
    </row>
    <row r="135" spans="2:17" ht="18" customHeight="1">
      <c r="C135" s="280"/>
      <c r="D135" s="280"/>
      <c r="E135" s="281"/>
      <c r="F135" s="242"/>
      <c r="G135" s="242"/>
      <c r="H135" s="242"/>
      <c r="I135" s="282"/>
      <c r="M135" s="283"/>
      <c r="P135" s="284"/>
      <c r="Q135" s="285"/>
    </row>
    <row r="136" spans="2:17" ht="18" customHeight="1">
      <c r="C136" s="280"/>
      <c r="D136" s="280"/>
      <c r="E136" s="281"/>
      <c r="F136" s="242"/>
      <c r="G136" s="242"/>
      <c r="H136" s="242"/>
      <c r="I136" s="282"/>
      <c r="M136" s="283"/>
      <c r="P136" s="284"/>
      <c r="Q136" s="285"/>
    </row>
    <row r="137" spans="2:17" ht="18" customHeight="1">
      <c r="C137" s="280"/>
      <c r="D137" s="280"/>
      <c r="E137" s="281"/>
      <c r="F137" s="242"/>
      <c r="G137" s="242"/>
      <c r="H137" s="242"/>
      <c r="I137" s="282"/>
      <c r="M137" s="283"/>
      <c r="P137" s="284"/>
      <c r="Q137" s="285"/>
    </row>
    <row r="138" spans="2:17" ht="18" customHeight="1">
      <c r="C138" s="280"/>
      <c r="D138" s="280"/>
      <c r="E138" s="281"/>
      <c r="F138" s="242"/>
      <c r="G138" s="242"/>
      <c r="H138" s="242"/>
      <c r="I138" s="282"/>
      <c r="M138" s="283"/>
      <c r="P138" s="284"/>
      <c r="Q138" s="285"/>
    </row>
    <row r="139" spans="2:17" ht="18" customHeight="1">
      <c r="C139" s="280"/>
      <c r="D139" s="280"/>
      <c r="E139" s="281"/>
      <c r="F139" s="242"/>
      <c r="G139" s="242"/>
      <c r="H139" s="242"/>
      <c r="I139" s="282"/>
      <c r="M139" s="283"/>
      <c r="P139" s="284"/>
      <c r="Q139" s="285"/>
    </row>
    <row r="140" spans="2:17" ht="18" customHeight="1">
      <c r="C140" s="280"/>
      <c r="D140" s="280"/>
      <c r="E140" s="281"/>
      <c r="F140" s="242"/>
      <c r="G140" s="242"/>
      <c r="H140" s="242"/>
      <c r="I140" s="282"/>
      <c r="M140" s="283"/>
      <c r="P140" s="284"/>
      <c r="Q140" s="285"/>
    </row>
    <row r="141" spans="2:17" ht="18" customHeight="1">
      <c r="C141" s="280"/>
      <c r="D141" s="280"/>
      <c r="E141" s="281"/>
      <c r="F141" s="242"/>
      <c r="G141" s="242"/>
      <c r="H141" s="242"/>
      <c r="I141" s="282"/>
      <c r="M141" s="283"/>
      <c r="P141" s="284"/>
      <c r="Q141" s="285"/>
    </row>
    <row r="142" spans="2:17" ht="18" customHeight="1">
      <c r="C142" s="280"/>
      <c r="D142" s="280"/>
      <c r="E142" s="281"/>
      <c r="F142" s="242"/>
      <c r="G142" s="242"/>
      <c r="H142" s="242"/>
      <c r="I142" s="282"/>
      <c r="M142" s="283"/>
      <c r="P142" s="284"/>
      <c r="Q142" s="285"/>
    </row>
    <row r="143" spans="2:17" ht="18" customHeight="1">
      <c r="C143" s="280"/>
      <c r="D143" s="280"/>
      <c r="E143" s="281"/>
      <c r="F143" s="242"/>
      <c r="G143" s="242"/>
      <c r="H143" s="242"/>
      <c r="I143" s="282"/>
      <c r="M143" s="283"/>
      <c r="P143" s="284"/>
      <c r="Q143" s="285"/>
    </row>
    <row r="144" spans="2:17" ht="18" customHeight="1">
      <c r="C144" s="280"/>
      <c r="D144" s="280"/>
      <c r="E144" s="281"/>
      <c r="F144" s="242"/>
      <c r="G144" s="242"/>
      <c r="H144" s="242"/>
      <c r="I144" s="282"/>
      <c r="M144" s="283"/>
      <c r="P144" s="284"/>
      <c r="Q144" s="285"/>
    </row>
    <row r="145" spans="3:17" ht="18" customHeight="1">
      <c r="C145" s="280"/>
      <c r="D145" s="280"/>
      <c r="E145" s="281"/>
      <c r="F145" s="242"/>
      <c r="G145" s="242"/>
      <c r="H145" s="242"/>
      <c r="I145" s="282"/>
      <c r="M145" s="283"/>
      <c r="P145" s="284"/>
      <c r="Q145" s="285"/>
    </row>
    <row r="146" spans="3:17" ht="18" customHeight="1">
      <c r="C146" s="280"/>
      <c r="D146" s="280"/>
      <c r="E146" s="281"/>
      <c r="F146" s="242"/>
      <c r="G146" s="242"/>
      <c r="H146" s="242"/>
      <c r="I146" s="282"/>
      <c r="M146" s="283"/>
      <c r="P146" s="284"/>
      <c r="Q146" s="285"/>
    </row>
    <row r="147" spans="3:17" ht="18" customHeight="1">
      <c r="C147" s="280"/>
      <c r="D147" s="280"/>
      <c r="E147" s="281"/>
      <c r="F147" s="242"/>
      <c r="G147" s="242"/>
      <c r="H147" s="242"/>
      <c r="I147" s="282"/>
      <c r="M147" s="283"/>
      <c r="P147" s="284"/>
      <c r="Q147" s="285"/>
    </row>
    <row r="148" spans="3:17" ht="18" customHeight="1">
      <c r="C148" s="280"/>
      <c r="D148" s="280"/>
      <c r="E148" s="281"/>
      <c r="F148" s="242"/>
      <c r="G148" s="242"/>
      <c r="H148" s="242"/>
      <c r="I148" s="282"/>
      <c r="M148" s="283"/>
      <c r="P148" s="284"/>
      <c r="Q148" s="285"/>
    </row>
    <row r="149" spans="3:17" ht="18" customHeight="1">
      <c r="C149" s="280"/>
      <c r="D149" s="280"/>
      <c r="E149" s="281"/>
      <c r="F149" s="242"/>
      <c r="G149" s="242"/>
      <c r="H149" s="242"/>
      <c r="I149" s="282"/>
      <c r="M149" s="283"/>
      <c r="P149" s="284"/>
      <c r="Q149" s="285"/>
    </row>
    <row r="150" spans="3:17" ht="18" customHeight="1">
      <c r="C150" s="280"/>
      <c r="D150" s="280"/>
      <c r="E150" s="281"/>
      <c r="F150" s="242"/>
      <c r="G150" s="242"/>
      <c r="H150" s="242"/>
      <c r="I150" s="282"/>
      <c r="M150" s="283"/>
      <c r="P150" s="284"/>
      <c r="Q150" s="285"/>
    </row>
    <row r="151" spans="3:17" ht="18" customHeight="1">
      <c r="C151" s="280"/>
      <c r="D151" s="280"/>
      <c r="E151" s="281"/>
      <c r="F151" s="242"/>
      <c r="G151" s="242"/>
      <c r="H151" s="242"/>
      <c r="I151" s="282"/>
      <c r="M151" s="283"/>
      <c r="P151" s="284"/>
      <c r="Q151" s="285"/>
    </row>
    <row r="152" spans="3:17" ht="18" customHeight="1">
      <c r="C152" s="280"/>
      <c r="D152" s="280"/>
      <c r="E152" s="281"/>
      <c r="F152" s="242"/>
      <c r="G152" s="242"/>
      <c r="H152" s="242"/>
      <c r="I152" s="282"/>
      <c r="M152" s="283"/>
      <c r="P152" s="284"/>
      <c r="Q152" s="285"/>
    </row>
    <row r="153" spans="3:17" ht="18" customHeight="1">
      <c r="C153" s="280"/>
      <c r="D153" s="280"/>
      <c r="E153" s="281"/>
      <c r="F153" s="242"/>
      <c r="G153" s="242"/>
      <c r="H153" s="242"/>
      <c r="I153" s="282"/>
      <c r="M153" s="283"/>
      <c r="P153" s="284"/>
      <c r="Q153" s="285"/>
    </row>
    <row r="154" spans="3:17" ht="18" customHeight="1">
      <c r="C154" s="280"/>
      <c r="D154" s="280"/>
      <c r="E154" s="281"/>
      <c r="F154" s="242"/>
      <c r="G154" s="242"/>
      <c r="H154" s="242"/>
      <c r="I154" s="282"/>
      <c r="M154" s="283"/>
      <c r="P154" s="284"/>
      <c r="Q154" s="285"/>
    </row>
    <row r="155" spans="3:17" ht="18" customHeight="1">
      <c r="C155" s="280"/>
      <c r="D155" s="280"/>
      <c r="E155" s="281"/>
      <c r="F155" s="242"/>
      <c r="G155" s="242"/>
      <c r="H155" s="242"/>
      <c r="I155" s="282"/>
      <c r="M155" s="283"/>
      <c r="P155" s="284"/>
      <c r="Q155" s="285"/>
    </row>
    <row r="156" spans="3:17" ht="18" customHeight="1">
      <c r="C156" s="280"/>
      <c r="D156" s="280"/>
      <c r="E156" s="281"/>
      <c r="F156" s="242"/>
      <c r="G156" s="242"/>
      <c r="H156" s="242"/>
      <c r="I156" s="282"/>
      <c r="M156" s="283"/>
      <c r="P156" s="284"/>
      <c r="Q156" s="285"/>
    </row>
    <row r="157" spans="3:17" ht="18" customHeight="1">
      <c r="C157" s="280"/>
      <c r="D157" s="280"/>
      <c r="E157" s="281"/>
      <c r="F157" s="242"/>
      <c r="G157" s="242"/>
      <c r="H157" s="242"/>
      <c r="I157" s="282"/>
      <c r="M157" s="283"/>
      <c r="P157" s="284"/>
      <c r="Q157" s="285"/>
    </row>
    <row r="158" spans="3:17" ht="18" customHeight="1">
      <c r="C158" s="280"/>
      <c r="D158" s="280"/>
      <c r="E158" s="281"/>
      <c r="F158" s="242"/>
      <c r="G158" s="242"/>
      <c r="H158" s="242"/>
      <c r="I158" s="282"/>
      <c r="M158" s="283"/>
      <c r="P158" s="284"/>
      <c r="Q158" s="285"/>
    </row>
    <row r="159" spans="3:17" ht="18" customHeight="1">
      <c r="C159" s="280"/>
      <c r="D159" s="280"/>
      <c r="E159" s="281"/>
      <c r="F159" s="242"/>
      <c r="G159" s="242"/>
      <c r="H159" s="242"/>
      <c r="I159" s="282"/>
      <c r="M159" s="283"/>
      <c r="P159" s="284"/>
      <c r="Q159" s="285"/>
    </row>
    <row r="160" spans="3:17" ht="18" customHeight="1">
      <c r="C160" s="280"/>
      <c r="D160" s="280"/>
      <c r="E160" s="281"/>
      <c r="F160" s="242"/>
      <c r="G160" s="242"/>
      <c r="H160" s="242"/>
      <c r="I160" s="282"/>
      <c r="M160" s="283"/>
      <c r="P160" s="284"/>
      <c r="Q160" s="285"/>
    </row>
    <row r="161" spans="3:17" ht="18" customHeight="1">
      <c r="C161" s="280"/>
      <c r="D161" s="280"/>
      <c r="E161" s="281"/>
      <c r="F161" s="242"/>
      <c r="G161" s="242"/>
      <c r="H161" s="242"/>
      <c r="I161" s="282"/>
      <c r="M161" s="283"/>
      <c r="P161" s="284"/>
      <c r="Q161" s="285"/>
    </row>
    <row r="162" spans="3:17" ht="18" customHeight="1">
      <c r="C162" s="280"/>
      <c r="D162" s="280"/>
      <c r="E162" s="281"/>
      <c r="F162" s="242"/>
      <c r="G162" s="242"/>
      <c r="H162" s="242"/>
      <c r="I162" s="282"/>
      <c r="M162" s="283"/>
      <c r="P162" s="284"/>
      <c r="Q162" s="285"/>
    </row>
    <row r="163" spans="3:17" ht="18" customHeight="1">
      <c r="C163" s="280"/>
      <c r="D163" s="280"/>
      <c r="E163" s="281"/>
      <c r="F163" s="242"/>
      <c r="G163" s="242"/>
      <c r="H163" s="242"/>
      <c r="I163" s="282"/>
      <c r="M163" s="283"/>
      <c r="P163" s="284"/>
      <c r="Q163" s="285"/>
    </row>
    <row r="164" spans="3:17" ht="18" customHeight="1">
      <c r="C164" s="280"/>
      <c r="D164" s="280"/>
      <c r="E164" s="281"/>
      <c r="F164" s="242"/>
      <c r="G164" s="242"/>
      <c r="H164" s="242"/>
      <c r="I164" s="282"/>
      <c r="M164" s="283"/>
      <c r="P164" s="284"/>
      <c r="Q164" s="285"/>
    </row>
    <row r="165" spans="3:17" ht="18" customHeight="1">
      <c r="C165" s="280"/>
      <c r="D165" s="280"/>
      <c r="E165" s="281"/>
      <c r="F165" s="242"/>
      <c r="G165" s="242"/>
      <c r="H165" s="242"/>
      <c r="I165" s="282"/>
      <c r="M165" s="283"/>
      <c r="P165" s="284"/>
      <c r="Q165" s="285"/>
    </row>
    <row r="166" spans="3:17" ht="18" customHeight="1">
      <c r="C166" s="280"/>
      <c r="D166" s="280"/>
      <c r="E166" s="281"/>
      <c r="F166" s="242"/>
      <c r="G166" s="242"/>
      <c r="H166" s="242"/>
      <c r="I166" s="282"/>
      <c r="M166" s="283"/>
      <c r="P166" s="284"/>
      <c r="Q166" s="285"/>
    </row>
    <row r="167" spans="3:17" ht="18" customHeight="1">
      <c r="C167" s="280"/>
      <c r="D167" s="280"/>
      <c r="E167" s="281"/>
      <c r="F167" s="242"/>
      <c r="G167" s="242"/>
      <c r="H167" s="242"/>
      <c r="I167" s="282"/>
      <c r="M167" s="283"/>
      <c r="P167" s="284"/>
      <c r="Q167" s="285"/>
    </row>
    <row r="168" spans="3:17" ht="18" customHeight="1">
      <c r="C168" s="280"/>
      <c r="D168" s="280"/>
      <c r="E168" s="281"/>
      <c r="F168" s="242"/>
      <c r="G168" s="242"/>
      <c r="H168" s="242"/>
      <c r="I168" s="282"/>
      <c r="M168" s="283"/>
      <c r="P168" s="284"/>
      <c r="Q168" s="285"/>
    </row>
    <row r="169" spans="3:17" ht="18" customHeight="1">
      <c r="C169" s="280"/>
      <c r="D169" s="280"/>
      <c r="E169" s="281"/>
      <c r="F169" s="242"/>
      <c r="G169" s="242"/>
      <c r="H169" s="242"/>
      <c r="I169" s="282"/>
      <c r="M169" s="283"/>
      <c r="P169" s="284"/>
      <c r="Q169" s="285"/>
    </row>
    <row r="170" spans="3:17" ht="18" customHeight="1">
      <c r="C170" s="280"/>
      <c r="D170" s="280"/>
      <c r="E170" s="281"/>
      <c r="F170" s="242"/>
      <c r="G170" s="242"/>
      <c r="H170" s="242"/>
      <c r="I170" s="282"/>
      <c r="M170" s="283"/>
      <c r="P170" s="284"/>
      <c r="Q170" s="285"/>
    </row>
    <row r="171" spans="3:17" ht="18" customHeight="1">
      <c r="C171" s="280"/>
      <c r="D171" s="280"/>
      <c r="E171" s="281"/>
      <c r="F171" s="242"/>
      <c r="G171" s="242"/>
      <c r="H171" s="242"/>
      <c r="I171" s="282"/>
      <c r="M171" s="283"/>
      <c r="P171" s="284"/>
      <c r="Q171" s="285"/>
    </row>
    <row r="172" spans="3:17" ht="18" customHeight="1">
      <c r="C172" s="280"/>
      <c r="D172" s="280"/>
      <c r="E172" s="281"/>
      <c r="F172" s="242"/>
      <c r="G172" s="242"/>
      <c r="H172" s="242"/>
      <c r="I172" s="282"/>
      <c r="M172" s="283"/>
      <c r="P172" s="284"/>
      <c r="Q172" s="285"/>
    </row>
    <row r="173" spans="3:17" ht="18" customHeight="1">
      <c r="C173" s="280"/>
      <c r="D173" s="280"/>
      <c r="E173" s="281"/>
      <c r="F173" s="242"/>
      <c r="G173" s="242"/>
      <c r="H173" s="242"/>
      <c r="I173" s="282"/>
      <c r="M173" s="283"/>
      <c r="P173" s="284"/>
      <c r="Q173" s="285"/>
    </row>
    <row r="174" spans="3:17" ht="18" customHeight="1">
      <c r="C174" s="280"/>
      <c r="D174" s="280"/>
      <c r="E174" s="281"/>
      <c r="F174" s="242"/>
      <c r="G174" s="242"/>
      <c r="H174" s="242"/>
      <c r="I174" s="282"/>
      <c r="M174" s="283"/>
      <c r="P174" s="284"/>
      <c r="Q174" s="285"/>
    </row>
    <row r="175" spans="3:17" ht="18" customHeight="1">
      <c r="C175" s="280"/>
      <c r="D175" s="280"/>
      <c r="E175" s="281"/>
      <c r="F175" s="242"/>
      <c r="G175" s="242"/>
      <c r="H175" s="242"/>
      <c r="I175" s="282"/>
      <c r="M175" s="283"/>
      <c r="P175" s="284"/>
      <c r="Q175" s="285"/>
    </row>
    <row r="176" spans="3:17" ht="18" customHeight="1">
      <c r="C176" s="280"/>
      <c r="D176" s="280"/>
      <c r="E176" s="281"/>
      <c r="F176" s="242"/>
      <c r="G176" s="242"/>
      <c r="H176" s="242"/>
      <c r="I176" s="282"/>
      <c r="M176" s="283"/>
      <c r="P176" s="284"/>
      <c r="Q176" s="285"/>
    </row>
    <row r="177" spans="3:17" ht="18" customHeight="1">
      <c r="C177" s="280"/>
      <c r="D177" s="280"/>
      <c r="E177" s="281"/>
      <c r="F177" s="242"/>
      <c r="G177" s="242"/>
      <c r="H177" s="242"/>
      <c r="I177" s="282"/>
      <c r="M177" s="283"/>
      <c r="P177" s="284"/>
      <c r="Q177" s="285"/>
    </row>
    <row r="178" spans="3:17" ht="18" customHeight="1">
      <c r="C178" s="280"/>
      <c r="D178" s="280"/>
      <c r="E178" s="281"/>
      <c r="F178" s="242"/>
      <c r="G178" s="242"/>
      <c r="H178" s="242"/>
      <c r="I178" s="282"/>
      <c r="M178" s="283"/>
      <c r="P178" s="284"/>
      <c r="Q178" s="285"/>
    </row>
    <row r="179" spans="3:17" ht="18" customHeight="1">
      <c r="C179" s="280"/>
      <c r="D179" s="280"/>
      <c r="E179" s="281"/>
      <c r="F179" s="242"/>
      <c r="G179" s="242"/>
      <c r="H179" s="242"/>
      <c r="I179" s="282"/>
      <c r="M179" s="283"/>
      <c r="P179" s="284"/>
      <c r="Q179" s="285"/>
    </row>
    <row r="180" spans="3:17" ht="18" customHeight="1">
      <c r="C180" s="280"/>
      <c r="D180" s="280"/>
      <c r="E180" s="281"/>
      <c r="F180" s="242"/>
      <c r="G180" s="242"/>
      <c r="H180" s="242"/>
      <c r="I180" s="282"/>
      <c r="M180" s="283"/>
      <c r="P180" s="284"/>
      <c r="Q180" s="285"/>
    </row>
    <row r="181" spans="3:17" ht="18" customHeight="1">
      <c r="C181" s="280"/>
      <c r="D181" s="280"/>
      <c r="E181" s="281"/>
      <c r="F181" s="242"/>
      <c r="G181" s="242"/>
      <c r="H181" s="242"/>
      <c r="I181" s="282"/>
      <c r="M181" s="283"/>
      <c r="P181" s="284"/>
      <c r="Q181" s="285"/>
    </row>
    <row r="182" spans="3:17" ht="18" customHeight="1">
      <c r="C182" s="280"/>
      <c r="D182" s="280"/>
      <c r="E182" s="281"/>
      <c r="F182" s="242"/>
      <c r="G182" s="242"/>
      <c r="H182" s="242"/>
      <c r="I182" s="282"/>
      <c r="M182" s="283"/>
      <c r="P182" s="284"/>
      <c r="Q182" s="285"/>
    </row>
    <row r="183" spans="3:17" ht="18" customHeight="1">
      <c r="C183" s="280"/>
      <c r="D183" s="280"/>
      <c r="E183" s="281"/>
      <c r="F183" s="242"/>
      <c r="G183" s="242"/>
      <c r="H183" s="242"/>
      <c r="I183" s="282"/>
      <c r="M183" s="283"/>
      <c r="P183" s="284"/>
      <c r="Q183" s="285"/>
    </row>
    <row r="184" spans="3:17" ht="18" customHeight="1">
      <c r="C184" s="280"/>
      <c r="D184" s="280"/>
      <c r="E184" s="281"/>
      <c r="F184" s="242"/>
      <c r="G184" s="242"/>
      <c r="H184" s="242"/>
      <c r="I184" s="282"/>
      <c r="M184" s="283"/>
      <c r="P184" s="284"/>
      <c r="Q184" s="285"/>
    </row>
    <row r="185" spans="3:17" ht="18" customHeight="1">
      <c r="C185" s="280"/>
      <c r="D185" s="280"/>
      <c r="E185" s="281"/>
      <c r="F185" s="242"/>
      <c r="G185" s="242"/>
      <c r="H185" s="242"/>
      <c r="I185" s="282"/>
      <c r="M185" s="283"/>
      <c r="P185" s="284"/>
      <c r="Q185" s="285"/>
    </row>
    <row r="186" spans="3:17" ht="18" customHeight="1">
      <c r="C186" s="280"/>
      <c r="D186" s="280"/>
      <c r="E186" s="281"/>
      <c r="F186" s="242"/>
      <c r="G186" s="242"/>
      <c r="H186" s="242"/>
      <c r="I186" s="282"/>
      <c r="M186" s="283"/>
      <c r="P186" s="284"/>
      <c r="Q186" s="285"/>
    </row>
    <row r="187" spans="3:17" ht="18" customHeight="1">
      <c r="C187" s="280"/>
      <c r="D187" s="280"/>
      <c r="E187" s="281"/>
      <c r="F187" s="242"/>
      <c r="G187" s="242"/>
      <c r="H187" s="242"/>
      <c r="I187" s="282"/>
      <c r="M187" s="283"/>
      <c r="P187" s="284"/>
      <c r="Q187" s="285"/>
    </row>
    <row r="188" spans="3:17" ht="18" customHeight="1">
      <c r="C188" s="280"/>
      <c r="D188" s="280"/>
      <c r="E188" s="281"/>
      <c r="F188" s="242"/>
      <c r="G188" s="242"/>
      <c r="H188" s="242"/>
      <c r="I188" s="282"/>
      <c r="M188" s="283"/>
      <c r="P188" s="284"/>
      <c r="Q188" s="285"/>
    </row>
    <row r="189" spans="3:17" ht="18" customHeight="1">
      <c r="C189" s="280"/>
      <c r="D189" s="280"/>
      <c r="E189" s="281"/>
      <c r="F189" s="242"/>
      <c r="G189" s="242"/>
      <c r="H189" s="242"/>
      <c r="I189" s="282"/>
      <c r="M189" s="283"/>
      <c r="P189" s="284"/>
      <c r="Q189" s="285"/>
    </row>
    <row r="190" spans="3:17" ht="18" customHeight="1">
      <c r="C190" s="280"/>
      <c r="D190" s="280"/>
      <c r="E190" s="281"/>
      <c r="F190" s="242"/>
      <c r="G190" s="242"/>
      <c r="H190" s="242"/>
      <c r="I190" s="282"/>
      <c r="M190" s="283"/>
      <c r="P190" s="284"/>
      <c r="Q190" s="285"/>
    </row>
    <row r="191" spans="3:17" ht="18" customHeight="1">
      <c r="C191" s="280"/>
      <c r="D191" s="280"/>
      <c r="E191" s="281"/>
      <c r="F191" s="242"/>
      <c r="G191" s="242"/>
      <c r="H191" s="242"/>
      <c r="I191" s="282"/>
      <c r="M191" s="283"/>
      <c r="P191" s="284"/>
      <c r="Q191" s="285"/>
    </row>
    <row r="192" spans="3:17" ht="18" customHeight="1">
      <c r="C192" s="280"/>
      <c r="D192" s="280"/>
      <c r="E192" s="281"/>
      <c r="F192" s="242"/>
      <c r="G192" s="242"/>
      <c r="H192" s="242"/>
      <c r="I192" s="282"/>
      <c r="M192" s="283"/>
      <c r="P192" s="284"/>
      <c r="Q192" s="285"/>
    </row>
    <row r="193" spans="3:17" ht="18" customHeight="1">
      <c r="C193" s="280"/>
      <c r="D193" s="280"/>
      <c r="E193" s="281"/>
      <c r="F193" s="242"/>
      <c r="G193" s="242"/>
      <c r="H193" s="242"/>
      <c r="I193" s="282"/>
      <c r="M193" s="283"/>
      <c r="P193" s="284"/>
      <c r="Q193" s="285"/>
    </row>
    <row r="194" spans="3:17" ht="18" customHeight="1">
      <c r="C194" s="280"/>
      <c r="D194" s="280"/>
      <c r="E194" s="281"/>
      <c r="F194" s="242"/>
      <c r="G194" s="242"/>
      <c r="H194" s="242"/>
      <c r="I194" s="282"/>
      <c r="M194" s="283"/>
      <c r="P194" s="284"/>
      <c r="Q194" s="285"/>
    </row>
    <row r="195" spans="3:17" ht="18" customHeight="1">
      <c r="C195" s="280"/>
      <c r="D195" s="280"/>
      <c r="E195" s="281"/>
      <c r="F195" s="242"/>
      <c r="G195" s="242"/>
      <c r="H195" s="242"/>
      <c r="I195" s="282"/>
      <c r="M195" s="283"/>
      <c r="P195" s="284"/>
      <c r="Q195" s="285"/>
    </row>
    <row r="196" spans="3:17" ht="18" customHeight="1">
      <c r="C196" s="280"/>
      <c r="D196" s="280"/>
      <c r="E196" s="281"/>
      <c r="F196" s="242"/>
      <c r="G196" s="242"/>
      <c r="H196" s="242"/>
      <c r="I196" s="282"/>
      <c r="M196" s="283"/>
      <c r="P196" s="284"/>
      <c r="Q196" s="285"/>
    </row>
    <row r="197" spans="3:17" ht="18" customHeight="1">
      <c r="C197" s="280"/>
      <c r="D197" s="280"/>
      <c r="E197" s="281"/>
      <c r="F197" s="242"/>
      <c r="G197" s="242"/>
      <c r="H197" s="242"/>
      <c r="I197" s="282"/>
      <c r="M197" s="283"/>
      <c r="P197" s="284"/>
      <c r="Q197" s="285"/>
    </row>
    <row r="198" spans="3:17" ht="18" customHeight="1">
      <c r="C198" s="280"/>
      <c r="D198" s="280"/>
      <c r="E198" s="281"/>
      <c r="F198" s="242"/>
      <c r="G198" s="242"/>
      <c r="H198" s="242"/>
      <c r="I198" s="282"/>
      <c r="M198" s="283"/>
      <c r="P198" s="284"/>
      <c r="Q198" s="285"/>
    </row>
    <row r="199" spans="3:17" ht="18" customHeight="1">
      <c r="C199" s="280"/>
      <c r="D199" s="280"/>
      <c r="E199" s="281"/>
      <c r="F199" s="242"/>
      <c r="G199" s="242"/>
      <c r="H199" s="242"/>
      <c r="I199" s="282"/>
      <c r="M199" s="283"/>
      <c r="P199" s="284"/>
      <c r="Q199" s="285"/>
    </row>
    <row r="200" spans="3:17" ht="18" customHeight="1">
      <c r="C200" s="280"/>
      <c r="D200" s="280"/>
      <c r="E200" s="281"/>
      <c r="F200" s="242"/>
      <c r="G200" s="242"/>
      <c r="H200" s="242"/>
      <c r="I200" s="282"/>
      <c r="M200" s="283"/>
      <c r="P200" s="284"/>
      <c r="Q200" s="285"/>
    </row>
    <row r="201" spans="3:17" ht="18" customHeight="1">
      <c r="C201" s="280"/>
      <c r="D201" s="280"/>
      <c r="E201" s="281"/>
      <c r="F201" s="242"/>
      <c r="G201" s="242"/>
      <c r="H201" s="242"/>
      <c r="I201" s="282"/>
      <c r="M201" s="283"/>
      <c r="P201" s="284"/>
      <c r="Q201" s="285"/>
    </row>
    <row r="202" spans="3:17" ht="18" customHeight="1">
      <c r="C202" s="280"/>
      <c r="D202" s="280"/>
      <c r="E202" s="281"/>
      <c r="F202" s="242"/>
      <c r="G202" s="242"/>
      <c r="H202" s="242"/>
      <c r="I202" s="282"/>
      <c r="M202" s="283"/>
      <c r="P202" s="284"/>
      <c r="Q202" s="285"/>
    </row>
    <row r="203" spans="3:17" ht="18" customHeight="1">
      <c r="C203" s="280"/>
      <c r="D203" s="280"/>
      <c r="E203" s="281"/>
      <c r="F203" s="242"/>
      <c r="G203" s="242"/>
      <c r="H203" s="242"/>
      <c r="I203" s="282"/>
      <c r="M203" s="283"/>
      <c r="P203" s="284"/>
      <c r="Q203" s="285"/>
    </row>
    <row r="204" spans="3:17" ht="18" customHeight="1">
      <c r="C204" s="280"/>
      <c r="D204" s="280"/>
      <c r="E204" s="281"/>
      <c r="F204" s="242"/>
      <c r="G204" s="242"/>
      <c r="H204" s="242"/>
      <c r="I204" s="282"/>
      <c r="M204" s="283"/>
      <c r="P204" s="284"/>
      <c r="Q204" s="285"/>
    </row>
    <row r="205" spans="3:17" ht="18" customHeight="1">
      <c r="C205" s="280"/>
      <c r="D205" s="280"/>
      <c r="E205" s="281"/>
      <c r="F205" s="242"/>
      <c r="G205" s="242"/>
      <c r="H205" s="242"/>
      <c r="I205" s="282"/>
      <c r="M205" s="283"/>
      <c r="P205" s="284"/>
      <c r="Q205" s="285"/>
    </row>
    <row r="206" spans="3:17" ht="18" customHeight="1">
      <c r="M206" s="281"/>
      <c r="Q206" s="237"/>
    </row>
    <row r="207" spans="3:17">
      <c r="Q207" s="237"/>
    </row>
    <row r="208" spans="3:17">
      <c r="Q208" s="237"/>
    </row>
    <row r="209" spans="17:17">
      <c r="Q209" s="237"/>
    </row>
    <row r="210" spans="17:17">
      <c r="Q210" s="237"/>
    </row>
    <row r="211" spans="17:17">
      <c r="Q211" s="237"/>
    </row>
    <row r="212" spans="17:17">
      <c r="Q212" s="237"/>
    </row>
    <row r="213" spans="17:17">
      <c r="Q213" s="237"/>
    </row>
    <row r="214" spans="17:17">
      <c r="Q214" s="237"/>
    </row>
    <row r="215" spans="17:17">
      <c r="Q215" s="237"/>
    </row>
    <row r="216" spans="17:17">
      <c r="Q216" s="237"/>
    </row>
    <row r="217" spans="17:17">
      <c r="Q217" s="237"/>
    </row>
    <row r="218" spans="17:17">
      <c r="Q218" s="237"/>
    </row>
    <row r="225" spans="5:11" ht="12.75" customHeight="1">
      <c r="E225" s="3"/>
      <c r="F225" s="3"/>
      <c r="G225" s="3"/>
      <c r="H225" s="3"/>
      <c r="K225" s="3"/>
    </row>
  </sheetData>
  <autoFilter ref="B10:O224" xr:uid="{E8A7E0E0-457E-4BCC-B2CE-9B5A1A91F27A}"/>
  <mergeCells count="10">
    <mergeCell ref="J6:K8"/>
    <mergeCell ref="B7:D7"/>
    <mergeCell ref="B8:D8"/>
    <mergeCell ref="B2:D2"/>
    <mergeCell ref="G2:I2"/>
    <mergeCell ref="B4:D4"/>
    <mergeCell ref="G4:I4"/>
    <mergeCell ref="B5:D5"/>
    <mergeCell ref="B6:D6"/>
    <mergeCell ref="G6:I8"/>
  </mergeCells>
  <phoneticPr fontId="3"/>
  <pageMargins left="0.70866141732283472" right="0.70866141732283472" top="0.74803149606299213" bottom="0.74803149606299213" header="0.31496062992125984" footer="0.31496062992125984"/>
  <pageSetup paperSize="9"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DE69-ECA2-4BA7-B5D9-68F0B5FE61E2}">
  <dimension ref="B2:R72"/>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736856</v>
      </c>
    </row>
    <row r="3" spans="2:17" ht="20.100000000000001" customHeight="1">
      <c r="B3" s="1" t="s">
        <v>3</v>
      </c>
      <c r="C3" s="1"/>
      <c r="D3" s="1"/>
      <c r="E3" s="2" t="s">
        <v>803</v>
      </c>
    </row>
    <row r="4" spans="2:17" ht="20.100000000000001" customHeight="1">
      <c r="B4" s="1" t="s">
        <v>5</v>
      </c>
      <c r="C4" s="1"/>
      <c r="D4" s="1"/>
      <c r="E4" s="2">
        <v>97373</v>
      </c>
    </row>
    <row r="5" spans="2:17" ht="20.100000000000001" customHeight="1">
      <c r="B5" s="1" t="s">
        <v>6</v>
      </c>
      <c r="C5" s="1"/>
      <c r="D5" s="1"/>
      <c r="E5" s="11">
        <v>41002</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60" t="s">
        <v>22</v>
      </c>
      <c r="Q8" s="15" t="s">
        <v>23</v>
      </c>
    </row>
    <row r="9" spans="2:17" s="8" customFormat="1" ht="19.5" customHeight="1">
      <c r="B9" s="12">
        <v>1</v>
      </c>
      <c r="C9" s="12" t="s">
        <v>29</v>
      </c>
      <c r="D9" s="12" t="s">
        <v>29</v>
      </c>
      <c r="E9" s="141" t="s">
        <v>1136</v>
      </c>
      <c r="F9" s="141">
        <v>1</v>
      </c>
      <c r="G9" s="141">
        <v>546000</v>
      </c>
      <c r="H9" s="17">
        <f t="shared" ref="H9:H62" si="0">F9*G9</f>
        <v>546000</v>
      </c>
      <c r="I9" s="239"/>
      <c r="J9" s="19"/>
      <c r="K9" s="19" t="s">
        <v>805</v>
      </c>
      <c r="L9" s="13"/>
      <c r="M9" s="60">
        <v>40987</v>
      </c>
      <c r="N9" s="12"/>
      <c r="O9" s="13"/>
      <c r="P9" s="60">
        <v>41010</v>
      </c>
      <c r="Q9" s="23">
        <v>41010</v>
      </c>
    </row>
    <row r="10" spans="2:17" s="8" customFormat="1" ht="19.5" customHeight="1">
      <c r="B10" s="12">
        <v>1</v>
      </c>
      <c r="C10" s="12" t="s">
        <v>29</v>
      </c>
      <c r="D10" s="12" t="s">
        <v>29</v>
      </c>
      <c r="E10" s="21" t="s">
        <v>806</v>
      </c>
      <c r="F10" s="141">
        <v>1</v>
      </c>
      <c r="G10" s="141">
        <v>19000</v>
      </c>
      <c r="H10" s="17">
        <f t="shared" si="0"/>
        <v>19000</v>
      </c>
      <c r="I10" s="239"/>
      <c r="J10" s="13"/>
      <c r="K10" s="19" t="s">
        <v>805</v>
      </c>
      <c r="L10" s="13"/>
      <c r="M10" s="60">
        <v>40987</v>
      </c>
      <c r="N10" s="12"/>
      <c r="O10" s="13"/>
      <c r="P10" s="60">
        <v>41010</v>
      </c>
      <c r="Q10" s="23"/>
    </row>
    <row r="11" spans="2:17" s="8" customFormat="1" ht="19.5" customHeight="1">
      <c r="B11" s="12">
        <v>1</v>
      </c>
      <c r="C11" s="12" t="s">
        <v>29</v>
      </c>
      <c r="D11" s="12" t="s">
        <v>29</v>
      </c>
      <c r="E11" s="141" t="s">
        <v>807</v>
      </c>
      <c r="F11" s="141">
        <v>1</v>
      </c>
      <c r="G11" s="141">
        <v>20000</v>
      </c>
      <c r="H11" s="17">
        <f t="shared" si="0"/>
        <v>20000</v>
      </c>
      <c r="I11" s="239"/>
      <c r="J11" s="13"/>
      <c r="K11" s="19" t="s">
        <v>805</v>
      </c>
      <c r="L11" s="13"/>
      <c r="M11" s="60">
        <v>40987</v>
      </c>
      <c r="N11" s="12"/>
      <c r="O11" s="13"/>
      <c r="P11" s="60"/>
      <c r="Q11" s="23"/>
    </row>
    <row r="12" spans="2:17" s="8" customFormat="1" ht="19.5" customHeight="1">
      <c r="B12" s="12">
        <v>1</v>
      </c>
      <c r="C12" s="12" t="s">
        <v>29</v>
      </c>
      <c r="D12" s="12" t="s">
        <v>29</v>
      </c>
      <c r="E12" s="141" t="s">
        <v>164</v>
      </c>
      <c r="F12" s="141">
        <v>1</v>
      </c>
      <c r="G12" s="141">
        <v>10000</v>
      </c>
      <c r="H12" s="17">
        <f t="shared" si="0"/>
        <v>10000</v>
      </c>
      <c r="I12" s="239"/>
      <c r="J12" s="13"/>
      <c r="K12" s="19" t="s">
        <v>805</v>
      </c>
      <c r="L12" s="13"/>
      <c r="M12" s="60">
        <v>40987</v>
      </c>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c r="C14" s="12" t="s">
        <v>101</v>
      </c>
      <c r="D14" s="12" t="s">
        <v>101</v>
      </c>
      <c r="E14" s="240" t="s">
        <v>808</v>
      </c>
      <c r="F14" s="189">
        <v>4</v>
      </c>
      <c r="G14" s="17">
        <v>300</v>
      </c>
      <c r="H14" s="17">
        <f t="shared" si="0"/>
        <v>1200</v>
      </c>
      <c r="I14" s="17"/>
      <c r="J14" s="189" t="s">
        <v>105</v>
      </c>
      <c r="K14" s="19"/>
      <c r="L14" s="19" t="s">
        <v>80</v>
      </c>
      <c r="M14" s="60">
        <v>40987</v>
      </c>
      <c r="N14" s="12"/>
      <c r="O14" s="13"/>
      <c r="P14" s="60">
        <v>40991</v>
      </c>
      <c r="Q14" s="23">
        <v>40991</v>
      </c>
    </row>
    <row r="15" spans="2:17" s="8" customFormat="1" ht="19.5" customHeight="1">
      <c r="B15" s="12"/>
      <c r="C15" s="12" t="s">
        <v>101</v>
      </c>
      <c r="D15" s="12" t="s">
        <v>101</v>
      </c>
      <c r="E15" s="240" t="s">
        <v>809</v>
      </c>
      <c r="F15" s="189">
        <v>2</v>
      </c>
      <c r="G15" s="17">
        <v>320</v>
      </c>
      <c r="H15" s="17">
        <f t="shared" si="0"/>
        <v>640</v>
      </c>
      <c r="I15" s="17"/>
      <c r="J15" s="189" t="s">
        <v>810</v>
      </c>
      <c r="K15" s="21"/>
      <c r="L15" s="19" t="s">
        <v>42</v>
      </c>
      <c r="M15" s="60">
        <v>40987</v>
      </c>
      <c r="N15" s="12"/>
      <c r="O15" s="13"/>
      <c r="P15" s="60">
        <v>40991</v>
      </c>
      <c r="Q15" s="23">
        <v>40991</v>
      </c>
    </row>
    <row r="16" spans="2:17" s="8" customFormat="1" ht="19.5" customHeight="1">
      <c r="B16" s="12"/>
      <c r="C16" s="12" t="s">
        <v>101</v>
      </c>
      <c r="D16" s="12" t="s">
        <v>101</v>
      </c>
      <c r="E16" s="240" t="s">
        <v>811</v>
      </c>
      <c r="F16" s="189">
        <v>2</v>
      </c>
      <c r="G16" s="17">
        <v>220</v>
      </c>
      <c r="H16" s="17">
        <f t="shared" si="0"/>
        <v>440</v>
      </c>
      <c r="I16" s="239"/>
      <c r="J16" s="189" t="s">
        <v>812</v>
      </c>
      <c r="K16" s="19"/>
      <c r="L16" s="13" t="s">
        <v>42</v>
      </c>
      <c r="M16" s="60">
        <v>40987</v>
      </c>
      <c r="N16" s="12"/>
      <c r="O16" s="13"/>
      <c r="P16" s="60">
        <v>40991</v>
      </c>
      <c r="Q16" s="23">
        <v>40991</v>
      </c>
    </row>
    <row r="17" spans="2:18" s="8" customFormat="1" ht="19.5" customHeight="1">
      <c r="B17" s="12"/>
      <c r="C17" s="12" t="s">
        <v>101</v>
      </c>
      <c r="D17" s="12" t="s">
        <v>101</v>
      </c>
      <c r="E17" s="241" t="s">
        <v>813</v>
      </c>
      <c r="F17" s="141">
        <v>2</v>
      </c>
      <c r="G17" s="17">
        <v>380</v>
      </c>
      <c r="H17" s="17">
        <f t="shared" si="0"/>
        <v>760</v>
      </c>
      <c r="I17" s="17"/>
      <c r="J17" s="141" t="s">
        <v>814</v>
      </c>
      <c r="K17" s="19"/>
      <c r="L17" s="13" t="s">
        <v>42</v>
      </c>
      <c r="M17" s="60">
        <v>40987</v>
      </c>
      <c r="N17" s="12"/>
      <c r="O17" s="13"/>
      <c r="P17" s="60">
        <v>40991</v>
      </c>
      <c r="Q17" s="23">
        <v>40991</v>
      </c>
    </row>
    <row r="18" spans="2:18" s="8" customFormat="1" ht="18" customHeight="1">
      <c r="B18" s="12"/>
      <c r="C18" s="12" t="s">
        <v>101</v>
      </c>
      <c r="D18" s="12" t="s">
        <v>101</v>
      </c>
      <c r="E18" s="241" t="s">
        <v>815</v>
      </c>
      <c r="F18" s="141">
        <v>5</v>
      </c>
      <c r="G18" s="17">
        <v>1430</v>
      </c>
      <c r="H18" s="17">
        <f t="shared" si="0"/>
        <v>7150</v>
      </c>
      <c r="I18" s="17"/>
      <c r="J18" s="141" t="s">
        <v>187</v>
      </c>
      <c r="K18" s="19"/>
      <c r="L18" s="19" t="s">
        <v>268</v>
      </c>
      <c r="M18" s="60">
        <v>40987</v>
      </c>
      <c r="N18" s="15"/>
      <c r="O18" s="20"/>
      <c r="P18" s="60">
        <v>40991</v>
      </c>
      <c r="Q18" s="23">
        <v>40991</v>
      </c>
    </row>
    <row r="19" spans="2:18" s="8" customFormat="1" ht="18" customHeight="1">
      <c r="B19" s="13"/>
      <c r="C19" s="257" t="s">
        <v>101</v>
      </c>
      <c r="D19" s="257" t="s">
        <v>101</v>
      </c>
      <c r="E19" s="286" t="s">
        <v>1137</v>
      </c>
      <c r="F19" s="287">
        <v>1</v>
      </c>
      <c r="G19" s="260">
        <v>21660</v>
      </c>
      <c r="H19" s="260">
        <f t="shared" si="0"/>
        <v>21660</v>
      </c>
      <c r="I19" s="260"/>
      <c r="J19" s="287" t="s">
        <v>817</v>
      </c>
      <c r="K19" s="263"/>
      <c r="L19" s="288" t="s">
        <v>42</v>
      </c>
      <c r="M19" s="60">
        <v>40987</v>
      </c>
      <c r="N19" s="15"/>
      <c r="O19" s="20"/>
      <c r="P19" s="60">
        <v>40994</v>
      </c>
      <c r="Q19" s="23">
        <v>40994</v>
      </c>
    </row>
    <row r="20" spans="2:18" s="8" customFormat="1" ht="18" customHeight="1">
      <c r="B20" s="12"/>
      <c r="C20" s="12" t="s">
        <v>101</v>
      </c>
      <c r="D20" s="12" t="s">
        <v>101</v>
      </c>
      <c r="E20" s="241" t="s">
        <v>818</v>
      </c>
      <c r="F20" s="141">
        <v>1</v>
      </c>
      <c r="G20" s="17">
        <v>2050</v>
      </c>
      <c r="H20" s="17">
        <f t="shared" si="0"/>
        <v>2050</v>
      </c>
      <c r="I20" s="17"/>
      <c r="J20" s="141" t="s">
        <v>819</v>
      </c>
      <c r="K20" s="21"/>
      <c r="L20" s="19" t="s">
        <v>42</v>
      </c>
      <c r="M20" s="60">
        <v>40987</v>
      </c>
      <c r="N20" s="15"/>
      <c r="O20" s="20"/>
      <c r="P20" s="60">
        <v>40991</v>
      </c>
      <c r="Q20" s="23">
        <v>40991</v>
      </c>
    </row>
    <row r="21" spans="2:18" s="8" customFormat="1" ht="18" customHeight="1">
      <c r="B21" s="13"/>
      <c r="C21" s="12" t="s">
        <v>101</v>
      </c>
      <c r="D21" s="12" t="s">
        <v>101</v>
      </c>
      <c r="E21" s="241" t="s">
        <v>820</v>
      </c>
      <c r="F21" s="141">
        <v>1</v>
      </c>
      <c r="G21" s="17">
        <v>930</v>
      </c>
      <c r="H21" s="17">
        <f t="shared" si="0"/>
        <v>930</v>
      </c>
      <c r="I21" s="17"/>
      <c r="J21" s="141" t="s">
        <v>409</v>
      </c>
      <c r="K21" s="21"/>
      <c r="L21" s="19" t="s">
        <v>42</v>
      </c>
      <c r="M21" s="60">
        <v>40987</v>
      </c>
      <c r="N21" s="15"/>
      <c r="O21" s="20"/>
      <c r="P21" s="60">
        <v>40991</v>
      </c>
      <c r="Q21" s="23">
        <v>40991</v>
      </c>
    </row>
    <row r="22" spans="2:18" s="8" customFormat="1" ht="18" customHeight="1">
      <c r="B22" s="13"/>
      <c r="C22" s="12" t="s">
        <v>101</v>
      </c>
      <c r="D22" s="12" t="s">
        <v>101</v>
      </c>
      <c r="E22" s="240" t="s">
        <v>821</v>
      </c>
      <c r="F22" s="189">
        <v>1</v>
      </c>
      <c r="G22" s="17">
        <v>2367</v>
      </c>
      <c r="H22" s="17">
        <f t="shared" si="0"/>
        <v>2367</v>
      </c>
      <c r="I22" s="17"/>
      <c r="J22" s="189" t="s">
        <v>822</v>
      </c>
      <c r="K22" s="21"/>
      <c r="L22" s="19" t="s">
        <v>42</v>
      </c>
      <c r="M22" s="60">
        <v>40987</v>
      </c>
      <c r="N22" s="15"/>
      <c r="O22" s="20"/>
      <c r="P22" s="60">
        <v>40991</v>
      </c>
      <c r="Q22" s="23">
        <v>40991</v>
      </c>
    </row>
    <row r="23" spans="2:18" s="8" customFormat="1" ht="18" customHeight="1">
      <c r="B23" s="13"/>
      <c r="C23" s="12" t="s">
        <v>101</v>
      </c>
      <c r="D23" s="12" t="s">
        <v>101</v>
      </c>
      <c r="E23" s="240" t="s">
        <v>823</v>
      </c>
      <c r="F23" s="189">
        <v>1</v>
      </c>
      <c r="G23" s="17">
        <v>226</v>
      </c>
      <c r="H23" s="17">
        <f t="shared" si="0"/>
        <v>226</v>
      </c>
      <c r="I23" s="17"/>
      <c r="J23" s="189" t="s">
        <v>824</v>
      </c>
      <c r="K23" s="21"/>
      <c r="L23" s="19" t="s">
        <v>42</v>
      </c>
      <c r="M23" s="60">
        <v>40987</v>
      </c>
      <c r="N23" s="15"/>
      <c r="O23" s="20"/>
      <c r="P23" s="60">
        <v>40991</v>
      </c>
      <c r="Q23" s="23">
        <v>40991</v>
      </c>
      <c r="R23" s="62"/>
    </row>
    <row r="24" spans="2:18" s="8" customFormat="1" ht="18" customHeight="1">
      <c r="B24" s="13"/>
      <c r="C24" s="12" t="s">
        <v>101</v>
      </c>
      <c r="D24" s="12" t="s">
        <v>101</v>
      </c>
      <c r="E24" s="240" t="s">
        <v>825</v>
      </c>
      <c r="F24" s="189">
        <v>1</v>
      </c>
      <c r="G24" s="17">
        <v>960</v>
      </c>
      <c r="H24" s="17">
        <f t="shared" si="0"/>
        <v>960</v>
      </c>
      <c r="I24" s="17"/>
      <c r="J24" s="189" t="s">
        <v>826</v>
      </c>
      <c r="K24" s="21"/>
      <c r="L24" s="19" t="s">
        <v>42</v>
      </c>
      <c r="M24" s="60">
        <v>40987</v>
      </c>
      <c r="N24" s="15"/>
      <c r="O24" s="20"/>
      <c r="P24" s="60">
        <v>40991</v>
      </c>
      <c r="Q24" s="23">
        <v>40991</v>
      </c>
      <c r="R24" s="62"/>
    </row>
    <row r="25" spans="2:18" s="8" customFormat="1" ht="18" customHeight="1">
      <c r="B25" s="13"/>
      <c r="C25" s="12" t="s">
        <v>101</v>
      </c>
      <c r="D25" s="12" t="s">
        <v>101</v>
      </c>
      <c r="E25" s="240" t="s">
        <v>827</v>
      </c>
      <c r="F25" s="189">
        <v>2</v>
      </c>
      <c r="G25" s="17">
        <v>290</v>
      </c>
      <c r="H25" s="17">
        <f t="shared" si="0"/>
        <v>580</v>
      </c>
      <c r="I25" s="17"/>
      <c r="J25" s="189" t="s">
        <v>828</v>
      </c>
      <c r="K25" s="21"/>
      <c r="L25" s="19" t="s">
        <v>42</v>
      </c>
      <c r="M25" s="60">
        <v>40987</v>
      </c>
      <c r="N25" s="15"/>
      <c r="O25" s="20"/>
      <c r="P25" s="60">
        <v>40991</v>
      </c>
      <c r="Q25" s="23">
        <v>40991</v>
      </c>
      <c r="R25" s="62"/>
    </row>
    <row r="26" spans="2:18" s="8" customFormat="1" ht="18" customHeight="1">
      <c r="B26" s="13"/>
      <c r="C26" s="12" t="s">
        <v>101</v>
      </c>
      <c r="D26" s="12" t="s">
        <v>101</v>
      </c>
      <c r="E26" s="241" t="s">
        <v>829</v>
      </c>
      <c r="F26" s="141">
        <v>2</v>
      </c>
      <c r="G26" s="17">
        <v>220</v>
      </c>
      <c r="H26" s="17">
        <f t="shared" si="0"/>
        <v>440</v>
      </c>
      <c r="I26" s="17"/>
      <c r="J26" s="141" t="s">
        <v>814</v>
      </c>
      <c r="K26" s="21"/>
      <c r="L26" s="19" t="s">
        <v>80</v>
      </c>
      <c r="M26" s="60">
        <v>40987</v>
      </c>
      <c r="N26" s="15"/>
      <c r="O26" s="20"/>
      <c r="P26" s="60">
        <v>40991</v>
      </c>
      <c r="Q26" s="23">
        <v>40991</v>
      </c>
      <c r="R26" s="62"/>
    </row>
    <row r="27" spans="2:18" s="8" customFormat="1" ht="18" customHeight="1">
      <c r="B27" s="13"/>
      <c r="C27" s="12" t="s">
        <v>101</v>
      </c>
      <c r="D27" s="12" t="s">
        <v>101</v>
      </c>
      <c r="E27" s="141" t="s">
        <v>830</v>
      </c>
      <c r="F27" s="141">
        <v>4</v>
      </c>
      <c r="G27" s="17">
        <v>39</v>
      </c>
      <c r="H27" s="17">
        <f t="shared" si="0"/>
        <v>156</v>
      </c>
      <c r="I27" s="17"/>
      <c r="J27" s="141" t="s">
        <v>831</v>
      </c>
      <c r="K27" s="21"/>
      <c r="L27" s="19" t="s">
        <v>80</v>
      </c>
      <c r="M27" s="60">
        <v>40987</v>
      </c>
      <c r="N27" s="15"/>
      <c r="O27" s="20"/>
      <c r="P27" s="60">
        <v>40991</v>
      </c>
      <c r="Q27" s="23">
        <v>40991</v>
      </c>
    </row>
    <row r="28" spans="2:18" s="8" customFormat="1" ht="18" customHeight="1">
      <c r="B28" s="13"/>
      <c r="C28" s="12" t="s">
        <v>101</v>
      </c>
      <c r="D28" s="12" t="s">
        <v>101</v>
      </c>
      <c r="E28" s="189" t="s">
        <v>832</v>
      </c>
      <c r="F28" s="189">
        <v>1</v>
      </c>
      <c r="G28" s="17">
        <v>4734</v>
      </c>
      <c r="H28" s="17">
        <f t="shared" si="0"/>
        <v>4734</v>
      </c>
      <c r="I28" s="17"/>
      <c r="J28" s="189" t="s">
        <v>649</v>
      </c>
      <c r="K28" s="21"/>
      <c r="L28" s="19" t="s">
        <v>42</v>
      </c>
      <c r="M28" s="60">
        <v>40987</v>
      </c>
      <c r="N28" s="15"/>
      <c r="O28" s="20"/>
      <c r="P28" s="60">
        <v>40991</v>
      </c>
      <c r="Q28" s="23">
        <v>40991</v>
      </c>
    </row>
    <row r="29" spans="2:18" s="8" customFormat="1" ht="18" customHeight="1">
      <c r="B29" s="13"/>
      <c r="C29" s="12" t="s">
        <v>101</v>
      </c>
      <c r="D29" s="12" t="s">
        <v>101</v>
      </c>
      <c r="E29" s="189" t="s">
        <v>833</v>
      </c>
      <c r="F29" s="189">
        <v>1</v>
      </c>
      <c r="G29" s="17">
        <v>460</v>
      </c>
      <c r="H29" s="17">
        <f t="shared" si="0"/>
        <v>460</v>
      </c>
      <c r="I29" s="17"/>
      <c r="J29" s="189" t="s">
        <v>834</v>
      </c>
      <c r="K29" s="21"/>
      <c r="L29" s="19" t="s">
        <v>42</v>
      </c>
      <c r="M29" s="60">
        <v>40987</v>
      </c>
      <c r="N29" s="15"/>
      <c r="O29" s="20"/>
      <c r="P29" s="60">
        <v>40991</v>
      </c>
      <c r="Q29" s="23">
        <v>40991</v>
      </c>
    </row>
    <row r="30" spans="2:18" s="8" customFormat="1" ht="18" customHeight="1">
      <c r="B30" s="13"/>
      <c r="C30" s="12" t="s">
        <v>101</v>
      </c>
      <c r="D30" s="12" t="s">
        <v>101</v>
      </c>
      <c r="E30" s="189" t="s">
        <v>835</v>
      </c>
      <c r="F30" s="141">
        <v>1</v>
      </c>
      <c r="G30" s="17">
        <v>460</v>
      </c>
      <c r="H30" s="17">
        <f t="shared" si="0"/>
        <v>460</v>
      </c>
      <c r="I30" s="17"/>
      <c r="J30" s="189" t="s">
        <v>836</v>
      </c>
      <c r="K30" s="21"/>
      <c r="L30" s="19" t="s">
        <v>42</v>
      </c>
      <c r="M30" s="60">
        <v>40987</v>
      </c>
      <c r="N30" s="15"/>
      <c r="O30" s="20"/>
      <c r="P30" s="60">
        <v>40991</v>
      </c>
      <c r="Q30" s="23">
        <v>40991</v>
      </c>
    </row>
    <row r="31" spans="2:18" s="8" customFormat="1" ht="18" customHeight="1">
      <c r="B31" s="13"/>
      <c r="C31" s="12" t="s">
        <v>101</v>
      </c>
      <c r="D31" s="12" t="s">
        <v>101</v>
      </c>
      <c r="E31" s="21" t="s">
        <v>837</v>
      </c>
      <c r="F31" s="141">
        <v>1</v>
      </c>
      <c r="G31" s="17">
        <v>970</v>
      </c>
      <c r="H31" s="17">
        <f t="shared" si="0"/>
        <v>970</v>
      </c>
      <c r="I31" s="17"/>
      <c r="J31" s="141" t="s">
        <v>838</v>
      </c>
      <c r="K31" s="21"/>
      <c r="L31" s="19" t="s">
        <v>42</v>
      </c>
      <c r="M31" s="60">
        <v>40987</v>
      </c>
      <c r="N31" s="15"/>
      <c r="O31" s="20"/>
      <c r="P31" s="60">
        <v>40991</v>
      </c>
      <c r="Q31" s="23">
        <v>40991</v>
      </c>
    </row>
    <row r="32" spans="2:18" s="8" customFormat="1" ht="18" customHeight="1">
      <c r="B32" s="13"/>
      <c r="C32" s="12" t="s">
        <v>101</v>
      </c>
      <c r="D32" s="12" t="s">
        <v>101</v>
      </c>
      <c r="E32" s="21" t="s">
        <v>839</v>
      </c>
      <c r="F32" s="141">
        <v>1</v>
      </c>
      <c r="G32" s="17">
        <v>970</v>
      </c>
      <c r="H32" s="17">
        <f t="shared" si="0"/>
        <v>970</v>
      </c>
      <c r="I32" s="17"/>
      <c r="J32" s="141" t="s">
        <v>840</v>
      </c>
      <c r="K32" s="21"/>
      <c r="L32" s="19" t="s">
        <v>42</v>
      </c>
      <c r="M32" s="60">
        <v>40987</v>
      </c>
      <c r="N32" s="15"/>
      <c r="O32" s="20"/>
      <c r="P32" s="60">
        <v>40991</v>
      </c>
      <c r="Q32" s="23">
        <v>40991</v>
      </c>
    </row>
    <row r="33" spans="2:17" s="8" customFormat="1" ht="18" customHeight="1">
      <c r="B33" s="13"/>
      <c r="C33" s="12" t="s">
        <v>101</v>
      </c>
      <c r="D33" s="12" t="s">
        <v>101</v>
      </c>
      <c r="E33" s="21" t="s">
        <v>841</v>
      </c>
      <c r="F33" s="141">
        <v>1</v>
      </c>
      <c r="G33" s="17">
        <v>780</v>
      </c>
      <c r="H33" s="17">
        <f t="shared" si="0"/>
        <v>780</v>
      </c>
      <c r="I33" s="17"/>
      <c r="J33" s="141" t="s">
        <v>428</v>
      </c>
      <c r="K33" s="21"/>
      <c r="L33" s="19" t="s">
        <v>42</v>
      </c>
      <c r="M33" s="60">
        <v>40987</v>
      </c>
      <c r="N33" s="15"/>
      <c r="O33" s="60"/>
      <c r="P33" s="60">
        <v>40991</v>
      </c>
      <c r="Q33" s="23">
        <v>40991</v>
      </c>
    </row>
    <row r="34" spans="2:17" s="8" customFormat="1" ht="18" customHeight="1">
      <c r="B34" s="13"/>
      <c r="C34" s="12" t="s">
        <v>101</v>
      </c>
      <c r="D34" s="12" t="s">
        <v>101</v>
      </c>
      <c r="E34" s="241" t="s">
        <v>842</v>
      </c>
      <c r="F34" s="189">
        <v>1</v>
      </c>
      <c r="G34" s="17">
        <v>479</v>
      </c>
      <c r="H34" s="17">
        <f t="shared" si="0"/>
        <v>479</v>
      </c>
      <c r="I34" s="17"/>
      <c r="J34" s="141" t="s">
        <v>843</v>
      </c>
      <c r="K34" s="21"/>
      <c r="L34" s="19" t="s">
        <v>42</v>
      </c>
      <c r="M34" s="60">
        <v>40987</v>
      </c>
      <c r="N34" s="15"/>
      <c r="O34" s="20"/>
      <c r="P34" s="60">
        <v>40991</v>
      </c>
      <c r="Q34" s="23">
        <v>40991</v>
      </c>
    </row>
    <row r="35" spans="2:17" s="8" customFormat="1" ht="18" customHeight="1">
      <c r="B35" s="13"/>
      <c r="C35" s="12" t="s">
        <v>101</v>
      </c>
      <c r="D35" s="12" t="s">
        <v>101</v>
      </c>
      <c r="E35" s="240" t="s">
        <v>844</v>
      </c>
      <c r="F35" s="189">
        <v>2</v>
      </c>
      <c r="G35" s="17">
        <v>320</v>
      </c>
      <c r="H35" s="17">
        <f t="shared" si="0"/>
        <v>640</v>
      </c>
      <c r="I35" s="17"/>
      <c r="J35" s="189" t="s">
        <v>845</v>
      </c>
      <c r="K35" s="21"/>
      <c r="L35" s="19" t="s">
        <v>42</v>
      </c>
      <c r="M35" s="60">
        <v>40987</v>
      </c>
      <c r="N35" s="15"/>
      <c r="O35" s="20"/>
      <c r="P35" s="60">
        <v>40991</v>
      </c>
      <c r="Q35" s="23">
        <v>40991</v>
      </c>
    </row>
    <row r="36" spans="2:17" s="8" customFormat="1" ht="18" customHeight="1">
      <c r="B36" s="13"/>
      <c r="C36" s="12" t="s">
        <v>101</v>
      </c>
      <c r="D36" s="12" t="s">
        <v>101</v>
      </c>
      <c r="E36" s="240" t="s">
        <v>846</v>
      </c>
      <c r="F36" s="189">
        <v>2</v>
      </c>
      <c r="G36" s="17">
        <v>310</v>
      </c>
      <c r="H36" s="17">
        <f t="shared" si="0"/>
        <v>620</v>
      </c>
      <c r="I36" s="17"/>
      <c r="J36" s="189" t="s">
        <v>845</v>
      </c>
      <c r="K36" s="21"/>
      <c r="L36" s="19" t="s">
        <v>42</v>
      </c>
      <c r="M36" s="60">
        <v>40987</v>
      </c>
      <c r="N36" s="15"/>
      <c r="O36" s="20"/>
      <c r="P36" s="60">
        <v>40991</v>
      </c>
      <c r="Q36" s="23">
        <v>40991</v>
      </c>
    </row>
    <row r="37" spans="2:17" s="8" customFormat="1" ht="18" customHeight="1">
      <c r="B37" s="13"/>
      <c r="C37" s="12" t="s">
        <v>101</v>
      </c>
      <c r="D37" s="12" t="s">
        <v>101</v>
      </c>
      <c r="E37" s="241" t="s">
        <v>847</v>
      </c>
      <c r="F37" s="189">
        <v>2</v>
      </c>
      <c r="G37" s="17">
        <v>430</v>
      </c>
      <c r="H37" s="17">
        <f t="shared" si="0"/>
        <v>860</v>
      </c>
      <c r="I37" s="17"/>
      <c r="J37" s="141" t="s">
        <v>848</v>
      </c>
      <c r="K37" s="21"/>
      <c r="L37" s="19" t="s">
        <v>42</v>
      </c>
      <c r="M37" s="60">
        <v>40987</v>
      </c>
      <c r="N37" s="15"/>
      <c r="O37" s="60"/>
      <c r="P37" s="60">
        <v>40991</v>
      </c>
      <c r="Q37" s="23">
        <v>40991</v>
      </c>
    </row>
    <row r="38" spans="2:17" s="8" customFormat="1" ht="18" customHeight="1">
      <c r="B38" s="13"/>
      <c r="C38" s="12" t="s">
        <v>101</v>
      </c>
      <c r="D38" s="12" t="s">
        <v>101</v>
      </c>
      <c r="E38" s="241" t="s">
        <v>829</v>
      </c>
      <c r="F38" s="141">
        <v>2</v>
      </c>
      <c r="G38" s="17">
        <v>220</v>
      </c>
      <c r="H38" s="17">
        <f t="shared" si="0"/>
        <v>440</v>
      </c>
      <c r="I38" s="17"/>
      <c r="J38" s="141" t="s">
        <v>814</v>
      </c>
      <c r="K38" s="21"/>
      <c r="L38" s="19" t="s">
        <v>42</v>
      </c>
      <c r="M38" s="60">
        <v>40987</v>
      </c>
      <c r="N38" s="15"/>
      <c r="O38" s="20"/>
      <c r="P38" s="60">
        <v>40991</v>
      </c>
      <c r="Q38" s="23">
        <v>40991</v>
      </c>
    </row>
    <row r="39" spans="2:17" s="8" customFormat="1" ht="18" customHeight="1">
      <c r="B39" s="13"/>
      <c r="C39" s="12" t="s">
        <v>101</v>
      </c>
      <c r="D39" s="12" t="s">
        <v>101</v>
      </c>
      <c r="E39" s="241" t="s">
        <v>849</v>
      </c>
      <c r="F39" s="141">
        <v>1</v>
      </c>
      <c r="G39" s="17">
        <v>420</v>
      </c>
      <c r="H39" s="17">
        <f t="shared" si="0"/>
        <v>420</v>
      </c>
      <c r="I39" s="17"/>
      <c r="J39" s="141" t="s">
        <v>850</v>
      </c>
      <c r="K39" s="21"/>
      <c r="L39" s="19" t="s">
        <v>42</v>
      </c>
      <c r="M39" s="60">
        <v>40987</v>
      </c>
      <c r="N39" s="15"/>
      <c r="O39" s="20"/>
      <c r="P39" s="60">
        <v>40991</v>
      </c>
      <c r="Q39" s="23">
        <v>40991</v>
      </c>
    </row>
    <row r="40" spans="2:17" s="8" customFormat="1" ht="18" customHeight="1">
      <c r="B40" s="13"/>
      <c r="C40" s="12" t="s">
        <v>101</v>
      </c>
      <c r="D40" s="12" t="s">
        <v>101</v>
      </c>
      <c r="E40" s="241" t="s">
        <v>851</v>
      </c>
      <c r="F40" s="141">
        <v>1</v>
      </c>
      <c r="G40" s="17">
        <v>334</v>
      </c>
      <c r="H40" s="17">
        <f t="shared" si="0"/>
        <v>334</v>
      </c>
      <c r="I40" s="17"/>
      <c r="J40" s="141" t="s">
        <v>852</v>
      </c>
      <c r="K40" s="21"/>
      <c r="L40" s="19" t="s">
        <v>42</v>
      </c>
      <c r="M40" s="60">
        <v>40987</v>
      </c>
      <c r="N40" s="15"/>
      <c r="O40" s="20"/>
      <c r="P40" s="60">
        <v>40991</v>
      </c>
      <c r="Q40" s="23">
        <v>40991</v>
      </c>
    </row>
    <row r="41" spans="2:17" s="8" customFormat="1" ht="18" customHeight="1">
      <c r="B41" s="13"/>
      <c r="C41" s="12" t="s">
        <v>101</v>
      </c>
      <c r="D41" s="12" t="s">
        <v>101</v>
      </c>
      <c r="E41" s="241" t="s">
        <v>853</v>
      </c>
      <c r="F41" s="141">
        <v>1</v>
      </c>
      <c r="G41" s="17">
        <v>210</v>
      </c>
      <c r="H41" s="17">
        <f t="shared" si="0"/>
        <v>210</v>
      </c>
      <c r="I41" s="17"/>
      <c r="J41" s="141" t="s">
        <v>854</v>
      </c>
      <c r="K41" s="21"/>
      <c r="L41" s="19" t="s">
        <v>42</v>
      </c>
      <c r="M41" s="60">
        <v>40987</v>
      </c>
      <c r="N41" s="15"/>
      <c r="O41" s="20"/>
      <c r="P41" s="60">
        <v>40991</v>
      </c>
      <c r="Q41" s="23">
        <v>40991</v>
      </c>
    </row>
    <row r="42" spans="2:17" s="8" customFormat="1" ht="18" customHeight="1">
      <c r="B42" s="13"/>
      <c r="C42" s="12" t="s">
        <v>101</v>
      </c>
      <c r="D42" s="12" t="s">
        <v>101</v>
      </c>
      <c r="E42" s="241" t="s">
        <v>855</v>
      </c>
      <c r="F42" s="141">
        <v>1</v>
      </c>
      <c r="G42" s="17">
        <v>960</v>
      </c>
      <c r="H42" s="17">
        <f t="shared" si="0"/>
        <v>960</v>
      </c>
      <c r="I42" s="17"/>
      <c r="J42" s="141" t="s">
        <v>856</v>
      </c>
      <c r="K42" s="21"/>
      <c r="L42" s="19" t="s">
        <v>42</v>
      </c>
      <c r="M42" s="60">
        <v>40987</v>
      </c>
      <c r="N42" s="15"/>
      <c r="O42" s="20"/>
      <c r="P42" s="60">
        <v>40991</v>
      </c>
      <c r="Q42" s="23">
        <v>40991</v>
      </c>
    </row>
    <row r="43" spans="2:17" s="8" customFormat="1" ht="18" customHeight="1">
      <c r="B43" s="13"/>
      <c r="C43" s="12" t="s">
        <v>101</v>
      </c>
      <c r="D43" s="12" t="s">
        <v>101</v>
      </c>
      <c r="E43" s="241" t="s">
        <v>857</v>
      </c>
      <c r="F43" s="141">
        <v>1</v>
      </c>
      <c r="G43" s="17">
        <v>1150</v>
      </c>
      <c r="H43" s="17">
        <f t="shared" si="0"/>
        <v>1150</v>
      </c>
      <c r="I43" s="17"/>
      <c r="J43" s="141" t="s">
        <v>858</v>
      </c>
      <c r="K43" s="21"/>
      <c r="L43" s="19" t="s">
        <v>42</v>
      </c>
      <c r="M43" s="60">
        <v>40987</v>
      </c>
      <c r="N43" s="15"/>
      <c r="O43" s="20"/>
      <c r="P43" s="60">
        <v>40991</v>
      </c>
      <c r="Q43" s="23">
        <v>40991</v>
      </c>
    </row>
    <row r="44" spans="2:17" s="8" customFormat="1" ht="18" customHeight="1">
      <c r="B44" s="13"/>
      <c r="C44" s="12" t="s">
        <v>101</v>
      </c>
      <c r="D44" s="12" t="s">
        <v>101</v>
      </c>
      <c r="E44" s="242" t="s">
        <v>859</v>
      </c>
      <c r="F44" s="141">
        <v>1</v>
      </c>
      <c r="G44" s="17">
        <v>300</v>
      </c>
      <c r="H44" s="17">
        <f t="shared" si="0"/>
        <v>300</v>
      </c>
      <c r="I44" s="17"/>
      <c r="J44" s="141" t="s">
        <v>860</v>
      </c>
      <c r="K44" s="21"/>
      <c r="L44" s="19" t="s">
        <v>42</v>
      </c>
      <c r="M44" s="60">
        <v>40987</v>
      </c>
      <c r="N44" s="15"/>
      <c r="O44" s="20"/>
      <c r="P44" s="60">
        <v>40991</v>
      </c>
      <c r="Q44" s="23">
        <v>40991</v>
      </c>
    </row>
    <row r="45" spans="2:17" s="8" customFormat="1" ht="18" customHeight="1">
      <c r="B45" s="13"/>
      <c r="C45" s="12" t="s">
        <v>101</v>
      </c>
      <c r="D45" s="12" t="s">
        <v>101</v>
      </c>
      <c r="E45" s="241" t="s">
        <v>861</v>
      </c>
      <c r="F45" s="141">
        <v>1</v>
      </c>
      <c r="G45" s="17">
        <v>442</v>
      </c>
      <c r="H45" s="17">
        <f t="shared" si="0"/>
        <v>442</v>
      </c>
      <c r="I45" s="17"/>
      <c r="J45" s="141" t="s">
        <v>862</v>
      </c>
      <c r="K45" s="21"/>
      <c r="L45" s="19" t="s">
        <v>42</v>
      </c>
      <c r="M45" s="60">
        <v>40987</v>
      </c>
      <c r="N45" s="15"/>
      <c r="O45" s="20"/>
      <c r="P45" s="60">
        <v>40991</v>
      </c>
      <c r="Q45" s="23">
        <v>40991</v>
      </c>
    </row>
    <row r="46" spans="2:17" s="8" customFormat="1" ht="18" customHeight="1">
      <c r="B46" s="13"/>
      <c r="C46" s="12" t="s">
        <v>101</v>
      </c>
      <c r="D46" s="12" t="s">
        <v>101</v>
      </c>
      <c r="E46" s="241" t="s">
        <v>863</v>
      </c>
      <c r="F46" s="141">
        <v>1</v>
      </c>
      <c r="G46" s="17">
        <v>448</v>
      </c>
      <c r="H46" s="17">
        <f t="shared" si="0"/>
        <v>448</v>
      </c>
      <c r="I46" s="17"/>
      <c r="J46" s="141" t="s">
        <v>864</v>
      </c>
      <c r="K46" s="21"/>
      <c r="L46" s="19" t="s">
        <v>42</v>
      </c>
      <c r="M46" s="60">
        <v>40987</v>
      </c>
      <c r="N46" s="15"/>
      <c r="O46" s="20"/>
      <c r="P46" s="60">
        <v>40991</v>
      </c>
      <c r="Q46" s="23">
        <v>40991</v>
      </c>
    </row>
    <row r="47" spans="2:17" s="8" customFormat="1" ht="18" customHeight="1">
      <c r="B47" s="13"/>
      <c r="C47" s="12" t="s">
        <v>101</v>
      </c>
      <c r="D47" s="12" t="s">
        <v>101</v>
      </c>
      <c r="E47" s="241" t="s">
        <v>865</v>
      </c>
      <c r="F47" s="141">
        <v>2</v>
      </c>
      <c r="G47" s="17">
        <v>42</v>
      </c>
      <c r="H47" s="17">
        <f t="shared" si="0"/>
        <v>84</v>
      </c>
      <c r="I47" s="17"/>
      <c r="J47" s="141" t="s">
        <v>831</v>
      </c>
      <c r="K47" s="21"/>
      <c r="L47" s="19" t="s">
        <v>268</v>
      </c>
      <c r="M47" s="60">
        <v>40987</v>
      </c>
      <c r="N47" s="15"/>
      <c r="O47" s="20"/>
      <c r="P47" s="60">
        <v>40991</v>
      </c>
      <c r="Q47" s="23">
        <v>40991</v>
      </c>
    </row>
    <row r="48" spans="2:17" s="8" customFormat="1" ht="18" customHeight="1">
      <c r="B48" s="13"/>
      <c r="C48" s="12" t="s">
        <v>101</v>
      </c>
      <c r="D48" s="12" t="s">
        <v>101</v>
      </c>
      <c r="E48" s="241" t="s">
        <v>866</v>
      </c>
      <c r="F48" s="141">
        <v>2</v>
      </c>
      <c r="G48" s="17">
        <v>38</v>
      </c>
      <c r="H48" s="17">
        <f t="shared" si="0"/>
        <v>76</v>
      </c>
      <c r="I48" s="17"/>
      <c r="J48" s="141" t="s">
        <v>831</v>
      </c>
      <c r="K48" s="21"/>
      <c r="L48" s="19" t="s">
        <v>268</v>
      </c>
      <c r="M48" s="60">
        <v>40987</v>
      </c>
      <c r="N48" s="15"/>
      <c r="O48" s="20"/>
      <c r="P48" s="60">
        <v>40991</v>
      </c>
      <c r="Q48" s="23">
        <v>40991</v>
      </c>
    </row>
    <row r="49" spans="2:17" s="8" customFormat="1" ht="18" customHeight="1">
      <c r="B49" s="13"/>
      <c r="C49" s="12"/>
      <c r="D49" s="12"/>
      <c r="E49" s="241"/>
      <c r="F49" s="141"/>
      <c r="G49" s="17"/>
      <c r="H49" s="17"/>
      <c r="I49" s="17"/>
      <c r="J49" s="141"/>
      <c r="K49" s="21"/>
      <c r="L49" s="19"/>
      <c r="M49" s="60"/>
      <c r="N49" s="15"/>
      <c r="O49" s="20"/>
      <c r="P49" s="60"/>
      <c r="Q49" s="23"/>
    </row>
    <row r="50" spans="2:17" s="8" customFormat="1" ht="18" customHeight="1">
      <c r="B50" s="13"/>
      <c r="C50" s="12" t="s">
        <v>77</v>
      </c>
      <c r="D50" s="12" t="s">
        <v>77</v>
      </c>
      <c r="E50" s="50" t="s">
        <v>867</v>
      </c>
      <c r="F50" s="50">
        <v>1</v>
      </c>
      <c r="G50" s="50">
        <v>8600</v>
      </c>
      <c r="H50" s="17">
        <v>8600</v>
      </c>
      <c r="I50" s="17"/>
      <c r="J50" s="50" t="s">
        <v>868</v>
      </c>
      <c r="K50" s="21"/>
      <c r="L50" s="19" t="s">
        <v>80</v>
      </c>
      <c r="M50" s="60">
        <v>40987</v>
      </c>
      <c r="N50" s="15"/>
      <c r="O50" s="20"/>
      <c r="P50" s="289">
        <v>41003</v>
      </c>
      <c r="Q50" s="23">
        <v>41003</v>
      </c>
    </row>
    <row r="51" spans="2:17" s="8" customFormat="1" ht="18" customHeight="1">
      <c r="B51" s="13"/>
      <c r="C51" s="12" t="s">
        <v>77</v>
      </c>
      <c r="D51" s="12" t="s">
        <v>77</v>
      </c>
      <c r="E51" s="50" t="s">
        <v>869</v>
      </c>
      <c r="F51" s="50">
        <v>1</v>
      </c>
      <c r="G51" s="50">
        <v>10800</v>
      </c>
      <c r="H51" s="17">
        <f t="shared" si="0"/>
        <v>10800</v>
      </c>
      <c r="I51" s="17"/>
      <c r="J51" s="50" t="s">
        <v>870</v>
      </c>
      <c r="K51" s="21"/>
      <c r="L51" s="19" t="s">
        <v>42</v>
      </c>
      <c r="M51" s="60">
        <v>40987</v>
      </c>
      <c r="N51" s="15"/>
      <c r="O51" s="20"/>
      <c r="P51" s="60">
        <v>41003</v>
      </c>
      <c r="Q51" s="23">
        <v>41003</v>
      </c>
    </row>
    <row r="52" spans="2:17" s="8" customFormat="1" ht="18" customHeight="1">
      <c r="B52" s="13"/>
      <c r="C52" s="12" t="s">
        <v>77</v>
      </c>
      <c r="D52" s="12" t="s">
        <v>77</v>
      </c>
      <c r="E52" s="50" t="s">
        <v>871</v>
      </c>
      <c r="F52" s="50">
        <v>1</v>
      </c>
      <c r="G52" s="50">
        <v>10800</v>
      </c>
      <c r="H52" s="17">
        <f t="shared" si="0"/>
        <v>10800</v>
      </c>
      <c r="I52" s="17"/>
      <c r="J52" s="50" t="s">
        <v>872</v>
      </c>
      <c r="K52" s="21"/>
      <c r="L52" s="19" t="s">
        <v>268</v>
      </c>
      <c r="M52" s="60">
        <v>40987</v>
      </c>
      <c r="N52" s="15"/>
      <c r="O52" s="20"/>
      <c r="P52" s="60">
        <v>41003</v>
      </c>
      <c r="Q52" s="23">
        <v>41003</v>
      </c>
    </row>
    <row r="53" spans="2:17" s="8" customFormat="1" ht="18" customHeight="1">
      <c r="B53" s="13"/>
      <c r="C53" s="12" t="s">
        <v>77</v>
      </c>
      <c r="D53" s="12" t="s">
        <v>77</v>
      </c>
      <c r="E53" s="50" t="s">
        <v>873</v>
      </c>
      <c r="F53" s="50">
        <v>1</v>
      </c>
      <c r="G53" s="50">
        <v>5400</v>
      </c>
      <c r="H53" s="17">
        <f t="shared" si="0"/>
        <v>5400</v>
      </c>
      <c r="I53" s="17"/>
      <c r="J53" s="50" t="s">
        <v>874</v>
      </c>
      <c r="K53" s="21"/>
      <c r="L53" s="19" t="s">
        <v>42</v>
      </c>
      <c r="M53" s="60">
        <v>40987</v>
      </c>
      <c r="N53" s="15"/>
      <c r="O53" s="20"/>
      <c r="P53" s="60">
        <v>41003</v>
      </c>
      <c r="Q53" s="23">
        <v>41003</v>
      </c>
    </row>
    <row r="54" spans="2:17" s="8" customFormat="1" ht="18" customHeight="1">
      <c r="B54" s="13"/>
      <c r="C54" s="12" t="s">
        <v>77</v>
      </c>
      <c r="D54" s="12" t="s">
        <v>77</v>
      </c>
      <c r="E54" s="50" t="s">
        <v>875</v>
      </c>
      <c r="F54" s="50">
        <v>1</v>
      </c>
      <c r="G54" s="50">
        <v>2900</v>
      </c>
      <c r="H54" s="17">
        <f t="shared" si="0"/>
        <v>2900</v>
      </c>
      <c r="I54" s="17"/>
      <c r="J54" s="50" t="s">
        <v>876</v>
      </c>
      <c r="K54" s="21"/>
      <c r="L54" s="19" t="s">
        <v>80</v>
      </c>
      <c r="M54" s="60">
        <v>40987</v>
      </c>
      <c r="N54" s="15"/>
      <c r="O54" s="20"/>
      <c r="P54" s="60">
        <v>41003</v>
      </c>
      <c r="Q54" s="23">
        <v>41003</v>
      </c>
    </row>
    <row r="55" spans="2:17" s="8" customFormat="1" ht="18" customHeight="1">
      <c r="B55" s="13"/>
      <c r="C55" s="12" t="s">
        <v>77</v>
      </c>
      <c r="D55" s="12" t="s">
        <v>77</v>
      </c>
      <c r="E55" s="50" t="s">
        <v>877</v>
      </c>
      <c r="F55" s="50">
        <v>1</v>
      </c>
      <c r="G55" s="50">
        <v>3400</v>
      </c>
      <c r="H55" s="17">
        <f t="shared" si="0"/>
        <v>3400</v>
      </c>
      <c r="I55" s="17"/>
      <c r="J55" s="50" t="s">
        <v>878</v>
      </c>
      <c r="K55" s="21"/>
      <c r="L55" s="19" t="s">
        <v>80</v>
      </c>
      <c r="M55" s="60">
        <v>40987</v>
      </c>
      <c r="N55" s="15"/>
      <c r="O55" s="20"/>
      <c r="P55" s="60">
        <v>41003</v>
      </c>
      <c r="Q55" s="23">
        <v>41003</v>
      </c>
    </row>
    <row r="56" spans="2:17" s="8" customFormat="1" ht="18" customHeight="1">
      <c r="B56" s="13"/>
      <c r="C56" s="12" t="s">
        <v>77</v>
      </c>
      <c r="D56" s="12" t="s">
        <v>77</v>
      </c>
      <c r="E56" s="50" t="s">
        <v>879</v>
      </c>
      <c r="F56" s="50">
        <v>1</v>
      </c>
      <c r="G56" s="50">
        <v>1980</v>
      </c>
      <c r="H56" s="17">
        <f t="shared" si="0"/>
        <v>1980</v>
      </c>
      <c r="I56" s="17"/>
      <c r="J56" s="50" t="s">
        <v>880</v>
      </c>
      <c r="K56" s="21"/>
      <c r="L56" s="19" t="s">
        <v>268</v>
      </c>
      <c r="M56" s="60">
        <v>40987</v>
      </c>
      <c r="N56" s="15"/>
      <c r="O56" s="20"/>
      <c r="P56" s="60">
        <v>41003</v>
      </c>
      <c r="Q56" s="23">
        <v>41003</v>
      </c>
    </row>
    <row r="57" spans="2:17" s="8" customFormat="1" ht="18" customHeight="1">
      <c r="B57" s="13"/>
      <c r="C57" s="12" t="s">
        <v>77</v>
      </c>
      <c r="D57" s="12" t="s">
        <v>77</v>
      </c>
      <c r="E57" s="50" t="s">
        <v>881</v>
      </c>
      <c r="F57" s="50">
        <v>1</v>
      </c>
      <c r="G57" s="50">
        <v>1980</v>
      </c>
      <c r="H57" s="17">
        <f t="shared" si="0"/>
        <v>1980</v>
      </c>
      <c r="I57" s="17"/>
      <c r="J57" s="50" t="s">
        <v>882</v>
      </c>
      <c r="K57" s="21"/>
      <c r="L57" s="19" t="s">
        <v>268</v>
      </c>
      <c r="M57" s="60">
        <v>40987</v>
      </c>
      <c r="N57" s="15"/>
      <c r="O57" s="20"/>
      <c r="P57" s="60">
        <v>41003</v>
      </c>
      <c r="Q57" s="23">
        <v>41003</v>
      </c>
    </row>
    <row r="58" spans="2:17" s="8" customFormat="1" ht="18" customHeight="1">
      <c r="B58" s="13"/>
      <c r="C58" s="12" t="s">
        <v>77</v>
      </c>
      <c r="D58" s="12" t="s">
        <v>77</v>
      </c>
      <c r="E58" s="50" t="s">
        <v>883</v>
      </c>
      <c r="F58" s="50">
        <v>1</v>
      </c>
      <c r="G58" s="50">
        <v>3800</v>
      </c>
      <c r="H58" s="17">
        <f t="shared" si="0"/>
        <v>3800</v>
      </c>
      <c r="I58" s="17"/>
      <c r="J58" s="50" t="s">
        <v>884</v>
      </c>
      <c r="K58" s="21"/>
      <c r="L58" s="19" t="s">
        <v>42</v>
      </c>
      <c r="M58" s="60">
        <v>40987</v>
      </c>
      <c r="N58" s="15"/>
      <c r="O58" s="20"/>
      <c r="P58" s="60">
        <v>41003</v>
      </c>
      <c r="Q58" s="23">
        <v>41003</v>
      </c>
    </row>
    <row r="59" spans="2:17" s="8" customFormat="1" ht="18" customHeight="1">
      <c r="B59" s="13"/>
      <c r="C59" s="12" t="s">
        <v>77</v>
      </c>
      <c r="D59" s="12" t="s">
        <v>77</v>
      </c>
      <c r="E59" s="50" t="s">
        <v>885</v>
      </c>
      <c r="F59" s="50">
        <v>1</v>
      </c>
      <c r="G59" s="50">
        <v>3400</v>
      </c>
      <c r="H59" s="17">
        <f t="shared" si="0"/>
        <v>3400</v>
      </c>
      <c r="I59" s="17"/>
      <c r="J59" s="50" t="s">
        <v>886</v>
      </c>
      <c r="K59" s="21"/>
      <c r="L59" s="19" t="s">
        <v>80</v>
      </c>
      <c r="M59" s="60">
        <v>40987</v>
      </c>
      <c r="N59" s="15"/>
      <c r="O59" s="20"/>
      <c r="P59" s="60">
        <v>41003</v>
      </c>
      <c r="Q59" s="23">
        <v>41003</v>
      </c>
    </row>
    <row r="60" spans="2:17" s="8" customFormat="1" ht="18" customHeight="1">
      <c r="B60" s="13"/>
      <c r="C60" s="12" t="s">
        <v>77</v>
      </c>
      <c r="D60" s="12" t="s">
        <v>77</v>
      </c>
      <c r="E60" s="50" t="s">
        <v>887</v>
      </c>
      <c r="F60" s="50">
        <v>1</v>
      </c>
      <c r="G60" s="50">
        <v>7800</v>
      </c>
      <c r="H60" s="17">
        <f t="shared" si="0"/>
        <v>7800</v>
      </c>
      <c r="I60" s="17"/>
      <c r="J60" s="50" t="s">
        <v>888</v>
      </c>
      <c r="K60" s="21"/>
      <c r="L60" s="19" t="s">
        <v>42</v>
      </c>
      <c r="M60" s="60">
        <v>40987</v>
      </c>
      <c r="N60" s="15"/>
      <c r="O60" s="20"/>
      <c r="P60" s="60">
        <v>41003</v>
      </c>
      <c r="Q60" s="23">
        <v>41003</v>
      </c>
    </row>
    <row r="61" spans="2:17" s="8" customFormat="1" ht="18" customHeight="1">
      <c r="B61" s="13"/>
      <c r="C61" s="12" t="s">
        <v>77</v>
      </c>
      <c r="D61" s="12" t="s">
        <v>77</v>
      </c>
      <c r="E61" s="50" t="s">
        <v>889</v>
      </c>
      <c r="F61" s="50">
        <v>2</v>
      </c>
      <c r="G61" s="50">
        <v>1400</v>
      </c>
      <c r="H61" s="17">
        <f t="shared" si="0"/>
        <v>2800</v>
      </c>
      <c r="I61" s="17"/>
      <c r="J61" s="50" t="s">
        <v>890</v>
      </c>
      <c r="K61" s="21"/>
      <c r="L61" s="19" t="s">
        <v>42</v>
      </c>
      <c r="M61" s="60">
        <v>40987</v>
      </c>
      <c r="N61" s="15"/>
      <c r="O61" s="20"/>
      <c r="P61" s="60">
        <v>41003</v>
      </c>
      <c r="Q61" s="23">
        <v>41003</v>
      </c>
    </row>
    <row r="62" spans="2:17" s="8" customFormat="1" ht="18" customHeight="1">
      <c r="B62" s="13"/>
      <c r="C62" s="12" t="s">
        <v>165</v>
      </c>
      <c r="D62" s="12" t="s">
        <v>165</v>
      </c>
      <c r="E62" s="241" t="s">
        <v>891</v>
      </c>
      <c r="F62" s="141">
        <v>1</v>
      </c>
      <c r="G62" s="17">
        <v>9800</v>
      </c>
      <c r="H62" s="17">
        <f t="shared" si="0"/>
        <v>9800</v>
      </c>
      <c r="I62" s="17"/>
      <c r="J62" s="141" t="s">
        <v>892</v>
      </c>
      <c r="K62" s="21"/>
      <c r="L62" s="19" t="s">
        <v>676</v>
      </c>
      <c r="M62" s="60">
        <v>40987</v>
      </c>
      <c r="N62" s="60"/>
      <c r="O62" s="136"/>
      <c r="P62" s="60">
        <v>41003</v>
      </c>
      <c r="Q62" s="23">
        <v>41003</v>
      </c>
    </row>
    <row r="63" spans="2:17" s="8" customFormat="1" ht="18" customHeight="1">
      <c r="B63" s="13"/>
      <c r="C63" s="12" t="s">
        <v>165</v>
      </c>
      <c r="D63" s="12" t="s">
        <v>165</v>
      </c>
      <c r="E63" s="241" t="s">
        <v>893</v>
      </c>
      <c r="F63" s="141">
        <v>1</v>
      </c>
      <c r="G63" s="17">
        <v>5900</v>
      </c>
      <c r="H63" s="17">
        <v>5900</v>
      </c>
      <c r="I63" s="17"/>
      <c r="J63" s="141" t="s">
        <v>894</v>
      </c>
      <c r="K63" s="21"/>
      <c r="L63" s="19" t="s">
        <v>676</v>
      </c>
      <c r="M63" s="60">
        <v>40987</v>
      </c>
      <c r="N63" s="15"/>
      <c r="O63" s="20"/>
      <c r="P63" s="60">
        <v>41003</v>
      </c>
      <c r="Q63" s="23">
        <v>41003</v>
      </c>
    </row>
    <row r="64" spans="2:17" s="8" customFormat="1" ht="18" customHeight="1">
      <c r="B64" s="13"/>
      <c r="C64" s="12" t="s">
        <v>165</v>
      </c>
      <c r="D64" s="12" t="s">
        <v>165</v>
      </c>
      <c r="E64" s="241" t="s">
        <v>895</v>
      </c>
      <c r="F64" s="141">
        <v>1</v>
      </c>
      <c r="G64" s="17">
        <v>1900</v>
      </c>
      <c r="H64" s="17">
        <v>1900</v>
      </c>
      <c r="I64" s="17"/>
      <c r="J64" s="141" t="s">
        <v>896</v>
      </c>
      <c r="K64" s="21"/>
      <c r="L64" s="19" t="s">
        <v>676</v>
      </c>
      <c r="M64" s="60">
        <v>40987</v>
      </c>
      <c r="N64" s="15"/>
      <c r="O64" s="20"/>
      <c r="P64" s="60">
        <v>41003</v>
      </c>
      <c r="Q64" s="23">
        <v>41003</v>
      </c>
    </row>
    <row r="65" spans="2:17" s="8" customFormat="1" ht="18" customHeight="1">
      <c r="B65" s="13"/>
      <c r="C65" s="12" t="s">
        <v>165</v>
      </c>
      <c r="D65" s="12" t="s">
        <v>165</v>
      </c>
      <c r="E65" s="21" t="s">
        <v>897</v>
      </c>
      <c r="F65" s="17">
        <v>1</v>
      </c>
      <c r="G65" s="17">
        <v>5200</v>
      </c>
      <c r="H65" s="17">
        <v>5200</v>
      </c>
      <c r="I65" s="17"/>
      <c r="J65" s="61" t="s">
        <v>898</v>
      </c>
      <c r="K65" s="21"/>
      <c r="L65" s="19" t="s">
        <v>676</v>
      </c>
      <c r="M65" s="60">
        <v>40987</v>
      </c>
      <c r="N65" s="15"/>
      <c r="O65" s="20"/>
      <c r="P65" s="60">
        <v>41003</v>
      </c>
      <c r="Q65" s="23">
        <v>41003</v>
      </c>
    </row>
    <row r="66" spans="2:17" ht="18" customHeight="1">
      <c r="B66" s="13"/>
      <c r="C66" s="13"/>
      <c r="D66" s="13"/>
      <c r="E66" s="21"/>
      <c r="F66" s="17"/>
      <c r="G66" s="17"/>
      <c r="H66" s="17"/>
      <c r="I66" s="17"/>
      <c r="J66" s="19"/>
      <c r="K66" s="21"/>
      <c r="L66" s="19"/>
      <c r="M66" s="60"/>
      <c r="N66" s="15"/>
      <c r="O66" s="20"/>
      <c r="P66" s="24"/>
      <c r="Q66" s="67"/>
    </row>
    <row r="67" spans="2:17">
      <c r="Q67" s="68"/>
    </row>
    <row r="68" spans="2:17">
      <c r="Q68" s="68"/>
    </row>
    <row r="69" spans="2:17">
      <c r="Q69" s="68"/>
    </row>
    <row r="70" spans="2:17">
      <c r="M70" s="25"/>
      <c r="Q70" s="68"/>
    </row>
    <row r="71" spans="2:17">
      <c r="Q71" s="68"/>
    </row>
    <row r="72" spans="2:17">
      <c r="M72" s="25"/>
      <c r="Q72" s="68"/>
    </row>
  </sheetData>
  <autoFilter ref="B8:O38" xr:uid="{8D387657-37C1-4DED-8C29-F7F5B9944143}"/>
  <mergeCells count="6">
    <mergeCell ref="B2:D2"/>
    <mergeCell ref="G2:I2"/>
    <mergeCell ref="B3:D3"/>
    <mergeCell ref="B4:D4"/>
    <mergeCell ref="B5:D5"/>
    <mergeCell ref="B6:D6"/>
  </mergeCells>
  <phoneticPr fontId="3"/>
  <pageMargins left="0.2" right="0.2"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CF8A-A7AB-4F5F-8A96-FA1EA5D948AD}">
  <dimension ref="B2:R72"/>
  <sheetViews>
    <sheetView zoomScale="85" zoomScaleNormal="85" workbookViewId="0">
      <pane xSplit="10" ySplit="8" topLeftCell="N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736856</v>
      </c>
    </row>
    <row r="3" spans="2:17" ht="20.100000000000001" customHeight="1">
      <c r="B3" s="1" t="s">
        <v>3</v>
      </c>
      <c r="C3" s="1"/>
      <c r="D3" s="1"/>
      <c r="E3" s="2" t="s">
        <v>803</v>
      </c>
    </row>
    <row r="4" spans="2:17" ht="20.100000000000001" customHeight="1">
      <c r="B4" s="1" t="s">
        <v>5</v>
      </c>
      <c r="C4" s="1"/>
      <c r="D4" s="1"/>
      <c r="E4" s="2">
        <v>97374</v>
      </c>
    </row>
    <row r="5" spans="2:17" ht="20.100000000000001" customHeight="1">
      <c r="B5" s="1" t="s">
        <v>6</v>
      </c>
      <c r="C5" s="1"/>
      <c r="D5" s="1"/>
      <c r="E5" s="11">
        <v>41002</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1136</v>
      </c>
      <c r="F9" s="141">
        <v>1</v>
      </c>
      <c r="G9" s="141">
        <v>546000</v>
      </c>
      <c r="H9" s="17">
        <f t="shared" ref="H9:H62" si="0">F9*G9</f>
        <v>546000</v>
      </c>
      <c r="I9" s="239"/>
      <c r="J9" s="19"/>
      <c r="K9" s="19" t="s">
        <v>805</v>
      </c>
      <c r="L9" s="13"/>
      <c r="M9" s="60">
        <v>40987</v>
      </c>
      <c r="N9" s="12"/>
      <c r="O9" s="13"/>
      <c r="P9" s="60">
        <v>41010</v>
      </c>
      <c r="Q9" s="23">
        <v>41010</v>
      </c>
    </row>
    <row r="10" spans="2:17" s="8" customFormat="1" ht="19.5" customHeight="1">
      <c r="B10" s="12">
        <v>1</v>
      </c>
      <c r="C10" s="12" t="s">
        <v>29</v>
      </c>
      <c r="D10" s="12" t="s">
        <v>29</v>
      </c>
      <c r="E10" s="21" t="s">
        <v>806</v>
      </c>
      <c r="F10" s="141">
        <v>1</v>
      </c>
      <c r="G10" s="141">
        <v>19000</v>
      </c>
      <c r="H10" s="17">
        <f t="shared" si="0"/>
        <v>19000</v>
      </c>
      <c r="I10" s="239"/>
      <c r="J10" s="13"/>
      <c r="K10" s="19" t="s">
        <v>805</v>
      </c>
      <c r="L10" s="13"/>
      <c r="M10" s="60">
        <v>40987</v>
      </c>
      <c r="N10" s="12"/>
      <c r="O10" s="13"/>
      <c r="P10" s="60">
        <v>41010</v>
      </c>
      <c r="Q10" s="23"/>
    </row>
    <row r="11" spans="2:17" s="8" customFormat="1" ht="19.5" customHeight="1">
      <c r="B11" s="12">
        <v>1</v>
      </c>
      <c r="C11" s="12" t="s">
        <v>29</v>
      </c>
      <c r="D11" s="12" t="s">
        <v>29</v>
      </c>
      <c r="E11" s="141" t="s">
        <v>807</v>
      </c>
      <c r="F11" s="141">
        <v>1</v>
      </c>
      <c r="G11" s="141">
        <v>20000</v>
      </c>
      <c r="H11" s="17">
        <f t="shared" si="0"/>
        <v>20000</v>
      </c>
      <c r="I11" s="239"/>
      <c r="J11" s="13"/>
      <c r="K11" s="19" t="s">
        <v>805</v>
      </c>
      <c r="L11" s="13"/>
      <c r="M11" s="60">
        <v>40987</v>
      </c>
      <c r="N11" s="12"/>
      <c r="O11" s="13"/>
      <c r="P11" s="60"/>
      <c r="Q11" s="23"/>
    </row>
    <row r="12" spans="2:17" s="8" customFormat="1" ht="19.5" customHeight="1">
      <c r="B12" s="12">
        <v>1</v>
      </c>
      <c r="C12" s="12" t="s">
        <v>29</v>
      </c>
      <c r="D12" s="12" t="s">
        <v>29</v>
      </c>
      <c r="E12" s="141" t="s">
        <v>164</v>
      </c>
      <c r="F12" s="141">
        <v>1</v>
      </c>
      <c r="G12" s="141">
        <v>10000</v>
      </c>
      <c r="H12" s="17">
        <f t="shared" si="0"/>
        <v>10000</v>
      </c>
      <c r="I12" s="239"/>
      <c r="J12" s="13"/>
      <c r="K12" s="19" t="s">
        <v>805</v>
      </c>
      <c r="L12" s="13"/>
      <c r="M12" s="60">
        <v>40987</v>
      </c>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c r="C14" s="12" t="s">
        <v>101</v>
      </c>
      <c r="D14" s="12" t="s">
        <v>101</v>
      </c>
      <c r="E14" s="240" t="s">
        <v>808</v>
      </c>
      <c r="F14" s="189">
        <v>4</v>
      </c>
      <c r="G14" s="17">
        <v>300</v>
      </c>
      <c r="H14" s="17">
        <f t="shared" si="0"/>
        <v>1200</v>
      </c>
      <c r="I14" s="17"/>
      <c r="J14" s="189" t="s">
        <v>105</v>
      </c>
      <c r="K14" s="19"/>
      <c r="L14" s="19" t="s">
        <v>80</v>
      </c>
      <c r="M14" s="60">
        <v>40987</v>
      </c>
      <c r="N14" s="12"/>
      <c r="O14" s="13"/>
      <c r="P14" s="60">
        <v>40991</v>
      </c>
      <c r="Q14" s="23">
        <v>40991</v>
      </c>
    </row>
    <row r="15" spans="2:17" s="8" customFormat="1" ht="19.5" customHeight="1">
      <c r="B15" s="12"/>
      <c r="C15" s="12" t="s">
        <v>101</v>
      </c>
      <c r="D15" s="12" t="s">
        <v>101</v>
      </c>
      <c r="E15" s="240" t="s">
        <v>809</v>
      </c>
      <c r="F15" s="189">
        <v>2</v>
      </c>
      <c r="G15" s="17">
        <v>320</v>
      </c>
      <c r="H15" s="17">
        <f t="shared" si="0"/>
        <v>640</v>
      </c>
      <c r="I15" s="17"/>
      <c r="J15" s="189" t="s">
        <v>810</v>
      </c>
      <c r="K15" s="21"/>
      <c r="L15" s="19" t="s">
        <v>42</v>
      </c>
      <c r="M15" s="60">
        <v>40987</v>
      </c>
      <c r="N15" s="12"/>
      <c r="O15" s="13"/>
      <c r="P15" s="60">
        <v>40991</v>
      </c>
      <c r="Q15" s="23">
        <v>40991</v>
      </c>
    </row>
    <row r="16" spans="2:17" s="8" customFormat="1" ht="19.5" customHeight="1">
      <c r="B16" s="12"/>
      <c r="C16" s="12" t="s">
        <v>101</v>
      </c>
      <c r="D16" s="12" t="s">
        <v>101</v>
      </c>
      <c r="E16" s="240" t="s">
        <v>811</v>
      </c>
      <c r="F16" s="189">
        <v>2</v>
      </c>
      <c r="G16" s="17">
        <v>220</v>
      </c>
      <c r="H16" s="17">
        <f t="shared" si="0"/>
        <v>440</v>
      </c>
      <c r="I16" s="239"/>
      <c r="J16" s="189" t="s">
        <v>812</v>
      </c>
      <c r="K16" s="19"/>
      <c r="L16" s="13" t="s">
        <v>42</v>
      </c>
      <c r="M16" s="60">
        <v>40987</v>
      </c>
      <c r="N16" s="12"/>
      <c r="O16" s="13"/>
      <c r="P16" s="60">
        <v>40991</v>
      </c>
      <c r="Q16" s="23">
        <v>40991</v>
      </c>
    </row>
    <row r="17" spans="2:18" s="8" customFormat="1" ht="19.5" customHeight="1">
      <c r="B17" s="12"/>
      <c r="C17" s="12" t="s">
        <v>101</v>
      </c>
      <c r="D17" s="12" t="s">
        <v>101</v>
      </c>
      <c r="E17" s="241" t="s">
        <v>813</v>
      </c>
      <c r="F17" s="141">
        <v>2</v>
      </c>
      <c r="G17" s="17">
        <v>380</v>
      </c>
      <c r="H17" s="17">
        <f t="shared" si="0"/>
        <v>760</v>
      </c>
      <c r="I17" s="17"/>
      <c r="J17" s="141" t="s">
        <v>814</v>
      </c>
      <c r="K17" s="19"/>
      <c r="L17" s="13" t="s">
        <v>42</v>
      </c>
      <c r="M17" s="60">
        <v>40987</v>
      </c>
      <c r="N17" s="12"/>
      <c r="O17" s="13"/>
      <c r="P17" s="60">
        <v>40991</v>
      </c>
      <c r="Q17" s="23">
        <v>40991</v>
      </c>
    </row>
    <row r="18" spans="2:18" s="8" customFormat="1" ht="18" customHeight="1">
      <c r="B18" s="12"/>
      <c r="C18" s="12" t="s">
        <v>101</v>
      </c>
      <c r="D18" s="12" t="s">
        <v>101</v>
      </c>
      <c r="E18" s="241" t="s">
        <v>815</v>
      </c>
      <c r="F18" s="141">
        <v>5</v>
      </c>
      <c r="G18" s="17">
        <v>1430</v>
      </c>
      <c r="H18" s="17">
        <f t="shared" si="0"/>
        <v>7150</v>
      </c>
      <c r="I18" s="17"/>
      <c r="J18" s="141" t="s">
        <v>187</v>
      </c>
      <c r="K18" s="19"/>
      <c r="L18" s="19" t="s">
        <v>268</v>
      </c>
      <c r="M18" s="60">
        <v>40987</v>
      </c>
      <c r="N18" s="15"/>
      <c r="O18" s="20"/>
      <c r="P18" s="60">
        <v>40991</v>
      </c>
      <c r="Q18" s="23">
        <v>40991</v>
      </c>
    </row>
    <row r="19" spans="2:18" s="8" customFormat="1" ht="18" customHeight="1">
      <c r="B19" s="13"/>
      <c r="C19" s="257" t="s">
        <v>101</v>
      </c>
      <c r="D19" s="257" t="s">
        <v>101</v>
      </c>
      <c r="E19" s="286" t="s">
        <v>1137</v>
      </c>
      <c r="F19" s="287">
        <v>1</v>
      </c>
      <c r="G19" s="260">
        <v>21660</v>
      </c>
      <c r="H19" s="260">
        <f t="shared" si="0"/>
        <v>21660</v>
      </c>
      <c r="I19" s="260"/>
      <c r="J19" s="287" t="s">
        <v>817</v>
      </c>
      <c r="K19" s="263"/>
      <c r="L19" s="288" t="s">
        <v>42</v>
      </c>
      <c r="M19" s="60">
        <v>40987</v>
      </c>
      <c r="N19" s="15"/>
      <c r="O19" s="20"/>
      <c r="P19" s="60">
        <v>40994</v>
      </c>
      <c r="Q19" s="23">
        <v>40994</v>
      </c>
    </row>
    <row r="20" spans="2:18" s="8" customFormat="1" ht="18" customHeight="1">
      <c r="B20" s="12"/>
      <c r="C20" s="12" t="s">
        <v>101</v>
      </c>
      <c r="D20" s="12" t="s">
        <v>101</v>
      </c>
      <c r="E20" s="241" t="s">
        <v>818</v>
      </c>
      <c r="F20" s="141">
        <v>1</v>
      </c>
      <c r="G20" s="17">
        <v>2050</v>
      </c>
      <c r="H20" s="17">
        <f t="shared" si="0"/>
        <v>2050</v>
      </c>
      <c r="I20" s="17"/>
      <c r="J20" s="141" t="s">
        <v>819</v>
      </c>
      <c r="K20" s="21"/>
      <c r="L20" s="19" t="s">
        <v>42</v>
      </c>
      <c r="M20" s="60">
        <v>40987</v>
      </c>
      <c r="N20" s="15"/>
      <c r="O20" s="20"/>
      <c r="P20" s="60">
        <v>40991</v>
      </c>
      <c r="Q20" s="23">
        <v>40991</v>
      </c>
    </row>
    <row r="21" spans="2:18" s="8" customFormat="1" ht="18" customHeight="1">
      <c r="B21" s="13"/>
      <c r="C21" s="12" t="s">
        <v>101</v>
      </c>
      <c r="D21" s="12" t="s">
        <v>101</v>
      </c>
      <c r="E21" s="241" t="s">
        <v>820</v>
      </c>
      <c r="F21" s="141">
        <v>1</v>
      </c>
      <c r="G21" s="17">
        <v>930</v>
      </c>
      <c r="H21" s="17">
        <f t="shared" si="0"/>
        <v>930</v>
      </c>
      <c r="I21" s="17"/>
      <c r="J21" s="141" t="s">
        <v>409</v>
      </c>
      <c r="K21" s="21"/>
      <c r="L21" s="19" t="s">
        <v>42</v>
      </c>
      <c r="M21" s="60">
        <v>40987</v>
      </c>
      <c r="N21" s="15"/>
      <c r="O21" s="20"/>
      <c r="P21" s="60">
        <v>40991</v>
      </c>
      <c r="Q21" s="23">
        <v>40991</v>
      </c>
    </row>
    <row r="22" spans="2:18" s="8" customFormat="1" ht="18" customHeight="1">
      <c r="B22" s="13"/>
      <c r="C22" s="12" t="s">
        <v>101</v>
      </c>
      <c r="D22" s="12" t="s">
        <v>101</v>
      </c>
      <c r="E22" s="240" t="s">
        <v>821</v>
      </c>
      <c r="F22" s="189">
        <v>1</v>
      </c>
      <c r="G22" s="17">
        <v>2367</v>
      </c>
      <c r="H22" s="17">
        <f t="shared" si="0"/>
        <v>2367</v>
      </c>
      <c r="I22" s="17"/>
      <c r="J22" s="189" t="s">
        <v>822</v>
      </c>
      <c r="K22" s="21"/>
      <c r="L22" s="19" t="s">
        <v>42</v>
      </c>
      <c r="M22" s="60">
        <v>40987</v>
      </c>
      <c r="N22" s="15"/>
      <c r="O22" s="20"/>
      <c r="P22" s="60">
        <v>40991</v>
      </c>
      <c r="Q22" s="23">
        <v>40991</v>
      </c>
    </row>
    <row r="23" spans="2:18" s="8" customFormat="1" ht="18" customHeight="1">
      <c r="B23" s="13"/>
      <c r="C23" s="12" t="s">
        <v>101</v>
      </c>
      <c r="D23" s="12" t="s">
        <v>101</v>
      </c>
      <c r="E23" s="240" t="s">
        <v>823</v>
      </c>
      <c r="F23" s="189">
        <v>1</v>
      </c>
      <c r="G23" s="17">
        <v>226</v>
      </c>
      <c r="H23" s="17">
        <f t="shared" si="0"/>
        <v>226</v>
      </c>
      <c r="I23" s="17"/>
      <c r="J23" s="189" t="s">
        <v>824</v>
      </c>
      <c r="K23" s="21"/>
      <c r="L23" s="19" t="s">
        <v>42</v>
      </c>
      <c r="M23" s="60">
        <v>40987</v>
      </c>
      <c r="N23" s="15"/>
      <c r="O23" s="20"/>
      <c r="P23" s="60">
        <v>40991</v>
      </c>
      <c r="Q23" s="23">
        <v>40991</v>
      </c>
      <c r="R23" s="62"/>
    </row>
    <row r="24" spans="2:18" s="8" customFormat="1" ht="18" customHeight="1">
      <c r="B24" s="13"/>
      <c r="C24" s="12" t="s">
        <v>101</v>
      </c>
      <c r="D24" s="12" t="s">
        <v>101</v>
      </c>
      <c r="E24" s="240" t="s">
        <v>825</v>
      </c>
      <c r="F24" s="189">
        <v>1</v>
      </c>
      <c r="G24" s="17">
        <v>960</v>
      </c>
      <c r="H24" s="17">
        <f t="shared" si="0"/>
        <v>960</v>
      </c>
      <c r="I24" s="17"/>
      <c r="J24" s="189" t="s">
        <v>826</v>
      </c>
      <c r="K24" s="21"/>
      <c r="L24" s="19" t="s">
        <v>42</v>
      </c>
      <c r="M24" s="60">
        <v>40987</v>
      </c>
      <c r="N24" s="15"/>
      <c r="O24" s="20"/>
      <c r="P24" s="60">
        <v>40991</v>
      </c>
      <c r="Q24" s="23">
        <v>40991</v>
      </c>
      <c r="R24" s="62"/>
    </row>
    <row r="25" spans="2:18" s="8" customFormat="1" ht="18" customHeight="1">
      <c r="B25" s="13"/>
      <c r="C25" s="12" t="s">
        <v>101</v>
      </c>
      <c r="D25" s="12" t="s">
        <v>101</v>
      </c>
      <c r="E25" s="240" t="s">
        <v>827</v>
      </c>
      <c r="F25" s="189">
        <v>2</v>
      </c>
      <c r="G25" s="17">
        <v>290</v>
      </c>
      <c r="H25" s="17">
        <f t="shared" si="0"/>
        <v>580</v>
      </c>
      <c r="I25" s="17"/>
      <c r="J25" s="189" t="s">
        <v>828</v>
      </c>
      <c r="K25" s="21"/>
      <c r="L25" s="19" t="s">
        <v>42</v>
      </c>
      <c r="M25" s="60">
        <v>40987</v>
      </c>
      <c r="N25" s="15"/>
      <c r="O25" s="20"/>
      <c r="P25" s="60">
        <v>40991</v>
      </c>
      <c r="Q25" s="23">
        <v>40991</v>
      </c>
      <c r="R25" s="62"/>
    </row>
    <row r="26" spans="2:18" s="8" customFormat="1" ht="18" customHeight="1">
      <c r="B26" s="13"/>
      <c r="C26" s="12" t="s">
        <v>101</v>
      </c>
      <c r="D26" s="12" t="s">
        <v>101</v>
      </c>
      <c r="E26" s="241" t="s">
        <v>829</v>
      </c>
      <c r="F26" s="141">
        <v>2</v>
      </c>
      <c r="G26" s="17">
        <v>220</v>
      </c>
      <c r="H26" s="17">
        <f t="shared" si="0"/>
        <v>440</v>
      </c>
      <c r="I26" s="17"/>
      <c r="J26" s="141" t="s">
        <v>814</v>
      </c>
      <c r="K26" s="21"/>
      <c r="L26" s="19" t="s">
        <v>80</v>
      </c>
      <c r="M26" s="60">
        <v>40987</v>
      </c>
      <c r="N26" s="15"/>
      <c r="O26" s="20"/>
      <c r="P26" s="60">
        <v>40991</v>
      </c>
      <c r="Q26" s="23">
        <v>40991</v>
      </c>
      <c r="R26" s="62"/>
    </row>
    <row r="27" spans="2:18" s="8" customFormat="1" ht="18" customHeight="1">
      <c r="B27" s="13"/>
      <c r="C27" s="12" t="s">
        <v>101</v>
      </c>
      <c r="D27" s="12" t="s">
        <v>101</v>
      </c>
      <c r="E27" s="141" t="s">
        <v>830</v>
      </c>
      <c r="F27" s="141">
        <v>4</v>
      </c>
      <c r="G27" s="17">
        <v>39</v>
      </c>
      <c r="H27" s="17">
        <f t="shared" si="0"/>
        <v>156</v>
      </c>
      <c r="I27" s="17"/>
      <c r="J27" s="141" t="s">
        <v>831</v>
      </c>
      <c r="K27" s="21"/>
      <c r="L27" s="19" t="s">
        <v>80</v>
      </c>
      <c r="M27" s="60">
        <v>40987</v>
      </c>
      <c r="N27" s="15"/>
      <c r="O27" s="20"/>
      <c r="P27" s="60">
        <v>40991</v>
      </c>
      <c r="Q27" s="23">
        <v>40991</v>
      </c>
    </row>
    <row r="28" spans="2:18" s="8" customFormat="1" ht="18" customHeight="1">
      <c r="B28" s="13"/>
      <c r="C28" s="12" t="s">
        <v>101</v>
      </c>
      <c r="D28" s="12" t="s">
        <v>101</v>
      </c>
      <c r="E28" s="189" t="s">
        <v>832</v>
      </c>
      <c r="F28" s="189">
        <v>1</v>
      </c>
      <c r="G28" s="17">
        <v>4734</v>
      </c>
      <c r="H28" s="17">
        <f t="shared" si="0"/>
        <v>4734</v>
      </c>
      <c r="I28" s="17"/>
      <c r="J28" s="189" t="s">
        <v>649</v>
      </c>
      <c r="K28" s="21"/>
      <c r="L28" s="19" t="s">
        <v>42</v>
      </c>
      <c r="M28" s="60">
        <v>40987</v>
      </c>
      <c r="N28" s="15"/>
      <c r="O28" s="20"/>
      <c r="P28" s="60">
        <v>40991</v>
      </c>
      <c r="Q28" s="23">
        <v>40991</v>
      </c>
    </row>
    <row r="29" spans="2:18" s="8" customFormat="1" ht="18" customHeight="1">
      <c r="B29" s="13"/>
      <c r="C29" s="12" t="s">
        <v>101</v>
      </c>
      <c r="D29" s="12" t="s">
        <v>101</v>
      </c>
      <c r="E29" s="189" t="s">
        <v>833</v>
      </c>
      <c r="F29" s="189">
        <v>1</v>
      </c>
      <c r="G29" s="17">
        <v>460</v>
      </c>
      <c r="H29" s="17">
        <f t="shared" si="0"/>
        <v>460</v>
      </c>
      <c r="I29" s="17"/>
      <c r="J29" s="189" t="s">
        <v>834</v>
      </c>
      <c r="K29" s="21"/>
      <c r="L29" s="19" t="s">
        <v>42</v>
      </c>
      <c r="M29" s="60">
        <v>40987</v>
      </c>
      <c r="N29" s="15"/>
      <c r="O29" s="20"/>
      <c r="P29" s="60">
        <v>40991</v>
      </c>
      <c r="Q29" s="23">
        <v>40991</v>
      </c>
    </row>
    <row r="30" spans="2:18" s="8" customFormat="1" ht="18" customHeight="1">
      <c r="B30" s="13"/>
      <c r="C30" s="12" t="s">
        <v>101</v>
      </c>
      <c r="D30" s="12" t="s">
        <v>101</v>
      </c>
      <c r="E30" s="189" t="s">
        <v>835</v>
      </c>
      <c r="F30" s="141">
        <v>1</v>
      </c>
      <c r="G30" s="17">
        <v>460</v>
      </c>
      <c r="H30" s="17">
        <f t="shared" si="0"/>
        <v>460</v>
      </c>
      <c r="I30" s="17"/>
      <c r="J30" s="189" t="s">
        <v>836</v>
      </c>
      <c r="K30" s="21"/>
      <c r="L30" s="19" t="s">
        <v>42</v>
      </c>
      <c r="M30" s="60">
        <v>40987</v>
      </c>
      <c r="N30" s="15"/>
      <c r="O30" s="20"/>
      <c r="P30" s="60">
        <v>40991</v>
      </c>
      <c r="Q30" s="23">
        <v>40991</v>
      </c>
    </row>
    <row r="31" spans="2:18" s="8" customFormat="1" ht="18" customHeight="1">
      <c r="B31" s="13"/>
      <c r="C31" s="12" t="s">
        <v>101</v>
      </c>
      <c r="D31" s="12" t="s">
        <v>101</v>
      </c>
      <c r="E31" s="21" t="s">
        <v>837</v>
      </c>
      <c r="F31" s="141">
        <v>1</v>
      </c>
      <c r="G31" s="17">
        <v>970</v>
      </c>
      <c r="H31" s="17">
        <f t="shared" si="0"/>
        <v>970</v>
      </c>
      <c r="I31" s="17"/>
      <c r="J31" s="141" t="s">
        <v>838</v>
      </c>
      <c r="K31" s="21"/>
      <c r="L31" s="19" t="s">
        <v>42</v>
      </c>
      <c r="M31" s="60">
        <v>40987</v>
      </c>
      <c r="N31" s="15"/>
      <c r="O31" s="20"/>
      <c r="P31" s="60">
        <v>40991</v>
      </c>
      <c r="Q31" s="23">
        <v>40991</v>
      </c>
    </row>
    <row r="32" spans="2:18" s="8" customFormat="1" ht="18" customHeight="1">
      <c r="B32" s="13"/>
      <c r="C32" s="12" t="s">
        <v>101</v>
      </c>
      <c r="D32" s="12" t="s">
        <v>101</v>
      </c>
      <c r="E32" s="21" t="s">
        <v>839</v>
      </c>
      <c r="F32" s="141">
        <v>1</v>
      </c>
      <c r="G32" s="17">
        <v>970</v>
      </c>
      <c r="H32" s="17">
        <f t="shared" si="0"/>
        <v>970</v>
      </c>
      <c r="I32" s="17"/>
      <c r="J32" s="141" t="s">
        <v>840</v>
      </c>
      <c r="K32" s="21"/>
      <c r="L32" s="19" t="s">
        <v>42</v>
      </c>
      <c r="M32" s="60">
        <v>40987</v>
      </c>
      <c r="N32" s="15"/>
      <c r="O32" s="20"/>
      <c r="P32" s="60">
        <v>40991</v>
      </c>
      <c r="Q32" s="23">
        <v>40991</v>
      </c>
    </row>
    <row r="33" spans="2:17" s="8" customFormat="1" ht="18" customHeight="1">
      <c r="B33" s="13"/>
      <c r="C33" s="12" t="s">
        <v>101</v>
      </c>
      <c r="D33" s="12" t="s">
        <v>101</v>
      </c>
      <c r="E33" s="21" t="s">
        <v>841</v>
      </c>
      <c r="F33" s="141">
        <v>1</v>
      </c>
      <c r="G33" s="17">
        <v>780</v>
      </c>
      <c r="H33" s="17">
        <f t="shared" si="0"/>
        <v>780</v>
      </c>
      <c r="I33" s="17"/>
      <c r="J33" s="141" t="s">
        <v>428</v>
      </c>
      <c r="K33" s="21"/>
      <c r="L33" s="19" t="s">
        <v>42</v>
      </c>
      <c r="M33" s="60">
        <v>40987</v>
      </c>
      <c r="N33" s="15"/>
      <c r="O33" s="60"/>
      <c r="P33" s="60">
        <v>40991</v>
      </c>
      <c r="Q33" s="23">
        <v>40991</v>
      </c>
    </row>
    <row r="34" spans="2:17" s="8" customFormat="1" ht="18" customHeight="1">
      <c r="B34" s="13"/>
      <c r="C34" s="12" t="s">
        <v>101</v>
      </c>
      <c r="D34" s="12" t="s">
        <v>101</v>
      </c>
      <c r="E34" s="241" t="s">
        <v>842</v>
      </c>
      <c r="F34" s="189">
        <v>1</v>
      </c>
      <c r="G34" s="17">
        <v>479</v>
      </c>
      <c r="H34" s="17">
        <f t="shared" si="0"/>
        <v>479</v>
      </c>
      <c r="I34" s="17"/>
      <c r="J34" s="141" t="s">
        <v>843</v>
      </c>
      <c r="K34" s="21"/>
      <c r="L34" s="19" t="s">
        <v>42</v>
      </c>
      <c r="M34" s="60">
        <v>40987</v>
      </c>
      <c r="N34" s="15"/>
      <c r="O34" s="20"/>
      <c r="P34" s="60">
        <v>40991</v>
      </c>
      <c r="Q34" s="23">
        <v>40991</v>
      </c>
    </row>
    <row r="35" spans="2:17" s="8" customFormat="1" ht="18" customHeight="1">
      <c r="B35" s="13"/>
      <c r="C35" s="12" t="s">
        <v>101</v>
      </c>
      <c r="D35" s="12" t="s">
        <v>101</v>
      </c>
      <c r="E35" s="240" t="s">
        <v>844</v>
      </c>
      <c r="F35" s="189">
        <v>2</v>
      </c>
      <c r="G35" s="17">
        <v>320</v>
      </c>
      <c r="H35" s="17">
        <f t="shared" si="0"/>
        <v>640</v>
      </c>
      <c r="I35" s="17"/>
      <c r="J35" s="189" t="s">
        <v>845</v>
      </c>
      <c r="K35" s="21"/>
      <c r="L35" s="19" t="s">
        <v>42</v>
      </c>
      <c r="M35" s="60">
        <v>40987</v>
      </c>
      <c r="N35" s="15"/>
      <c r="O35" s="20"/>
      <c r="P35" s="60">
        <v>40991</v>
      </c>
      <c r="Q35" s="23">
        <v>40991</v>
      </c>
    </row>
    <row r="36" spans="2:17" s="8" customFormat="1" ht="18" customHeight="1">
      <c r="B36" s="13"/>
      <c r="C36" s="12" t="s">
        <v>101</v>
      </c>
      <c r="D36" s="12" t="s">
        <v>101</v>
      </c>
      <c r="E36" s="240" t="s">
        <v>846</v>
      </c>
      <c r="F36" s="189">
        <v>2</v>
      </c>
      <c r="G36" s="17">
        <v>310</v>
      </c>
      <c r="H36" s="17">
        <f t="shared" si="0"/>
        <v>620</v>
      </c>
      <c r="I36" s="17"/>
      <c r="J36" s="189" t="s">
        <v>845</v>
      </c>
      <c r="K36" s="21"/>
      <c r="L36" s="19" t="s">
        <v>42</v>
      </c>
      <c r="M36" s="60">
        <v>40987</v>
      </c>
      <c r="N36" s="15"/>
      <c r="O36" s="20"/>
      <c r="P36" s="60">
        <v>40991</v>
      </c>
      <c r="Q36" s="23">
        <v>40991</v>
      </c>
    </row>
    <row r="37" spans="2:17" s="8" customFormat="1" ht="18" customHeight="1">
      <c r="B37" s="13"/>
      <c r="C37" s="12" t="s">
        <v>101</v>
      </c>
      <c r="D37" s="12" t="s">
        <v>101</v>
      </c>
      <c r="E37" s="241" t="s">
        <v>847</v>
      </c>
      <c r="F37" s="189">
        <v>2</v>
      </c>
      <c r="G37" s="17">
        <v>430</v>
      </c>
      <c r="H37" s="17">
        <f t="shared" si="0"/>
        <v>860</v>
      </c>
      <c r="I37" s="17"/>
      <c r="J37" s="141" t="s">
        <v>848</v>
      </c>
      <c r="K37" s="21"/>
      <c r="L37" s="19" t="s">
        <v>42</v>
      </c>
      <c r="M37" s="60">
        <v>40987</v>
      </c>
      <c r="N37" s="15"/>
      <c r="O37" s="60"/>
      <c r="P37" s="60">
        <v>40991</v>
      </c>
      <c r="Q37" s="23">
        <v>40991</v>
      </c>
    </row>
    <row r="38" spans="2:17" s="8" customFormat="1" ht="18" customHeight="1">
      <c r="B38" s="13"/>
      <c r="C38" s="12" t="s">
        <v>101</v>
      </c>
      <c r="D38" s="12" t="s">
        <v>101</v>
      </c>
      <c r="E38" s="241" t="s">
        <v>829</v>
      </c>
      <c r="F38" s="141">
        <v>2</v>
      </c>
      <c r="G38" s="17">
        <v>220</v>
      </c>
      <c r="H38" s="17">
        <f t="shared" si="0"/>
        <v>440</v>
      </c>
      <c r="I38" s="17"/>
      <c r="J38" s="141" t="s">
        <v>814</v>
      </c>
      <c r="K38" s="21"/>
      <c r="L38" s="19" t="s">
        <v>42</v>
      </c>
      <c r="M38" s="60">
        <v>40987</v>
      </c>
      <c r="N38" s="15"/>
      <c r="O38" s="20"/>
      <c r="P38" s="60">
        <v>40991</v>
      </c>
      <c r="Q38" s="23">
        <v>40991</v>
      </c>
    </row>
    <row r="39" spans="2:17" s="8" customFormat="1" ht="18" customHeight="1">
      <c r="B39" s="13"/>
      <c r="C39" s="12" t="s">
        <v>101</v>
      </c>
      <c r="D39" s="12" t="s">
        <v>101</v>
      </c>
      <c r="E39" s="241" t="s">
        <v>849</v>
      </c>
      <c r="F39" s="141">
        <v>1</v>
      </c>
      <c r="G39" s="17">
        <v>420</v>
      </c>
      <c r="H39" s="17">
        <f t="shared" si="0"/>
        <v>420</v>
      </c>
      <c r="I39" s="17"/>
      <c r="J39" s="141" t="s">
        <v>850</v>
      </c>
      <c r="K39" s="21"/>
      <c r="L39" s="19" t="s">
        <v>42</v>
      </c>
      <c r="M39" s="60">
        <v>40987</v>
      </c>
      <c r="N39" s="15"/>
      <c r="O39" s="20"/>
      <c r="P39" s="60">
        <v>40991</v>
      </c>
      <c r="Q39" s="23">
        <v>40991</v>
      </c>
    </row>
    <row r="40" spans="2:17" s="8" customFormat="1" ht="18" customHeight="1">
      <c r="B40" s="13"/>
      <c r="C40" s="12" t="s">
        <v>101</v>
      </c>
      <c r="D40" s="12" t="s">
        <v>101</v>
      </c>
      <c r="E40" s="241" t="s">
        <v>851</v>
      </c>
      <c r="F40" s="141">
        <v>1</v>
      </c>
      <c r="G40" s="17">
        <v>334</v>
      </c>
      <c r="H40" s="17">
        <f t="shared" si="0"/>
        <v>334</v>
      </c>
      <c r="I40" s="17"/>
      <c r="J40" s="141" t="s">
        <v>852</v>
      </c>
      <c r="K40" s="21"/>
      <c r="L40" s="19" t="s">
        <v>42</v>
      </c>
      <c r="M40" s="60">
        <v>40987</v>
      </c>
      <c r="N40" s="15"/>
      <c r="O40" s="20"/>
      <c r="P40" s="60">
        <v>40991</v>
      </c>
      <c r="Q40" s="23">
        <v>40991</v>
      </c>
    </row>
    <row r="41" spans="2:17" s="8" customFormat="1" ht="18" customHeight="1">
      <c r="B41" s="13"/>
      <c r="C41" s="12" t="s">
        <v>101</v>
      </c>
      <c r="D41" s="12" t="s">
        <v>101</v>
      </c>
      <c r="E41" s="241" t="s">
        <v>853</v>
      </c>
      <c r="F41" s="141">
        <v>1</v>
      </c>
      <c r="G41" s="17">
        <v>210</v>
      </c>
      <c r="H41" s="17">
        <f t="shared" si="0"/>
        <v>210</v>
      </c>
      <c r="I41" s="17"/>
      <c r="J41" s="141" t="s">
        <v>854</v>
      </c>
      <c r="K41" s="21"/>
      <c r="L41" s="19" t="s">
        <v>42</v>
      </c>
      <c r="M41" s="60">
        <v>40987</v>
      </c>
      <c r="N41" s="15"/>
      <c r="O41" s="20"/>
      <c r="P41" s="60">
        <v>40991</v>
      </c>
      <c r="Q41" s="23">
        <v>40991</v>
      </c>
    </row>
    <row r="42" spans="2:17" s="8" customFormat="1" ht="18" customHeight="1">
      <c r="B42" s="13"/>
      <c r="C42" s="12" t="s">
        <v>101</v>
      </c>
      <c r="D42" s="12" t="s">
        <v>101</v>
      </c>
      <c r="E42" s="241" t="s">
        <v>855</v>
      </c>
      <c r="F42" s="141">
        <v>1</v>
      </c>
      <c r="G42" s="17">
        <v>960</v>
      </c>
      <c r="H42" s="17">
        <f t="shared" si="0"/>
        <v>960</v>
      </c>
      <c r="I42" s="17"/>
      <c r="J42" s="141" t="s">
        <v>856</v>
      </c>
      <c r="K42" s="21"/>
      <c r="L42" s="19" t="s">
        <v>42</v>
      </c>
      <c r="M42" s="60">
        <v>40987</v>
      </c>
      <c r="N42" s="15"/>
      <c r="O42" s="20"/>
      <c r="P42" s="60">
        <v>40991</v>
      </c>
      <c r="Q42" s="23">
        <v>40991</v>
      </c>
    </row>
    <row r="43" spans="2:17" s="8" customFormat="1" ht="18" customHeight="1">
      <c r="B43" s="13"/>
      <c r="C43" s="12" t="s">
        <v>101</v>
      </c>
      <c r="D43" s="12" t="s">
        <v>101</v>
      </c>
      <c r="E43" s="241" t="s">
        <v>857</v>
      </c>
      <c r="F43" s="141">
        <v>1</v>
      </c>
      <c r="G43" s="17">
        <v>1150</v>
      </c>
      <c r="H43" s="17">
        <f t="shared" si="0"/>
        <v>1150</v>
      </c>
      <c r="I43" s="17"/>
      <c r="J43" s="141" t="s">
        <v>858</v>
      </c>
      <c r="K43" s="21"/>
      <c r="L43" s="19" t="s">
        <v>42</v>
      </c>
      <c r="M43" s="60">
        <v>40987</v>
      </c>
      <c r="N43" s="15"/>
      <c r="O43" s="20"/>
      <c r="P43" s="60">
        <v>40991</v>
      </c>
      <c r="Q43" s="23">
        <v>40991</v>
      </c>
    </row>
    <row r="44" spans="2:17" s="8" customFormat="1" ht="18" customHeight="1">
      <c r="B44" s="13"/>
      <c r="C44" s="12" t="s">
        <v>101</v>
      </c>
      <c r="D44" s="12" t="s">
        <v>101</v>
      </c>
      <c r="E44" s="242" t="s">
        <v>859</v>
      </c>
      <c r="F44" s="141">
        <v>1</v>
      </c>
      <c r="G44" s="17">
        <v>300</v>
      </c>
      <c r="H44" s="17">
        <f t="shared" si="0"/>
        <v>300</v>
      </c>
      <c r="I44" s="17"/>
      <c r="J44" s="141" t="s">
        <v>860</v>
      </c>
      <c r="K44" s="21"/>
      <c r="L44" s="19" t="s">
        <v>42</v>
      </c>
      <c r="M44" s="60">
        <v>40987</v>
      </c>
      <c r="N44" s="15"/>
      <c r="O44" s="20"/>
      <c r="P44" s="60">
        <v>40991</v>
      </c>
      <c r="Q44" s="23">
        <v>40991</v>
      </c>
    </row>
    <row r="45" spans="2:17" s="8" customFormat="1" ht="18" customHeight="1">
      <c r="B45" s="13"/>
      <c r="C45" s="12" t="s">
        <v>101</v>
      </c>
      <c r="D45" s="12" t="s">
        <v>101</v>
      </c>
      <c r="E45" s="241" t="s">
        <v>861</v>
      </c>
      <c r="F45" s="141">
        <v>1</v>
      </c>
      <c r="G45" s="17">
        <v>442</v>
      </c>
      <c r="H45" s="17">
        <f t="shared" si="0"/>
        <v>442</v>
      </c>
      <c r="I45" s="17"/>
      <c r="J45" s="141" t="s">
        <v>862</v>
      </c>
      <c r="K45" s="21"/>
      <c r="L45" s="19" t="s">
        <v>42</v>
      </c>
      <c r="M45" s="60">
        <v>40987</v>
      </c>
      <c r="N45" s="15"/>
      <c r="O45" s="20"/>
      <c r="P45" s="60">
        <v>40991</v>
      </c>
      <c r="Q45" s="23">
        <v>40991</v>
      </c>
    </row>
    <row r="46" spans="2:17" s="8" customFormat="1" ht="18" customHeight="1">
      <c r="B46" s="13"/>
      <c r="C46" s="12" t="s">
        <v>101</v>
      </c>
      <c r="D46" s="12" t="s">
        <v>101</v>
      </c>
      <c r="E46" s="241" t="s">
        <v>863</v>
      </c>
      <c r="F46" s="141">
        <v>1</v>
      </c>
      <c r="G46" s="17">
        <v>448</v>
      </c>
      <c r="H46" s="17">
        <f t="shared" si="0"/>
        <v>448</v>
      </c>
      <c r="I46" s="17"/>
      <c r="J46" s="141" t="s">
        <v>864</v>
      </c>
      <c r="K46" s="21"/>
      <c r="L46" s="19" t="s">
        <v>42</v>
      </c>
      <c r="M46" s="60">
        <v>40987</v>
      </c>
      <c r="N46" s="15"/>
      <c r="O46" s="20"/>
      <c r="P46" s="60">
        <v>40991</v>
      </c>
      <c r="Q46" s="23">
        <v>40991</v>
      </c>
    </row>
    <row r="47" spans="2:17" s="8" customFormat="1" ht="18" customHeight="1">
      <c r="B47" s="13"/>
      <c r="C47" s="12" t="s">
        <v>101</v>
      </c>
      <c r="D47" s="12" t="s">
        <v>101</v>
      </c>
      <c r="E47" s="241" t="s">
        <v>865</v>
      </c>
      <c r="F47" s="141">
        <v>2</v>
      </c>
      <c r="G47" s="17">
        <v>42</v>
      </c>
      <c r="H47" s="17">
        <f t="shared" si="0"/>
        <v>84</v>
      </c>
      <c r="I47" s="17"/>
      <c r="J47" s="141" t="s">
        <v>831</v>
      </c>
      <c r="K47" s="21"/>
      <c r="L47" s="19" t="s">
        <v>268</v>
      </c>
      <c r="M47" s="60">
        <v>40987</v>
      </c>
      <c r="N47" s="15"/>
      <c r="O47" s="20"/>
      <c r="P47" s="60">
        <v>40991</v>
      </c>
      <c r="Q47" s="23">
        <v>40991</v>
      </c>
    </row>
    <row r="48" spans="2:17" s="8" customFormat="1" ht="18" customHeight="1">
      <c r="B48" s="13"/>
      <c r="C48" s="12" t="s">
        <v>101</v>
      </c>
      <c r="D48" s="12" t="s">
        <v>101</v>
      </c>
      <c r="E48" s="241" t="s">
        <v>866</v>
      </c>
      <c r="F48" s="141">
        <v>2</v>
      </c>
      <c r="G48" s="17">
        <v>38</v>
      </c>
      <c r="H48" s="17">
        <f t="shared" si="0"/>
        <v>76</v>
      </c>
      <c r="I48" s="17"/>
      <c r="J48" s="141" t="s">
        <v>831</v>
      </c>
      <c r="K48" s="21"/>
      <c r="L48" s="19" t="s">
        <v>268</v>
      </c>
      <c r="M48" s="60">
        <v>40987</v>
      </c>
      <c r="N48" s="15"/>
      <c r="O48" s="20"/>
      <c r="P48" s="60">
        <v>40991</v>
      </c>
      <c r="Q48" s="23">
        <v>40991</v>
      </c>
    </row>
    <row r="49" spans="2:17" s="8" customFormat="1" ht="18" customHeight="1">
      <c r="B49" s="13"/>
      <c r="C49" s="12"/>
      <c r="D49" s="12"/>
      <c r="E49" s="241"/>
      <c r="F49" s="141"/>
      <c r="G49" s="17"/>
      <c r="H49" s="17"/>
      <c r="I49" s="17"/>
      <c r="J49" s="141"/>
      <c r="K49" s="21"/>
      <c r="L49" s="19"/>
      <c r="M49" s="60"/>
      <c r="N49" s="15"/>
      <c r="O49" s="20"/>
      <c r="P49" s="60"/>
      <c r="Q49" s="23"/>
    </row>
    <row r="50" spans="2:17" s="8" customFormat="1" ht="18" customHeight="1">
      <c r="B50" s="13"/>
      <c r="C50" s="12" t="s">
        <v>77</v>
      </c>
      <c r="D50" s="12" t="s">
        <v>77</v>
      </c>
      <c r="E50" s="50" t="s">
        <v>867</v>
      </c>
      <c r="F50" s="50">
        <v>1</v>
      </c>
      <c r="G50" s="50">
        <v>8600</v>
      </c>
      <c r="H50" s="17">
        <v>8600</v>
      </c>
      <c r="I50" s="17"/>
      <c r="J50" s="50" t="s">
        <v>868</v>
      </c>
      <c r="K50" s="21"/>
      <c r="L50" s="19" t="s">
        <v>80</v>
      </c>
      <c r="M50" s="60">
        <v>40987</v>
      </c>
      <c r="N50" s="15"/>
      <c r="O50" s="20"/>
      <c r="P50" s="60">
        <v>41003</v>
      </c>
      <c r="Q50" s="23">
        <v>41003</v>
      </c>
    </row>
    <row r="51" spans="2:17" s="8" customFormat="1" ht="18" customHeight="1">
      <c r="B51" s="13"/>
      <c r="C51" s="12" t="s">
        <v>77</v>
      </c>
      <c r="D51" s="12" t="s">
        <v>77</v>
      </c>
      <c r="E51" s="50" t="s">
        <v>869</v>
      </c>
      <c r="F51" s="50">
        <v>1</v>
      </c>
      <c r="G51" s="50">
        <v>10800</v>
      </c>
      <c r="H51" s="17">
        <f t="shared" si="0"/>
        <v>10800</v>
      </c>
      <c r="I51" s="17"/>
      <c r="J51" s="50" t="s">
        <v>870</v>
      </c>
      <c r="K51" s="21"/>
      <c r="L51" s="19" t="s">
        <v>42</v>
      </c>
      <c r="M51" s="60">
        <v>40987</v>
      </c>
      <c r="N51" s="15"/>
      <c r="O51" s="20"/>
      <c r="P51" s="60">
        <v>41003</v>
      </c>
      <c r="Q51" s="23">
        <v>41003</v>
      </c>
    </row>
    <row r="52" spans="2:17" s="8" customFormat="1" ht="18" customHeight="1">
      <c r="B52" s="13"/>
      <c r="C52" s="12" t="s">
        <v>77</v>
      </c>
      <c r="D52" s="12" t="s">
        <v>77</v>
      </c>
      <c r="E52" s="50" t="s">
        <v>871</v>
      </c>
      <c r="F52" s="50">
        <v>1</v>
      </c>
      <c r="G52" s="50">
        <v>10800</v>
      </c>
      <c r="H52" s="17">
        <f t="shared" si="0"/>
        <v>10800</v>
      </c>
      <c r="I52" s="17"/>
      <c r="J52" s="50" t="s">
        <v>872</v>
      </c>
      <c r="K52" s="21"/>
      <c r="L52" s="19" t="s">
        <v>268</v>
      </c>
      <c r="M52" s="60">
        <v>40987</v>
      </c>
      <c r="N52" s="15"/>
      <c r="O52" s="20"/>
      <c r="P52" s="60">
        <v>41003</v>
      </c>
      <c r="Q52" s="23">
        <v>41003</v>
      </c>
    </row>
    <row r="53" spans="2:17" s="8" customFormat="1" ht="18" customHeight="1">
      <c r="B53" s="13"/>
      <c r="C53" s="12" t="s">
        <v>77</v>
      </c>
      <c r="D53" s="12" t="s">
        <v>77</v>
      </c>
      <c r="E53" s="50" t="s">
        <v>873</v>
      </c>
      <c r="F53" s="50">
        <v>1</v>
      </c>
      <c r="G53" s="50">
        <v>5400</v>
      </c>
      <c r="H53" s="17">
        <f t="shared" si="0"/>
        <v>5400</v>
      </c>
      <c r="I53" s="17"/>
      <c r="J53" s="50" t="s">
        <v>874</v>
      </c>
      <c r="K53" s="21"/>
      <c r="L53" s="19" t="s">
        <v>42</v>
      </c>
      <c r="M53" s="60">
        <v>40987</v>
      </c>
      <c r="N53" s="15"/>
      <c r="O53" s="20"/>
      <c r="P53" s="60">
        <v>41003</v>
      </c>
      <c r="Q53" s="23">
        <v>41003</v>
      </c>
    </row>
    <row r="54" spans="2:17" s="8" customFormat="1" ht="18" customHeight="1">
      <c r="B54" s="13"/>
      <c r="C54" s="12" t="s">
        <v>77</v>
      </c>
      <c r="D54" s="12" t="s">
        <v>77</v>
      </c>
      <c r="E54" s="50" t="s">
        <v>875</v>
      </c>
      <c r="F54" s="50">
        <v>1</v>
      </c>
      <c r="G54" s="50">
        <v>2900</v>
      </c>
      <c r="H54" s="17">
        <f t="shared" si="0"/>
        <v>2900</v>
      </c>
      <c r="I54" s="17"/>
      <c r="J54" s="50" t="s">
        <v>876</v>
      </c>
      <c r="K54" s="21"/>
      <c r="L54" s="19" t="s">
        <v>80</v>
      </c>
      <c r="M54" s="60">
        <v>40987</v>
      </c>
      <c r="N54" s="15"/>
      <c r="O54" s="20"/>
      <c r="P54" s="60">
        <v>41003</v>
      </c>
      <c r="Q54" s="23">
        <v>41003</v>
      </c>
    </row>
    <row r="55" spans="2:17" s="8" customFormat="1" ht="18" customHeight="1">
      <c r="B55" s="13"/>
      <c r="C55" s="12" t="s">
        <v>77</v>
      </c>
      <c r="D55" s="12" t="s">
        <v>77</v>
      </c>
      <c r="E55" s="50" t="s">
        <v>877</v>
      </c>
      <c r="F55" s="50">
        <v>1</v>
      </c>
      <c r="G55" s="50">
        <v>3400</v>
      </c>
      <c r="H55" s="17">
        <f t="shared" si="0"/>
        <v>3400</v>
      </c>
      <c r="I55" s="17"/>
      <c r="J55" s="50" t="s">
        <v>878</v>
      </c>
      <c r="K55" s="21"/>
      <c r="L55" s="19" t="s">
        <v>80</v>
      </c>
      <c r="M55" s="60">
        <v>40987</v>
      </c>
      <c r="N55" s="15"/>
      <c r="O55" s="20"/>
      <c r="P55" s="60">
        <v>41003</v>
      </c>
      <c r="Q55" s="23">
        <v>41003</v>
      </c>
    </row>
    <row r="56" spans="2:17" s="8" customFormat="1" ht="18" customHeight="1">
      <c r="B56" s="13"/>
      <c r="C56" s="12" t="s">
        <v>77</v>
      </c>
      <c r="D56" s="12" t="s">
        <v>77</v>
      </c>
      <c r="E56" s="50" t="s">
        <v>879</v>
      </c>
      <c r="F56" s="50">
        <v>1</v>
      </c>
      <c r="G56" s="50">
        <v>1980</v>
      </c>
      <c r="H56" s="17">
        <f t="shared" si="0"/>
        <v>1980</v>
      </c>
      <c r="I56" s="17"/>
      <c r="J56" s="50" t="s">
        <v>880</v>
      </c>
      <c r="K56" s="21"/>
      <c r="L56" s="19" t="s">
        <v>268</v>
      </c>
      <c r="M56" s="60">
        <v>40987</v>
      </c>
      <c r="N56" s="15"/>
      <c r="O56" s="20"/>
      <c r="P56" s="60">
        <v>41003</v>
      </c>
      <c r="Q56" s="23">
        <v>41003</v>
      </c>
    </row>
    <row r="57" spans="2:17" s="8" customFormat="1" ht="18" customHeight="1">
      <c r="B57" s="13"/>
      <c r="C57" s="12" t="s">
        <v>77</v>
      </c>
      <c r="D57" s="12" t="s">
        <v>77</v>
      </c>
      <c r="E57" s="50" t="s">
        <v>881</v>
      </c>
      <c r="F57" s="50">
        <v>1</v>
      </c>
      <c r="G57" s="50">
        <v>1980</v>
      </c>
      <c r="H57" s="17">
        <f t="shared" si="0"/>
        <v>1980</v>
      </c>
      <c r="I57" s="17"/>
      <c r="J57" s="50" t="s">
        <v>882</v>
      </c>
      <c r="K57" s="21"/>
      <c r="L57" s="19" t="s">
        <v>268</v>
      </c>
      <c r="M57" s="60">
        <v>40987</v>
      </c>
      <c r="N57" s="15"/>
      <c r="O57" s="20"/>
      <c r="P57" s="60">
        <v>41003</v>
      </c>
      <c r="Q57" s="23">
        <v>41003</v>
      </c>
    </row>
    <row r="58" spans="2:17" s="8" customFormat="1" ht="18" customHeight="1">
      <c r="B58" s="13"/>
      <c r="C58" s="12" t="s">
        <v>77</v>
      </c>
      <c r="D58" s="12" t="s">
        <v>77</v>
      </c>
      <c r="E58" s="50" t="s">
        <v>883</v>
      </c>
      <c r="F58" s="50">
        <v>1</v>
      </c>
      <c r="G58" s="50">
        <v>3800</v>
      </c>
      <c r="H58" s="17">
        <f t="shared" si="0"/>
        <v>3800</v>
      </c>
      <c r="I58" s="17"/>
      <c r="J58" s="50" t="s">
        <v>884</v>
      </c>
      <c r="K58" s="21"/>
      <c r="L58" s="19" t="s">
        <v>42</v>
      </c>
      <c r="M58" s="60">
        <v>40987</v>
      </c>
      <c r="N58" s="15"/>
      <c r="O58" s="20"/>
      <c r="P58" s="60">
        <v>41003</v>
      </c>
      <c r="Q58" s="23">
        <v>41003</v>
      </c>
    </row>
    <row r="59" spans="2:17" s="8" customFormat="1" ht="18" customHeight="1">
      <c r="B59" s="13"/>
      <c r="C59" s="12" t="s">
        <v>77</v>
      </c>
      <c r="D59" s="12" t="s">
        <v>77</v>
      </c>
      <c r="E59" s="50" t="s">
        <v>885</v>
      </c>
      <c r="F59" s="50">
        <v>1</v>
      </c>
      <c r="G59" s="50">
        <v>3400</v>
      </c>
      <c r="H59" s="17">
        <f t="shared" si="0"/>
        <v>3400</v>
      </c>
      <c r="I59" s="17"/>
      <c r="J59" s="50" t="s">
        <v>886</v>
      </c>
      <c r="K59" s="21"/>
      <c r="L59" s="19" t="s">
        <v>80</v>
      </c>
      <c r="M59" s="60">
        <v>40987</v>
      </c>
      <c r="N59" s="15"/>
      <c r="O59" s="20"/>
      <c r="P59" s="60">
        <v>41003</v>
      </c>
      <c r="Q59" s="23">
        <v>41003</v>
      </c>
    </row>
    <row r="60" spans="2:17" s="8" customFormat="1" ht="18" customHeight="1">
      <c r="B60" s="13"/>
      <c r="C60" s="12" t="s">
        <v>77</v>
      </c>
      <c r="D60" s="12" t="s">
        <v>77</v>
      </c>
      <c r="E60" s="50" t="s">
        <v>887</v>
      </c>
      <c r="F60" s="50">
        <v>1</v>
      </c>
      <c r="G60" s="50">
        <v>7800</v>
      </c>
      <c r="H60" s="17">
        <f t="shared" si="0"/>
        <v>7800</v>
      </c>
      <c r="I60" s="17"/>
      <c r="J60" s="50" t="s">
        <v>888</v>
      </c>
      <c r="K60" s="21"/>
      <c r="L60" s="19" t="s">
        <v>42</v>
      </c>
      <c r="M60" s="60">
        <v>40987</v>
      </c>
      <c r="N60" s="15"/>
      <c r="O60" s="20"/>
      <c r="P60" s="60">
        <v>41003</v>
      </c>
      <c r="Q60" s="23">
        <v>41003</v>
      </c>
    </row>
    <row r="61" spans="2:17" s="8" customFormat="1" ht="18" customHeight="1">
      <c r="B61" s="13"/>
      <c r="C61" s="12" t="s">
        <v>77</v>
      </c>
      <c r="D61" s="12" t="s">
        <v>77</v>
      </c>
      <c r="E61" s="50" t="s">
        <v>889</v>
      </c>
      <c r="F61" s="50">
        <v>2</v>
      </c>
      <c r="G61" s="50">
        <v>1400</v>
      </c>
      <c r="H61" s="17">
        <f t="shared" si="0"/>
        <v>2800</v>
      </c>
      <c r="I61" s="17"/>
      <c r="J61" s="50" t="s">
        <v>890</v>
      </c>
      <c r="K61" s="21"/>
      <c r="L61" s="19" t="s">
        <v>42</v>
      </c>
      <c r="M61" s="60">
        <v>40987</v>
      </c>
      <c r="N61" s="15"/>
      <c r="O61" s="20"/>
      <c r="P61" s="60">
        <v>41003</v>
      </c>
      <c r="Q61" s="23">
        <v>41003</v>
      </c>
    </row>
    <row r="62" spans="2:17" s="8" customFormat="1" ht="18" customHeight="1">
      <c r="B62" s="13"/>
      <c r="C62" s="12" t="s">
        <v>165</v>
      </c>
      <c r="D62" s="12" t="s">
        <v>165</v>
      </c>
      <c r="E62" s="241" t="s">
        <v>891</v>
      </c>
      <c r="F62" s="141">
        <v>1</v>
      </c>
      <c r="G62" s="17">
        <v>9800</v>
      </c>
      <c r="H62" s="17">
        <f t="shared" si="0"/>
        <v>9800</v>
      </c>
      <c r="I62" s="17"/>
      <c r="J62" s="141" t="s">
        <v>892</v>
      </c>
      <c r="K62" s="21"/>
      <c r="L62" s="19" t="s">
        <v>676</v>
      </c>
      <c r="M62" s="60">
        <v>40987</v>
      </c>
      <c r="N62" s="60"/>
      <c r="O62" s="136"/>
      <c r="P62" s="60">
        <v>41003</v>
      </c>
      <c r="Q62" s="23">
        <v>41003</v>
      </c>
    </row>
    <row r="63" spans="2:17" s="8" customFormat="1" ht="18" customHeight="1">
      <c r="B63" s="13"/>
      <c r="C63" s="12" t="s">
        <v>165</v>
      </c>
      <c r="D63" s="12" t="s">
        <v>165</v>
      </c>
      <c r="E63" s="241" t="s">
        <v>893</v>
      </c>
      <c r="F63" s="141">
        <v>1</v>
      </c>
      <c r="G63" s="17">
        <v>5900</v>
      </c>
      <c r="H63" s="17">
        <v>5900</v>
      </c>
      <c r="I63" s="17"/>
      <c r="J63" s="141" t="s">
        <v>894</v>
      </c>
      <c r="K63" s="21"/>
      <c r="L63" s="19" t="s">
        <v>676</v>
      </c>
      <c r="M63" s="60">
        <v>40987</v>
      </c>
      <c r="N63" s="15"/>
      <c r="O63" s="20"/>
      <c r="P63" s="60">
        <v>41003</v>
      </c>
      <c r="Q63" s="23">
        <v>41003</v>
      </c>
    </row>
    <row r="64" spans="2:17" s="8" customFormat="1" ht="18" customHeight="1">
      <c r="B64" s="13"/>
      <c r="C64" s="12" t="s">
        <v>165</v>
      </c>
      <c r="D64" s="12" t="s">
        <v>165</v>
      </c>
      <c r="E64" s="241" t="s">
        <v>895</v>
      </c>
      <c r="F64" s="141">
        <v>1</v>
      </c>
      <c r="G64" s="17">
        <v>1900</v>
      </c>
      <c r="H64" s="17">
        <v>1900</v>
      </c>
      <c r="I64" s="17"/>
      <c r="J64" s="141" t="s">
        <v>896</v>
      </c>
      <c r="K64" s="21"/>
      <c r="L64" s="19" t="s">
        <v>676</v>
      </c>
      <c r="M64" s="60">
        <v>40987</v>
      </c>
      <c r="N64" s="15"/>
      <c r="O64" s="20"/>
      <c r="P64" s="60">
        <v>41003</v>
      </c>
      <c r="Q64" s="23">
        <v>41003</v>
      </c>
    </row>
    <row r="65" spans="2:17" s="8" customFormat="1" ht="18" customHeight="1">
      <c r="B65" s="13"/>
      <c r="C65" s="12" t="s">
        <v>165</v>
      </c>
      <c r="D65" s="12" t="s">
        <v>165</v>
      </c>
      <c r="E65" s="21" t="s">
        <v>897</v>
      </c>
      <c r="F65" s="17">
        <v>1</v>
      </c>
      <c r="G65" s="17">
        <v>5200</v>
      </c>
      <c r="H65" s="17">
        <v>5200</v>
      </c>
      <c r="I65" s="17"/>
      <c r="J65" s="61" t="s">
        <v>898</v>
      </c>
      <c r="K65" s="21"/>
      <c r="L65" s="19" t="s">
        <v>676</v>
      </c>
      <c r="M65" s="60">
        <v>40987</v>
      </c>
      <c r="N65" s="15"/>
      <c r="O65" s="20"/>
      <c r="P65" s="60">
        <v>41003</v>
      </c>
      <c r="Q65" s="23">
        <v>41003</v>
      </c>
    </row>
    <row r="66" spans="2:17" s="8" customFormat="1" ht="18" customHeight="1">
      <c r="B66" s="13"/>
      <c r="C66" s="13"/>
      <c r="D66" s="13"/>
      <c r="E66" s="21"/>
      <c r="F66" s="17"/>
      <c r="G66" s="17"/>
      <c r="H66" s="17"/>
      <c r="I66" s="17"/>
      <c r="J66" s="19"/>
      <c r="K66" s="21"/>
      <c r="L66" s="19"/>
      <c r="M66" s="60"/>
      <c r="N66" s="15"/>
      <c r="O66" s="20"/>
      <c r="P66" s="15"/>
      <c r="Q66" s="23"/>
    </row>
    <row r="67" spans="2:17">
      <c r="Q67" s="68"/>
    </row>
    <row r="68" spans="2:17">
      <c r="Q68" s="68"/>
    </row>
    <row r="69" spans="2:17">
      <c r="Q69" s="68"/>
    </row>
    <row r="70" spans="2:17">
      <c r="M70" s="25"/>
      <c r="Q70" s="68"/>
    </row>
    <row r="71" spans="2:17">
      <c r="Q71" s="68"/>
    </row>
    <row r="72" spans="2:17">
      <c r="M72" s="25"/>
      <c r="Q72" s="68"/>
    </row>
  </sheetData>
  <autoFilter ref="B8:O38" xr:uid="{AA55325D-7A0D-4128-9783-5FF725224019}"/>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4F29-BACA-40CC-8FB5-61C3587C8E22}">
  <dimension ref="B2:T110"/>
  <sheetViews>
    <sheetView zoomScale="85" zoomScaleNormal="85" workbookViewId="0">
      <pane xSplit="10" ySplit="8" topLeftCell="P63" activePane="bottomRight" state="frozen"/>
      <selection pane="topRight" activeCell="K1" sqref="K1"/>
      <selection pane="bottomLeft" activeCell="A9" sqref="A9"/>
      <selection pane="bottomRight" activeCell="G89" sqref="G89"/>
    </sheetView>
  </sheetViews>
  <sheetFormatPr defaultRowHeight="18.75"/>
  <cols>
    <col min="1" max="1" width="2.625" style="3" customWidth="1"/>
    <col min="2" max="2" width="5.125" style="8" customWidth="1"/>
    <col min="3" max="4" width="12.625" style="3" customWidth="1"/>
    <col min="5" max="5" width="50.625" style="3" customWidth="1"/>
    <col min="6" max="6" width="6.25" style="3" customWidth="1"/>
    <col min="7" max="8" width="9.875" style="3" bestFit="1" customWidth="1"/>
    <col min="9" max="9" width="5.75" style="9" customWidth="1"/>
    <col min="10" max="10" width="25.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50.625" style="3" customWidth="1"/>
    <col min="262" max="262" width="6.25" style="3" customWidth="1"/>
    <col min="263" max="264" width="9.875" style="3" bestFit="1" customWidth="1"/>
    <col min="265" max="265" width="5.75" style="3" customWidth="1"/>
    <col min="266" max="266" width="25.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50.625" style="3" customWidth="1"/>
    <col min="518" max="518" width="6.25" style="3" customWidth="1"/>
    <col min="519" max="520" width="9.875" style="3" bestFit="1" customWidth="1"/>
    <col min="521" max="521" width="5.75" style="3" customWidth="1"/>
    <col min="522" max="522" width="25.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50.625" style="3" customWidth="1"/>
    <col min="774" max="774" width="6.25" style="3" customWidth="1"/>
    <col min="775" max="776" width="9.875" style="3" bestFit="1" customWidth="1"/>
    <col min="777" max="777" width="5.75" style="3" customWidth="1"/>
    <col min="778" max="778" width="25.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50.625" style="3" customWidth="1"/>
    <col min="1030" max="1030" width="6.25" style="3" customWidth="1"/>
    <col min="1031" max="1032" width="9.875" style="3" bestFit="1" customWidth="1"/>
    <col min="1033" max="1033" width="5.75" style="3" customWidth="1"/>
    <col min="1034" max="1034" width="25.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50.625" style="3" customWidth="1"/>
    <col min="1286" max="1286" width="6.25" style="3" customWidth="1"/>
    <col min="1287" max="1288" width="9.875" style="3" bestFit="1" customWidth="1"/>
    <col min="1289" max="1289" width="5.75" style="3" customWidth="1"/>
    <col min="1290" max="1290" width="25.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50.625" style="3" customWidth="1"/>
    <col min="1542" max="1542" width="6.25" style="3" customWidth="1"/>
    <col min="1543" max="1544" width="9.875" style="3" bestFit="1" customWidth="1"/>
    <col min="1545" max="1545" width="5.75" style="3" customWidth="1"/>
    <col min="1546" max="1546" width="25.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50.625" style="3" customWidth="1"/>
    <col min="1798" max="1798" width="6.25" style="3" customWidth="1"/>
    <col min="1799" max="1800" width="9.875" style="3" bestFit="1" customWidth="1"/>
    <col min="1801" max="1801" width="5.75" style="3" customWidth="1"/>
    <col min="1802" max="1802" width="25.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50.625" style="3" customWidth="1"/>
    <col min="2054" max="2054" width="6.25" style="3" customWidth="1"/>
    <col min="2055" max="2056" width="9.875" style="3" bestFit="1" customWidth="1"/>
    <col min="2057" max="2057" width="5.75" style="3" customWidth="1"/>
    <col min="2058" max="2058" width="25.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50.625" style="3" customWidth="1"/>
    <col min="2310" max="2310" width="6.25" style="3" customWidth="1"/>
    <col min="2311" max="2312" width="9.875" style="3" bestFit="1" customWidth="1"/>
    <col min="2313" max="2313" width="5.75" style="3" customWidth="1"/>
    <col min="2314" max="2314" width="25.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50.625" style="3" customWidth="1"/>
    <col min="2566" max="2566" width="6.25" style="3" customWidth="1"/>
    <col min="2567" max="2568" width="9.875" style="3" bestFit="1" customWidth="1"/>
    <col min="2569" max="2569" width="5.75" style="3" customWidth="1"/>
    <col min="2570" max="2570" width="25.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50.625" style="3" customWidth="1"/>
    <col min="2822" max="2822" width="6.25" style="3" customWidth="1"/>
    <col min="2823" max="2824" width="9.875" style="3" bestFit="1" customWidth="1"/>
    <col min="2825" max="2825" width="5.75" style="3" customWidth="1"/>
    <col min="2826" max="2826" width="25.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50.625" style="3" customWidth="1"/>
    <col min="3078" max="3078" width="6.25" style="3" customWidth="1"/>
    <col min="3079" max="3080" width="9.875" style="3" bestFit="1" customWidth="1"/>
    <col min="3081" max="3081" width="5.75" style="3" customWidth="1"/>
    <col min="3082" max="3082" width="25.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50.625" style="3" customWidth="1"/>
    <col min="3334" max="3334" width="6.25" style="3" customWidth="1"/>
    <col min="3335" max="3336" width="9.875" style="3" bestFit="1" customWidth="1"/>
    <col min="3337" max="3337" width="5.75" style="3" customWidth="1"/>
    <col min="3338" max="3338" width="25.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50.625" style="3" customWidth="1"/>
    <col min="3590" max="3590" width="6.25" style="3" customWidth="1"/>
    <col min="3591" max="3592" width="9.875" style="3" bestFit="1" customWidth="1"/>
    <col min="3593" max="3593" width="5.75" style="3" customWidth="1"/>
    <col min="3594" max="3594" width="25.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50.625" style="3" customWidth="1"/>
    <col min="3846" max="3846" width="6.25" style="3" customWidth="1"/>
    <col min="3847" max="3848" width="9.875" style="3" bestFit="1" customWidth="1"/>
    <col min="3849" max="3849" width="5.75" style="3" customWidth="1"/>
    <col min="3850" max="3850" width="25.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50.625" style="3" customWidth="1"/>
    <col min="4102" max="4102" width="6.25" style="3" customWidth="1"/>
    <col min="4103" max="4104" width="9.875" style="3" bestFit="1" customWidth="1"/>
    <col min="4105" max="4105" width="5.75" style="3" customWidth="1"/>
    <col min="4106" max="4106" width="25.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50.625" style="3" customWidth="1"/>
    <col min="4358" max="4358" width="6.25" style="3" customWidth="1"/>
    <col min="4359" max="4360" width="9.875" style="3" bestFit="1" customWidth="1"/>
    <col min="4361" max="4361" width="5.75" style="3" customWidth="1"/>
    <col min="4362" max="4362" width="25.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50.625" style="3" customWidth="1"/>
    <col min="4614" max="4614" width="6.25" style="3" customWidth="1"/>
    <col min="4615" max="4616" width="9.875" style="3" bestFit="1" customWidth="1"/>
    <col min="4617" max="4617" width="5.75" style="3" customWidth="1"/>
    <col min="4618" max="4618" width="25.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50.625" style="3" customWidth="1"/>
    <col min="4870" max="4870" width="6.25" style="3" customWidth="1"/>
    <col min="4871" max="4872" width="9.875" style="3" bestFit="1" customWidth="1"/>
    <col min="4873" max="4873" width="5.75" style="3" customWidth="1"/>
    <col min="4874" max="4874" width="25.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50.625" style="3" customWidth="1"/>
    <col min="5126" max="5126" width="6.25" style="3" customWidth="1"/>
    <col min="5127" max="5128" width="9.875" style="3" bestFit="1" customWidth="1"/>
    <col min="5129" max="5129" width="5.75" style="3" customWidth="1"/>
    <col min="5130" max="5130" width="25.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50.625" style="3" customWidth="1"/>
    <col min="5382" max="5382" width="6.25" style="3" customWidth="1"/>
    <col min="5383" max="5384" width="9.875" style="3" bestFit="1" customWidth="1"/>
    <col min="5385" max="5385" width="5.75" style="3" customWidth="1"/>
    <col min="5386" max="5386" width="25.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50.625" style="3" customWidth="1"/>
    <col min="5638" max="5638" width="6.25" style="3" customWidth="1"/>
    <col min="5639" max="5640" width="9.875" style="3" bestFit="1" customWidth="1"/>
    <col min="5641" max="5641" width="5.75" style="3" customWidth="1"/>
    <col min="5642" max="5642" width="25.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50.625" style="3" customWidth="1"/>
    <col min="5894" max="5894" width="6.25" style="3" customWidth="1"/>
    <col min="5895" max="5896" width="9.875" style="3" bestFit="1" customWidth="1"/>
    <col min="5897" max="5897" width="5.75" style="3" customWidth="1"/>
    <col min="5898" max="5898" width="25.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50.625" style="3" customWidth="1"/>
    <col min="6150" max="6150" width="6.25" style="3" customWidth="1"/>
    <col min="6151" max="6152" width="9.875" style="3" bestFit="1" customWidth="1"/>
    <col min="6153" max="6153" width="5.75" style="3" customWidth="1"/>
    <col min="6154" max="6154" width="25.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50.625" style="3" customWidth="1"/>
    <col min="6406" max="6406" width="6.25" style="3" customWidth="1"/>
    <col min="6407" max="6408" width="9.875" style="3" bestFit="1" customWidth="1"/>
    <col min="6409" max="6409" width="5.75" style="3" customWidth="1"/>
    <col min="6410" max="6410" width="25.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50.625" style="3" customWidth="1"/>
    <col min="6662" max="6662" width="6.25" style="3" customWidth="1"/>
    <col min="6663" max="6664" width="9.875" style="3" bestFit="1" customWidth="1"/>
    <col min="6665" max="6665" width="5.75" style="3" customWidth="1"/>
    <col min="6666" max="6666" width="25.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50.625" style="3" customWidth="1"/>
    <col min="6918" max="6918" width="6.25" style="3" customWidth="1"/>
    <col min="6919" max="6920" width="9.875" style="3" bestFit="1" customWidth="1"/>
    <col min="6921" max="6921" width="5.75" style="3" customWidth="1"/>
    <col min="6922" max="6922" width="25.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50.625" style="3" customWidth="1"/>
    <col min="7174" max="7174" width="6.25" style="3" customWidth="1"/>
    <col min="7175" max="7176" width="9.875" style="3" bestFit="1" customWidth="1"/>
    <col min="7177" max="7177" width="5.75" style="3" customWidth="1"/>
    <col min="7178" max="7178" width="25.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50.625" style="3" customWidth="1"/>
    <col min="7430" max="7430" width="6.25" style="3" customWidth="1"/>
    <col min="7431" max="7432" width="9.875" style="3" bestFit="1" customWidth="1"/>
    <col min="7433" max="7433" width="5.75" style="3" customWidth="1"/>
    <col min="7434" max="7434" width="25.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50.625" style="3" customWidth="1"/>
    <col min="7686" max="7686" width="6.25" style="3" customWidth="1"/>
    <col min="7687" max="7688" width="9.875" style="3" bestFit="1" customWidth="1"/>
    <col min="7689" max="7689" width="5.75" style="3" customWidth="1"/>
    <col min="7690" max="7690" width="25.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50.625" style="3" customWidth="1"/>
    <col min="7942" max="7942" width="6.25" style="3" customWidth="1"/>
    <col min="7943" max="7944" width="9.875" style="3" bestFit="1" customWidth="1"/>
    <col min="7945" max="7945" width="5.75" style="3" customWidth="1"/>
    <col min="7946" max="7946" width="25.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50.625" style="3" customWidth="1"/>
    <col min="8198" max="8198" width="6.25" style="3" customWidth="1"/>
    <col min="8199" max="8200" width="9.875" style="3" bestFit="1" customWidth="1"/>
    <col min="8201" max="8201" width="5.75" style="3" customWidth="1"/>
    <col min="8202" max="8202" width="25.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50.625" style="3" customWidth="1"/>
    <col min="8454" max="8454" width="6.25" style="3" customWidth="1"/>
    <col min="8455" max="8456" width="9.875" style="3" bestFit="1" customWidth="1"/>
    <col min="8457" max="8457" width="5.75" style="3" customWidth="1"/>
    <col min="8458" max="8458" width="25.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50.625" style="3" customWidth="1"/>
    <col min="8710" max="8710" width="6.25" style="3" customWidth="1"/>
    <col min="8711" max="8712" width="9.875" style="3" bestFit="1" customWidth="1"/>
    <col min="8713" max="8713" width="5.75" style="3" customWidth="1"/>
    <col min="8714" max="8714" width="25.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50.625" style="3" customWidth="1"/>
    <col min="8966" max="8966" width="6.25" style="3" customWidth="1"/>
    <col min="8967" max="8968" width="9.875" style="3" bestFit="1" customWidth="1"/>
    <col min="8969" max="8969" width="5.75" style="3" customWidth="1"/>
    <col min="8970" max="8970" width="25.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50.625" style="3" customWidth="1"/>
    <col min="9222" max="9222" width="6.25" style="3" customWidth="1"/>
    <col min="9223" max="9224" width="9.875" style="3" bestFit="1" customWidth="1"/>
    <col min="9225" max="9225" width="5.75" style="3" customWidth="1"/>
    <col min="9226" max="9226" width="25.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50.625" style="3" customWidth="1"/>
    <col min="9478" max="9478" width="6.25" style="3" customWidth="1"/>
    <col min="9479" max="9480" width="9.875" style="3" bestFit="1" customWidth="1"/>
    <col min="9481" max="9481" width="5.75" style="3" customWidth="1"/>
    <col min="9482" max="9482" width="25.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50.625" style="3" customWidth="1"/>
    <col min="9734" max="9734" width="6.25" style="3" customWidth="1"/>
    <col min="9735" max="9736" width="9.875" style="3" bestFit="1" customWidth="1"/>
    <col min="9737" max="9737" width="5.75" style="3" customWidth="1"/>
    <col min="9738" max="9738" width="25.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50.625" style="3" customWidth="1"/>
    <col min="9990" max="9990" width="6.25" style="3" customWidth="1"/>
    <col min="9991" max="9992" width="9.875" style="3" bestFit="1" customWidth="1"/>
    <col min="9993" max="9993" width="5.75" style="3" customWidth="1"/>
    <col min="9994" max="9994" width="25.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50.625" style="3" customWidth="1"/>
    <col min="10246" max="10246" width="6.25" style="3" customWidth="1"/>
    <col min="10247" max="10248" width="9.875" style="3" bestFit="1" customWidth="1"/>
    <col min="10249" max="10249" width="5.75" style="3" customWidth="1"/>
    <col min="10250" max="10250" width="25.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50.625" style="3" customWidth="1"/>
    <col min="10502" max="10502" width="6.25" style="3" customWidth="1"/>
    <col min="10503" max="10504" width="9.875" style="3" bestFit="1" customWidth="1"/>
    <col min="10505" max="10505" width="5.75" style="3" customWidth="1"/>
    <col min="10506" max="10506" width="25.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50.625" style="3" customWidth="1"/>
    <col min="10758" max="10758" width="6.25" style="3" customWidth="1"/>
    <col min="10759" max="10760" width="9.875" style="3" bestFit="1" customWidth="1"/>
    <col min="10761" max="10761" width="5.75" style="3" customWidth="1"/>
    <col min="10762" max="10762" width="25.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50.625" style="3" customWidth="1"/>
    <col min="11014" max="11014" width="6.25" style="3" customWidth="1"/>
    <col min="11015" max="11016" width="9.875" style="3" bestFit="1" customWidth="1"/>
    <col min="11017" max="11017" width="5.75" style="3" customWidth="1"/>
    <col min="11018" max="11018" width="25.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50.625" style="3" customWidth="1"/>
    <col min="11270" max="11270" width="6.25" style="3" customWidth="1"/>
    <col min="11271" max="11272" width="9.875" style="3" bestFit="1" customWidth="1"/>
    <col min="11273" max="11273" width="5.75" style="3" customWidth="1"/>
    <col min="11274" max="11274" width="25.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50.625" style="3" customWidth="1"/>
    <col min="11526" max="11526" width="6.25" style="3" customWidth="1"/>
    <col min="11527" max="11528" width="9.875" style="3" bestFit="1" customWidth="1"/>
    <col min="11529" max="11529" width="5.75" style="3" customWidth="1"/>
    <col min="11530" max="11530" width="25.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50.625" style="3" customWidth="1"/>
    <col min="11782" max="11782" width="6.25" style="3" customWidth="1"/>
    <col min="11783" max="11784" width="9.875" style="3" bestFit="1" customWidth="1"/>
    <col min="11785" max="11785" width="5.75" style="3" customWidth="1"/>
    <col min="11786" max="11786" width="25.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50.625" style="3" customWidth="1"/>
    <col min="12038" max="12038" width="6.25" style="3" customWidth="1"/>
    <col min="12039" max="12040" width="9.875" style="3" bestFit="1" customWidth="1"/>
    <col min="12041" max="12041" width="5.75" style="3" customWidth="1"/>
    <col min="12042" max="12042" width="25.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50.625" style="3" customWidth="1"/>
    <col min="12294" max="12294" width="6.25" style="3" customWidth="1"/>
    <col min="12295" max="12296" width="9.875" style="3" bestFit="1" customWidth="1"/>
    <col min="12297" max="12297" width="5.75" style="3" customWidth="1"/>
    <col min="12298" max="12298" width="25.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50.625" style="3" customWidth="1"/>
    <col min="12550" max="12550" width="6.25" style="3" customWidth="1"/>
    <col min="12551" max="12552" width="9.875" style="3" bestFit="1" customWidth="1"/>
    <col min="12553" max="12553" width="5.75" style="3" customWidth="1"/>
    <col min="12554" max="12554" width="25.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50.625" style="3" customWidth="1"/>
    <col min="12806" max="12806" width="6.25" style="3" customWidth="1"/>
    <col min="12807" max="12808" width="9.875" style="3" bestFit="1" customWidth="1"/>
    <col min="12809" max="12809" width="5.75" style="3" customWidth="1"/>
    <col min="12810" max="12810" width="25.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50.625" style="3" customWidth="1"/>
    <col min="13062" max="13062" width="6.25" style="3" customWidth="1"/>
    <col min="13063" max="13064" width="9.875" style="3" bestFit="1" customWidth="1"/>
    <col min="13065" max="13065" width="5.75" style="3" customWidth="1"/>
    <col min="13066" max="13066" width="25.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50.625" style="3" customWidth="1"/>
    <col min="13318" max="13318" width="6.25" style="3" customWidth="1"/>
    <col min="13319" max="13320" width="9.875" style="3" bestFit="1" customWidth="1"/>
    <col min="13321" max="13321" width="5.75" style="3" customWidth="1"/>
    <col min="13322" max="13322" width="25.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50.625" style="3" customWidth="1"/>
    <col min="13574" max="13574" width="6.25" style="3" customWidth="1"/>
    <col min="13575" max="13576" width="9.875" style="3" bestFit="1" customWidth="1"/>
    <col min="13577" max="13577" width="5.75" style="3" customWidth="1"/>
    <col min="13578" max="13578" width="25.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50.625" style="3" customWidth="1"/>
    <col min="13830" max="13830" width="6.25" style="3" customWidth="1"/>
    <col min="13831" max="13832" width="9.875" style="3" bestFit="1" customWidth="1"/>
    <col min="13833" max="13833" width="5.75" style="3" customWidth="1"/>
    <col min="13834" max="13834" width="25.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50.625" style="3" customWidth="1"/>
    <col min="14086" max="14086" width="6.25" style="3" customWidth="1"/>
    <col min="14087" max="14088" width="9.875" style="3" bestFit="1" customWidth="1"/>
    <col min="14089" max="14089" width="5.75" style="3" customWidth="1"/>
    <col min="14090" max="14090" width="25.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50.625" style="3" customWidth="1"/>
    <col min="14342" max="14342" width="6.25" style="3" customWidth="1"/>
    <col min="14343" max="14344" width="9.875" style="3" bestFit="1" customWidth="1"/>
    <col min="14345" max="14345" width="5.75" style="3" customWidth="1"/>
    <col min="14346" max="14346" width="25.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50.625" style="3" customWidth="1"/>
    <col min="14598" max="14598" width="6.25" style="3" customWidth="1"/>
    <col min="14599" max="14600" width="9.875" style="3" bestFit="1" customWidth="1"/>
    <col min="14601" max="14601" width="5.75" style="3" customWidth="1"/>
    <col min="14602" max="14602" width="25.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50.625" style="3" customWidth="1"/>
    <col min="14854" max="14854" width="6.25" style="3" customWidth="1"/>
    <col min="14855" max="14856" width="9.875" style="3" bestFit="1" customWidth="1"/>
    <col min="14857" max="14857" width="5.75" style="3" customWidth="1"/>
    <col min="14858" max="14858" width="25.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50.625" style="3" customWidth="1"/>
    <col min="15110" max="15110" width="6.25" style="3" customWidth="1"/>
    <col min="15111" max="15112" width="9.875" style="3" bestFit="1" customWidth="1"/>
    <col min="15113" max="15113" width="5.75" style="3" customWidth="1"/>
    <col min="15114" max="15114" width="25.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50.625" style="3" customWidth="1"/>
    <col min="15366" max="15366" width="6.25" style="3" customWidth="1"/>
    <col min="15367" max="15368" width="9.875" style="3" bestFit="1" customWidth="1"/>
    <col min="15369" max="15369" width="5.75" style="3" customWidth="1"/>
    <col min="15370" max="15370" width="25.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50.625" style="3" customWidth="1"/>
    <col min="15622" max="15622" width="6.25" style="3" customWidth="1"/>
    <col min="15623" max="15624" width="9.875" style="3" bestFit="1" customWidth="1"/>
    <col min="15625" max="15625" width="5.75" style="3" customWidth="1"/>
    <col min="15626" max="15626" width="25.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50.625" style="3" customWidth="1"/>
    <col min="15878" max="15878" width="6.25" style="3" customWidth="1"/>
    <col min="15879" max="15880" width="9.875" style="3" bestFit="1" customWidth="1"/>
    <col min="15881" max="15881" width="5.75" style="3" customWidth="1"/>
    <col min="15882" max="15882" width="25.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50.625" style="3" customWidth="1"/>
    <col min="16134" max="16134" width="6.25" style="3" customWidth="1"/>
    <col min="16135" max="16136" width="9.875" style="3" bestFit="1" customWidth="1"/>
    <col min="16137" max="16137" width="5.75" style="3" customWidth="1"/>
    <col min="16138" max="16138" width="25.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1138</v>
      </c>
      <c r="G2" s="4" t="s">
        <v>2</v>
      </c>
      <c r="H2" s="5"/>
      <c r="I2" s="6"/>
      <c r="J2" s="7">
        <f>SUM(H:H)</f>
        <v>1180673</v>
      </c>
    </row>
    <row r="3" spans="2:17" ht="20.100000000000001" customHeight="1">
      <c r="B3" s="1" t="s">
        <v>3</v>
      </c>
      <c r="C3" s="1"/>
      <c r="D3" s="1"/>
      <c r="E3" s="2" t="s">
        <v>169</v>
      </c>
    </row>
    <row r="4" spans="2:17" ht="20.100000000000001" customHeight="1">
      <c r="B4" s="1" t="s">
        <v>5</v>
      </c>
      <c r="C4" s="1"/>
      <c r="D4" s="1"/>
      <c r="E4" s="2">
        <v>97454</v>
      </c>
    </row>
    <row r="5" spans="2:17" ht="20.100000000000001" customHeight="1">
      <c r="B5" s="1" t="s">
        <v>6</v>
      </c>
      <c r="C5" s="1"/>
      <c r="D5" s="1"/>
      <c r="E5" s="11">
        <v>41022</v>
      </c>
    </row>
    <row r="6" spans="2:17" ht="20.100000000000001" customHeight="1">
      <c r="B6" s="1" t="s">
        <v>7</v>
      </c>
      <c r="C6" s="1"/>
      <c r="D6" s="1"/>
      <c r="E6" s="11">
        <v>41026</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1139</v>
      </c>
      <c r="F9" s="141">
        <v>1</v>
      </c>
      <c r="G9" s="141">
        <v>765000</v>
      </c>
      <c r="H9" s="17">
        <f t="shared" ref="H9:H104" si="0">F9*G9</f>
        <v>765000</v>
      </c>
      <c r="I9" s="239"/>
      <c r="J9" s="61"/>
      <c r="K9" s="19" t="s">
        <v>1140</v>
      </c>
      <c r="L9" s="13"/>
      <c r="M9" s="60">
        <v>41009</v>
      </c>
      <c r="N9" s="12"/>
      <c r="O9" s="13"/>
      <c r="P9" s="60"/>
      <c r="Q9" s="23">
        <v>41012</v>
      </c>
    </row>
    <row r="10" spans="2:17" s="8" customFormat="1" ht="19.5" customHeight="1">
      <c r="B10" s="12">
        <v>1</v>
      </c>
      <c r="C10" s="12" t="s">
        <v>29</v>
      </c>
      <c r="D10" s="12" t="s">
        <v>29</v>
      </c>
      <c r="E10" s="21" t="s">
        <v>164</v>
      </c>
      <c r="F10" s="141">
        <v>1</v>
      </c>
      <c r="G10" s="141">
        <v>10000</v>
      </c>
      <c r="H10" s="17">
        <f t="shared" si="0"/>
        <v>10000</v>
      </c>
      <c r="I10" s="239"/>
      <c r="J10" s="16"/>
      <c r="K10" s="19"/>
      <c r="L10" s="13"/>
      <c r="M10" s="60">
        <v>41009</v>
      </c>
      <c r="N10" s="12"/>
      <c r="O10" s="13"/>
      <c r="P10" s="60"/>
      <c r="Q10" s="23"/>
    </row>
    <row r="11" spans="2:17" s="8" customFormat="1" ht="19.5" customHeight="1">
      <c r="B11" s="12"/>
      <c r="C11" s="12"/>
      <c r="D11" s="12"/>
      <c r="E11" s="141"/>
      <c r="F11" s="141"/>
      <c r="G11" s="141"/>
      <c r="H11" s="17">
        <f t="shared" si="0"/>
        <v>0</v>
      </c>
      <c r="I11" s="239"/>
      <c r="J11" s="16"/>
      <c r="K11" s="19"/>
      <c r="L11" s="13"/>
      <c r="M11" s="60"/>
      <c r="N11" s="12"/>
      <c r="O11" s="13"/>
      <c r="P11" s="60"/>
      <c r="Q11" s="23"/>
    </row>
    <row r="12" spans="2:17" s="8" customFormat="1" ht="19.5" customHeight="1">
      <c r="B12" s="12">
        <v>13</v>
      </c>
      <c r="C12" s="12" t="s">
        <v>101</v>
      </c>
      <c r="D12" s="12" t="s">
        <v>101</v>
      </c>
      <c r="E12" s="141" t="s">
        <v>1141</v>
      </c>
      <c r="F12" s="141">
        <v>4</v>
      </c>
      <c r="G12" s="141">
        <v>830</v>
      </c>
      <c r="H12" s="17">
        <f t="shared" si="0"/>
        <v>3320</v>
      </c>
      <c r="I12" s="141"/>
      <c r="J12" s="141" t="s">
        <v>1142</v>
      </c>
      <c r="K12" s="19"/>
      <c r="L12" s="13" t="s">
        <v>42</v>
      </c>
      <c r="M12" s="60">
        <v>41009</v>
      </c>
      <c r="N12" s="12"/>
      <c r="O12" s="13"/>
      <c r="P12" s="60">
        <v>41011</v>
      </c>
      <c r="Q12" s="23">
        <v>41011</v>
      </c>
    </row>
    <row r="13" spans="2:17" s="8" customFormat="1" ht="19.5" customHeight="1">
      <c r="B13" s="12">
        <v>13</v>
      </c>
      <c r="C13" s="12" t="s">
        <v>101</v>
      </c>
      <c r="D13" s="12" t="s">
        <v>101</v>
      </c>
      <c r="E13" s="141" t="s">
        <v>1143</v>
      </c>
      <c r="F13" s="141">
        <v>4</v>
      </c>
      <c r="G13" s="141">
        <v>300</v>
      </c>
      <c r="H13" s="17">
        <f t="shared" si="0"/>
        <v>1200</v>
      </c>
      <c r="I13" s="141"/>
      <c r="J13" s="141" t="s">
        <v>1142</v>
      </c>
      <c r="K13" s="19"/>
      <c r="L13" s="13" t="s">
        <v>42</v>
      </c>
      <c r="M13" s="60">
        <v>41009</v>
      </c>
      <c r="N13" s="12"/>
      <c r="O13" s="13"/>
      <c r="P13" s="60">
        <v>41011</v>
      </c>
      <c r="Q13" s="23">
        <v>41011</v>
      </c>
    </row>
    <row r="14" spans="2:17" s="8" customFormat="1" ht="19.5" customHeight="1">
      <c r="B14" s="12">
        <v>13</v>
      </c>
      <c r="C14" s="12" t="s">
        <v>101</v>
      </c>
      <c r="D14" s="12" t="s">
        <v>101</v>
      </c>
      <c r="E14" s="141" t="s">
        <v>1144</v>
      </c>
      <c r="F14" s="141">
        <v>1</v>
      </c>
      <c r="G14" s="141">
        <v>1540</v>
      </c>
      <c r="H14" s="17">
        <f t="shared" si="0"/>
        <v>1540</v>
      </c>
      <c r="I14" s="17"/>
      <c r="J14" s="141" t="s">
        <v>1142</v>
      </c>
      <c r="K14" s="19"/>
      <c r="L14" s="13" t="s">
        <v>42</v>
      </c>
      <c r="M14" s="60">
        <v>41009</v>
      </c>
      <c r="N14" s="12"/>
      <c r="O14" s="13"/>
      <c r="P14" s="60">
        <v>41011</v>
      </c>
      <c r="Q14" s="23">
        <v>41011</v>
      </c>
    </row>
    <row r="15" spans="2:17" s="8" customFormat="1" ht="19.5" customHeight="1">
      <c r="B15" s="12">
        <v>13</v>
      </c>
      <c r="C15" s="12" t="s">
        <v>101</v>
      </c>
      <c r="D15" s="12" t="s">
        <v>101</v>
      </c>
      <c r="E15" s="141" t="s">
        <v>1145</v>
      </c>
      <c r="F15" s="141">
        <v>4</v>
      </c>
      <c r="G15" s="141">
        <v>1650</v>
      </c>
      <c r="H15" s="17">
        <f t="shared" si="0"/>
        <v>6600</v>
      </c>
      <c r="I15" s="17"/>
      <c r="J15" s="141" t="s">
        <v>1142</v>
      </c>
      <c r="K15" s="19"/>
      <c r="L15" s="13" t="s">
        <v>42</v>
      </c>
      <c r="M15" s="60">
        <v>41009</v>
      </c>
      <c r="N15" s="12"/>
      <c r="O15" s="13"/>
      <c r="P15" s="60">
        <v>41011</v>
      </c>
      <c r="Q15" s="23">
        <v>41011</v>
      </c>
    </row>
    <row r="16" spans="2:17" s="8" customFormat="1" ht="19.5" customHeight="1">
      <c r="B16" s="12">
        <v>13</v>
      </c>
      <c r="C16" s="12" t="s">
        <v>101</v>
      </c>
      <c r="D16" s="12" t="s">
        <v>101</v>
      </c>
      <c r="E16" s="141" t="s">
        <v>1146</v>
      </c>
      <c r="F16" s="141">
        <v>2</v>
      </c>
      <c r="G16" s="141">
        <v>510</v>
      </c>
      <c r="H16" s="17">
        <f t="shared" si="0"/>
        <v>1020</v>
      </c>
      <c r="I16" s="141"/>
      <c r="J16" s="141" t="s">
        <v>1142</v>
      </c>
      <c r="K16" s="19"/>
      <c r="L16" s="13" t="s">
        <v>42</v>
      </c>
      <c r="M16" s="60">
        <v>41009</v>
      </c>
      <c r="N16" s="12"/>
      <c r="O16" s="13"/>
      <c r="P16" s="60">
        <v>41011</v>
      </c>
      <c r="Q16" s="23">
        <v>41011</v>
      </c>
    </row>
    <row r="17" spans="2:18" s="8" customFormat="1" ht="19.5" customHeight="1">
      <c r="B17" s="12">
        <v>13</v>
      </c>
      <c r="C17" s="12" t="s">
        <v>101</v>
      </c>
      <c r="D17" s="12" t="s">
        <v>101</v>
      </c>
      <c r="E17" s="141" t="s">
        <v>1147</v>
      </c>
      <c r="F17" s="141">
        <v>7</v>
      </c>
      <c r="G17" s="141">
        <v>1080</v>
      </c>
      <c r="H17" s="17">
        <f t="shared" si="0"/>
        <v>7560</v>
      </c>
      <c r="I17" s="17"/>
      <c r="J17" s="141" t="s">
        <v>1142</v>
      </c>
      <c r="K17" s="19"/>
      <c r="L17" s="13" t="s">
        <v>42</v>
      </c>
      <c r="M17" s="60">
        <v>41009</v>
      </c>
      <c r="N17" s="12"/>
      <c r="O17" s="13"/>
      <c r="P17" s="60">
        <v>41011</v>
      </c>
      <c r="Q17" s="23">
        <v>41011</v>
      </c>
    </row>
    <row r="18" spans="2:18" s="8" customFormat="1" ht="18" customHeight="1">
      <c r="B18" s="12">
        <v>13</v>
      </c>
      <c r="C18" s="12" t="s">
        <v>101</v>
      </c>
      <c r="D18" s="12" t="s">
        <v>101</v>
      </c>
      <c r="E18" s="141" t="s">
        <v>1148</v>
      </c>
      <c r="F18" s="141">
        <v>5</v>
      </c>
      <c r="G18" s="141">
        <v>1310</v>
      </c>
      <c r="H18" s="17">
        <f t="shared" si="0"/>
        <v>6550</v>
      </c>
      <c r="I18" s="17"/>
      <c r="J18" s="141" t="s">
        <v>1142</v>
      </c>
      <c r="K18" s="19"/>
      <c r="L18" s="13" t="s">
        <v>42</v>
      </c>
      <c r="M18" s="60">
        <v>41009</v>
      </c>
      <c r="N18" s="15"/>
      <c r="O18" s="20"/>
      <c r="P18" s="60">
        <v>41011</v>
      </c>
      <c r="Q18" s="23">
        <v>41011</v>
      </c>
    </row>
    <row r="19" spans="2:18" s="8" customFormat="1" ht="18" customHeight="1">
      <c r="B19" s="12">
        <v>13</v>
      </c>
      <c r="C19" s="12" t="s">
        <v>101</v>
      </c>
      <c r="D19" s="12" t="s">
        <v>101</v>
      </c>
      <c r="E19" s="141" t="s">
        <v>1149</v>
      </c>
      <c r="F19" s="141">
        <v>2</v>
      </c>
      <c r="G19" s="141">
        <v>2370</v>
      </c>
      <c r="H19" s="17">
        <f t="shared" si="0"/>
        <v>4740</v>
      </c>
      <c r="I19" s="17"/>
      <c r="J19" s="141" t="s">
        <v>1142</v>
      </c>
      <c r="K19" s="263" t="s">
        <v>1150</v>
      </c>
      <c r="L19" s="13" t="s">
        <v>42</v>
      </c>
      <c r="M19" s="60">
        <v>41009</v>
      </c>
      <c r="N19" s="15"/>
      <c r="O19" s="20"/>
      <c r="P19" s="60">
        <v>41011</v>
      </c>
      <c r="Q19" s="23" t="s">
        <v>1151</v>
      </c>
    </row>
    <row r="20" spans="2:18" s="8" customFormat="1" ht="18" customHeight="1">
      <c r="B20" s="12">
        <v>13</v>
      </c>
      <c r="C20" s="12" t="s">
        <v>101</v>
      </c>
      <c r="D20" s="12" t="s">
        <v>101</v>
      </c>
      <c r="E20" s="141" t="s">
        <v>1152</v>
      </c>
      <c r="F20" s="141">
        <v>8</v>
      </c>
      <c r="G20" s="141">
        <v>429</v>
      </c>
      <c r="H20" s="17">
        <f>F20*G20</f>
        <v>3432</v>
      </c>
      <c r="I20" s="17"/>
      <c r="J20" s="141" t="s">
        <v>1153</v>
      </c>
      <c r="K20" s="21"/>
      <c r="L20" s="13" t="s">
        <v>42</v>
      </c>
      <c r="M20" s="60">
        <v>41009</v>
      </c>
      <c r="N20" s="15"/>
      <c r="O20" s="20"/>
      <c r="P20" s="60">
        <v>41010</v>
      </c>
      <c r="Q20" s="23">
        <v>41010</v>
      </c>
    </row>
    <row r="21" spans="2:18" s="8" customFormat="1" ht="18" customHeight="1">
      <c r="B21" s="12">
        <v>13</v>
      </c>
      <c r="C21" s="12" t="s">
        <v>101</v>
      </c>
      <c r="D21" s="12" t="s">
        <v>101</v>
      </c>
      <c r="E21" s="141" t="s">
        <v>1154</v>
      </c>
      <c r="F21" s="141">
        <v>8</v>
      </c>
      <c r="G21" s="141">
        <v>184</v>
      </c>
      <c r="H21" s="17">
        <f>F21*G21</f>
        <v>1472</v>
      </c>
      <c r="I21" s="17"/>
      <c r="J21" s="141" t="s">
        <v>1155</v>
      </c>
      <c r="K21" s="21"/>
      <c r="L21" s="13" t="s">
        <v>42</v>
      </c>
      <c r="M21" s="60">
        <v>41009</v>
      </c>
      <c r="N21" s="15"/>
      <c r="O21" s="20"/>
      <c r="P21" s="60">
        <v>41010</v>
      </c>
      <c r="Q21" s="23">
        <v>41010</v>
      </c>
    </row>
    <row r="22" spans="2:18" s="8" customFormat="1" ht="18" customHeight="1">
      <c r="B22" s="12">
        <v>13</v>
      </c>
      <c r="C22" s="12" t="s">
        <v>101</v>
      </c>
      <c r="D22" s="12" t="s">
        <v>101</v>
      </c>
      <c r="E22" s="141" t="s">
        <v>1156</v>
      </c>
      <c r="F22" s="141">
        <v>52</v>
      </c>
      <c r="G22" s="141">
        <v>233</v>
      </c>
      <c r="H22" s="17">
        <f t="shared" si="0"/>
        <v>12116</v>
      </c>
      <c r="I22" s="17"/>
      <c r="J22" s="141" t="s">
        <v>1155</v>
      </c>
      <c r="K22" s="21"/>
      <c r="L22" s="13" t="s">
        <v>42</v>
      </c>
      <c r="M22" s="60">
        <v>41009</v>
      </c>
      <c r="N22" s="15"/>
      <c r="O22" s="20"/>
      <c r="P22" s="60">
        <v>41010</v>
      </c>
      <c r="Q22" s="23">
        <v>41010</v>
      </c>
    </row>
    <row r="23" spans="2:18" s="8" customFormat="1" ht="18" customHeight="1">
      <c r="B23" s="12">
        <v>13</v>
      </c>
      <c r="C23" s="12" t="s">
        <v>101</v>
      </c>
      <c r="D23" s="12" t="s">
        <v>101</v>
      </c>
      <c r="E23" s="141" t="s">
        <v>1157</v>
      </c>
      <c r="F23" s="141">
        <v>4</v>
      </c>
      <c r="G23" s="141">
        <v>157</v>
      </c>
      <c r="H23" s="17">
        <f t="shared" si="0"/>
        <v>628</v>
      </c>
      <c r="I23" s="17"/>
      <c r="J23" s="141" t="s">
        <v>1158</v>
      </c>
      <c r="K23" s="21"/>
      <c r="L23" s="13" t="s">
        <v>42</v>
      </c>
      <c r="M23" s="60">
        <v>41009</v>
      </c>
      <c r="N23" s="15"/>
      <c r="O23" s="20"/>
      <c r="P23" s="60">
        <v>41010</v>
      </c>
      <c r="Q23" s="23">
        <v>41010</v>
      </c>
      <c r="R23" s="62"/>
    </row>
    <row r="24" spans="2:18" s="8" customFormat="1" ht="18" customHeight="1">
      <c r="B24" s="12">
        <v>13</v>
      </c>
      <c r="C24" s="12" t="s">
        <v>101</v>
      </c>
      <c r="D24" s="12" t="s">
        <v>101</v>
      </c>
      <c r="E24" s="141" t="s">
        <v>1159</v>
      </c>
      <c r="F24" s="141">
        <v>2</v>
      </c>
      <c r="G24" s="141">
        <v>755</v>
      </c>
      <c r="H24" s="17">
        <f t="shared" si="0"/>
        <v>1510</v>
      </c>
      <c r="I24" s="17"/>
      <c r="J24" s="141" t="s">
        <v>1160</v>
      </c>
      <c r="K24" s="21"/>
      <c r="L24" s="13" t="s">
        <v>42</v>
      </c>
      <c r="M24" s="60">
        <v>41009</v>
      </c>
      <c r="N24" s="15"/>
      <c r="O24" s="20"/>
      <c r="P24" s="60">
        <v>41010</v>
      </c>
      <c r="Q24" s="23">
        <v>41010</v>
      </c>
      <c r="R24" s="62"/>
    </row>
    <row r="25" spans="2:18" s="8" customFormat="1" ht="18" customHeight="1">
      <c r="B25" s="12">
        <v>13</v>
      </c>
      <c r="C25" s="12" t="s">
        <v>101</v>
      </c>
      <c r="D25" s="12" t="s">
        <v>101</v>
      </c>
      <c r="E25" s="141" t="s">
        <v>1161</v>
      </c>
      <c r="F25" s="141">
        <v>2</v>
      </c>
      <c r="G25" s="141">
        <v>755</v>
      </c>
      <c r="H25" s="17">
        <f t="shared" si="0"/>
        <v>1510</v>
      </c>
      <c r="I25" s="17"/>
      <c r="J25" s="141" t="s">
        <v>1160</v>
      </c>
      <c r="K25" s="21"/>
      <c r="L25" s="13" t="s">
        <v>42</v>
      </c>
      <c r="M25" s="60">
        <v>41009</v>
      </c>
      <c r="N25" s="15"/>
      <c r="O25" s="20"/>
      <c r="P25" s="60">
        <v>41010</v>
      </c>
      <c r="Q25" s="23">
        <v>41010</v>
      </c>
      <c r="R25" s="62"/>
    </row>
    <row r="26" spans="2:18" s="8" customFormat="1" ht="18" customHeight="1">
      <c r="B26" s="12">
        <v>13</v>
      </c>
      <c r="C26" s="12" t="s">
        <v>101</v>
      </c>
      <c r="D26" s="12" t="s">
        <v>101</v>
      </c>
      <c r="E26" s="141" t="s">
        <v>1162</v>
      </c>
      <c r="F26" s="141">
        <v>2</v>
      </c>
      <c r="G26" s="141">
        <v>855</v>
      </c>
      <c r="H26" s="17">
        <f t="shared" si="0"/>
        <v>1710</v>
      </c>
      <c r="I26" s="17"/>
      <c r="J26" s="141" t="s">
        <v>1163</v>
      </c>
      <c r="K26" s="21"/>
      <c r="L26" s="13" t="s">
        <v>42</v>
      </c>
      <c r="M26" s="60">
        <v>41009</v>
      </c>
      <c r="N26" s="15"/>
      <c r="O26" s="20"/>
      <c r="P26" s="60">
        <v>41010</v>
      </c>
      <c r="Q26" s="23" t="s">
        <v>1164</v>
      </c>
      <c r="R26" s="62"/>
    </row>
    <row r="27" spans="2:18" s="8" customFormat="1" ht="18" customHeight="1">
      <c r="B27" s="12">
        <v>13</v>
      </c>
      <c r="C27" s="12" t="s">
        <v>101</v>
      </c>
      <c r="D27" s="12" t="s">
        <v>101</v>
      </c>
      <c r="E27" s="141" t="s">
        <v>1165</v>
      </c>
      <c r="F27" s="141">
        <v>2</v>
      </c>
      <c r="G27" s="141">
        <v>2065</v>
      </c>
      <c r="H27" s="17">
        <f t="shared" si="0"/>
        <v>4130</v>
      </c>
      <c r="I27" s="17"/>
      <c r="J27" s="141" t="s">
        <v>1166</v>
      </c>
      <c r="K27" s="21"/>
      <c r="L27" s="13" t="s">
        <v>42</v>
      </c>
      <c r="M27" s="60">
        <v>41009</v>
      </c>
      <c r="N27" s="15"/>
      <c r="O27" s="20"/>
      <c r="P27" s="60">
        <v>41010</v>
      </c>
      <c r="Q27" s="23">
        <v>41010</v>
      </c>
    </row>
    <row r="28" spans="2:18" s="8" customFormat="1" ht="18" customHeight="1">
      <c r="B28" s="12">
        <v>13</v>
      </c>
      <c r="C28" s="12" t="s">
        <v>101</v>
      </c>
      <c r="D28" s="12" t="s">
        <v>101</v>
      </c>
      <c r="E28" s="141" t="s">
        <v>1167</v>
      </c>
      <c r="F28" s="141">
        <v>8</v>
      </c>
      <c r="G28" s="141">
        <v>160</v>
      </c>
      <c r="H28" s="17">
        <f t="shared" si="0"/>
        <v>1280</v>
      </c>
      <c r="I28" s="17"/>
      <c r="J28" s="141" t="s">
        <v>1168</v>
      </c>
      <c r="K28" s="21"/>
      <c r="L28" s="13" t="s">
        <v>42</v>
      </c>
      <c r="M28" s="60">
        <v>41009</v>
      </c>
      <c r="N28" s="15"/>
      <c r="O28" s="20"/>
      <c r="P28" s="60">
        <v>41010</v>
      </c>
      <c r="Q28" s="23">
        <v>41010</v>
      </c>
    </row>
    <row r="29" spans="2:18" s="8" customFormat="1" ht="18" customHeight="1">
      <c r="B29" s="12">
        <v>13</v>
      </c>
      <c r="C29" s="12" t="s">
        <v>101</v>
      </c>
      <c r="D29" s="12" t="s">
        <v>101</v>
      </c>
      <c r="E29" s="141" t="s">
        <v>1169</v>
      </c>
      <c r="F29" s="141">
        <v>4</v>
      </c>
      <c r="G29" s="141">
        <v>180</v>
      </c>
      <c r="H29" s="17">
        <f t="shared" si="0"/>
        <v>720</v>
      </c>
      <c r="I29" s="17"/>
      <c r="J29" s="141" t="s">
        <v>1168</v>
      </c>
      <c r="K29" s="21"/>
      <c r="L29" s="13" t="s">
        <v>42</v>
      </c>
      <c r="M29" s="60">
        <v>41009</v>
      </c>
      <c r="N29" s="15"/>
      <c r="O29" s="20"/>
      <c r="P29" s="60">
        <v>41010</v>
      </c>
      <c r="Q29" s="23">
        <v>41010</v>
      </c>
    </row>
    <row r="30" spans="2:18" s="8" customFormat="1" ht="18" customHeight="1">
      <c r="B30" s="12">
        <v>13</v>
      </c>
      <c r="C30" s="12" t="s">
        <v>101</v>
      </c>
      <c r="D30" s="12" t="s">
        <v>101</v>
      </c>
      <c r="E30" s="141" t="s">
        <v>1170</v>
      </c>
      <c r="F30" s="141">
        <v>2</v>
      </c>
      <c r="G30" s="141">
        <v>720</v>
      </c>
      <c r="H30" s="17">
        <f t="shared" si="0"/>
        <v>1440</v>
      </c>
      <c r="I30" s="17"/>
      <c r="J30" s="141" t="s">
        <v>1171</v>
      </c>
      <c r="K30" s="21"/>
      <c r="L30" s="13" t="s">
        <v>42</v>
      </c>
      <c r="M30" s="60">
        <v>41009</v>
      </c>
      <c r="N30" s="15"/>
      <c r="O30" s="20"/>
      <c r="P30" s="60">
        <v>41010</v>
      </c>
      <c r="Q30" s="23">
        <v>41010</v>
      </c>
    </row>
    <row r="31" spans="2:18" s="8" customFormat="1" ht="18" customHeight="1">
      <c r="B31" s="12">
        <v>13</v>
      </c>
      <c r="C31" s="12" t="s">
        <v>101</v>
      </c>
      <c r="D31" s="12" t="s">
        <v>101</v>
      </c>
      <c r="E31" s="141" t="s">
        <v>1172</v>
      </c>
      <c r="F31" s="141">
        <v>20</v>
      </c>
      <c r="G31" s="141">
        <v>52</v>
      </c>
      <c r="H31" s="17">
        <f t="shared" si="0"/>
        <v>1040</v>
      </c>
      <c r="I31" s="17"/>
      <c r="J31" s="141" t="s">
        <v>1173</v>
      </c>
      <c r="K31" s="21"/>
      <c r="L31" s="13" t="s">
        <v>42</v>
      </c>
      <c r="M31" s="60">
        <v>41009</v>
      </c>
      <c r="N31" s="15"/>
      <c r="O31" s="20"/>
      <c r="P31" s="60">
        <v>41010</v>
      </c>
      <c r="Q31" s="23">
        <v>41010</v>
      </c>
    </row>
    <row r="32" spans="2:18" s="8" customFormat="1" ht="18" customHeight="1">
      <c r="B32" s="12">
        <v>13</v>
      </c>
      <c r="C32" s="12" t="s">
        <v>101</v>
      </c>
      <c r="D32" s="12" t="s">
        <v>101</v>
      </c>
      <c r="E32" s="141" t="s">
        <v>1174</v>
      </c>
      <c r="F32" s="141">
        <v>20</v>
      </c>
      <c r="G32" s="141">
        <v>52</v>
      </c>
      <c r="H32" s="17">
        <f t="shared" si="0"/>
        <v>1040</v>
      </c>
      <c r="I32" s="17"/>
      <c r="J32" s="141" t="s">
        <v>1173</v>
      </c>
      <c r="K32" s="21"/>
      <c r="L32" s="13" t="s">
        <v>42</v>
      </c>
      <c r="M32" s="60">
        <v>41009</v>
      </c>
      <c r="N32" s="15"/>
      <c r="O32" s="20"/>
      <c r="P32" s="60">
        <v>41010</v>
      </c>
      <c r="Q32" s="23">
        <v>41010</v>
      </c>
    </row>
    <row r="33" spans="2:17" s="8" customFormat="1" ht="18" customHeight="1">
      <c r="B33" s="12">
        <v>13</v>
      </c>
      <c r="C33" s="12" t="s">
        <v>101</v>
      </c>
      <c r="D33" s="12" t="s">
        <v>101</v>
      </c>
      <c r="E33" s="141" t="s">
        <v>1175</v>
      </c>
      <c r="F33" s="141">
        <v>20</v>
      </c>
      <c r="G33" s="141">
        <v>52</v>
      </c>
      <c r="H33" s="17">
        <f t="shared" si="0"/>
        <v>1040</v>
      </c>
      <c r="I33" s="17"/>
      <c r="J33" s="141" t="s">
        <v>1173</v>
      </c>
      <c r="K33" s="21"/>
      <c r="L33" s="13" t="s">
        <v>42</v>
      </c>
      <c r="M33" s="60">
        <v>41009</v>
      </c>
      <c r="N33" s="15"/>
      <c r="O33" s="60"/>
      <c r="P33" s="60">
        <v>41010</v>
      </c>
      <c r="Q33" s="23">
        <v>41010</v>
      </c>
    </row>
    <row r="34" spans="2:17" s="8" customFormat="1" ht="18" customHeight="1">
      <c r="B34" s="12">
        <v>13</v>
      </c>
      <c r="C34" s="12" t="s">
        <v>101</v>
      </c>
      <c r="D34" s="12" t="s">
        <v>101</v>
      </c>
      <c r="E34" s="141" t="s">
        <v>1176</v>
      </c>
      <c r="F34" s="141">
        <v>20</v>
      </c>
      <c r="G34" s="141">
        <v>52</v>
      </c>
      <c r="H34" s="17">
        <f t="shared" si="0"/>
        <v>1040</v>
      </c>
      <c r="I34" s="17"/>
      <c r="J34" s="141" t="s">
        <v>1173</v>
      </c>
      <c r="K34" s="21"/>
      <c r="L34" s="13" t="s">
        <v>42</v>
      </c>
      <c r="M34" s="60">
        <v>41009</v>
      </c>
      <c r="N34" s="15"/>
      <c r="O34" s="20"/>
      <c r="P34" s="60">
        <v>41010</v>
      </c>
      <c r="Q34" s="23">
        <v>41010</v>
      </c>
    </row>
    <row r="35" spans="2:17" s="8" customFormat="1" ht="18" customHeight="1">
      <c r="B35" s="12">
        <v>13</v>
      </c>
      <c r="C35" s="12" t="s">
        <v>101</v>
      </c>
      <c r="D35" s="12" t="s">
        <v>101</v>
      </c>
      <c r="E35" s="141" t="s">
        <v>1177</v>
      </c>
      <c r="F35" s="141">
        <v>20</v>
      </c>
      <c r="G35" s="141">
        <v>47</v>
      </c>
      <c r="H35" s="17">
        <f t="shared" si="0"/>
        <v>940</v>
      </c>
      <c r="I35" s="17"/>
      <c r="J35" s="141" t="s">
        <v>1173</v>
      </c>
      <c r="K35" s="21"/>
      <c r="L35" s="13" t="s">
        <v>42</v>
      </c>
      <c r="M35" s="60">
        <v>41009</v>
      </c>
      <c r="N35" s="15"/>
      <c r="O35" s="20"/>
      <c r="P35" s="60">
        <v>41010</v>
      </c>
      <c r="Q35" s="23">
        <v>41010</v>
      </c>
    </row>
    <row r="36" spans="2:17" s="8" customFormat="1" ht="18" customHeight="1">
      <c r="B36" s="12">
        <v>13</v>
      </c>
      <c r="C36" s="12" t="s">
        <v>101</v>
      </c>
      <c r="D36" s="12" t="s">
        <v>101</v>
      </c>
      <c r="E36" s="141" t="s">
        <v>1178</v>
      </c>
      <c r="F36" s="141">
        <v>80</v>
      </c>
      <c r="G36" s="141">
        <v>59</v>
      </c>
      <c r="H36" s="17">
        <f t="shared" si="0"/>
        <v>4720</v>
      </c>
      <c r="I36" s="17"/>
      <c r="J36" s="141" t="s">
        <v>1179</v>
      </c>
      <c r="K36" s="21"/>
      <c r="L36" s="13" t="s">
        <v>42</v>
      </c>
      <c r="M36" s="60">
        <v>41009</v>
      </c>
      <c r="N36" s="15"/>
      <c r="O36" s="20"/>
      <c r="P36" s="60">
        <v>41010</v>
      </c>
      <c r="Q36" s="23">
        <v>41010</v>
      </c>
    </row>
    <row r="37" spans="2:17" s="8" customFormat="1" ht="18" customHeight="1">
      <c r="B37" s="12">
        <v>13</v>
      </c>
      <c r="C37" s="12" t="s">
        <v>101</v>
      </c>
      <c r="D37" s="12" t="s">
        <v>101</v>
      </c>
      <c r="E37" s="141" t="s">
        <v>1180</v>
      </c>
      <c r="F37" s="141">
        <v>80</v>
      </c>
      <c r="G37" s="141">
        <v>13</v>
      </c>
      <c r="H37" s="17">
        <f t="shared" si="0"/>
        <v>1040</v>
      </c>
      <c r="I37" s="17"/>
      <c r="J37" s="141" t="s">
        <v>1181</v>
      </c>
      <c r="K37" s="21"/>
      <c r="L37" s="13" t="s">
        <v>42</v>
      </c>
      <c r="M37" s="60">
        <v>41009</v>
      </c>
      <c r="N37" s="15"/>
      <c r="O37" s="20"/>
      <c r="P37" s="60">
        <v>41010</v>
      </c>
      <c r="Q37" s="23">
        <v>41010</v>
      </c>
    </row>
    <row r="38" spans="2:17" s="8" customFormat="1" ht="18" customHeight="1">
      <c r="B38" s="12">
        <v>13</v>
      </c>
      <c r="C38" s="12" t="s">
        <v>101</v>
      </c>
      <c r="D38" s="12" t="s">
        <v>101</v>
      </c>
      <c r="E38" s="241" t="s">
        <v>1182</v>
      </c>
      <c r="F38" s="141">
        <v>4</v>
      </c>
      <c r="G38" s="141">
        <v>2280</v>
      </c>
      <c r="H38" s="17">
        <f t="shared" si="0"/>
        <v>9120</v>
      </c>
      <c r="I38" s="17"/>
      <c r="J38" s="141" t="s">
        <v>1183</v>
      </c>
      <c r="K38" s="21"/>
      <c r="L38" s="13" t="s">
        <v>42</v>
      </c>
      <c r="M38" s="60">
        <v>41009</v>
      </c>
      <c r="N38" s="15"/>
      <c r="O38" s="20"/>
      <c r="P38" s="60">
        <v>41015</v>
      </c>
      <c r="Q38" s="23">
        <v>41015</v>
      </c>
    </row>
    <row r="39" spans="2:17" s="8" customFormat="1" ht="18" customHeight="1">
      <c r="B39" s="12">
        <v>13</v>
      </c>
      <c r="C39" s="12" t="s">
        <v>101</v>
      </c>
      <c r="D39" s="12" t="s">
        <v>101</v>
      </c>
      <c r="E39" s="241" t="s">
        <v>1184</v>
      </c>
      <c r="F39" s="141">
        <v>1</v>
      </c>
      <c r="G39" s="141">
        <v>6840</v>
      </c>
      <c r="H39" s="17">
        <f t="shared" si="0"/>
        <v>6840</v>
      </c>
      <c r="I39" s="17"/>
      <c r="J39" s="141" t="s">
        <v>1185</v>
      </c>
      <c r="K39" s="21"/>
      <c r="L39" s="13" t="s">
        <v>42</v>
      </c>
      <c r="M39" s="60">
        <v>41009</v>
      </c>
      <c r="N39" s="15"/>
      <c r="O39" s="20"/>
      <c r="P39" s="60">
        <v>41015</v>
      </c>
      <c r="Q39" s="23">
        <v>41015</v>
      </c>
    </row>
    <row r="40" spans="2:17" s="8" customFormat="1" ht="18" customHeight="1">
      <c r="B40" s="12">
        <v>13</v>
      </c>
      <c r="C40" s="12" t="s">
        <v>101</v>
      </c>
      <c r="D40" s="12" t="s">
        <v>101</v>
      </c>
      <c r="E40" s="241" t="s">
        <v>1186</v>
      </c>
      <c r="F40" s="141">
        <v>1</v>
      </c>
      <c r="G40" s="141">
        <v>3530</v>
      </c>
      <c r="H40" s="17">
        <f t="shared" si="0"/>
        <v>3530</v>
      </c>
      <c r="I40" s="17"/>
      <c r="J40" s="141" t="s">
        <v>1185</v>
      </c>
      <c r="K40" s="21"/>
      <c r="L40" s="13" t="s">
        <v>42</v>
      </c>
      <c r="M40" s="60">
        <v>41009</v>
      </c>
      <c r="N40" s="15"/>
      <c r="O40" s="20"/>
      <c r="P40" s="60">
        <v>41015</v>
      </c>
      <c r="Q40" s="23">
        <v>41015</v>
      </c>
    </row>
    <row r="41" spans="2:17" s="8" customFormat="1" ht="18" customHeight="1">
      <c r="B41" s="13">
        <v>3</v>
      </c>
      <c r="C41" s="12" t="s">
        <v>101</v>
      </c>
      <c r="D41" s="12" t="s">
        <v>101</v>
      </c>
      <c r="E41" s="241" t="s">
        <v>1187</v>
      </c>
      <c r="F41" s="141">
        <v>2</v>
      </c>
      <c r="G41" s="141">
        <v>473</v>
      </c>
      <c r="H41" s="17">
        <f t="shared" si="0"/>
        <v>946</v>
      </c>
      <c r="I41" s="17"/>
      <c r="J41" s="141" t="s">
        <v>1188</v>
      </c>
      <c r="K41" s="21"/>
      <c r="L41" s="13" t="s">
        <v>42</v>
      </c>
      <c r="M41" s="60">
        <v>41009</v>
      </c>
      <c r="N41" s="15"/>
      <c r="O41" s="20"/>
      <c r="P41" s="60">
        <v>41012</v>
      </c>
      <c r="Q41" s="23">
        <v>41012</v>
      </c>
    </row>
    <row r="42" spans="2:17" s="8" customFormat="1" ht="18" customHeight="1">
      <c r="B42" s="13">
        <v>3</v>
      </c>
      <c r="C42" s="12" t="s">
        <v>101</v>
      </c>
      <c r="D42" s="12" t="s">
        <v>101</v>
      </c>
      <c r="E42" s="241" t="s">
        <v>1189</v>
      </c>
      <c r="F42" s="141">
        <v>1</v>
      </c>
      <c r="G42" s="141">
        <v>515</v>
      </c>
      <c r="H42" s="17">
        <f t="shared" si="0"/>
        <v>515</v>
      </c>
      <c r="I42" s="17"/>
      <c r="J42" s="141" t="s">
        <v>1188</v>
      </c>
      <c r="K42" s="21"/>
      <c r="L42" s="13" t="s">
        <v>42</v>
      </c>
      <c r="M42" s="60">
        <v>41009</v>
      </c>
      <c r="N42" s="15"/>
      <c r="O42" s="20"/>
      <c r="P42" s="60">
        <v>41012</v>
      </c>
      <c r="Q42" s="23">
        <v>41012</v>
      </c>
    </row>
    <row r="43" spans="2:17" s="8" customFormat="1" ht="18" customHeight="1">
      <c r="B43" s="13">
        <v>3</v>
      </c>
      <c r="C43" s="12" t="s">
        <v>101</v>
      </c>
      <c r="D43" s="12" t="s">
        <v>101</v>
      </c>
      <c r="E43" s="241" t="s">
        <v>1190</v>
      </c>
      <c r="F43" s="141">
        <v>1</v>
      </c>
      <c r="G43" s="141">
        <v>993</v>
      </c>
      <c r="H43" s="17">
        <f t="shared" si="0"/>
        <v>993</v>
      </c>
      <c r="I43" s="17"/>
      <c r="J43" s="141" t="s">
        <v>1191</v>
      </c>
      <c r="K43" s="21"/>
      <c r="L43" s="13" t="s">
        <v>42</v>
      </c>
      <c r="M43" s="60">
        <v>41009</v>
      </c>
      <c r="N43" s="15"/>
      <c r="O43" s="20"/>
      <c r="P43" s="60">
        <v>41010</v>
      </c>
      <c r="Q43" s="23">
        <v>41010</v>
      </c>
    </row>
    <row r="44" spans="2:17" s="8" customFormat="1" ht="18" customHeight="1">
      <c r="B44" s="13">
        <v>3</v>
      </c>
      <c r="C44" s="12" t="s">
        <v>101</v>
      </c>
      <c r="D44" s="12" t="s">
        <v>101</v>
      </c>
      <c r="E44" s="241" t="s">
        <v>1192</v>
      </c>
      <c r="F44" s="141">
        <v>1</v>
      </c>
      <c r="G44" s="141">
        <v>1002</v>
      </c>
      <c r="H44" s="17">
        <f t="shared" si="0"/>
        <v>1002</v>
      </c>
      <c r="I44" s="17"/>
      <c r="J44" s="141" t="s">
        <v>1191</v>
      </c>
      <c r="K44" s="21"/>
      <c r="L44" s="13" t="s">
        <v>42</v>
      </c>
      <c r="M44" s="60">
        <v>41009</v>
      </c>
      <c r="N44" s="15"/>
      <c r="O44" s="20"/>
      <c r="P44" s="60">
        <v>41010</v>
      </c>
      <c r="Q44" s="23">
        <v>41010</v>
      </c>
    </row>
    <row r="45" spans="2:17" s="8" customFormat="1" ht="18" customHeight="1">
      <c r="B45" s="13">
        <v>3</v>
      </c>
      <c r="C45" s="12" t="s">
        <v>101</v>
      </c>
      <c r="D45" s="12" t="s">
        <v>101</v>
      </c>
      <c r="E45" s="241" t="s">
        <v>477</v>
      </c>
      <c r="F45" s="141">
        <v>1</v>
      </c>
      <c r="G45" s="141">
        <v>1560</v>
      </c>
      <c r="H45" s="17">
        <f t="shared" si="0"/>
        <v>1560</v>
      </c>
      <c r="I45" s="17"/>
      <c r="J45" s="141" t="s">
        <v>414</v>
      </c>
      <c r="K45" s="21"/>
      <c r="L45" s="13" t="s">
        <v>42</v>
      </c>
      <c r="M45" s="60">
        <v>41009</v>
      </c>
      <c r="N45" s="15"/>
      <c r="O45" s="20"/>
      <c r="P45" s="60">
        <v>41012</v>
      </c>
      <c r="Q45" s="23">
        <v>41012</v>
      </c>
    </row>
    <row r="46" spans="2:17" s="8" customFormat="1" ht="18" customHeight="1">
      <c r="B46" s="13">
        <v>3</v>
      </c>
      <c r="C46" s="12" t="s">
        <v>101</v>
      </c>
      <c r="D46" s="12" t="s">
        <v>101</v>
      </c>
      <c r="E46" s="241" t="s">
        <v>1193</v>
      </c>
      <c r="F46" s="141">
        <v>1</v>
      </c>
      <c r="G46" s="141">
        <v>358</v>
      </c>
      <c r="H46" s="17">
        <f t="shared" si="0"/>
        <v>358</v>
      </c>
      <c r="I46" s="17"/>
      <c r="J46" s="141" t="s">
        <v>1194</v>
      </c>
      <c r="K46" s="21"/>
      <c r="L46" s="13" t="s">
        <v>42</v>
      </c>
      <c r="M46" s="60">
        <v>41009</v>
      </c>
      <c r="N46" s="15"/>
      <c r="O46" s="20"/>
      <c r="P46" s="60">
        <v>41010</v>
      </c>
      <c r="Q46" s="23">
        <v>41010</v>
      </c>
    </row>
    <row r="47" spans="2:17" s="8" customFormat="1" ht="18" customHeight="1">
      <c r="B47" s="13">
        <v>3</v>
      </c>
      <c r="C47" s="12" t="s">
        <v>101</v>
      </c>
      <c r="D47" s="12" t="s">
        <v>101</v>
      </c>
      <c r="E47" s="241" t="s">
        <v>303</v>
      </c>
      <c r="F47" s="141">
        <v>1</v>
      </c>
      <c r="G47" s="141">
        <v>547</v>
      </c>
      <c r="H47" s="17">
        <f t="shared" si="0"/>
        <v>547</v>
      </c>
      <c r="I47" s="17"/>
      <c r="J47" s="141" t="s">
        <v>1195</v>
      </c>
      <c r="K47" s="21"/>
      <c r="L47" s="13" t="s">
        <v>42</v>
      </c>
      <c r="M47" s="60">
        <v>41009</v>
      </c>
      <c r="N47" s="15"/>
      <c r="O47" s="20"/>
      <c r="P47" s="60">
        <v>41010</v>
      </c>
      <c r="Q47" s="23">
        <v>41010</v>
      </c>
    </row>
    <row r="48" spans="2:17" s="8" customFormat="1" ht="18" customHeight="1">
      <c r="B48" s="13"/>
      <c r="C48" s="12"/>
      <c r="D48" s="12"/>
      <c r="E48" s="241"/>
      <c r="F48" s="141"/>
      <c r="G48" s="141"/>
      <c r="H48" s="17"/>
      <c r="I48" s="17"/>
      <c r="J48" s="141"/>
      <c r="K48" s="21"/>
      <c r="L48" s="13"/>
      <c r="M48" s="60">
        <v>41009</v>
      </c>
      <c r="N48" s="15"/>
      <c r="O48" s="20"/>
      <c r="P48" s="60"/>
      <c r="Q48" s="23"/>
    </row>
    <row r="49" spans="2:17" s="8" customFormat="1" ht="18" customHeight="1">
      <c r="B49" s="13" t="s">
        <v>1196</v>
      </c>
      <c r="C49" s="12" t="s">
        <v>101</v>
      </c>
      <c r="D49" s="12" t="s">
        <v>101</v>
      </c>
      <c r="E49" s="241" t="s">
        <v>1197</v>
      </c>
      <c r="F49" s="141">
        <v>1</v>
      </c>
      <c r="G49" s="17">
        <v>16000</v>
      </c>
      <c r="H49" s="17">
        <f t="shared" si="0"/>
        <v>16000</v>
      </c>
      <c r="I49" s="17"/>
      <c r="J49" s="141" t="s">
        <v>1198</v>
      </c>
      <c r="K49" s="21"/>
      <c r="L49" s="13" t="s">
        <v>80</v>
      </c>
      <c r="M49" s="60">
        <v>41009</v>
      </c>
      <c r="N49" s="15"/>
      <c r="O49" s="20"/>
      <c r="P49" s="60">
        <v>41016</v>
      </c>
      <c r="Q49" s="23">
        <v>41016</v>
      </c>
    </row>
    <row r="50" spans="2:17" s="8" customFormat="1" ht="18" customHeight="1">
      <c r="B50" s="13" t="s">
        <v>1196</v>
      </c>
      <c r="C50" s="12" t="s">
        <v>101</v>
      </c>
      <c r="D50" s="12" t="s">
        <v>101</v>
      </c>
      <c r="E50" s="241" t="s">
        <v>107</v>
      </c>
      <c r="F50" s="141">
        <v>1</v>
      </c>
      <c r="G50" s="17">
        <v>570</v>
      </c>
      <c r="H50" s="17">
        <f t="shared" si="0"/>
        <v>570</v>
      </c>
      <c r="I50" s="17"/>
      <c r="J50" s="141" t="s">
        <v>1199</v>
      </c>
      <c r="K50" s="21"/>
      <c r="L50" s="19" t="s">
        <v>80</v>
      </c>
      <c r="M50" s="60">
        <v>41009</v>
      </c>
      <c r="N50" s="15"/>
      <c r="O50" s="60"/>
      <c r="P50" s="60">
        <v>41010</v>
      </c>
      <c r="Q50" s="23">
        <v>41010</v>
      </c>
    </row>
    <row r="51" spans="2:17" s="8" customFormat="1" ht="18" customHeight="1">
      <c r="B51" s="13" t="s">
        <v>1196</v>
      </c>
      <c r="C51" s="12" t="s">
        <v>101</v>
      </c>
      <c r="D51" s="12" t="s">
        <v>101</v>
      </c>
      <c r="E51" s="241" t="s">
        <v>1200</v>
      </c>
      <c r="F51" s="141">
        <v>1</v>
      </c>
      <c r="G51" s="17">
        <v>780</v>
      </c>
      <c r="H51" s="17">
        <f t="shared" si="0"/>
        <v>780</v>
      </c>
      <c r="I51" s="17"/>
      <c r="J51" s="141" t="s">
        <v>1201</v>
      </c>
      <c r="K51" s="21"/>
      <c r="L51" s="19" t="s">
        <v>80</v>
      </c>
      <c r="M51" s="60">
        <v>41009</v>
      </c>
      <c r="N51" s="15"/>
      <c r="O51" s="20"/>
      <c r="P51" s="60">
        <v>41010</v>
      </c>
      <c r="Q51" s="23">
        <v>41010</v>
      </c>
    </row>
    <row r="52" spans="2:17" s="8" customFormat="1" ht="18" customHeight="1">
      <c r="B52" s="13" t="s">
        <v>1196</v>
      </c>
      <c r="C52" s="12" t="s">
        <v>101</v>
      </c>
      <c r="D52" s="12" t="s">
        <v>101</v>
      </c>
      <c r="E52" s="241" t="s">
        <v>1202</v>
      </c>
      <c r="F52" s="141">
        <v>3</v>
      </c>
      <c r="G52" s="17">
        <v>80</v>
      </c>
      <c r="H52" s="244">
        <f t="shared" si="0"/>
        <v>240</v>
      </c>
      <c r="I52" s="17"/>
      <c r="J52" s="141" t="s">
        <v>195</v>
      </c>
      <c r="K52" s="21"/>
      <c r="L52" s="19" t="s">
        <v>80</v>
      </c>
      <c r="M52" s="60">
        <v>41009</v>
      </c>
      <c r="N52" s="15"/>
      <c r="O52" s="20"/>
      <c r="P52" s="60">
        <v>41010</v>
      </c>
      <c r="Q52" s="23">
        <v>41010</v>
      </c>
    </row>
    <row r="53" spans="2:17" s="8" customFormat="1" ht="18" customHeight="1">
      <c r="B53" s="13" t="s">
        <v>1196</v>
      </c>
      <c r="C53" s="12" t="s">
        <v>101</v>
      </c>
      <c r="D53" s="12" t="s">
        <v>101</v>
      </c>
      <c r="E53" s="241" t="s">
        <v>1203</v>
      </c>
      <c r="F53" s="141">
        <v>2</v>
      </c>
      <c r="G53" s="17">
        <v>88</v>
      </c>
      <c r="H53" s="244">
        <f t="shared" si="0"/>
        <v>176</v>
      </c>
      <c r="I53" s="17"/>
      <c r="J53" s="141" t="s">
        <v>195</v>
      </c>
      <c r="K53" s="21"/>
      <c r="L53" s="19" t="s">
        <v>80</v>
      </c>
      <c r="M53" s="60">
        <v>41009</v>
      </c>
      <c r="N53" s="15"/>
      <c r="O53" s="20"/>
      <c r="P53" s="60">
        <v>41010</v>
      </c>
      <c r="Q53" s="23">
        <v>41010</v>
      </c>
    </row>
    <row r="54" spans="2:17" s="8" customFormat="1" ht="18" customHeight="1">
      <c r="B54" s="13" t="s">
        <v>1196</v>
      </c>
      <c r="C54" s="12" t="s">
        <v>101</v>
      </c>
      <c r="D54" s="12" t="s">
        <v>101</v>
      </c>
      <c r="E54" s="241" t="s">
        <v>1204</v>
      </c>
      <c r="F54" s="141">
        <v>1</v>
      </c>
      <c r="G54" s="17">
        <v>95</v>
      </c>
      <c r="H54" s="244">
        <f t="shared" si="0"/>
        <v>95</v>
      </c>
      <c r="I54" s="17"/>
      <c r="J54" s="141" t="s">
        <v>195</v>
      </c>
      <c r="K54" s="21"/>
      <c r="L54" s="19" t="s">
        <v>80</v>
      </c>
      <c r="M54" s="60">
        <v>41009</v>
      </c>
      <c r="N54" s="15"/>
      <c r="O54" s="20"/>
      <c r="P54" s="60">
        <v>41010</v>
      </c>
      <c r="Q54" s="23">
        <v>41010</v>
      </c>
    </row>
    <row r="55" spans="2:17" s="8" customFormat="1" ht="18" customHeight="1">
      <c r="B55" s="13"/>
      <c r="C55" s="12"/>
      <c r="D55" s="12"/>
      <c r="E55" s="241"/>
      <c r="F55" s="141"/>
      <c r="G55" s="17"/>
      <c r="H55" s="244">
        <f t="shared" si="0"/>
        <v>0</v>
      </c>
      <c r="I55" s="17"/>
      <c r="J55" s="141"/>
      <c r="K55" s="21"/>
      <c r="L55" s="19"/>
      <c r="M55" s="60"/>
      <c r="N55" s="15"/>
      <c r="O55" s="20"/>
      <c r="P55" s="60"/>
      <c r="Q55" s="23"/>
    </row>
    <row r="56" spans="2:17" s="8" customFormat="1" ht="18" customHeight="1">
      <c r="B56" s="13">
        <v>12</v>
      </c>
      <c r="C56" s="12" t="s">
        <v>101</v>
      </c>
      <c r="D56" s="12" t="s">
        <v>101</v>
      </c>
      <c r="E56" s="241" t="s">
        <v>1205</v>
      </c>
      <c r="F56" s="141">
        <v>2</v>
      </c>
      <c r="G56" s="17">
        <v>3384</v>
      </c>
      <c r="H56" s="244">
        <f t="shared" si="0"/>
        <v>6768</v>
      </c>
      <c r="I56" s="17"/>
      <c r="J56" s="141" t="s">
        <v>1206</v>
      </c>
      <c r="K56" s="21"/>
      <c r="L56" s="19" t="s">
        <v>268</v>
      </c>
      <c r="M56" s="60">
        <v>41009</v>
      </c>
      <c r="N56" s="15"/>
      <c r="O56" s="20"/>
      <c r="P56" s="60">
        <v>41015</v>
      </c>
      <c r="Q56" s="23">
        <v>41015</v>
      </c>
    </row>
    <row r="57" spans="2:17" s="8" customFormat="1" ht="18" customHeight="1">
      <c r="B57" s="13">
        <v>12</v>
      </c>
      <c r="C57" s="12" t="s">
        <v>101</v>
      </c>
      <c r="D57" s="12" t="s">
        <v>101</v>
      </c>
      <c r="E57" s="241" t="s">
        <v>1207</v>
      </c>
      <c r="F57" s="141">
        <v>1</v>
      </c>
      <c r="G57" s="17">
        <v>5330</v>
      </c>
      <c r="H57" s="244">
        <f t="shared" si="0"/>
        <v>5330</v>
      </c>
      <c r="I57" s="17"/>
      <c r="J57" s="141" t="s">
        <v>1206</v>
      </c>
      <c r="K57" s="21"/>
      <c r="L57" s="19" t="s">
        <v>268</v>
      </c>
      <c r="M57" s="60">
        <v>41009</v>
      </c>
      <c r="N57" s="15"/>
      <c r="O57" s="20"/>
      <c r="P57" s="60">
        <v>41015</v>
      </c>
      <c r="Q57" s="23" t="s">
        <v>1208</v>
      </c>
    </row>
    <row r="58" spans="2:17" s="8" customFormat="1" ht="18" customHeight="1">
      <c r="B58" s="13">
        <v>12</v>
      </c>
      <c r="C58" s="12" t="s">
        <v>101</v>
      </c>
      <c r="D58" s="12" t="s">
        <v>101</v>
      </c>
      <c r="E58" s="241" t="s">
        <v>1209</v>
      </c>
      <c r="F58" s="141">
        <v>1</v>
      </c>
      <c r="G58" s="17">
        <v>5330</v>
      </c>
      <c r="H58" s="244">
        <f t="shared" si="0"/>
        <v>5330</v>
      </c>
      <c r="I58" s="17"/>
      <c r="J58" s="141" t="s">
        <v>1206</v>
      </c>
      <c r="K58" s="21"/>
      <c r="L58" s="19" t="s">
        <v>268</v>
      </c>
      <c r="M58" s="60">
        <v>41009</v>
      </c>
      <c r="N58" s="15"/>
      <c r="O58" s="20"/>
      <c r="P58" s="60">
        <v>41015</v>
      </c>
      <c r="Q58" s="23">
        <v>41015</v>
      </c>
    </row>
    <row r="59" spans="2:17" s="8" customFormat="1" ht="18" customHeight="1">
      <c r="B59" s="13">
        <v>12</v>
      </c>
      <c r="C59" s="12" t="s">
        <v>101</v>
      </c>
      <c r="D59" s="12" t="s">
        <v>101</v>
      </c>
      <c r="E59" s="241" t="s">
        <v>1210</v>
      </c>
      <c r="F59" s="141">
        <v>2</v>
      </c>
      <c r="G59" s="17">
        <v>710</v>
      </c>
      <c r="H59" s="244">
        <f t="shared" si="0"/>
        <v>1420</v>
      </c>
      <c r="I59" s="17"/>
      <c r="J59" s="141" t="s">
        <v>1211</v>
      </c>
      <c r="K59" s="21"/>
      <c r="L59" s="19" t="s">
        <v>268</v>
      </c>
      <c r="M59" s="60">
        <v>41009</v>
      </c>
      <c r="N59" s="15"/>
      <c r="O59" s="20"/>
      <c r="P59" s="60">
        <v>41015</v>
      </c>
      <c r="Q59" s="23">
        <v>41015</v>
      </c>
    </row>
    <row r="60" spans="2:17" s="8" customFormat="1" ht="18" customHeight="1">
      <c r="B60" s="13">
        <v>12</v>
      </c>
      <c r="C60" s="12" t="s">
        <v>101</v>
      </c>
      <c r="D60" s="12" t="s">
        <v>101</v>
      </c>
      <c r="E60" s="241" t="s">
        <v>1212</v>
      </c>
      <c r="F60" s="141">
        <v>4</v>
      </c>
      <c r="G60" s="17">
        <v>680</v>
      </c>
      <c r="H60" s="244">
        <f t="shared" si="0"/>
        <v>2720</v>
      </c>
      <c r="I60" s="17"/>
      <c r="J60" s="141" t="s">
        <v>1211</v>
      </c>
      <c r="K60" s="21"/>
      <c r="L60" s="19" t="s">
        <v>268</v>
      </c>
      <c r="M60" s="60">
        <v>41009</v>
      </c>
      <c r="N60" s="15"/>
      <c r="O60" s="20"/>
      <c r="P60" s="60">
        <v>41015</v>
      </c>
      <c r="Q60" s="23">
        <v>41015</v>
      </c>
    </row>
    <row r="61" spans="2:17" s="8" customFormat="1" ht="18" customHeight="1">
      <c r="B61" s="13">
        <v>12</v>
      </c>
      <c r="C61" s="12" t="s">
        <v>101</v>
      </c>
      <c r="D61" s="12" t="s">
        <v>101</v>
      </c>
      <c r="E61" s="241" t="s">
        <v>1213</v>
      </c>
      <c r="F61" s="141">
        <v>8</v>
      </c>
      <c r="G61" s="17">
        <v>750</v>
      </c>
      <c r="H61" s="244">
        <f t="shared" si="0"/>
        <v>6000</v>
      </c>
      <c r="I61" s="17"/>
      <c r="J61" s="141" t="s">
        <v>1214</v>
      </c>
      <c r="K61" s="21"/>
      <c r="L61" s="19" t="s">
        <v>268</v>
      </c>
      <c r="M61" s="60">
        <v>41009</v>
      </c>
      <c r="N61" s="15"/>
      <c r="O61" s="20"/>
      <c r="P61" s="60">
        <v>41015</v>
      </c>
      <c r="Q61" s="23">
        <v>41015</v>
      </c>
    </row>
    <row r="62" spans="2:17" s="8" customFormat="1" ht="18" customHeight="1">
      <c r="B62" s="13">
        <v>12</v>
      </c>
      <c r="C62" s="12" t="s">
        <v>101</v>
      </c>
      <c r="D62" s="12" t="s">
        <v>101</v>
      </c>
      <c r="E62" s="241" t="s">
        <v>1215</v>
      </c>
      <c r="F62" s="141">
        <v>6</v>
      </c>
      <c r="G62" s="17">
        <v>75</v>
      </c>
      <c r="H62" s="244">
        <f t="shared" si="0"/>
        <v>450</v>
      </c>
      <c r="I62" s="17"/>
      <c r="J62" s="141" t="s">
        <v>195</v>
      </c>
      <c r="K62" s="21"/>
      <c r="L62" s="19" t="s">
        <v>268</v>
      </c>
      <c r="M62" s="60">
        <v>41009</v>
      </c>
      <c r="N62" s="15"/>
      <c r="O62" s="20"/>
      <c r="P62" s="60">
        <v>41010</v>
      </c>
      <c r="Q62" s="23">
        <v>41010</v>
      </c>
    </row>
    <row r="63" spans="2:17" s="8" customFormat="1" ht="18" customHeight="1">
      <c r="B63" s="13">
        <v>12</v>
      </c>
      <c r="C63" s="12" t="s">
        <v>101</v>
      </c>
      <c r="D63" s="12" t="s">
        <v>101</v>
      </c>
      <c r="E63" s="241" t="s">
        <v>1216</v>
      </c>
      <c r="F63" s="141">
        <v>10</v>
      </c>
      <c r="G63" s="17">
        <v>35</v>
      </c>
      <c r="H63" s="244">
        <f t="shared" si="0"/>
        <v>350</v>
      </c>
      <c r="I63" s="17"/>
      <c r="J63" s="141" t="s">
        <v>195</v>
      </c>
      <c r="K63" s="21"/>
      <c r="L63" s="19" t="s">
        <v>268</v>
      </c>
      <c r="M63" s="60">
        <v>41009</v>
      </c>
      <c r="N63" s="15"/>
      <c r="O63" s="20"/>
      <c r="P63" s="60">
        <v>41010</v>
      </c>
      <c r="Q63" s="23">
        <v>41010</v>
      </c>
    </row>
    <row r="64" spans="2:17" s="8" customFormat="1" ht="18" customHeight="1">
      <c r="B64" s="13"/>
      <c r="C64" s="12"/>
      <c r="D64" s="12"/>
      <c r="E64" s="241"/>
      <c r="F64" s="141"/>
      <c r="G64" s="17"/>
      <c r="H64" s="244"/>
      <c r="I64" s="17"/>
      <c r="J64" s="141"/>
      <c r="K64" s="21"/>
      <c r="L64" s="19"/>
      <c r="M64" s="60"/>
      <c r="N64" s="15"/>
      <c r="O64" s="20"/>
      <c r="P64" s="60"/>
      <c r="Q64" s="23"/>
    </row>
    <row r="65" spans="2:17" s="8" customFormat="1" ht="18" customHeight="1">
      <c r="B65" s="13">
        <v>13</v>
      </c>
      <c r="C65" s="12" t="s">
        <v>1217</v>
      </c>
      <c r="D65" s="12" t="s">
        <v>1217</v>
      </c>
      <c r="E65" s="241" t="s">
        <v>1218</v>
      </c>
      <c r="F65" s="141">
        <v>1</v>
      </c>
      <c r="G65" s="17">
        <v>9000</v>
      </c>
      <c r="H65" s="244">
        <v>9000</v>
      </c>
      <c r="I65" s="17"/>
      <c r="J65" s="141" t="s">
        <v>1219</v>
      </c>
      <c r="K65" s="21"/>
      <c r="L65" s="19" t="s">
        <v>42</v>
      </c>
      <c r="M65" s="60">
        <v>41009</v>
      </c>
      <c r="N65" s="15"/>
      <c r="O65" s="20"/>
      <c r="P65" s="60">
        <v>41011</v>
      </c>
      <c r="Q65" s="23">
        <v>41010</v>
      </c>
    </row>
    <row r="66" spans="2:17" s="8" customFormat="1" ht="18" customHeight="1">
      <c r="B66" s="13">
        <v>13</v>
      </c>
      <c r="C66" s="12" t="s">
        <v>1217</v>
      </c>
      <c r="D66" s="12" t="s">
        <v>1217</v>
      </c>
      <c r="E66" s="241" t="s">
        <v>1220</v>
      </c>
      <c r="F66" s="141">
        <v>2</v>
      </c>
      <c r="G66" s="17">
        <v>1400</v>
      </c>
      <c r="H66" s="244">
        <v>2800</v>
      </c>
      <c r="I66" s="17"/>
      <c r="J66" s="241" t="s">
        <v>1221</v>
      </c>
      <c r="K66" s="21"/>
      <c r="L66" s="19" t="s">
        <v>42</v>
      </c>
      <c r="M66" s="60">
        <v>41009</v>
      </c>
      <c r="N66" s="15"/>
      <c r="O66" s="20"/>
      <c r="P66" s="60">
        <v>41011</v>
      </c>
      <c r="Q66" s="23">
        <v>41010</v>
      </c>
    </row>
    <row r="67" spans="2:17" s="8" customFormat="1" ht="18" customHeight="1">
      <c r="B67" s="13"/>
      <c r="C67" s="12"/>
      <c r="D67" s="12"/>
      <c r="E67" s="241"/>
      <c r="F67" s="141"/>
      <c r="G67" s="17"/>
      <c r="H67" s="244">
        <f t="shared" si="0"/>
        <v>0</v>
      </c>
      <c r="I67" s="17"/>
      <c r="J67" s="141"/>
      <c r="K67" s="21"/>
      <c r="L67" s="19"/>
      <c r="M67" s="60"/>
      <c r="N67" s="15"/>
      <c r="O67" s="20"/>
      <c r="P67" s="60"/>
      <c r="Q67" s="23"/>
    </row>
    <row r="68" spans="2:17" s="8" customFormat="1" ht="18" customHeight="1">
      <c r="B68" s="13">
        <v>12</v>
      </c>
      <c r="C68" s="12" t="s">
        <v>77</v>
      </c>
      <c r="D68" s="12" t="s">
        <v>77</v>
      </c>
      <c r="E68" s="241" t="s">
        <v>1222</v>
      </c>
      <c r="F68" s="141">
        <v>1</v>
      </c>
      <c r="G68" s="17">
        <v>12000</v>
      </c>
      <c r="H68" s="244">
        <f t="shared" si="0"/>
        <v>12000</v>
      </c>
      <c r="I68" s="17"/>
      <c r="J68" s="141" t="s">
        <v>1223</v>
      </c>
      <c r="K68" s="21"/>
      <c r="L68" s="19" t="s">
        <v>268</v>
      </c>
      <c r="M68" s="60">
        <v>41009</v>
      </c>
      <c r="N68" s="15"/>
      <c r="O68" s="20"/>
      <c r="P68" s="60">
        <v>41022</v>
      </c>
      <c r="Q68" s="23">
        <v>41022</v>
      </c>
    </row>
    <row r="69" spans="2:17" s="8" customFormat="1" ht="18" customHeight="1">
      <c r="B69" s="13">
        <v>12</v>
      </c>
      <c r="C69" s="12" t="s">
        <v>77</v>
      </c>
      <c r="D69" s="12" t="s">
        <v>77</v>
      </c>
      <c r="E69" s="241" t="s">
        <v>1224</v>
      </c>
      <c r="F69" s="141">
        <v>1</v>
      </c>
      <c r="G69" s="17">
        <v>2100</v>
      </c>
      <c r="H69" s="244">
        <f t="shared" si="0"/>
        <v>2100</v>
      </c>
      <c r="I69" s="17"/>
      <c r="J69" s="141" t="s">
        <v>1225</v>
      </c>
      <c r="K69" s="21"/>
      <c r="L69" s="19" t="s">
        <v>268</v>
      </c>
      <c r="M69" s="60">
        <v>41009</v>
      </c>
      <c r="N69" s="15"/>
      <c r="O69" s="20"/>
      <c r="P69" s="60">
        <v>41022</v>
      </c>
      <c r="Q69" s="23">
        <v>41022</v>
      </c>
    </row>
    <row r="70" spans="2:17" s="8" customFormat="1" ht="18" customHeight="1">
      <c r="B70" s="13">
        <v>12</v>
      </c>
      <c r="C70" s="12" t="s">
        <v>77</v>
      </c>
      <c r="D70" s="12" t="s">
        <v>77</v>
      </c>
      <c r="E70" s="241" t="s">
        <v>1226</v>
      </c>
      <c r="F70" s="141">
        <v>1</v>
      </c>
      <c r="G70" s="17">
        <v>23000</v>
      </c>
      <c r="H70" s="244">
        <f t="shared" si="0"/>
        <v>23000</v>
      </c>
      <c r="I70" s="17"/>
      <c r="J70" s="141" t="s">
        <v>1227</v>
      </c>
      <c r="K70" s="21"/>
      <c r="L70" s="19" t="s">
        <v>268</v>
      </c>
      <c r="M70" s="60">
        <v>41009</v>
      </c>
      <c r="N70" s="15"/>
      <c r="O70" s="20"/>
      <c r="P70" s="60">
        <v>41022</v>
      </c>
      <c r="Q70" s="23">
        <v>41022</v>
      </c>
    </row>
    <row r="71" spans="2:17" s="8" customFormat="1" ht="18" customHeight="1">
      <c r="B71" s="13">
        <v>12</v>
      </c>
      <c r="C71" s="12" t="s">
        <v>77</v>
      </c>
      <c r="D71" s="12" t="s">
        <v>77</v>
      </c>
      <c r="E71" s="241" t="s">
        <v>1228</v>
      </c>
      <c r="F71" s="141">
        <v>2</v>
      </c>
      <c r="G71" s="17">
        <v>7500</v>
      </c>
      <c r="H71" s="244">
        <f t="shared" si="0"/>
        <v>15000</v>
      </c>
      <c r="I71" s="17"/>
      <c r="J71" s="141" t="s">
        <v>1229</v>
      </c>
      <c r="K71" s="21"/>
      <c r="L71" s="19" t="s">
        <v>268</v>
      </c>
      <c r="M71" s="60">
        <v>41009</v>
      </c>
      <c r="N71" s="15"/>
      <c r="O71" s="20"/>
      <c r="P71" s="60">
        <v>41022</v>
      </c>
      <c r="Q71" s="23">
        <v>41022</v>
      </c>
    </row>
    <row r="72" spans="2:17" s="8" customFormat="1" ht="18" customHeight="1">
      <c r="B72" s="13">
        <v>12</v>
      </c>
      <c r="C72" s="12" t="s">
        <v>77</v>
      </c>
      <c r="D72" s="12" t="s">
        <v>77</v>
      </c>
      <c r="E72" s="241" t="s">
        <v>1230</v>
      </c>
      <c r="F72" s="141">
        <v>1</v>
      </c>
      <c r="G72" s="17">
        <v>25000</v>
      </c>
      <c r="H72" s="244">
        <f t="shared" si="0"/>
        <v>25000</v>
      </c>
      <c r="I72" s="17"/>
      <c r="J72" s="141" t="s">
        <v>1231</v>
      </c>
      <c r="K72" s="21"/>
      <c r="L72" s="19" t="s">
        <v>268</v>
      </c>
      <c r="M72" s="60">
        <v>41009</v>
      </c>
      <c r="N72" s="15"/>
      <c r="O72" s="20"/>
      <c r="P72" s="60">
        <v>41022</v>
      </c>
      <c r="Q72" s="23">
        <v>41022</v>
      </c>
    </row>
    <row r="73" spans="2:17" s="8" customFormat="1" ht="18" customHeight="1">
      <c r="B73" s="13">
        <v>12</v>
      </c>
      <c r="C73" s="12" t="s">
        <v>77</v>
      </c>
      <c r="D73" s="12" t="s">
        <v>77</v>
      </c>
      <c r="E73" s="241" t="s">
        <v>1232</v>
      </c>
      <c r="F73" s="141">
        <v>2</v>
      </c>
      <c r="G73" s="17">
        <v>6800</v>
      </c>
      <c r="H73" s="244">
        <f t="shared" si="0"/>
        <v>13600</v>
      </c>
      <c r="I73" s="17"/>
      <c r="J73" s="141" t="s">
        <v>1233</v>
      </c>
      <c r="K73" s="21"/>
      <c r="L73" s="19" t="s">
        <v>268</v>
      </c>
      <c r="M73" s="60">
        <v>41009</v>
      </c>
      <c r="N73" s="15"/>
      <c r="O73" s="20"/>
      <c r="P73" s="60">
        <v>41022</v>
      </c>
      <c r="Q73" s="23">
        <v>41022</v>
      </c>
    </row>
    <row r="74" spans="2:17" s="8" customFormat="1" ht="18" customHeight="1">
      <c r="B74" s="13">
        <v>12</v>
      </c>
      <c r="C74" s="12" t="s">
        <v>77</v>
      </c>
      <c r="D74" s="12" t="s">
        <v>77</v>
      </c>
      <c r="E74" s="241" t="s">
        <v>1234</v>
      </c>
      <c r="F74" s="141">
        <v>1</v>
      </c>
      <c r="G74" s="17">
        <v>8200</v>
      </c>
      <c r="H74" s="244">
        <f t="shared" si="0"/>
        <v>8200</v>
      </c>
      <c r="I74" s="17"/>
      <c r="J74" s="141" t="s">
        <v>1235</v>
      </c>
      <c r="K74" s="21"/>
      <c r="L74" s="19" t="s">
        <v>268</v>
      </c>
      <c r="M74" s="60">
        <v>41009</v>
      </c>
      <c r="N74" s="15"/>
      <c r="O74" s="20"/>
      <c r="P74" s="60">
        <v>41022</v>
      </c>
      <c r="Q74" s="23">
        <v>41022</v>
      </c>
    </row>
    <row r="75" spans="2:17" s="8" customFormat="1" ht="18" customHeight="1">
      <c r="B75" s="13" t="s">
        <v>1196</v>
      </c>
      <c r="C75" s="12" t="s">
        <v>77</v>
      </c>
      <c r="D75" s="12" t="s">
        <v>77</v>
      </c>
      <c r="E75" s="241" t="s">
        <v>1236</v>
      </c>
      <c r="F75" s="141">
        <v>1</v>
      </c>
      <c r="G75" s="17">
        <v>10800</v>
      </c>
      <c r="H75" s="244">
        <f t="shared" si="0"/>
        <v>10800</v>
      </c>
      <c r="I75" s="17"/>
      <c r="J75" s="141" t="s">
        <v>1237</v>
      </c>
      <c r="K75" s="21"/>
      <c r="L75" s="19" t="s">
        <v>80</v>
      </c>
      <c r="M75" s="60">
        <v>41009</v>
      </c>
      <c r="N75" s="15"/>
      <c r="O75" s="20"/>
      <c r="P75" s="60">
        <v>41022</v>
      </c>
      <c r="Q75" s="23">
        <v>41022</v>
      </c>
    </row>
    <row r="76" spans="2:17" s="8" customFormat="1" ht="18" customHeight="1">
      <c r="B76" s="13" t="s">
        <v>1196</v>
      </c>
      <c r="C76" s="12" t="s">
        <v>77</v>
      </c>
      <c r="D76" s="12" t="s">
        <v>77</v>
      </c>
      <c r="E76" s="241" t="s">
        <v>1238</v>
      </c>
      <c r="F76" s="141">
        <v>1</v>
      </c>
      <c r="G76" s="17">
        <v>13800</v>
      </c>
      <c r="H76" s="244">
        <f t="shared" si="0"/>
        <v>13800</v>
      </c>
      <c r="I76" s="17"/>
      <c r="J76" s="141" t="s">
        <v>1239</v>
      </c>
      <c r="K76" s="21"/>
      <c r="L76" s="19" t="s">
        <v>80</v>
      </c>
      <c r="M76" s="60">
        <v>41009</v>
      </c>
      <c r="N76" s="15"/>
      <c r="O76" s="20"/>
      <c r="P76" s="60">
        <v>41022</v>
      </c>
      <c r="Q76" s="23">
        <v>41022</v>
      </c>
    </row>
    <row r="77" spans="2:17" s="8" customFormat="1" ht="18" customHeight="1">
      <c r="B77" s="13" t="s">
        <v>1196</v>
      </c>
      <c r="C77" s="12" t="s">
        <v>77</v>
      </c>
      <c r="D77" s="12" t="s">
        <v>77</v>
      </c>
      <c r="E77" s="241" t="s">
        <v>1240</v>
      </c>
      <c r="F77" s="141">
        <v>1</v>
      </c>
      <c r="G77" s="17">
        <v>7800</v>
      </c>
      <c r="H77" s="244">
        <f t="shared" si="0"/>
        <v>7800</v>
      </c>
      <c r="I77" s="17"/>
      <c r="J77" s="141" t="s">
        <v>1241</v>
      </c>
      <c r="K77" s="21"/>
      <c r="L77" s="19" t="s">
        <v>80</v>
      </c>
      <c r="M77" s="60">
        <v>41009</v>
      </c>
      <c r="N77" s="15"/>
      <c r="O77" s="20"/>
      <c r="P77" s="60">
        <v>41022</v>
      </c>
      <c r="Q77" s="23">
        <v>41022</v>
      </c>
    </row>
    <row r="78" spans="2:17" s="8" customFormat="1" ht="18" customHeight="1">
      <c r="B78" s="13" t="s">
        <v>1196</v>
      </c>
      <c r="C78" s="12" t="s">
        <v>77</v>
      </c>
      <c r="D78" s="12" t="s">
        <v>77</v>
      </c>
      <c r="E78" s="241" t="s">
        <v>85</v>
      </c>
      <c r="F78" s="141">
        <v>1</v>
      </c>
      <c r="G78" s="17">
        <v>19500</v>
      </c>
      <c r="H78" s="244">
        <f t="shared" si="0"/>
        <v>19500</v>
      </c>
      <c r="I78" s="17"/>
      <c r="J78" s="141" t="s">
        <v>1242</v>
      </c>
      <c r="K78" s="21"/>
      <c r="L78" s="19" t="s">
        <v>80</v>
      </c>
      <c r="M78" s="60">
        <v>41009</v>
      </c>
      <c r="N78" s="15"/>
      <c r="O78" s="20"/>
      <c r="P78" s="60">
        <v>41022</v>
      </c>
      <c r="Q78" s="23">
        <v>41022</v>
      </c>
    </row>
    <row r="79" spans="2:17" s="8" customFormat="1" ht="18" customHeight="1">
      <c r="B79" s="13" t="s">
        <v>1196</v>
      </c>
      <c r="C79" s="12" t="s">
        <v>77</v>
      </c>
      <c r="D79" s="12" t="s">
        <v>77</v>
      </c>
      <c r="E79" s="241" t="s">
        <v>1243</v>
      </c>
      <c r="F79" s="141">
        <v>1</v>
      </c>
      <c r="G79" s="17">
        <v>2800</v>
      </c>
      <c r="H79" s="244">
        <f t="shared" si="0"/>
        <v>2800</v>
      </c>
      <c r="I79" s="17"/>
      <c r="J79" s="141" t="s">
        <v>1244</v>
      </c>
      <c r="K79" s="21"/>
      <c r="L79" s="19" t="s">
        <v>80</v>
      </c>
      <c r="M79" s="60">
        <v>41009</v>
      </c>
      <c r="N79" s="15"/>
      <c r="O79" s="20"/>
      <c r="P79" s="60">
        <v>41022</v>
      </c>
      <c r="Q79" s="23">
        <v>41022</v>
      </c>
    </row>
    <row r="80" spans="2:17" s="8" customFormat="1" ht="18" customHeight="1">
      <c r="B80" s="13">
        <v>12</v>
      </c>
      <c r="C80" s="12" t="s">
        <v>165</v>
      </c>
      <c r="D80" s="12" t="s">
        <v>165</v>
      </c>
      <c r="E80" s="50" t="s">
        <v>1245</v>
      </c>
      <c r="F80" s="50">
        <v>1</v>
      </c>
      <c r="G80" s="50">
        <v>800</v>
      </c>
      <c r="H80" s="17">
        <v>800</v>
      </c>
      <c r="I80" s="17"/>
      <c r="J80" s="50"/>
      <c r="K80" s="21" t="s">
        <v>1246</v>
      </c>
      <c r="L80" s="19" t="s">
        <v>1247</v>
      </c>
      <c r="M80" s="60">
        <v>41025</v>
      </c>
      <c r="N80" s="15"/>
      <c r="O80" s="20"/>
      <c r="P80" s="60"/>
      <c r="Q80" s="23">
        <v>41026</v>
      </c>
    </row>
    <row r="81" spans="2:20" s="8" customFormat="1" ht="18" customHeight="1">
      <c r="B81" s="13"/>
      <c r="C81" s="12"/>
      <c r="D81" s="12"/>
      <c r="E81" s="290"/>
      <c r="F81" s="141"/>
      <c r="G81" s="244"/>
      <c r="H81" s="244"/>
      <c r="I81" s="17"/>
      <c r="J81" s="141"/>
      <c r="K81" s="21"/>
      <c r="L81" s="19"/>
      <c r="M81" s="60"/>
      <c r="N81" s="15"/>
      <c r="O81" s="20"/>
      <c r="P81" s="60"/>
      <c r="Q81" s="23"/>
    </row>
    <row r="82" spans="2:20" s="8" customFormat="1" ht="18" customHeight="1">
      <c r="B82" s="13">
        <v>13</v>
      </c>
      <c r="C82" s="12" t="s">
        <v>1248</v>
      </c>
      <c r="D82" s="12" t="s">
        <v>1248</v>
      </c>
      <c r="E82" s="290" t="s">
        <v>1249</v>
      </c>
      <c r="F82" s="141">
        <v>1</v>
      </c>
      <c r="G82" s="17">
        <v>45000</v>
      </c>
      <c r="H82" s="17">
        <v>45000</v>
      </c>
      <c r="I82" s="17"/>
      <c r="J82" s="141" t="s">
        <v>1250</v>
      </c>
      <c r="K82" s="21"/>
      <c r="L82" s="19" t="s">
        <v>676</v>
      </c>
      <c r="M82" s="60">
        <v>41012</v>
      </c>
      <c r="N82" s="15"/>
      <c r="O82" s="20"/>
      <c r="P82" s="60"/>
      <c r="Q82" s="23">
        <v>41019</v>
      </c>
    </row>
    <row r="83" spans="2:20" s="8" customFormat="1" ht="18" customHeight="1">
      <c r="B83" s="13">
        <v>13</v>
      </c>
      <c r="C83" s="12" t="s">
        <v>1248</v>
      </c>
      <c r="D83" s="12" t="s">
        <v>1248</v>
      </c>
      <c r="E83" s="241" t="s">
        <v>1251</v>
      </c>
      <c r="F83" s="141">
        <v>1</v>
      </c>
      <c r="G83" s="17">
        <v>7500</v>
      </c>
      <c r="H83" s="17">
        <v>7500</v>
      </c>
      <c r="I83" s="17"/>
      <c r="J83" s="141" t="s">
        <v>1250</v>
      </c>
      <c r="K83" s="21"/>
      <c r="L83" s="19" t="s">
        <v>676</v>
      </c>
      <c r="M83" s="60">
        <v>41012</v>
      </c>
      <c r="N83" s="15"/>
      <c r="O83" s="20"/>
      <c r="P83" s="60"/>
      <c r="Q83" s="23">
        <v>41019</v>
      </c>
    </row>
    <row r="84" spans="2:20" s="8" customFormat="1" ht="18" customHeight="1">
      <c r="B84" s="13">
        <v>13</v>
      </c>
      <c r="C84" s="12" t="s">
        <v>1248</v>
      </c>
      <c r="D84" s="12" t="s">
        <v>1248</v>
      </c>
      <c r="E84" s="241" t="s">
        <v>1252</v>
      </c>
      <c r="F84" s="141">
        <v>1</v>
      </c>
      <c r="G84" s="17">
        <v>31500</v>
      </c>
      <c r="H84" s="17">
        <v>31500</v>
      </c>
      <c r="I84" s="17"/>
      <c r="J84" s="141" t="s">
        <v>1250</v>
      </c>
      <c r="K84" s="21"/>
      <c r="L84" s="19" t="s">
        <v>676</v>
      </c>
      <c r="M84" s="60">
        <v>41012</v>
      </c>
      <c r="N84" s="15"/>
      <c r="O84" s="20"/>
      <c r="P84" s="60"/>
      <c r="Q84" s="23">
        <v>41019</v>
      </c>
    </row>
    <row r="85" spans="2:20" s="8" customFormat="1" ht="18" customHeight="1">
      <c r="B85" s="13">
        <v>13</v>
      </c>
      <c r="C85" s="12" t="s">
        <v>1248</v>
      </c>
      <c r="D85" s="12" t="s">
        <v>1248</v>
      </c>
      <c r="E85" s="241" t="s">
        <v>1253</v>
      </c>
      <c r="F85" s="189">
        <v>1</v>
      </c>
      <c r="G85" s="17">
        <v>18000</v>
      </c>
      <c r="H85" s="17">
        <v>18000</v>
      </c>
      <c r="I85" s="17"/>
      <c r="J85" s="141" t="s">
        <v>1250</v>
      </c>
      <c r="K85" s="21"/>
      <c r="L85" s="19" t="s">
        <v>676</v>
      </c>
      <c r="M85" s="60">
        <v>41012</v>
      </c>
      <c r="N85" s="15"/>
      <c r="O85" s="20"/>
      <c r="P85" s="60"/>
      <c r="Q85" s="23">
        <v>41019</v>
      </c>
    </row>
    <row r="86" spans="2:20" s="8" customFormat="1" ht="18" customHeight="1">
      <c r="B86" s="13">
        <v>13</v>
      </c>
      <c r="C86" s="12" t="s">
        <v>1248</v>
      </c>
      <c r="D86" s="12" t="s">
        <v>1248</v>
      </c>
      <c r="E86" s="241" t="s">
        <v>1254</v>
      </c>
      <c r="F86" s="141">
        <v>1</v>
      </c>
      <c r="G86" s="141">
        <v>-8000</v>
      </c>
      <c r="H86" s="141">
        <v>-8000</v>
      </c>
      <c r="I86" s="17"/>
      <c r="J86" s="141" t="s">
        <v>1250</v>
      </c>
      <c r="K86" s="21"/>
      <c r="L86" s="19" t="s">
        <v>676</v>
      </c>
      <c r="M86" s="60">
        <v>41012</v>
      </c>
      <c r="N86" s="15"/>
      <c r="O86" s="20"/>
      <c r="P86" s="60"/>
      <c r="Q86" s="23"/>
    </row>
    <row r="87" spans="2:20" s="8" customFormat="1" ht="18" customHeight="1">
      <c r="B87" s="13"/>
      <c r="C87" s="12"/>
      <c r="D87" s="12"/>
      <c r="E87" s="241"/>
      <c r="F87" s="141"/>
      <c r="G87" s="244"/>
      <c r="H87" s="244">
        <f t="shared" si="0"/>
        <v>0</v>
      </c>
      <c r="I87" s="17"/>
      <c r="J87" s="141"/>
      <c r="K87" s="21"/>
      <c r="L87" s="19"/>
      <c r="M87" s="60"/>
      <c r="N87" s="15"/>
      <c r="O87" s="20"/>
      <c r="P87" s="60"/>
      <c r="Q87" s="23"/>
    </row>
    <row r="88" spans="2:20" s="8" customFormat="1" ht="18" customHeight="1">
      <c r="B88" s="13">
        <v>13</v>
      </c>
      <c r="C88" s="257" t="s">
        <v>101</v>
      </c>
      <c r="D88" s="257" t="s">
        <v>101</v>
      </c>
      <c r="E88" s="287" t="s">
        <v>1255</v>
      </c>
      <c r="F88" s="287">
        <v>15</v>
      </c>
      <c r="G88" s="260">
        <v>33</v>
      </c>
      <c r="H88" s="260">
        <f t="shared" si="0"/>
        <v>495</v>
      </c>
      <c r="I88" s="260"/>
      <c r="J88" s="287" t="s">
        <v>1181</v>
      </c>
      <c r="K88" s="263" t="s">
        <v>1256</v>
      </c>
      <c r="L88" s="288" t="s">
        <v>42</v>
      </c>
      <c r="M88" s="291">
        <v>41024</v>
      </c>
      <c r="N88" s="15"/>
      <c r="O88" s="20"/>
      <c r="P88" s="60"/>
      <c r="Q88" s="23">
        <v>41025</v>
      </c>
    </row>
    <row r="89" spans="2:20" s="8" customFormat="1" ht="18" customHeight="1">
      <c r="B89" s="13"/>
      <c r="C89" s="12"/>
      <c r="D89" s="12"/>
      <c r="E89" s="50"/>
      <c r="F89" s="50"/>
      <c r="G89" s="50"/>
      <c r="H89" s="17"/>
      <c r="I89" s="17"/>
      <c r="J89" s="50"/>
      <c r="K89" s="21"/>
      <c r="L89" s="19"/>
      <c r="M89" s="60"/>
      <c r="N89" s="15"/>
      <c r="O89" s="20"/>
      <c r="P89" s="60"/>
      <c r="Q89" s="23"/>
    </row>
    <row r="90" spans="2:20" s="8" customFormat="1" ht="18" customHeight="1">
      <c r="B90" s="13"/>
      <c r="C90" s="12"/>
      <c r="D90" s="12"/>
      <c r="E90" s="50"/>
      <c r="F90" s="50"/>
      <c r="G90" s="50"/>
      <c r="H90" s="17"/>
      <c r="I90" s="17"/>
      <c r="J90" s="50"/>
      <c r="K90" s="21"/>
      <c r="L90" s="19"/>
      <c r="M90" s="60"/>
      <c r="N90" s="15"/>
      <c r="O90" s="20"/>
      <c r="P90" s="60"/>
      <c r="Q90" s="23"/>
    </row>
    <row r="91" spans="2:20" s="8" customFormat="1" ht="18" customHeight="1">
      <c r="B91" s="13"/>
      <c r="C91" s="12"/>
      <c r="D91" s="12"/>
      <c r="E91" s="50"/>
      <c r="F91" s="50"/>
      <c r="G91" s="50"/>
      <c r="H91" s="17">
        <f t="shared" si="0"/>
        <v>0</v>
      </c>
      <c r="I91" s="17"/>
      <c r="J91" s="50"/>
      <c r="K91" s="21"/>
      <c r="L91" s="19"/>
      <c r="M91" s="60"/>
      <c r="N91" s="15"/>
      <c r="O91" s="20"/>
      <c r="P91" s="60"/>
      <c r="Q91" s="23"/>
    </row>
    <row r="92" spans="2:20" s="8" customFormat="1" ht="18" customHeight="1">
      <c r="B92" s="13"/>
      <c r="C92" s="12"/>
      <c r="D92" s="12"/>
      <c r="E92" s="50"/>
      <c r="F92" s="50"/>
      <c r="G92" s="50"/>
      <c r="H92" s="17">
        <f t="shared" si="0"/>
        <v>0</v>
      </c>
      <c r="I92" s="17"/>
      <c r="J92" s="50"/>
      <c r="K92" s="21"/>
      <c r="L92" s="19"/>
      <c r="M92" s="60"/>
      <c r="N92" s="15"/>
      <c r="O92" s="20"/>
      <c r="P92" s="60"/>
      <c r="Q92" s="23"/>
    </row>
    <row r="93" spans="2:20" s="8" customFormat="1" ht="18" customHeight="1">
      <c r="B93" s="13"/>
      <c r="C93" s="12"/>
      <c r="D93" s="12"/>
      <c r="E93" s="13"/>
      <c r="F93" s="12"/>
      <c r="G93" s="12"/>
      <c r="H93" s="50"/>
      <c r="I93" s="50"/>
      <c r="J93" s="50"/>
      <c r="K93" s="17"/>
      <c r="L93" s="17"/>
      <c r="M93" s="50"/>
      <c r="N93" s="21"/>
      <c r="O93" s="19"/>
      <c r="P93" s="60"/>
      <c r="Q93" s="15"/>
      <c r="R93" s="20"/>
      <c r="S93" s="60"/>
      <c r="T93" s="23"/>
    </row>
    <row r="94" spans="2:20" s="8" customFormat="1" ht="18" customHeight="1">
      <c r="B94" s="13"/>
      <c r="C94" s="12"/>
      <c r="D94" s="12"/>
      <c r="E94" s="50"/>
      <c r="F94" s="50"/>
      <c r="G94" s="50"/>
      <c r="H94" s="17">
        <f t="shared" si="0"/>
        <v>0</v>
      </c>
      <c r="I94" s="17"/>
      <c r="J94" s="50"/>
      <c r="K94" s="21"/>
      <c r="L94" s="19"/>
      <c r="M94" s="60"/>
      <c r="N94" s="15"/>
      <c r="O94" s="20"/>
      <c r="P94" s="60"/>
      <c r="Q94" s="23"/>
    </row>
    <row r="95" spans="2:20" s="8" customFormat="1" ht="18" customHeight="1">
      <c r="B95" s="13"/>
      <c r="C95" s="12"/>
      <c r="D95" s="12"/>
      <c r="E95" s="50"/>
      <c r="F95" s="50"/>
      <c r="G95" s="50"/>
      <c r="H95" s="17">
        <f t="shared" si="0"/>
        <v>0</v>
      </c>
      <c r="I95" s="17"/>
      <c r="J95" s="50"/>
      <c r="K95" s="21"/>
      <c r="L95" s="19"/>
      <c r="M95" s="60"/>
      <c r="N95" s="15"/>
      <c r="O95" s="20"/>
      <c r="P95" s="60"/>
      <c r="Q95" s="23"/>
    </row>
    <row r="96" spans="2:20" s="8" customFormat="1" ht="18" customHeight="1">
      <c r="B96" s="13"/>
      <c r="C96" s="12"/>
      <c r="D96" s="12"/>
      <c r="E96" s="50"/>
      <c r="F96" s="50"/>
      <c r="G96" s="50"/>
      <c r="H96" s="17">
        <f t="shared" si="0"/>
        <v>0</v>
      </c>
      <c r="I96" s="17"/>
      <c r="J96" s="50"/>
      <c r="K96" s="21"/>
      <c r="L96" s="19"/>
      <c r="M96" s="60"/>
      <c r="N96" s="15"/>
      <c r="O96" s="20"/>
      <c r="P96" s="60"/>
      <c r="Q96" s="23"/>
    </row>
    <row r="97" spans="2:17" s="8" customFormat="1" ht="18" customHeight="1">
      <c r="B97" s="13"/>
      <c r="C97" s="12"/>
      <c r="D97" s="12"/>
      <c r="E97" s="50"/>
      <c r="F97" s="50"/>
      <c r="G97" s="50"/>
      <c r="H97" s="17">
        <f t="shared" si="0"/>
        <v>0</v>
      </c>
      <c r="I97" s="17"/>
      <c r="J97" s="50"/>
      <c r="K97" s="21"/>
      <c r="L97" s="19"/>
      <c r="M97" s="60"/>
      <c r="N97" s="15"/>
      <c r="O97" s="20"/>
      <c r="P97" s="60"/>
      <c r="Q97" s="23"/>
    </row>
    <row r="98" spans="2:17" s="8" customFormat="1" ht="18" customHeight="1">
      <c r="B98" s="13"/>
      <c r="C98" s="12"/>
      <c r="D98" s="12"/>
      <c r="E98" s="241"/>
      <c r="F98" s="141"/>
      <c r="G98" s="17"/>
      <c r="H98" s="17">
        <f t="shared" si="0"/>
        <v>0</v>
      </c>
      <c r="I98" s="17"/>
      <c r="J98" s="141"/>
      <c r="K98" s="21"/>
      <c r="L98" s="19"/>
      <c r="M98" s="60"/>
      <c r="N98" s="60"/>
      <c r="O98" s="136"/>
      <c r="P98" s="60"/>
      <c r="Q98" s="23"/>
    </row>
    <row r="99" spans="2:17" s="8" customFormat="1" ht="18" customHeight="1">
      <c r="B99" s="13"/>
      <c r="C99" s="12"/>
      <c r="D99" s="12"/>
      <c r="E99" s="241"/>
      <c r="F99" s="141"/>
      <c r="G99" s="17"/>
      <c r="H99" s="17">
        <f t="shared" si="0"/>
        <v>0</v>
      </c>
      <c r="I99" s="17"/>
      <c r="J99" s="141"/>
      <c r="K99" s="21"/>
      <c r="L99" s="19"/>
      <c r="M99" s="60"/>
      <c r="N99" s="15"/>
      <c r="O99" s="20"/>
      <c r="P99" s="60"/>
      <c r="Q99" s="23"/>
    </row>
    <row r="100" spans="2:17" s="8" customFormat="1" ht="18" customHeight="1">
      <c r="B100" s="13"/>
      <c r="C100" s="12"/>
      <c r="D100" s="12"/>
      <c r="E100" s="241"/>
      <c r="F100" s="141"/>
      <c r="G100" s="17"/>
      <c r="H100" s="17">
        <f t="shared" si="0"/>
        <v>0</v>
      </c>
      <c r="I100" s="17"/>
      <c r="J100" s="141"/>
      <c r="K100" s="21"/>
      <c r="L100" s="19"/>
      <c r="M100" s="60"/>
      <c r="N100" s="15"/>
      <c r="O100" s="20"/>
      <c r="P100" s="60"/>
      <c r="Q100" s="23"/>
    </row>
    <row r="101" spans="2:17" s="8" customFormat="1" ht="18" customHeight="1">
      <c r="B101" s="13"/>
      <c r="C101" s="12"/>
      <c r="D101" s="12"/>
      <c r="E101" s="21"/>
      <c r="F101" s="17"/>
      <c r="G101" s="17"/>
      <c r="H101" s="17">
        <f t="shared" si="0"/>
        <v>0</v>
      </c>
      <c r="I101" s="17"/>
      <c r="J101" s="61"/>
      <c r="K101" s="21"/>
      <c r="L101" s="19"/>
      <c r="M101" s="60"/>
      <c r="N101" s="15"/>
      <c r="O101" s="20"/>
      <c r="P101" s="60"/>
      <c r="Q101" s="23"/>
    </row>
    <row r="102" spans="2:17" s="8" customFormat="1" ht="18" customHeight="1">
      <c r="B102" s="13"/>
      <c r="C102" s="13"/>
      <c r="D102" s="13"/>
      <c r="E102" s="21"/>
      <c r="F102" s="17"/>
      <c r="G102" s="17"/>
      <c r="H102" s="17">
        <f t="shared" si="0"/>
        <v>0</v>
      </c>
      <c r="I102" s="17"/>
      <c r="J102" s="19"/>
      <c r="K102" s="21"/>
      <c r="L102" s="19"/>
      <c r="M102" s="60"/>
      <c r="N102" s="15"/>
      <c r="O102" s="20"/>
      <c r="P102" s="15"/>
      <c r="Q102" s="23"/>
    </row>
    <row r="103" spans="2:17" s="8" customFormat="1" ht="18" customHeight="1">
      <c r="B103" s="13"/>
      <c r="C103" s="13"/>
      <c r="D103" s="13"/>
      <c r="E103" s="21"/>
      <c r="F103" s="17"/>
      <c r="G103" s="17"/>
      <c r="H103" s="17">
        <f t="shared" si="0"/>
        <v>0</v>
      </c>
      <c r="I103" s="17"/>
      <c r="J103" s="19"/>
      <c r="K103" s="21"/>
      <c r="L103" s="19"/>
      <c r="M103" s="60"/>
      <c r="N103" s="15"/>
      <c r="O103" s="20"/>
      <c r="P103" s="15"/>
      <c r="Q103" s="23"/>
    </row>
    <row r="104" spans="2:17" ht="18" customHeight="1">
      <c r="B104" s="13"/>
      <c r="C104" s="13"/>
      <c r="D104" s="13"/>
      <c r="E104" s="21"/>
      <c r="F104" s="17"/>
      <c r="G104" s="17"/>
      <c r="H104" s="17">
        <f t="shared" si="0"/>
        <v>0</v>
      </c>
      <c r="I104" s="17"/>
      <c r="J104" s="19"/>
      <c r="K104" s="21"/>
      <c r="L104" s="19"/>
      <c r="M104" s="60"/>
      <c r="N104" s="15"/>
      <c r="O104" s="20"/>
      <c r="P104" s="24"/>
      <c r="Q104" s="67"/>
    </row>
    <row r="105" spans="2:17">
      <c r="Q105" s="68"/>
    </row>
    <row r="106" spans="2:17">
      <c r="Q106" s="68"/>
    </row>
    <row r="107" spans="2:17">
      <c r="Q107" s="68"/>
    </row>
    <row r="108" spans="2:17">
      <c r="M108" s="25"/>
      <c r="Q108" s="68"/>
    </row>
    <row r="109" spans="2:17">
      <c r="Q109" s="68"/>
    </row>
    <row r="110" spans="2:17">
      <c r="M110" s="25"/>
      <c r="Q110" s="68"/>
    </row>
  </sheetData>
  <autoFilter ref="B8:O51" xr:uid="{4704B359-097E-4F89-BAB7-CC0F17C3B586}"/>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42EB-5272-495B-B3F1-5B7A517799D1}">
  <dimension ref="B2:R43"/>
  <sheetViews>
    <sheetView zoomScale="85" zoomScaleNormal="85" workbookViewId="0">
      <pane xSplit="10" ySplit="8" topLeftCell="N9" activePane="bottomRight" state="frozen"/>
      <selection pane="topRight" activeCell="K1" sqref="K1"/>
      <selection pane="bottomLeft" activeCell="A9" sqref="A9"/>
      <selection pane="bottomRight" activeCell="R7" sqref="R7"/>
    </sheetView>
  </sheetViews>
  <sheetFormatPr defaultRowHeight="18.75"/>
  <cols>
    <col min="1" max="1" width="2.625" style="3" customWidth="1"/>
    <col min="2" max="2" width="5.125" style="8" customWidth="1"/>
    <col min="3" max="3" width="9" style="3"/>
    <col min="4" max="4" width="12.625" style="3" customWidth="1"/>
    <col min="5" max="5" width="35.625" style="3" customWidth="1"/>
    <col min="6" max="6" width="8.75" style="3" customWidth="1"/>
    <col min="7" max="8" width="9.875" style="3" bestFit="1" customWidth="1"/>
    <col min="9" max="9" width="5.75" style="9" customWidth="1"/>
    <col min="10" max="10" width="22.37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35.625" style="3" customWidth="1"/>
    <col min="262" max="262" width="8.75" style="3" customWidth="1"/>
    <col min="263" max="264" width="9.875" style="3" bestFit="1" customWidth="1"/>
    <col min="265" max="265" width="5.75" style="3" customWidth="1"/>
    <col min="266" max="266" width="22.37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35.625" style="3" customWidth="1"/>
    <col min="518" max="518" width="8.75" style="3" customWidth="1"/>
    <col min="519" max="520" width="9.875" style="3" bestFit="1" customWidth="1"/>
    <col min="521" max="521" width="5.75" style="3" customWidth="1"/>
    <col min="522" max="522" width="22.37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35.625" style="3" customWidth="1"/>
    <col min="774" max="774" width="8.75" style="3" customWidth="1"/>
    <col min="775" max="776" width="9.875" style="3" bestFit="1" customWidth="1"/>
    <col min="777" max="777" width="5.75" style="3" customWidth="1"/>
    <col min="778" max="778" width="22.37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22.37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22.37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22.37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22.37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22.37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22.37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22.37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22.37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22.37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22.37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22.37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22.37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22.37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22.37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22.37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22.37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22.37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22.37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22.37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22.37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22.37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22.37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22.37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22.37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22.37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22.37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22.37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22.37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22.37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22.37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22.37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22.37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22.37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22.37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22.37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22.37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22.37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22.37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22.37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22.37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22.37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22.37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22.37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22.37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22.37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22.37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22.37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22.37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22.37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22.37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22.37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22.37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22.37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22.37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22.37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22.37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22.37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22.37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22.37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22.37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1257</v>
      </c>
      <c r="G2" s="4" t="s">
        <v>2</v>
      </c>
      <c r="H2" s="5"/>
      <c r="I2" s="6"/>
      <c r="J2" s="7">
        <f>SUM(H:H)</f>
        <v>1472700</v>
      </c>
    </row>
    <row r="3" spans="2:18" ht="20.100000000000001" customHeight="1">
      <c r="B3" s="1" t="s">
        <v>3</v>
      </c>
      <c r="C3" s="1"/>
      <c r="D3" s="1"/>
      <c r="E3" s="2" t="s">
        <v>391</v>
      </c>
    </row>
    <row r="4" spans="2:18" ht="20.100000000000001" customHeight="1">
      <c r="B4" s="1" t="s">
        <v>5</v>
      </c>
      <c r="C4" s="1"/>
      <c r="D4" s="1"/>
      <c r="E4" s="2">
        <v>97655</v>
      </c>
    </row>
    <row r="5" spans="2:18" ht="20.100000000000001" customHeight="1">
      <c r="B5" s="1" t="s">
        <v>6</v>
      </c>
      <c r="C5" s="1"/>
      <c r="D5" s="1"/>
      <c r="E5" s="11">
        <v>41011</v>
      </c>
    </row>
    <row r="6" spans="2:18" ht="20.100000000000001" customHeight="1">
      <c r="B6" s="1" t="s">
        <v>7</v>
      </c>
      <c r="C6" s="1"/>
      <c r="D6" s="1"/>
      <c r="E6" s="11"/>
    </row>
    <row r="8" spans="2:18"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8" s="8" customFormat="1" ht="18" customHeight="1">
      <c r="B9" s="12">
        <v>1</v>
      </c>
      <c r="C9" s="12" t="s">
        <v>29</v>
      </c>
      <c r="D9" s="12" t="s">
        <v>29</v>
      </c>
      <c r="E9" s="21" t="s">
        <v>436</v>
      </c>
      <c r="F9" s="17">
        <v>2</v>
      </c>
      <c r="G9" s="17">
        <v>699000</v>
      </c>
      <c r="H9" s="17">
        <f>F9*G9</f>
        <v>1398000</v>
      </c>
      <c r="I9" s="18"/>
      <c r="J9" s="292" t="s">
        <v>1258</v>
      </c>
      <c r="K9" s="19" t="s">
        <v>394</v>
      </c>
      <c r="L9" s="19"/>
      <c r="M9" s="60">
        <v>40991</v>
      </c>
      <c r="N9" s="15"/>
      <c r="O9" s="20"/>
      <c r="P9" s="60">
        <v>41012</v>
      </c>
      <c r="Q9" s="23" t="s">
        <v>1259</v>
      </c>
    </row>
    <row r="10" spans="2:18" s="8" customFormat="1" ht="18" customHeight="1">
      <c r="B10" s="12">
        <v>1</v>
      </c>
      <c r="C10" s="12" t="s">
        <v>29</v>
      </c>
      <c r="D10" s="12" t="s">
        <v>29</v>
      </c>
      <c r="E10" s="21" t="s">
        <v>807</v>
      </c>
      <c r="F10" s="17">
        <v>2</v>
      </c>
      <c r="G10" s="17">
        <v>20000</v>
      </c>
      <c r="H10" s="17">
        <f>F10*G10</f>
        <v>40000</v>
      </c>
      <c r="I10" s="22"/>
      <c r="J10" s="19" t="s">
        <v>1260</v>
      </c>
      <c r="K10" s="21"/>
      <c r="L10" s="19"/>
      <c r="M10" s="60">
        <v>40991</v>
      </c>
      <c r="N10" s="15"/>
      <c r="O10" s="20"/>
      <c r="P10" s="60">
        <v>41012</v>
      </c>
      <c r="Q10" s="23"/>
    </row>
    <row r="11" spans="2:18" s="8" customFormat="1" ht="18" customHeight="1">
      <c r="B11" s="12">
        <v>1</v>
      </c>
      <c r="C11" s="12" t="s">
        <v>29</v>
      </c>
      <c r="D11" s="12" t="s">
        <v>29</v>
      </c>
      <c r="E11" s="21" t="s">
        <v>396</v>
      </c>
      <c r="F11" s="17">
        <v>2</v>
      </c>
      <c r="G11" s="17">
        <v>7350</v>
      </c>
      <c r="H11" s="17">
        <f>F11*G11</f>
        <v>14700</v>
      </c>
      <c r="I11" s="22"/>
      <c r="J11" s="19"/>
      <c r="K11" s="21"/>
      <c r="L11" s="19"/>
      <c r="M11" s="60">
        <v>40991</v>
      </c>
      <c r="N11" s="15"/>
      <c r="O11" s="20"/>
      <c r="P11" s="60">
        <v>41012</v>
      </c>
      <c r="Q11" s="23"/>
    </row>
    <row r="12" spans="2:18" s="8" customFormat="1" ht="18" customHeight="1">
      <c r="B12" s="12">
        <v>1</v>
      </c>
      <c r="C12" s="12" t="s">
        <v>29</v>
      </c>
      <c r="D12" s="12" t="s">
        <v>29</v>
      </c>
      <c r="E12" s="21" t="s">
        <v>33</v>
      </c>
      <c r="F12" s="17">
        <v>2</v>
      </c>
      <c r="G12" s="17">
        <v>10000</v>
      </c>
      <c r="H12" s="17">
        <f>F12*G12</f>
        <v>20000</v>
      </c>
      <c r="I12" s="22"/>
      <c r="J12" s="19"/>
      <c r="K12" s="21"/>
      <c r="L12" s="19"/>
      <c r="M12" s="60">
        <v>40991</v>
      </c>
      <c r="N12" s="15"/>
      <c r="O12" s="20"/>
      <c r="P12" s="60"/>
      <c r="Q12" s="23"/>
    </row>
    <row r="13" spans="2:18" s="8" customFormat="1" ht="18" customHeight="1">
      <c r="B13" s="12">
        <v>2</v>
      </c>
      <c r="C13" s="12" t="s">
        <v>29</v>
      </c>
      <c r="D13" s="12" t="s">
        <v>29</v>
      </c>
      <c r="E13" s="21" t="s">
        <v>36</v>
      </c>
      <c r="F13" s="17">
        <v>1</v>
      </c>
      <c r="G13" s="17"/>
      <c r="H13" s="17">
        <f>F13*G13</f>
        <v>0</v>
      </c>
      <c r="I13" s="22"/>
      <c r="J13" s="19" t="s">
        <v>397</v>
      </c>
      <c r="K13" s="21"/>
      <c r="L13" s="19"/>
      <c r="M13" s="15" t="s">
        <v>140</v>
      </c>
      <c r="N13" s="15"/>
      <c r="O13" s="20"/>
      <c r="P13" s="60"/>
      <c r="Q13" s="23"/>
    </row>
    <row r="14" spans="2:18" s="8" customFormat="1" ht="18" customHeight="1">
      <c r="B14" s="12"/>
      <c r="C14" s="12"/>
      <c r="D14" s="12"/>
      <c r="E14" s="21"/>
      <c r="F14" s="17"/>
      <c r="G14" s="17"/>
      <c r="H14" s="17"/>
      <c r="I14" s="22"/>
      <c r="J14" s="19"/>
      <c r="K14" s="21"/>
      <c r="L14" s="19"/>
      <c r="M14" s="15"/>
      <c r="N14" s="15"/>
      <c r="O14" s="20"/>
      <c r="P14" s="15"/>
      <c r="Q14" s="23"/>
    </row>
    <row r="15" spans="2:18" s="8" customFormat="1" ht="18" customHeight="1">
      <c r="B15" s="12"/>
      <c r="C15" s="12"/>
      <c r="D15" s="12"/>
      <c r="E15" s="21"/>
      <c r="F15" s="17"/>
      <c r="G15" s="17"/>
      <c r="H15" s="17"/>
      <c r="I15" s="22"/>
      <c r="J15" s="19"/>
      <c r="K15" s="21"/>
      <c r="L15" s="19"/>
      <c r="M15" s="15"/>
      <c r="N15" s="15"/>
      <c r="O15" s="20"/>
      <c r="P15" s="15"/>
      <c r="Q15" s="23"/>
    </row>
    <row r="16" spans="2:18" s="8" customFormat="1" ht="18" customHeight="1">
      <c r="B16" s="13"/>
      <c r="C16" s="12"/>
      <c r="D16" s="12"/>
      <c r="E16" s="21"/>
      <c r="F16" s="17"/>
      <c r="G16" s="17"/>
      <c r="H16" s="17"/>
      <c r="I16" s="22"/>
      <c r="J16" s="19"/>
      <c r="K16" s="21"/>
      <c r="L16" s="19"/>
      <c r="M16" s="15"/>
      <c r="N16" s="15"/>
      <c r="O16" s="20"/>
      <c r="P16" s="15"/>
      <c r="Q16" s="23"/>
      <c r="R16" s="62"/>
    </row>
    <row r="17" spans="2:18" s="8" customFormat="1" ht="18" customHeight="1">
      <c r="B17" s="13"/>
      <c r="C17" s="12"/>
      <c r="D17" s="12"/>
      <c r="E17" s="21"/>
      <c r="F17" s="17"/>
      <c r="G17" s="17"/>
      <c r="H17" s="17"/>
      <c r="I17" s="22"/>
      <c r="J17" s="19"/>
      <c r="K17" s="21"/>
      <c r="L17" s="19"/>
      <c r="M17" s="15"/>
      <c r="N17" s="15"/>
      <c r="O17" s="20"/>
      <c r="P17" s="15"/>
      <c r="Q17" s="23"/>
      <c r="R17" s="62"/>
    </row>
    <row r="18" spans="2:18" s="8" customFormat="1" ht="18" customHeight="1">
      <c r="B18" s="13"/>
      <c r="C18" s="12"/>
      <c r="D18" s="12"/>
      <c r="E18" s="21"/>
      <c r="F18" s="17"/>
      <c r="G18" s="17"/>
      <c r="H18" s="17"/>
      <c r="I18" s="22"/>
      <c r="J18" s="19"/>
      <c r="K18" s="21"/>
      <c r="L18" s="19"/>
      <c r="M18" s="15"/>
      <c r="N18" s="15"/>
      <c r="O18" s="20"/>
      <c r="P18" s="15"/>
      <c r="Q18" s="23"/>
      <c r="R18" s="62"/>
    </row>
    <row r="19" spans="2:18" s="8" customFormat="1" ht="18" customHeight="1">
      <c r="B19" s="13"/>
      <c r="C19" s="12"/>
      <c r="D19" s="12"/>
      <c r="E19" s="21"/>
      <c r="F19" s="17"/>
      <c r="G19" s="17"/>
      <c r="H19" s="17"/>
      <c r="I19" s="22"/>
      <c r="J19" s="19"/>
      <c r="K19" s="21"/>
      <c r="L19" s="19"/>
      <c r="M19" s="15"/>
      <c r="N19" s="15"/>
      <c r="O19" s="20"/>
      <c r="P19" s="15"/>
      <c r="Q19" s="23"/>
      <c r="R19" s="62"/>
    </row>
    <row r="20" spans="2:18" s="8" customFormat="1" ht="18" customHeight="1">
      <c r="B20" s="13"/>
      <c r="C20" s="12"/>
      <c r="D20" s="12"/>
      <c r="E20" s="21"/>
      <c r="F20" s="17"/>
      <c r="G20" s="17"/>
      <c r="H20" s="17"/>
      <c r="I20" s="22"/>
      <c r="J20" s="19"/>
      <c r="K20" s="21"/>
      <c r="L20" s="19"/>
      <c r="M20" s="15"/>
      <c r="N20" s="15"/>
      <c r="O20" s="20"/>
      <c r="P20" s="15"/>
      <c r="Q20" s="23"/>
      <c r="R20" s="62"/>
    </row>
    <row r="21" spans="2:18" s="8" customFormat="1" ht="18" customHeight="1">
      <c r="B21" s="13"/>
      <c r="C21" s="13"/>
      <c r="D21" s="13"/>
      <c r="E21" s="21"/>
      <c r="F21" s="17"/>
      <c r="G21" s="17"/>
      <c r="H21" s="17"/>
      <c r="I21" s="22"/>
      <c r="J21" s="19"/>
      <c r="K21" s="21"/>
      <c r="L21" s="19"/>
      <c r="M21" s="15"/>
      <c r="N21" s="15"/>
      <c r="O21" s="20"/>
      <c r="P21" s="15"/>
      <c r="Q21" s="23"/>
    </row>
    <row r="22" spans="2:18" s="8" customFormat="1" ht="18" customHeight="1">
      <c r="B22" s="13"/>
      <c r="C22" s="13"/>
      <c r="D22" s="13"/>
      <c r="E22" s="21"/>
      <c r="F22" s="17"/>
      <c r="G22" s="17"/>
      <c r="H22" s="17"/>
      <c r="I22" s="22"/>
      <c r="J22" s="19"/>
      <c r="K22" s="21"/>
      <c r="L22" s="19"/>
      <c r="M22" s="15"/>
      <c r="N22" s="15"/>
      <c r="O22" s="20"/>
      <c r="P22" s="15"/>
      <c r="Q22" s="23"/>
    </row>
    <row r="23" spans="2:18" s="8" customFormat="1" ht="18" customHeight="1">
      <c r="B23" s="13"/>
      <c r="C23" s="13"/>
      <c r="D23" s="13"/>
      <c r="E23" s="21"/>
      <c r="F23" s="17"/>
      <c r="G23" s="17"/>
      <c r="H23" s="17"/>
      <c r="I23" s="22"/>
      <c r="J23" s="19"/>
      <c r="K23" s="21"/>
      <c r="L23" s="19"/>
      <c r="M23" s="15"/>
      <c r="N23" s="15"/>
      <c r="O23" s="20"/>
      <c r="P23" s="15"/>
      <c r="Q23" s="23"/>
    </row>
    <row r="24" spans="2:18" s="8" customFormat="1" ht="18" customHeight="1">
      <c r="B24" s="13"/>
      <c r="C24" s="13"/>
      <c r="D24" s="13"/>
      <c r="E24" s="21"/>
      <c r="F24" s="17"/>
      <c r="G24" s="17"/>
      <c r="H24" s="17"/>
      <c r="I24" s="22"/>
      <c r="J24" s="19"/>
      <c r="K24" s="21"/>
      <c r="L24" s="19"/>
      <c r="M24" s="15"/>
      <c r="N24" s="15"/>
      <c r="O24" s="20"/>
      <c r="P24" s="15"/>
      <c r="Q24" s="23"/>
    </row>
    <row r="25" spans="2:18" s="8" customFormat="1" ht="18" customHeight="1">
      <c r="B25" s="13"/>
      <c r="C25" s="13"/>
      <c r="D25" s="13"/>
      <c r="E25" s="21"/>
      <c r="F25" s="17"/>
      <c r="G25" s="17"/>
      <c r="H25" s="17"/>
      <c r="I25" s="22"/>
      <c r="J25" s="19"/>
      <c r="K25" s="21"/>
      <c r="L25" s="19"/>
      <c r="M25" s="15"/>
      <c r="N25" s="15"/>
      <c r="O25" s="20"/>
      <c r="P25" s="15"/>
      <c r="Q25" s="23"/>
    </row>
    <row r="26" spans="2:18" s="8" customFormat="1" ht="18" customHeight="1">
      <c r="B26" s="13"/>
      <c r="C26" s="13"/>
      <c r="D26" s="13"/>
      <c r="E26" s="21"/>
      <c r="F26" s="17"/>
      <c r="G26" s="17"/>
      <c r="H26" s="17"/>
      <c r="I26" s="22"/>
      <c r="J26" s="19"/>
      <c r="K26" s="21"/>
      <c r="L26" s="19"/>
      <c r="M26" s="15"/>
      <c r="N26" s="15"/>
      <c r="O26" s="20"/>
      <c r="P26" s="15"/>
      <c r="Q26" s="23"/>
    </row>
    <row r="27" spans="2:18" s="8" customFormat="1" ht="18" customHeight="1">
      <c r="B27" s="13"/>
      <c r="C27" s="13"/>
      <c r="D27" s="13"/>
      <c r="E27" s="21"/>
      <c r="F27" s="17"/>
      <c r="G27" s="17"/>
      <c r="H27" s="17"/>
      <c r="I27" s="18"/>
      <c r="J27" s="19"/>
      <c r="K27" s="21"/>
      <c r="L27" s="19"/>
      <c r="M27" s="15"/>
      <c r="N27" s="15"/>
      <c r="O27" s="20"/>
      <c r="P27" s="15"/>
      <c r="Q27" s="23"/>
    </row>
    <row r="28" spans="2:18" s="8" customFormat="1" ht="18" customHeight="1">
      <c r="B28" s="13"/>
      <c r="C28" s="13"/>
      <c r="D28" s="13"/>
      <c r="E28" s="21"/>
      <c r="F28" s="17"/>
      <c r="G28" s="17"/>
      <c r="H28" s="17"/>
      <c r="I28" s="18"/>
      <c r="J28" s="19"/>
      <c r="K28" s="21"/>
      <c r="L28" s="19"/>
      <c r="M28" s="15"/>
      <c r="N28" s="15"/>
      <c r="O28" s="20"/>
      <c r="P28" s="15"/>
      <c r="Q28" s="23"/>
    </row>
    <row r="29" spans="2:18" s="8" customFormat="1" ht="18" customHeight="1">
      <c r="B29" s="13"/>
      <c r="C29" s="13"/>
      <c r="D29" s="13"/>
      <c r="E29" s="21"/>
      <c r="F29" s="17"/>
      <c r="G29" s="17"/>
      <c r="H29" s="17"/>
      <c r="I29" s="22"/>
      <c r="J29" s="19"/>
      <c r="K29" s="21"/>
      <c r="L29" s="19"/>
      <c r="M29" s="15"/>
      <c r="N29" s="15"/>
      <c r="O29" s="20"/>
      <c r="P29" s="15"/>
      <c r="Q29" s="23"/>
    </row>
    <row r="30" spans="2:18" s="8" customFormat="1" ht="18" customHeight="1">
      <c r="B30" s="13"/>
      <c r="C30" s="13"/>
      <c r="D30" s="13"/>
      <c r="E30" s="138"/>
      <c r="F30" s="17"/>
      <c r="G30" s="17"/>
      <c r="H30" s="17"/>
      <c r="I30" s="22"/>
      <c r="J30" s="19"/>
      <c r="K30" s="21"/>
      <c r="L30" s="19"/>
      <c r="M30" s="15"/>
      <c r="N30" s="15"/>
      <c r="O30" s="20"/>
      <c r="P30" s="15"/>
      <c r="Q30" s="23"/>
    </row>
    <row r="31" spans="2:18" s="8" customFormat="1" ht="18" customHeight="1">
      <c r="B31" s="13"/>
      <c r="C31" s="12"/>
      <c r="D31" s="12"/>
      <c r="E31" s="21"/>
      <c r="F31" s="17"/>
      <c r="G31" s="17"/>
      <c r="H31" s="17"/>
      <c r="I31" s="22"/>
      <c r="J31" s="19"/>
      <c r="K31" s="21"/>
      <c r="L31" s="19"/>
      <c r="M31" s="15"/>
      <c r="N31" s="15"/>
      <c r="O31" s="20"/>
      <c r="P31" s="15"/>
      <c r="Q31" s="23"/>
    </row>
    <row r="32" spans="2:18" s="8" customFormat="1" ht="18" customHeight="1">
      <c r="B32" s="13"/>
      <c r="C32" s="12"/>
      <c r="D32" s="12"/>
      <c r="E32" s="21"/>
      <c r="F32" s="17"/>
      <c r="G32" s="17"/>
      <c r="H32" s="17"/>
      <c r="I32" s="22"/>
      <c r="J32" s="19"/>
      <c r="K32" s="21"/>
      <c r="L32" s="19"/>
      <c r="M32" s="15"/>
      <c r="N32" s="15"/>
      <c r="O32" s="20"/>
      <c r="P32" s="15"/>
      <c r="Q32" s="23"/>
    </row>
    <row r="33" spans="2:17" s="8" customFormat="1" ht="18" customHeight="1">
      <c r="B33" s="13"/>
      <c r="C33" s="12"/>
      <c r="D33" s="12"/>
      <c r="E33" s="21"/>
      <c r="F33" s="17"/>
      <c r="G33" s="17"/>
      <c r="H33" s="17"/>
      <c r="I33" s="22"/>
      <c r="J33" s="19"/>
      <c r="K33" s="21"/>
      <c r="L33" s="19"/>
      <c r="M33" s="15"/>
      <c r="N33" s="15"/>
      <c r="O33" s="20"/>
      <c r="P33" s="15"/>
      <c r="Q33" s="23"/>
    </row>
    <row r="34" spans="2:17" s="8" customFormat="1" ht="18" customHeight="1">
      <c r="B34" s="13"/>
      <c r="C34" s="12"/>
      <c r="D34" s="12"/>
      <c r="E34" s="21"/>
      <c r="F34" s="17"/>
      <c r="G34" s="17"/>
      <c r="H34" s="17"/>
      <c r="I34" s="22"/>
      <c r="J34" s="19"/>
      <c r="K34" s="21"/>
      <c r="L34" s="19"/>
      <c r="M34" s="15"/>
      <c r="N34" s="15"/>
      <c r="O34" s="20"/>
      <c r="P34" s="15"/>
      <c r="Q34" s="23"/>
    </row>
    <row r="35" spans="2:17" s="8" customFormat="1" ht="18" customHeight="1">
      <c r="B35" s="13"/>
      <c r="C35" s="13"/>
      <c r="D35" s="13"/>
      <c r="E35" s="21"/>
      <c r="F35" s="17"/>
      <c r="G35" s="17"/>
      <c r="H35" s="17"/>
      <c r="I35" s="18"/>
      <c r="J35" s="19"/>
      <c r="K35" s="21"/>
      <c r="L35" s="19"/>
      <c r="M35" s="15"/>
      <c r="N35" s="15"/>
      <c r="O35" s="20"/>
      <c r="P35" s="15"/>
      <c r="Q35" s="23"/>
    </row>
    <row r="36" spans="2:17" ht="18" customHeight="1">
      <c r="B36" s="13"/>
      <c r="C36" s="13"/>
      <c r="D36" s="13"/>
      <c r="E36" s="21"/>
      <c r="F36" s="17"/>
      <c r="G36" s="17"/>
      <c r="H36" s="17"/>
      <c r="I36" s="22"/>
      <c r="J36" s="19"/>
      <c r="K36" s="21"/>
      <c r="L36" s="19"/>
      <c r="M36" s="15"/>
      <c r="N36" s="15"/>
      <c r="O36" s="20"/>
      <c r="P36" s="15"/>
      <c r="Q36" s="23"/>
    </row>
    <row r="37" spans="2:17" ht="18" customHeight="1">
      <c r="B37" s="13"/>
      <c r="C37" s="13"/>
      <c r="D37" s="13"/>
      <c r="E37" s="21"/>
      <c r="F37" s="17"/>
      <c r="G37" s="17"/>
      <c r="H37" s="17"/>
      <c r="I37" s="22"/>
      <c r="J37" s="19"/>
      <c r="K37" s="21"/>
      <c r="L37" s="19"/>
      <c r="M37" s="15"/>
      <c r="N37" s="15"/>
      <c r="O37" s="20"/>
      <c r="P37" s="15"/>
      <c r="Q37" s="23"/>
    </row>
    <row r="38" spans="2:17" ht="18" customHeight="1">
      <c r="B38" s="13"/>
      <c r="C38" s="13"/>
      <c r="D38" s="13"/>
      <c r="E38" s="21"/>
      <c r="F38" s="17"/>
      <c r="G38" s="17"/>
      <c r="H38" s="17"/>
      <c r="I38" s="22"/>
      <c r="J38" s="19"/>
      <c r="K38" s="21"/>
      <c r="L38" s="19"/>
      <c r="M38" s="15"/>
      <c r="N38" s="15"/>
      <c r="O38" s="20"/>
      <c r="P38" s="15"/>
      <c r="Q38" s="23"/>
    </row>
    <row r="39" spans="2:17" ht="18" customHeight="1">
      <c r="B39" s="13"/>
      <c r="C39" s="12"/>
      <c r="D39" s="12"/>
      <c r="E39" s="21"/>
      <c r="F39" s="17"/>
      <c r="G39" s="17"/>
      <c r="H39" s="17"/>
      <c r="I39" s="22"/>
      <c r="J39" s="21"/>
      <c r="K39" s="21"/>
      <c r="L39" s="19"/>
      <c r="M39" s="15"/>
      <c r="N39" s="15"/>
      <c r="O39" s="20"/>
      <c r="P39" s="15"/>
      <c r="Q39" s="23"/>
    </row>
    <row r="40" spans="2:17" ht="18" customHeight="1">
      <c r="B40" s="13"/>
      <c r="C40" s="12"/>
      <c r="D40" s="12"/>
      <c r="E40" s="21"/>
      <c r="F40" s="17"/>
      <c r="G40" s="17"/>
      <c r="H40" s="17"/>
      <c r="I40" s="22"/>
      <c r="J40" s="19"/>
      <c r="K40" s="21"/>
      <c r="L40" s="19"/>
      <c r="M40" s="15"/>
      <c r="N40" s="15"/>
      <c r="O40" s="20"/>
      <c r="P40" s="15"/>
      <c r="Q40" s="23"/>
    </row>
    <row r="41" spans="2:17">
      <c r="Q41" s="68"/>
    </row>
    <row r="42" spans="2:17">
      <c r="M42" s="25"/>
      <c r="Q42" s="68"/>
    </row>
    <row r="43" spans="2:17">
      <c r="Q43" s="68"/>
    </row>
  </sheetData>
  <autoFilter ref="B8:O32" xr:uid="{AF33B8AD-ADFC-4303-9D0E-DC9C3B95B76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25B3-7DC9-4B83-B4F6-846290FBB2F7}">
  <dimension ref="B2:R76"/>
  <sheetViews>
    <sheetView zoomScale="85" zoomScaleNormal="85" workbookViewId="0">
      <pane xSplit="10" ySplit="8" topLeftCell="O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39</v>
      </c>
      <c r="G2" s="4" t="s">
        <v>2</v>
      </c>
      <c r="H2" s="5"/>
      <c r="I2" s="6"/>
      <c r="J2" s="7">
        <f>SUM(H:H)</f>
        <v>9078</v>
      </c>
    </row>
    <row r="3" spans="2:17" ht="20.100000000000001" customHeight="1">
      <c r="B3" s="1" t="s">
        <v>3</v>
      </c>
      <c r="C3" s="1"/>
      <c r="D3" s="1"/>
      <c r="E3" s="2" t="s">
        <v>1261</v>
      </c>
    </row>
    <row r="4" spans="2:17" ht="20.100000000000001" customHeight="1">
      <c r="B4" s="1" t="s">
        <v>5</v>
      </c>
      <c r="C4" s="1"/>
      <c r="D4" s="1"/>
      <c r="E4" s="2">
        <v>97746</v>
      </c>
    </row>
    <row r="5" spans="2:17" ht="20.100000000000001" customHeight="1">
      <c r="B5" s="1" t="s">
        <v>6</v>
      </c>
      <c r="C5" s="1"/>
      <c r="D5" s="1"/>
      <c r="E5" s="11">
        <v>41005</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101</v>
      </c>
      <c r="D9" s="12" t="s">
        <v>101</v>
      </c>
      <c r="E9" s="141" t="s">
        <v>196</v>
      </c>
      <c r="F9" s="141">
        <v>1</v>
      </c>
      <c r="G9" s="141">
        <v>78</v>
      </c>
      <c r="H9" s="17">
        <f t="shared" ref="H9:H67" si="0">F9*G9</f>
        <v>78</v>
      </c>
      <c r="I9" s="239"/>
      <c r="J9" s="141" t="s">
        <v>735</v>
      </c>
      <c r="K9" s="19"/>
      <c r="L9" s="13" t="s">
        <v>42</v>
      </c>
      <c r="M9" s="60">
        <v>40995</v>
      </c>
      <c r="N9" s="12"/>
      <c r="O9" s="13"/>
      <c r="P9" s="60">
        <v>40996</v>
      </c>
      <c r="Q9" s="23">
        <v>40996</v>
      </c>
    </row>
    <row r="10" spans="2:17" s="8" customFormat="1" ht="19.5" customHeight="1">
      <c r="B10" s="12"/>
      <c r="C10" s="12"/>
      <c r="D10" s="12"/>
      <c r="E10" s="21"/>
      <c r="F10" s="141"/>
      <c r="G10" s="141"/>
      <c r="H10" s="17">
        <f t="shared" si="0"/>
        <v>0</v>
      </c>
      <c r="I10" s="239"/>
      <c r="J10" s="16"/>
      <c r="K10" s="19"/>
      <c r="L10" s="13"/>
      <c r="M10" s="60"/>
      <c r="N10" s="12"/>
      <c r="O10" s="13"/>
      <c r="P10" s="60"/>
      <c r="Q10" s="23"/>
    </row>
    <row r="11" spans="2:17" s="8" customFormat="1" ht="19.5" customHeight="1">
      <c r="B11" s="12"/>
      <c r="C11" s="12" t="s">
        <v>77</v>
      </c>
      <c r="D11" s="12" t="s">
        <v>77</v>
      </c>
      <c r="E11" s="141" t="s">
        <v>1262</v>
      </c>
      <c r="F11" s="141">
        <v>1</v>
      </c>
      <c r="G11" s="141">
        <v>9000</v>
      </c>
      <c r="H11" s="17">
        <f t="shared" si="0"/>
        <v>9000</v>
      </c>
      <c r="I11" s="239"/>
      <c r="J11" s="141" t="s">
        <v>1263</v>
      </c>
      <c r="K11" s="19"/>
      <c r="L11" s="13" t="s">
        <v>42</v>
      </c>
      <c r="M11" s="60">
        <v>40995</v>
      </c>
      <c r="N11" s="12"/>
      <c r="O11" s="13"/>
      <c r="P11" s="60">
        <v>41005</v>
      </c>
      <c r="Q11" s="23">
        <v>41004</v>
      </c>
    </row>
    <row r="12" spans="2:17" s="8" customFormat="1" ht="19.5" customHeight="1">
      <c r="B12" s="12"/>
      <c r="C12" s="12"/>
      <c r="D12" s="12"/>
      <c r="E12" s="141"/>
      <c r="F12" s="141"/>
      <c r="G12" s="141"/>
      <c r="H12" s="17">
        <f t="shared" si="0"/>
        <v>0</v>
      </c>
      <c r="I12" s="239"/>
      <c r="J12" s="16"/>
      <c r="K12" s="19"/>
      <c r="L12" s="13"/>
      <c r="M12" s="60"/>
      <c r="N12" s="12"/>
      <c r="O12" s="13"/>
      <c r="P12" s="60"/>
      <c r="Q12" s="23"/>
    </row>
    <row r="13" spans="2:17" s="8" customFormat="1" ht="19.5" customHeight="1">
      <c r="B13" s="12"/>
      <c r="C13" s="12"/>
      <c r="D13" s="12"/>
      <c r="E13" s="141"/>
      <c r="F13" s="141"/>
      <c r="G13" s="141"/>
      <c r="H13" s="17">
        <f t="shared" si="0"/>
        <v>0</v>
      </c>
      <c r="I13" s="239"/>
      <c r="J13" s="16"/>
      <c r="K13" s="19"/>
      <c r="L13" s="13"/>
      <c r="M13" s="60"/>
      <c r="N13" s="12"/>
      <c r="O13" s="13"/>
      <c r="P13" s="60"/>
      <c r="Q13" s="23"/>
    </row>
    <row r="14" spans="2:17" s="8" customFormat="1" ht="19.5" customHeight="1">
      <c r="B14" s="12"/>
      <c r="C14" s="12"/>
      <c r="D14" s="12"/>
      <c r="E14" s="240"/>
      <c r="F14" s="189"/>
      <c r="G14" s="17"/>
      <c r="H14" s="17">
        <f t="shared" si="0"/>
        <v>0</v>
      </c>
      <c r="I14" s="17"/>
      <c r="J14" s="16"/>
      <c r="K14" s="19"/>
      <c r="L14" s="19"/>
      <c r="M14" s="60"/>
      <c r="N14" s="12"/>
      <c r="O14" s="13"/>
      <c r="P14" s="60"/>
      <c r="Q14" s="23"/>
    </row>
    <row r="15" spans="2:17" s="8" customFormat="1" ht="19.5" customHeight="1">
      <c r="B15" s="12"/>
      <c r="C15" s="12"/>
      <c r="D15" s="12"/>
      <c r="E15" s="189"/>
      <c r="F15" s="189"/>
      <c r="G15" s="17"/>
      <c r="H15" s="17">
        <f t="shared" si="0"/>
        <v>0</v>
      </c>
      <c r="I15" s="17"/>
      <c r="J15" s="16"/>
      <c r="K15" s="19"/>
      <c r="L15" s="19"/>
      <c r="M15" s="60"/>
      <c r="N15" s="12"/>
      <c r="O15" s="13"/>
      <c r="P15" s="60"/>
      <c r="Q15" s="23"/>
    </row>
    <row r="16" spans="2:17" s="8" customFormat="1" ht="19.5" customHeight="1">
      <c r="B16" s="12"/>
      <c r="C16" s="12"/>
      <c r="D16" s="12"/>
      <c r="E16" s="63"/>
      <c r="F16" s="189"/>
      <c r="G16" s="17"/>
      <c r="H16" s="17">
        <f t="shared" si="0"/>
        <v>0</v>
      </c>
      <c r="I16" s="17"/>
      <c r="J16" s="16"/>
      <c r="K16" s="19"/>
      <c r="L16" s="19"/>
      <c r="M16" s="60"/>
      <c r="N16" s="12"/>
      <c r="O16" s="13"/>
      <c r="P16" s="60"/>
      <c r="Q16" s="23"/>
    </row>
    <row r="17" spans="2:18" s="8" customFormat="1" ht="19.5" customHeight="1">
      <c r="B17" s="12"/>
      <c r="C17" s="12"/>
      <c r="D17" s="12"/>
      <c r="E17" s="240"/>
      <c r="F17" s="189"/>
      <c r="G17" s="17"/>
      <c r="H17" s="17">
        <f t="shared" si="0"/>
        <v>0</v>
      </c>
      <c r="I17" s="17"/>
      <c r="J17" s="189"/>
      <c r="K17" s="21"/>
      <c r="L17" s="19"/>
      <c r="M17" s="60"/>
      <c r="N17" s="12"/>
      <c r="O17" s="13"/>
      <c r="P17" s="60"/>
      <c r="Q17" s="23"/>
    </row>
    <row r="18" spans="2:18" s="8" customFormat="1" ht="19.5" customHeight="1">
      <c r="B18" s="12"/>
      <c r="C18" s="12"/>
      <c r="D18" s="12"/>
      <c r="E18" s="141"/>
      <c r="F18" s="141"/>
      <c r="G18" s="17"/>
      <c r="H18" s="17">
        <f t="shared" si="0"/>
        <v>0</v>
      </c>
      <c r="I18" s="239"/>
      <c r="J18" s="141"/>
      <c r="K18" s="19"/>
      <c r="L18" s="13"/>
      <c r="M18" s="60"/>
      <c r="N18" s="12"/>
      <c r="O18" s="13"/>
      <c r="P18" s="60"/>
      <c r="Q18" s="23"/>
    </row>
    <row r="19" spans="2:18" s="8" customFormat="1" ht="19.5" customHeight="1">
      <c r="B19" s="12"/>
      <c r="C19" s="12"/>
      <c r="D19" s="12"/>
      <c r="E19" s="141"/>
      <c r="F19" s="141"/>
      <c r="G19" s="17"/>
      <c r="H19" s="17">
        <f t="shared" si="0"/>
        <v>0</v>
      </c>
      <c r="I19" s="245"/>
      <c r="J19" s="141"/>
      <c r="K19" s="19"/>
      <c r="L19" s="13"/>
      <c r="M19" s="60"/>
      <c r="N19" s="12"/>
      <c r="O19" s="13"/>
      <c r="P19" s="60"/>
      <c r="Q19" s="23"/>
    </row>
    <row r="20" spans="2:18" s="8" customFormat="1" ht="18" customHeight="1">
      <c r="B20" s="12"/>
      <c r="C20" s="12"/>
      <c r="D20" s="12"/>
      <c r="E20" s="141"/>
      <c r="F20" s="141"/>
      <c r="G20" s="17"/>
      <c r="H20" s="17">
        <f t="shared" si="0"/>
        <v>0</v>
      </c>
      <c r="I20" s="245"/>
      <c r="J20" s="141"/>
      <c r="K20" s="19"/>
      <c r="L20" s="19"/>
      <c r="M20" s="60"/>
      <c r="N20" s="15"/>
      <c r="O20" s="20"/>
      <c r="P20" s="60"/>
      <c r="Q20" s="23"/>
    </row>
    <row r="21" spans="2:18" s="8" customFormat="1" ht="18" customHeight="1">
      <c r="B21" s="13"/>
      <c r="C21" s="12"/>
      <c r="D21" s="12"/>
      <c r="E21" s="141"/>
      <c r="F21" s="141"/>
      <c r="G21" s="17"/>
      <c r="H21" s="17">
        <f t="shared" si="0"/>
        <v>0</v>
      </c>
      <c r="I21" s="245"/>
      <c r="J21" s="141"/>
      <c r="K21" s="21"/>
      <c r="L21" s="19"/>
      <c r="M21" s="60"/>
      <c r="N21" s="15"/>
      <c r="O21" s="20"/>
      <c r="P21" s="60"/>
      <c r="Q21" s="23"/>
    </row>
    <row r="22" spans="2:18" s="8" customFormat="1" ht="18" customHeight="1">
      <c r="B22" s="12"/>
      <c r="C22" s="12"/>
      <c r="D22" s="12"/>
      <c r="E22" s="141"/>
      <c r="F22" s="141"/>
      <c r="G22" s="17"/>
      <c r="H22" s="17">
        <f t="shared" si="0"/>
        <v>0</v>
      </c>
      <c r="I22" s="245"/>
      <c r="J22" s="141"/>
      <c r="K22" s="21"/>
      <c r="L22" s="19"/>
      <c r="M22" s="60"/>
      <c r="N22" s="15"/>
      <c r="O22" s="20"/>
      <c r="P22" s="60"/>
      <c r="Q22" s="23"/>
    </row>
    <row r="23" spans="2:18" s="8" customFormat="1" ht="18" customHeight="1">
      <c r="B23" s="13"/>
      <c r="C23" s="12"/>
      <c r="D23" s="12"/>
      <c r="E23" s="141"/>
      <c r="F23" s="141"/>
      <c r="G23" s="17"/>
      <c r="H23" s="17">
        <f t="shared" si="0"/>
        <v>0</v>
      </c>
      <c r="I23" s="245"/>
      <c r="J23" s="141"/>
      <c r="K23" s="21"/>
      <c r="L23" s="19"/>
      <c r="M23" s="60"/>
      <c r="N23" s="15"/>
      <c r="O23" s="20"/>
      <c r="P23" s="60"/>
      <c r="Q23" s="23"/>
    </row>
    <row r="24" spans="2:18" s="8" customFormat="1" ht="18" customHeight="1">
      <c r="B24" s="13"/>
      <c r="C24" s="12"/>
      <c r="D24" s="12"/>
      <c r="E24" s="246"/>
      <c r="F24" s="246"/>
      <c r="G24" s="17"/>
      <c r="H24" s="17">
        <f t="shared" si="0"/>
        <v>0</v>
      </c>
      <c r="I24" s="245"/>
      <c r="J24" s="246"/>
      <c r="K24" s="21"/>
      <c r="L24" s="19"/>
      <c r="M24" s="60"/>
      <c r="N24" s="15"/>
      <c r="O24" s="20"/>
      <c r="P24" s="60"/>
      <c r="Q24" s="23"/>
    </row>
    <row r="25" spans="2:18" s="8" customFormat="1" ht="18" customHeight="1">
      <c r="B25" s="13"/>
      <c r="C25" s="12"/>
      <c r="D25" s="12"/>
      <c r="E25" s="246"/>
      <c r="F25" s="246"/>
      <c r="G25" s="17"/>
      <c r="H25" s="17">
        <f t="shared" si="0"/>
        <v>0</v>
      </c>
      <c r="I25" s="245"/>
      <c r="J25" s="246"/>
      <c r="K25" s="21"/>
      <c r="L25" s="19"/>
      <c r="M25" s="60"/>
      <c r="N25" s="15"/>
      <c r="O25" s="20"/>
      <c r="P25" s="60"/>
      <c r="Q25" s="23"/>
      <c r="R25" s="62"/>
    </row>
    <row r="26" spans="2:18" s="8" customFormat="1" ht="18" customHeight="1">
      <c r="B26" s="13"/>
      <c r="C26" s="12"/>
      <c r="D26" s="12"/>
      <c r="E26" s="246"/>
      <c r="F26" s="246"/>
      <c r="G26" s="17"/>
      <c r="H26" s="17">
        <f t="shared" si="0"/>
        <v>0</v>
      </c>
      <c r="I26" s="245"/>
      <c r="J26" s="246"/>
      <c r="K26" s="21"/>
      <c r="L26" s="19"/>
      <c r="M26" s="60"/>
      <c r="N26" s="15"/>
      <c r="O26" s="20"/>
      <c r="P26" s="60"/>
      <c r="Q26" s="23"/>
      <c r="R26" s="62"/>
    </row>
    <row r="27" spans="2:18" s="8" customFormat="1" ht="18" customHeight="1">
      <c r="B27" s="13"/>
      <c r="C27" s="12"/>
      <c r="D27" s="12"/>
      <c r="E27" s="240"/>
      <c r="F27" s="189"/>
      <c r="G27" s="17"/>
      <c r="H27" s="17">
        <f t="shared" si="0"/>
        <v>0</v>
      </c>
      <c r="I27" s="17"/>
      <c r="J27" s="189"/>
      <c r="K27" s="21"/>
      <c r="L27" s="19"/>
      <c r="M27" s="60"/>
      <c r="N27" s="15"/>
      <c r="O27" s="20"/>
      <c r="P27" s="60"/>
      <c r="Q27" s="23"/>
      <c r="R27" s="62"/>
    </row>
    <row r="28" spans="2:18" s="8" customFormat="1" ht="18" customHeight="1">
      <c r="B28" s="13"/>
      <c r="C28" s="12"/>
      <c r="D28" s="12"/>
      <c r="E28" s="247"/>
      <c r="F28" s="141"/>
      <c r="G28" s="17"/>
      <c r="H28" s="17">
        <f t="shared" si="0"/>
        <v>0</v>
      </c>
      <c r="I28" s="17"/>
      <c r="J28" s="141"/>
      <c r="K28" s="141"/>
      <c r="L28" s="19"/>
      <c r="M28" s="60"/>
      <c r="N28" s="15"/>
      <c r="O28" s="20"/>
      <c r="P28" s="60"/>
      <c r="Q28" s="23"/>
      <c r="R28" s="62"/>
    </row>
    <row r="29" spans="2:18" s="8" customFormat="1" ht="18" customHeight="1">
      <c r="B29" s="13"/>
      <c r="C29" s="12"/>
      <c r="D29" s="12"/>
      <c r="E29" s="141"/>
      <c r="F29" s="141"/>
      <c r="G29" s="17"/>
      <c r="H29" s="17">
        <f t="shared" si="0"/>
        <v>0</v>
      </c>
      <c r="I29" s="17"/>
      <c r="J29" s="141"/>
      <c r="K29" s="21"/>
      <c r="L29" s="19"/>
      <c r="M29" s="60"/>
      <c r="N29" s="15"/>
      <c r="O29" s="20"/>
      <c r="P29" s="60"/>
      <c r="Q29" s="23"/>
    </row>
    <row r="30" spans="2:18" s="8" customFormat="1" ht="18" customHeight="1">
      <c r="B30" s="13"/>
      <c r="C30" s="12"/>
      <c r="D30" s="12"/>
      <c r="E30" s="189"/>
      <c r="F30" s="189"/>
      <c r="G30" s="17"/>
      <c r="H30" s="17">
        <f t="shared" si="0"/>
        <v>0</v>
      </c>
      <c r="I30" s="17"/>
      <c r="J30" s="189"/>
      <c r="K30" s="21"/>
      <c r="L30" s="19"/>
      <c r="M30" s="60"/>
      <c r="N30" s="15"/>
      <c r="O30" s="20"/>
      <c r="P30" s="60"/>
      <c r="Q30" s="23"/>
    </row>
    <row r="31" spans="2:18" s="8" customFormat="1" ht="18" customHeight="1">
      <c r="B31" s="13"/>
      <c r="C31" s="12"/>
      <c r="D31" s="12"/>
      <c r="E31" s="189"/>
      <c r="F31" s="189"/>
      <c r="G31" s="17"/>
      <c r="H31" s="17">
        <f t="shared" si="0"/>
        <v>0</v>
      </c>
      <c r="I31" s="17"/>
      <c r="J31" s="189"/>
      <c r="K31" s="21"/>
      <c r="L31" s="19"/>
      <c r="M31" s="60"/>
      <c r="N31" s="15"/>
      <c r="O31" s="20"/>
      <c r="P31" s="60"/>
      <c r="Q31" s="23"/>
    </row>
    <row r="32" spans="2:18" s="8" customFormat="1" ht="18" customHeight="1">
      <c r="B32" s="13"/>
      <c r="C32" s="12"/>
      <c r="D32" s="12"/>
      <c r="E32" s="189"/>
      <c r="F32" s="141"/>
      <c r="G32" s="17"/>
      <c r="H32" s="17">
        <f t="shared" si="0"/>
        <v>0</v>
      </c>
      <c r="I32" s="17"/>
      <c r="J32" s="189"/>
      <c r="K32" s="21"/>
      <c r="L32" s="19"/>
      <c r="M32" s="60"/>
      <c r="N32" s="15"/>
      <c r="O32" s="20"/>
      <c r="P32" s="60"/>
      <c r="Q32" s="23"/>
    </row>
    <row r="33" spans="2:17" s="8" customFormat="1" ht="18" customHeight="1">
      <c r="B33" s="13"/>
      <c r="C33" s="12"/>
      <c r="D33" s="12"/>
      <c r="E33" s="21"/>
      <c r="F33" s="141"/>
      <c r="G33" s="17"/>
      <c r="H33" s="17">
        <f t="shared" si="0"/>
        <v>0</v>
      </c>
      <c r="I33" s="17"/>
      <c r="J33" s="141"/>
      <c r="K33" s="21"/>
      <c r="L33" s="19"/>
      <c r="M33" s="60"/>
      <c r="N33" s="15"/>
      <c r="O33" s="20"/>
      <c r="P33" s="60"/>
      <c r="Q33" s="23"/>
    </row>
    <row r="34" spans="2:17" s="8" customFormat="1" ht="18" customHeight="1">
      <c r="B34" s="13"/>
      <c r="C34" s="12"/>
      <c r="D34" s="12"/>
      <c r="E34" s="21"/>
      <c r="F34" s="141"/>
      <c r="G34" s="17"/>
      <c r="H34" s="17">
        <f t="shared" si="0"/>
        <v>0</v>
      </c>
      <c r="I34" s="17"/>
      <c r="J34" s="141"/>
      <c r="K34" s="21"/>
      <c r="L34" s="19"/>
      <c r="M34" s="60"/>
      <c r="N34" s="15"/>
      <c r="O34" s="20"/>
      <c r="P34" s="60"/>
      <c r="Q34" s="23"/>
    </row>
    <row r="35" spans="2:17" s="8" customFormat="1" ht="18" customHeight="1">
      <c r="B35" s="13"/>
      <c r="C35" s="12"/>
      <c r="D35" s="12"/>
      <c r="E35" s="21"/>
      <c r="F35" s="141"/>
      <c r="G35" s="17"/>
      <c r="H35" s="17">
        <f t="shared" si="0"/>
        <v>0</v>
      </c>
      <c r="I35" s="17"/>
      <c r="J35" s="141"/>
      <c r="K35" s="21"/>
      <c r="L35" s="19"/>
      <c r="M35" s="60"/>
      <c r="N35" s="15"/>
      <c r="O35" s="60"/>
      <c r="P35" s="60"/>
      <c r="Q35" s="23"/>
    </row>
    <row r="36" spans="2:17" s="8" customFormat="1" ht="18" customHeight="1">
      <c r="B36" s="13"/>
      <c r="C36" s="12"/>
      <c r="D36" s="12"/>
      <c r="E36" s="241"/>
      <c r="F36" s="189"/>
      <c r="G36" s="17"/>
      <c r="H36" s="17">
        <f t="shared" si="0"/>
        <v>0</v>
      </c>
      <c r="I36" s="17"/>
      <c r="J36" s="141"/>
      <c r="K36" s="21"/>
      <c r="L36" s="19"/>
      <c r="M36" s="60"/>
      <c r="N36" s="15"/>
      <c r="O36" s="20"/>
      <c r="P36" s="60"/>
      <c r="Q36" s="23"/>
    </row>
    <row r="37" spans="2:17" s="8" customFormat="1" ht="18" customHeight="1">
      <c r="B37" s="13"/>
      <c r="C37" s="12"/>
      <c r="D37" s="12"/>
      <c r="E37" s="240"/>
      <c r="F37" s="189"/>
      <c r="G37" s="17"/>
      <c r="H37" s="17">
        <f t="shared" si="0"/>
        <v>0</v>
      </c>
      <c r="I37" s="17"/>
      <c r="J37" s="189"/>
      <c r="K37" s="21"/>
      <c r="L37" s="19"/>
      <c r="M37" s="60"/>
      <c r="N37" s="15"/>
      <c r="O37" s="20"/>
      <c r="P37" s="60"/>
      <c r="Q37" s="23"/>
    </row>
    <row r="38" spans="2:17" s="8" customFormat="1" ht="18" customHeight="1">
      <c r="B38" s="13"/>
      <c r="C38" s="12"/>
      <c r="D38" s="12"/>
      <c r="E38" s="240"/>
      <c r="F38" s="189"/>
      <c r="G38" s="17"/>
      <c r="H38" s="17">
        <f t="shared" si="0"/>
        <v>0</v>
      </c>
      <c r="I38" s="17"/>
      <c r="J38" s="189"/>
      <c r="K38" s="21"/>
      <c r="L38" s="19"/>
      <c r="M38" s="60"/>
      <c r="N38" s="15"/>
      <c r="O38" s="20"/>
      <c r="P38" s="60"/>
      <c r="Q38" s="23"/>
    </row>
    <row r="39" spans="2:17" s="8" customFormat="1" ht="18" customHeight="1">
      <c r="B39" s="13"/>
      <c r="C39" s="12"/>
      <c r="D39" s="12"/>
      <c r="E39" s="241"/>
      <c r="F39" s="189"/>
      <c r="G39" s="17"/>
      <c r="H39" s="17">
        <f t="shared" si="0"/>
        <v>0</v>
      </c>
      <c r="I39" s="17"/>
      <c r="J39" s="141"/>
      <c r="K39" s="21"/>
      <c r="L39" s="19"/>
      <c r="M39" s="60"/>
      <c r="N39" s="15"/>
      <c r="O39" s="60"/>
      <c r="P39" s="60"/>
      <c r="Q39" s="23"/>
    </row>
    <row r="40" spans="2:17" s="8" customFormat="1" ht="18" customHeight="1">
      <c r="B40" s="13"/>
      <c r="C40" s="12"/>
      <c r="D40" s="12"/>
      <c r="E40" s="241"/>
      <c r="F40" s="141"/>
      <c r="G40" s="17"/>
      <c r="H40" s="17">
        <f t="shared" si="0"/>
        <v>0</v>
      </c>
      <c r="I40" s="17"/>
      <c r="J40" s="141"/>
      <c r="K40" s="21"/>
      <c r="L40" s="19"/>
      <c r="M40" s="60"/>
      <c r="N40" s="15"/>
      <c r="O40" s="20"/>
      <c r="P40" s="60"/>
      <c r="Q40" s="23"/>
    </row>
    <row r="41" spans="2:17" s="8" customFormat="1" ht="18" customHeight="1">
      <c r="B41" s="13"/>
      <c r="C41" s="12"/>
      <c r="D41" s="12"/>
      <c r="E41" s="241"/>
      <c r="F41" s="141"/>
      <c r="G41" s="17"/>
      <c r="H41" s="17">
        <f t="shared" si="0"/>
        <v>0</v>
      </c>
      <c r="I41" s="17"/>
      <c r="J41" s="141"/>
      <c r="K41" s="21"/>
      <c r="L41" s="19"/>
      <c r="M41" s="60"/>
      <c r="N41" s="15"/>
      <c r="O41" s="20"/>
      <c r="P41" s="60"/>
      <c r="Q41" s="23"/>
    </row>
    <row r="42" spans="2:17" s="8" customFormat="1" ht="18" customHeight="1">
      <c r="B42" s="13"/>
      <c r="C42" s="12"/>
      <c r="D42" s="12"/>
      <c r="E42" s="241"/>
      <c r="F42" s="141"/>
      <c r="G42" s="17"/>
      <c r="H42" s="17">
        <f t="shared" si="0"/>
        <v>0</v>
      </c>
      <c r="I42" s="17"/>
      <c r="J42" s="141"/>
      <c r="K42" s="21"/>
      <c r="L42" s="19"/>
      <c r="M42" s="60"/>
      <c r="N42" s="15"/>
      <c r="O42" s="20"/>
      <c r="P42" s="60"/>
      <c r="Q42" s="23"/>
    </row>
    <row r="43" spans="2:17" s="8" customFormat="1" ht="18" customHeight="1">
      <c r="B43" s="13"/>
      <c r="C43" s="12"/>
      <c r="D43" s="12"/>
      <c r="E43" s="241"/>
      <c r="F43" s="141"/>
      <c r="G43" s="17"/>
      <c r="H43" s="17">
        <f t="shared" si="0"/>
        <v>0</v>
      </c>
      <c r="I43" s="17"/>
      <c r="J43" s="141"/>
      <c r="K43" s="21"/>
      <c r="L43" s="19"/>
      <c r="M43" s="60"/>
      <c r="N43" s="15"/>
      <c r="O43" s="2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2"/>
      <c r="F46" s="141"/>
      <c r="G46" s="17"/>
      <c r="H46" s="17">
        <f t="shared" si="0"/>
        <v>0</v>
      </c>
      <c r="I46" s="17"/>
      <c r="J46" s="141"/>
      <c r="K46" s="21"/>
      <c r="L46" s="19"/>
      <c r="M46" s="60"/>
      <c r="N46" s="15"/>
      <c r="O46" s="20"/>
      <c r="P46" s="60"/>
      <c r="Q46" s="23"/>
    </row>
    <row r="47" spans="2:17" s="8" customFormat="1" ht="18" customHeight="1">
      <c r="B47" s="13"/>
      <c r="C47" s="12"/>
      <c r="D47" s="12"/>
      <c r="E47" s="241"/>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1"/>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c r="I51" s="17"/>
      <c r="J51" s="141"/>
      <c r="K51" s="21"/>
      <c r="L51" s="19"/>
      <c r="M51" s="60"/>
      <c r="N51" s="15"/>
      <c r="O51" s="20"/>
      <c r="P51" s="60"/>
      <c r="Q51" s="23"/>
    </row>
    <row r="52" spans="2:17" s="8" customFormat="1" ht="18" customHeight="1">
      <c r="B52" s="13"/>
      <c r="C52" s="12"/>
      <c r="D52" s="12"/>
      <c r="E52" s="50"/>
      <c r="F52" s="50"/>
      <c r="G52" s="50"/>
      <c r="H52" s="17">
        <f t="shared" si="0"/>
        <v>0</v>
      </c>
      <c r="I52" s="17"/>
      <c r="J52" s="50"/>
      <c r="K52" s="21"/>
      <c r="L52" s="19"/>
      <c r="M52" s="60"/>
      <c r="N52" s="15"/>
      <c r="O52" s="20"/>
      <c r="P52" s="60"/>
      <c r="Q52" s="23"/>
    </row>
    <row r="53" spans="2:17" s="8" customFormat="1" ht="18" customHeight="1">
      <c r="B53" s="13"/>
      <c r="C53" s="12"/>
      <c r="D53" s="12"/>
      <c r="E53" s="50"/>
      <c r="F53" s="50"/>
      <c r="G53" s="50"/>
      <c r="H53" s="17">
        <f t="shared" si="0"/>
        <v>0</v>
      </c>
      <c r="I53" s="17"/>
      <c r="J53" s="50"/>
      <c r="K53" s="21"/>
      <c r="L53" s="19"/>
      <c r="M53" s="60"/>
      <c r="N53" s="15"/>
      <c r="O53" s="20"/>
      <c r="P53" s="60"/>
      <c r="Q53" s="23"/>
    </row>
    <row r="54" spans="2:17" s="8" customFormat="1" ht="18" customHeight="1">
      <c r="B54" s="13"/>
      <c r="C54" s="12"/>
      <c r="D54" s="12"/>
      <c r="E54" s="50"/>
      <c r="F54" s="50"/>
      <c r="G54" s="50"/>
      <c r="H54" s="17">
        <f t="shared" si="0"/>
        <v>0</v>
      </c>
      <c r="I54" s="17"/>
      <c r="J54" s="50"/>
      <c r="K54" s="21"/>
      <c r="L54" s="19"/>
      <c r="M54" s="60"/>
      <c r="N54" s="15"/>
      <c r="O54" s="20"/>
      <c r="P54" s="60"/>
      <c r="Q54" s="23"/>
    </row>
    <row r="55" spans="2:17" s="8" customFormat="1" ht="18" customHeight="1">
      <c r="B55" s="13"/>
      <c r="C55" s="12"/>
      <c r="D55" s="12"/>
      <c r="E55" s="50"/>
      <c r="F55" s="50"/>
      <c r="G55" s="50"/>
      <c r="H55" s="17">
        <f t="shared" si="0"/>
        <v>0</v>
      </c>
      <c r="I55" s="17"/>
      <c r="J55" s="50"/>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241"/>
      <c r="F64" s="141"/>
      <c r="G64" s="17"/>
      <c r="H64" s="17">
        <f t="shared" si="0"/>
        <v>0</v>
      </c>
      <c r="I64" s="17"/>
      <c r="J64" s="141"/>
      <c r="K64" s="21"/>
      <c r="L64" s="19"/>
      <c r="M64" s="60"/>
      <c r="N64" s="60"/>
      <c r="O64" s="136"/>
      <c r="P64" s="60"/>
      <c r="Q64" s="23"/>
    </row>
    <row r="65" spans="2:17" s="8" customFormat="1" ht="18" customHeight="1">
      <c r="B65" s="13"/>
      <c r="C65" s="12"/>
      <c r="D65" s="12"/>
      <c r="E65" s="241"/>
      <c r="F65" s="141"/>
      <c r="G65" s="17"/>
      <c r="H65" s="17">
        <f t="shared" si="0"/>
        <v>0</v>
      </c>
      <c r="I65" s="17"/>
      <c r="J65" s="141"/>
      <c r="K65" s="21"/>
      <c r="L65" s="19"/>
      <c r="M65" s="60"/>
      <c r="N65" s="15"/>
      <c r="O65" s="20"/>
      <c r="P65" s="60"/>
      <c r="Q65" s="23"/>
    </row>
    <row r="66" spans="2:17" s="8" customFormat="1" ht="18" customHeight="1">
      <c r="B66" s="13"/>
      <c r="C66" s="12"/>
      <c r="D66" s="12"/>
      <c r="E66" s="241"/>
      <c r="F66" s="141"/>
      <c r="G66" s="17"/>
      <c r="H66" s="17">
        <f t="shared" si="0"/>
        <v>0</v>
      </c>
      <c r="I66" s="17"/>
      <c r="J66" s="141"/>
      <c r="K66" s="21"/>
      <c r="L66" s="19"/>
      <c r="M66" s="60"/>
      <c r="N66" s="15"/>
      <c r="O66" s="20"/>
      <c r="P66" s="60"/>
      <c r="Q66" s="23"/>
    </row>
    <row r="67" spans="2:17" s="8" customFormat="1" ht="18" customHeight="1">
      <c r="B67" s="13"/>
      <c r="C67" s="12"/>
      <c r="D67" s="12"/>
      <c r="E67" s="21"/>
      <c r="F67" s="17"/>
      <c r="G67" s="17"/>
      <c r="H67" s="17">
        <f t="shared" si="0"/>
        <v>0</v>
      </c>
      <c r="I67" s="17"/>
      <c r="J67" s="61"/>
      <c r="K67" s="21"/>
      <c r="L67" s="19"/>
      <c r="M67" s="60"/>
      <c r="N67" s="15"/>
      <c r="O67" s="20"/>
      <c r="P67" s="60"/>
      <c r="Q67" s="23"/>
    </row>
    <row r="68" spans="2:17" s="8" customFormat="1" ht="18" customHeight="1">
      <c r="B68" s="13"/>
      <c r="C68" s="13"/>
      <c r="D68" s="13"/>
      <c r="E68" s="21"/>
      <c r="F68" s="17"/>
      <c r="G68" s="17"/>
      <c r="H68" s="17"/>
      <c r="I68" s="17"/>
      <c r="J68" s="19"/>
      <c r="K68" s="21"/>
      <c r="L68" s="19"/>
      <c r="M68" s="60"/>
      <c r="N68" s="15"/>
      <c r="O68" s="20"/>
      <c r="P68" s="15"/>
      <c r="Q68" s="23"/>
    </row>
    <row r="69" spans="2:17" s="8" customFormat="1" ht="18" customHeight="1">
      <c r="B69" s="13"/>
      <c r="C69" s="13"/>
      <c r="D69" s="13"/>
      <c r="E69" s="21"/>
      <c r="F69" s="17"/>
      <c r="G69" s="17"/>
      <c r="H69" s="17"/>
      <c r="I69" s="17"/>
      <c r="J69" s="19"/>
      <c r="K69" s="21"/>
      <c r="L69" s="19"/>
      <c r="M69" s="60"/>
      <c r="N69" s="15"/>
      <c r="O69" s="20"/>
      <c r="P69" s="15"/>
      <c r="Q69" s="23"/>
    </row>
    <row r="70" spans="2:17" ht="18" customHeight="1">
      <c r="B70" s="13"/>
      <c r="C70" s="13"/>
      <c r="D70" s="13"/>
      <c r="E70" s="21"/>
      <c r="F70" s="17"/>
      <c r="G70" s="17"/>
      <c r="H70" s="17"/>
      <c r="I70" s="17"/>
      <c r="J70" s="19"/>
      <c r="K70" s="21"/>
      <c r="L70" s="19"/>
      <c r="M70" s="60"/>
      <c r="N70" s="15"/>
      <c r="O70" s="20"/>
      <c r="P70" s="24"/>
      <c r="Q70" s="67"/>
    </row>
    <row r="71" spans="2:17">
      <c r="Q71" s="68"/>
    </row>
    <row r="72" spans="2:17">
      <c r="Q72" s="68"/>
    </row>
    <row r="73" spans="2:17">
      <c r="Q73" s="68"/>
    </row>
    <row r="74" spans="2:17">
      <c r="M74" s="25"/>
      <c r="Q74" s="68"/>
    </row>
    <row r="75" spans="2:17">
      <c r="Q75" s="68"/>
    </row>
    <row r="76" spans="2:17">
      <c r="M76" s="25"/>
      <c r="Q76" s="68"/>
    </row>
  </sheetData>
  <autoFilter ref="B8:O40" xr:uid="{2A70E74F-8002-4E6A-AC35-1D23E617A0CE}"/>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584B-AA54-43FE-8BD8-3797E3502223}">
  <dimension ref="B2:R7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1264</v>
      </c>
      <c r="G2" s="29" t="s">
        <v>2</v>
      </c>
      <c r="H2" s="30"/>
      <c r="I2" s="31"/>
      <c r="J2" s="32">
        <f>SUM(H:H)</f>
        <v>798472</v>
      </c>
    </row>
    <row r="3" spans="2:17" ht="20.100000000000001" customHeight="1">
      <c r="B3" s="26" t="s">
        <v>3</v>
      </c>
      <c r="C3" s="26"/>
      <c r="D3" s="26"/>
      <c r="E3" s="27" t="s">
        <v>1265</v>
      </c>
    </row>
    <row r="4" spans="2:17" ht="20.100000000000001" customHeight="1">
      <c r="B4" s="26" t="s">
        <v>5</v>
      </c>
      <c r="C4" s="26"/>
      <c r="D4" s="26"/>
      <c r="E4" s="27">
        <v>97824</v>
      </c>
    </row>
    <row r="5" spans="2:17" ht="20.100000000000001" customHeight="1">
      <c r="B5" s="26" t="s">
        <v>6</v>
      </c>
      <c r="C5" s="26"/>
      <c r="D5" s="26"/>
      <c r="E5" s="36">
        <v>41022</v>
      </c>
    </row>
    <row r="6" spans="2:17" ht="20.100000000000001" customHeight="1">
      <c r="B6" s="26" t="s">
        <v>7</v>
      </c>
      <c r="C6" s="26"/>
      <c r="D6" s="26"/>
      <c r="E6" s="36">
        <v>41025</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t="s">
        <v>1266</v>
      </c>
      <c r="C9" s="37" t="s">
        <v>29</v>
      </c>
      <c r="D9" s="37" t="s">
        <v>29</v>
      </c>
      <c r="E9" s="51" t="s">
        <v>162</v>
      </c>
      <c r="F9" s="51">
        <v>1</v>
      </c>
      <c r="G9" s="51">
        <v>754000</v>
      </c>
      <c r="H9" s="42">
        <f t="shared" ref="H9:H67" si="0">F9*G9</f>
        <v>754000</v>
      </c>
      <c r="I9" s="293"/>
      <c r="J9" s="51"/>
      <c r="K9" s="44" t="s">
        <v>1267</v>
      </c>
      <c r="L9" s="38"/>
      <c r="M9" s="186">
        <v>40998</v>
      </c>
      <c r="N9" s="37"/>
      <c r="O9" s="38"/>
      <c r="P9" s="186">
        <v>41025</v>
      </c>
      <c r="Q9" s="46">
        <v>41025</v>
      </c>
    </row>
    <row r="10" spans="2:17" s="33" customFormat="1" ht="19.5" customHeight="1">
      <c r="B10" s="37">
        <v>4</v>
      </c>
      <c r="C10" s="37" t="s">
        <v>29</v>
      </c>
      <c r="D10" s="37" t="s">
        <v>29</v>
      </c>
      <c r="E10" s="47" t="s">
        <v>1268</v>
      </c>
      <c r="F10" s="51">
        <v>1</v>
      </c>
      <c r="G10" s="51">
        <v>30000</v>
      </c>
      <c r="H10" s="42">
        <f t="shared" si="0"/>
        <v>30000</v>
      </c>
      <c r="I10" s="293"/>
      <c r="J10" s="41"/>
      <c r="K10" s="44" t="s">
        <v>1267</v>
      </c>
      <c r="L10" s="38"/>
      <c r="M10" s="186">
        <v>40998</v>
      </c>
      <c r="N10" s="37"/>
      <c r="O10" s="38"/>
      <c r="P10" s="186">
        <v>41025</v>
      </c>
      <c r="Q10" s="46"/>
    </row>
    <row r="11" spans="2:17" s="33" customFormat="1" ht="19.5" customHeight="1">
      <c r="B11" s="37" t="s">
        <v>1266</v>
      </c>
      <c r="C11" s="37" t="s">
        <v>29</v>
      </c>
      <c r="D11" s="37" t="s">
        <v>29</v>
      </c>
      <c r="E11" s="51" t="s">
        <v>164</v>
      </c>
      <c r="F11" s="51">
        <v>1</v>
      </c>
      <c r="G11" s="51">
        <v>10000</v>
      </c>
      <c r="H11" s="42">
        <f t="shared" si="0"/>
        <v>10000</v>
      </c>
      <c r="I11" s="293"/>
      <c r="J11" s="51"/>
      <c r="K11" s="44" t="s">
        <v>1267</v>
      </c>
      <c r="L11" s="38"/>
      <c r="M11" s="186">
        <v>40998</v>
      </c>
      <c r="N11" s="37"/>
      <c r="O11" s="38"/>
      <c r="P11" s="186"/>
      <c r="Q11" s="46"/>
    </row>
    <row r="12" spans="2:17" s="33" customFormat="1" ht="19.5" customHeight="1">
      <c r="B12" s="37"/>
      <c r="C12" s="37"/>
      <c r="D12" s="37"/>
      <c r="E12" s="51"/>
      <c r="F12" s="51"/>
      <c r="G12" s="51"/>
      <c r="H12" s="42">
        <f t="shared" si="0"/>
        <v>0</v>
      </c>
      <c r="I12" s="293"/>
      <c r="J12" s="41"/>
      <c r="K12" s="44"/>
      <c r="L12" s="38"/>
      <c r="M12" s="186"/>
      <c r="N12" s="37"/>
      <c r="O12" s="38"/>
      <c r="P12" s="186"/>
      <c r="Q12" s="46"/>
    </row>
    <row r="13" spans="2:17" s="33" customFormat="1" ht="19.5" customHeight="1">
      <c r="B13" s="37">
        <v>3</v>
      </c>
      <c r="C13" s="37" t="s">
        <v>101</v>
      </c>
      <c r="D13" s="37" t="s">
        <v>101</v>
      </c>
      <c r="E13" s="51" t="s">
        <v>1269</v>
      </c>
      <c r="F13" s="51">
        <v>1</v>
      </c>
      <c r="G13" s="51">
        <v>4472</v>
      </c>
      <c r="H13" s="42">
        <f t="shared" si="0"/>
        <v>4472</v>
      </c>
      <c r="I13" s="293"/>
      <c r="J13" s="41" t="s">
        <v>649</v>
      </c>
      <c r="K13" s="44"/>
      <c r="L13" s="38" t="s">
        <v>1270</v>
      </c>
      <c r="M13" s="186">
        <v>40998</v>
      </c>
      <c r="N13" s="37"/>
      <c r="O13" s="38"/>
      <c r="P13" s="186">
        <v>41002</v>
      </c>
      <c r="Q13" s="46">
        <v>41002</v>
      </c>
    </row>
    <row r="14" spans="2:17" s="33" customFormat="1" ht="19.5" customHeight="1">
      <c r="B14" s="37"/>
      <c r="C14" s="37"/>
      <c r="D14" s="37"/>
      <c r="E14" s="240"/>
      <c r="F14" s="189"/>
      <c r="G14" s="42"/>
      <c r="H14" s="42">
        <f t="shared" si="0"/>
        <v>0</v>
      </c>
      <c r="I14" s="42"/>
      <c r="J14" s="41"/>
      <c r="K14" s="44"/>
      <c r="L14" s="44"/>
      <c r="M14" s="186"/>
      <c r="N14" s="37"/>
      <c r="O14" s="38"/>
      <c r="P14" s="186"/>
      <c r="Q14" s="46"/>
    </row>
    <row r="15" spans="2:17" s="33" customFormat="1" ht="19.5" customHeight="1">
      <c r="B15" s="37"/>
      <c r="C15" s="37"/>
      <c r="D15" s="37"/>
      <c r="E15" s="189"/>
      <c r="F15" s="189"/>
      <c r="G15" s="42"/>
      <c r="H15" s="42">
        <f t="shared" si="0"/>
        <v>0</v>
      </c>
      <c r="I15" s="42"/>
      <c r="J15" s="41"/>
      <c r="K15" s="44"/>
      <c r="L15" s="44"/>
      <c r="M15" s="186"/>
      <c r="N15" s="37"/>
      <c r="O15" s="38"/>
      <c r="P15" s="186"/>
      <c r="Q15" s="46"/>
    </row>
    <row r="16" spans="2:17" s="33" customFormat="1" ht="19.5" customHeight="1">
      <c r="B16" s="37"/>
      <c r="C16" s="37"/>
      <c r="D16" s="37"/>
      <c r="E16" s="209"/>
      <c r="F16" s="189"/>
      <c r="G16" s="42"/>
      <c r="H16" s="42">
        <f t="shared" si="0"/>
        <v>0</v>
      </c>
      <c r="I16" s="42"/>
      <c r="J16" s="41"/>
      <c r="K16" s="44"/>
      <c r="L16" s="44"/>
      <c r="M16" s="186"/>
      <c r="N16" s="37"/>
      <c r="O16" s="38"/>
      <c r="P16" s="186"/>
      <c r="Q16" s="46"/>
    </row>
    <row r="17" spans="2:18" s="33" customFormat="1" ht="19.5" customHeight="1">
      <c r="B17" s="37"/>
      <c r="C17" s="37"/>
      <c r="D17" s="37"/>
      <c r="E17" s="240"/>
      <c r="F17" s="189"/>
      <c r="G17" s="42"/>
      <c r="H17" s="42">
        <f t="shared" si="0"/>
        <v>0</v>
      </c>
      <c r="I17" s="42"/>
      <c r="J17" s="189"/>
      <c r="K17" s="47"/>
      <c r="L17" s="44"/>
      <c r="M17" s="186"/>
      <c r="N17" s="37"/>
      <c r="O17" s="38"/>
      <c r="P17" s="186"/>
      <c r="Q17" s="46"/>
    </row>
    <row r="18" spans="2:18" s="33" customFormat="1" ht="19.5" customHeight="1">
      <c r="B18" s="37"/>
      <c r="C18" s="37"/>
      <c r="D18" s="37"/>
      <c r="E18" s="51"/>
      <c r="F18" s="51"/>
      <c r="G18" s="42"/>
      <c r="H18" s="42">
        <f t="shared" si="0"/>
        <v>0</v>
      </c>
      <c r="I18" s="293"/>
      <c r="J18" s="51"/>
      <c r="K18" s="44"/>
      <c r="L18" s="38"/>
      <c r="M18" s="186"/>
      <c r="N18" s="37"/>
      <c r="O18" s="38"/>
      <c r="P18" s="186"/>
      <c r="Q18" s="46"/>
    </row>
    <row r="19" spans="2:18" s="33" customFormat="1" ht="19.5" customHeight="1">
      <c r="B19" s="37"/>
      <c r="C19" s="37"/>
      <c r="D19" s="37"/>
      <c r="E19" s="51"/>
      <c r="F19" s="51"/>
      <c r="G19" s="42"/>
      <c r="H19" s="42">
        <f t="shared" si="0"/>
        <v>0</v>
      </c>
      <c r="I19" s="294"/>
      <c r="J19" s="51"/>
      <c r="K19" s="44"/>
      <c r="L19" s="38"/>
      <c r="M19" s="186"/>
      <c r="N19" s="37"/>
      <c r="O19" s="38"/>
      <c r="P19" s="186"/>
      <c r="Q19" s="46"/>
    </row>
    <row r="20" spans="2:18" s="33" customFormat="1" ht="18" customHeight="1">
      <c r="B20" s="37"/>
      <c r="C20" s="37"/>
      <c r="D20" s="37"/>
      <c r="E20" s="51"/>
      <c r="F20" s="51"/>
      <c r="G20" s="42"/>
      <c r="H20" s="42">
        <f t="shared" si="0"/>
        <v>0</v>
      </c>
      <c r="I20" s="294"/>
      <c r="J20" s="51"/>
      <c r="K20" s="44"/>
      <c r="L20" s="44"/>
      <c r="M20" s="186"/>
      <c r="N20" s="40"/>
      <c r="O20" s="45"/>
      <c r="P20" s="186"/>
      <c r="Q20" s="46"/>
    </row>
    <row r="21" spans="2:18" s="33" customFormat="1" ht="18" customHeight="1">
      <c r="B21" s="38"/>
      <c r="C21" s="37"/>
      <c r="D21" s="37"/>
      <c r="E21" s="51"/>
      <c r="F21" s="51"/>
      <c r="G21" s="42"/>
      <c r="H21" s="42">
        <f t="shared" si="0"/>
        <v>0</v>
      </c>
      <c r="I21" s="294"/>
      <c r="J21" s="51"/>
      <c r="K21" s="47"/>
      <c r="L21" s="44"/>
      <c r="M21" s="186"/>
      <c r="N21" s="40"/>
      <c r="O21" s="45"/>
      <c r="P21" s="186"/>
      <c r="Q21" s="46"/>
    </row>
    <row r="22" spans="2:18" s="33" customFormat="1" ht="18" customHeight="1">
      <c r="B22" s="37"/>
      <c r="C22" s="37"/>
      <c r="D22" s="37"/>
      <c r="E22" s="51"/>
      <c r="F22" s="51"/>
      <c r="G22" s="42"/>
      <c r="H22" s="42">
        <f t="shared" si="0"/>
        <v>0</v>
      </c>
      <c r="I22" s="294"/>
      <c r="J22" s="51"/>
      <c r="K22" s="47"/>
      <c r="L22" s="44"/>
      <c r="M22" s="186"/>
      <c r="N22" s="40"/>
      <c r="O22" s="45"/>
      <c r="P22" s="186"/>
      <c r="Q22" s="46"/>
    </row>
    <row r="23" spans="2:18" s="33" customFormat="1" ht="18" customHeight="1">
      <c r="B23" s="38"/>
      <c r="C23" s="37"/>
      <c r="D23" s="37"/>
      <c r="E23" s="51"/>
      <c r="F23" s="51"/>
      <c r="G23" s="42"/>
      <c r="H23" s="42">
        <f t="shared" si="0"/>
        <v>0</v>
      </c>
      <c r="I23" s="294"/>
      <c r="J23" s="51"/>
      <c r="K23" s="47"/>
      <c r="L23" s="44"/>
      <c r="M23" s="186"/>
      <c r="N23" s="40"/>
      <c r="O23" s="45"/>
      <c r="P23" s="186"/>
      <c r="Q23" s="46"/>
    </row>
    <row r="24" spans="2:18" s="33" customFormat="1" ht="18" customHeight="1">
      <c r="B24" s="38"/>
      <c r="C24" s="37"/>
      <c r="D24" s="37"/>
      <c r="E24" s="295"/>
      <c r="F24" s="295"/>
      <c r="G24" s="42"/>
      <c r="H24" s="42">
        <f t="shared" si="0"/>
        <v>0</v>
      </c>
      <c r="I24" s="294"/>
      <c r="J24" s="295"/>
      <c r="K24" s="47"/>
      <c r="L24" s="44"/>
      <c r="M24" s="186"/>
      <c r="N24" s="40"/>
      <c r="O24" s="45"/>
      <c r="P24" s="186"/>
      <c r="Q24" s="46"/>
    </row>
    <row r="25" spans="2:18" s="33" customFormat="1" ht="18" customHeight="1">
      <c r="B25" s="38"/>
      <c r="C25" s="37"/>
      <c r="D25" s="37"/>
      <c r="E25" s="295"/>
      <c r="F25" s="295"/>
      <c r="G25" s="42"/>
      <c r="H25" s="42">
        <f t="shared" si="0"/>
        <v>0</v>
      </c>
      <c r="I25" s="294"/>
      <c r="J25" s="295"/>
      <c r="K25" s="47"/>
      <c r="L25" s="44"/>
      <c r="M25" s="186"/>
      <c r="N25" s="40"/>
      <c r="O25" s="45"/>
      <c r="P25" s="186"/>
      <c r="Q25" s="46"/>
      <c r="R25" s="191"/>
    </row>
    <row r="26" spans="2:18" s="33" customFormat="1" ht="18" customHeight="1">
      <c r="B26" s="38"/>
      <c r="C26" s="37"/>
      <c r="D26" s="37"/>
      <c r="E26" s="295"/>
      <c r="F26" s="295"/>
      <c r="G26" s="42"/>
      <c r="H26" s="42">
        <f t="shared" si="0"/>
        <v>0</v>
      </c>
      <c r="I26" s="294"/>
      <c r="J26" s="295"/>
      <c r="K26" s="47"/>
      <c r="L26" s="44"/>
      <c r="M26" s="186"/>
      <c r="N26" s="40"/>
      <c r="O26" s="45"/>
      <c r="P26" s="186"/>
      <c r="Q26" s="46"/>
      <c r="R26" s="191"/>
    </row>
    <row r="27" spans="2:18" s="33" customFormat="1" ht="18" customHeight="1">
      <c r="B27" s="38"/>
      <c r="C27" s="37"/>
      <c r="D27" s="37"/>
      <c r="E27" s="240"/>
      <c r="F27" s="189"/>
      <c r="G27" s="42"/>
      <c r="H27" s="42">
        <f t="shared" si="0"/>
        <v>0</v>
      </c>
      <c r="I27" s="42"/>
      <c r="J27" s="189"/>
      <c r="K27" s="47"/>
      <c r="L27" s="44"/>
      <c r="M27" s="186"/>
      <c r="N27" s="40"/>
      <c r="O27" s="45"/>
      <c r="P27" s="186"/>
      <c r="Q27" s="46"/>
      <c r="R27" s="191"/>
    </row>
    <row r="28" spans="2:18" s="33" customFormat="1" ht="18" customHeight="1">
      <c r="B28" s="38"/>
      <c r="C28" s="37"/>
      <c r="D28" s="37"/>
      <c r="E28" s="296"/>
      <c r="F28" s="51"/>
      <c r="G28" s="42"/>
      <c r="H28" s="42">
        <f t="shared" si="0"/>
        <v>0</v>
      </c>
      <c r="I28" s="42"/>
      <c r="J28" s="51"/>
      <c r="K28" s="51"/>
      <c r="L28" s="44"/>
      <c r="M28" s="186"/>
      <c r="N28" s="40"/>
      <c r="O28" s="45"/>
      <c r="P28" s="186"/>
      <c r="Q28" s="46"/>
      <c r="R28" s="191"/>
    </row>
    <row r="29" spans="2:18" s="33" customFormat="1" ht="18" customHeight="1">
      <c r="B29" s="38"/>
      <c r="C29" s="37"/>
      <c r="D29" s="37"/>
      <c r="E29" s="51"/>
      <c r="F29" s="51"/>
      <c r="G29" s="42"/>
      <c r="H29" s="42">
        <f t="shared" si="0"/>
        <v>0</v>
      </c>
      <c r="I29" s="42"/>
      <c r="J29" s="51"/>
      <c r="K29" s="47"/>
      <c r="L29" s="44"/>
      <c r="M29" s="186"/>
      <c r="N29" s="40"/>
      <c r="O29" s="45"/>
      <c r="P29" s="186"/>
      <c r="Q29" s="46"/>
    </row>
    <row r="30" spans="2:18" s="33" customFormat="1" ht="18" customHeight="1">
      <c r="B30" s="38"/>
      <c r="C30" s="37"/>
      <c r="D30" s="37"/>
      <c r="E30" s="189"/>
      <c r="F30" s="189"/>
      <c r="G30" s="42"/>
      <c r="H30" s="42">
        <f t="shared" si="0"/>
        <v>0</v>
      </c>
      <c r="I30" s="42"/>
      <c r="J30" s="189"/>
      <c r="K30" s="47"/>
      <c r="L30" s="44"/>
      <c r="M30" s="186"/>
      <c r="N30" s="40"/>
      <c r="O30" s="45"/>
      <c r="P30" s="186"/>
      <c r="Q30" s="46"/>
    </row>
    <row r="31" spans="2:18" s="33" customFormat="1" ht="18" customHeight="1">
      <c r="B31" s="38"/>
      <c r="C31" s="37"/>
      <c r="D31" s="37"/>
      <c r="E31" s="189"/>
      <c r="F31" s="189"/>
      <c r="G31" s="42"/>
      <c r="H31" s="42">
        <f t="shared" si="0"/>
        <v>0</v>
      </c>
      <c r="I31" s="42"/>
      <c r="J31" s="189"/>
      <c r="K31" s="47"/>
      <c r="L31" s="44"/>
      <c r="M31" s="186"/>
      <c r="N31" s="40"/>
      <c r="O31" s="45"/>
      <c r="P31" s="186"/>
      <c r="Q31" s="46"/>
    </row>
    <row r="32" spans="2:18" s="33" customFormat="1" ht="18" customHeight="1">
      <c r="B32" s="38"/>
      <c r="C32" s="37"/>
      <c r="D32" s="37"/>
      <c r="E32" s="189"/>
      <c r="F32" s="51"/>
      <c r="G32" s="42"/>
      <c r="H32" s="42">
        <f t="shared" si="0"/>
        <v>0</v>
      </c>
      <c r="I32" s="42"/>
      <c r="J32" s="189"/>
      <c r="K32" s="47"/>
      <c r="L32" s="44"/>
      <c r="M32" s="186"/>
      <c r="N32" s="40"/>
      <c r="O32" s="45"/>
      <c r="P32" s="186"/>
      <c r="Q32" s="46"/>
    </row>
    <row r="33" spans="2:17" s="33" customFormat="1" ht="18" customHeight="1">
      <c r="B33" s="38"/>
      <c r="C33" s="37"/>
      <c r="D33" s="37"/>
      <c r="E33" s="47"/>
      <c r="F33" s="51"/>
      <c r="G33" s="42"/>
      <c r="H33" s="42">
        <f t="shared" si="0"/>
        <v>0</v>
      </c>
      <c r="I33" s="42"/>
      <c r="J33" s="51"/>
      <c r="K33" s="47"/>
      <c r="L33" s="44"/>
      <c r="M33" s="186"/>
      <c r="N33" s="40"/>
      <c r="O33" s="45"/>
      <c r="P33" s="186"/>
      <c r="Q33" s="46"/>
    </row>
    <row r="34" spans="2:17" s="33" customFormat="1" ht="18" customHeight="1">
      <c r="B34" s="38"/>
      <c r="C34" s="37"/>
      <c r="D34" s="37"/>
      <c r="E34" s="47"/>
      <c r="F34" s="51"/>
      <c r="G34" s="42"/>
      <c r="H34" s="42">
        <f t="shared" si="0"/>
        <v>0</v>
      </c>
      <c r="I34" s="42"/>
      <c r="J34" s="51"/>
      <c r="K34" s="47"/>
      <c r="L34" s="44"/>
      <c r="M34" s="186"/>
      <c r="N34" s="40"/>
      <c r="O34" s="45"/>
      <c r="P34" s="186"/>
      <c r="Q34" s="46"/>
    </row>
    <row r="35" spans="2:17" s="33" customFormat="1" ht="18" customHeight="1">
      <c r="B35" s="38"/>
      <c r="C35" s="37"/>
      <c r="D35" s="37"/>
      <c r="E35" s="47"/>
      <c r="F35" s="51"/>
      <c r="G35" s="42"/>
      <c r="H35" s="42">
        <f t="shared" si="0"/>
        <v>0</v>
      </c>
      <c r="I35" s="42"/>
      <c r="J35" s="51"/>
      <c r="K35" s="47"/>
      <c r="L35" s="44"/>
      <c r="M35" s="186"/>
      <c r="N35" s="40"/>
      <c r="O35" s="186"/>
      <c r="P35" s="186"/>
      <c r="Q35" s="46"/>
    </row>
    <row r="36" spans="2:17" s="33" customFormat="1" ht="18" customHeight="1">
      <c r="B36" s="38"/>
      <c r="C36" s="37"/>
      <c r="D36" s="37"/>
      <c r="E36" s="297"/>
      <c r="F36" s="189"/>
      <c r="G36" s="42"/>
      <c r="H36" s="42">
        <f t="shared" si="0"/>
        <v>0</v>
      </c>
      <c r="I36" s="42"/>
      <c r="J36" s="51"/>
      <c r="K36" s="47"/>
      <c r="L36" s="44"/>
      <c r="M36" s="186"/>
      <c r="N36" s="40"/>
      <c r="O36" s="45"/>
      <c r="P36" s="186"/>
      <c r="Q36" s="46"/>
    </row>
    <row r="37" spans="2:17" s="33" customFormat="1" ht="18" customHeight="1">
      <c r="B37" s="38"/>
      <c r="C37" s="37"/>
      <c r="D37" s="37"/>
      <c r="E37" s="240"/>
      <c r="F37" s="189"/>
      <c r="G37" s="42"/>
      <c r="H37" s="42">
        <f t="shared" si="0"/>
        <v>0</v>
      </c>
      <c r="I37" s="42"/>
      <c r="J37" s="189"/>
      <c r="K37" s="47"/>
      <c r="L37" s="44"/>
      <c r="M37" s="186"/>
      <c r="N37" s="40"/>
      <c r="O37" s="45"/>
      <c r="P37" s="186"/>
      <c r="Q37" s="46"/>
    </row>
    <row r="38" spans="2:17" s="33" customFormat="1" ht="18" customHeight="1">
      <c r="B38" s="38"/>
      <c r="C38" s="37"/>
      <c r="D38" s="37"/>
      <c r="E38" s="240"/>
      <c r="F38" s="189"/>
      <c r="G38" s="42"/>
      <c r="H38" s="42">
        <f t="shared" si="0"/>
        <v>0</v>
      </c>
      <c r="I38" s="42"/>
      <c r="J38" s="189"/>
      <c r="K38" s="47"/>
      <c r="L38" s="44"/>
      <c r="M38" s="186"/>
      <c r="N38" s="40"/>
      <c r="O38" s="45"/>
      <c r="P38" s="186"/>
      <c r="Q38" s="46"/>
    </row>
    <row r="39" spans="2:17" s="33" customFormat="1" ht="18" customHeight="1">
      <c r="B39" s="38"/>
      <c r="C39" s="37"/>
      <c r="D39" s="37"/>
      <c r="E39" s="297"/>
      <c r="F39" s="189"/>
      <c r="G39" s="42"/>
      <c r="H39" s="42">
        <f t="shared" si="0"/>
        <v>0</v>
      </c>
      <c r="I39" s="42"/>
      <c r="J39" s="51"/>
      <c r="K39" s="47"/>
      <c r="L39" s="44"/>
      <c r="M39" s="186"/>
      <c r="N39" s="40"/>
      <c r="O39" s="186"/>
      <c r="P39" s="186"/>
      <c r="Q39" s="46"/>
    </row>
    <row r="40" spans="2:17" s="33" customFormat="1" ht="18" customHeight="1">
      <c r="B40" s="38"/>
      <c r="C40" s="37"/>
      <c r="D40" s="37"/>
      <c r="E40" s="297"/>
      <c r="F40" s="51"/>
      <c r="G40" s="42"/>
      <c r="H40" s="42">
        <f t="shared" si="0"/>
        <v>0</v>
      </c>
      <c r="I40" s="42"/>
      <c r="J40" s="51"/>
      <c r="K40" s="47"/>
      <c r="L40" s="44"/>
      <c r="M40" s="186"/>
      <c r="N40" s="40"/>
      <c r="O40" s="45"/>
      <c r="P40" s="186"/>
      <c r="Q40" s="46"/>
    </row>
    <row r="41" spans="2:17" s="33" customFormat="1" ht="18" customHeight="1">
      <c r="B41" s="38"/>
      <c r="C41" s="37"/>
      <c r="D41" s="37"/>
      <c r="E41" s="297"/>
      <c r="F41" s="51"/>
      <c r="G41" s="42"/>
      <c r="H41" s="42">
        <f t="shared" si="0"/>
        <v>0</v>
      </c>
      <c r="I41" s="42"/>
      <c r="J41" s="51"/>
      <c r="K41" s="47"/>
      <c r="L41" s="44"/>
      <c r="M41" s="186"/>
      <c r="N41" s="40"/>
      <c r="O41" s="45"/>
      <c r="P41" s="186"/>
      <c r="Q41" s="46"/>
    </row>
    <row r="42" spans="2:17" s="33" customFormat="1" ht="18" customHeight="1">
      <c r="B42" s="38"/>
      <c r="C42" s="37"/>
      <c r="D42" s="37"/>
      <c r="E42" s="297"/>
      <c r="F42" s="51"/>
      <c r="G42" s="42"/>
      <c r="H42" s="42">
        <f t="shared" si="0"/>
        <v>0</v>
      </c>
      <c r="I42" s="42"/>
      <c r="J42" s="51"/>
      <c r="K42" s="47"/>
      <c r="L42" s="44"/>
      <c r="M42" s="186"/>
      <c r="N42" s="40"/>
      <c r="O42" s="45"/>
      <c r="P42" s="186"/>
      <c r="Q42" s="46"/>
    </row>
    <row r="43" spans="2:17" s="33" customFormat="1" ht="18" customHeight="1">
      <c r="B43" s="38"/>
      <c r="C43" s="37"/>
      <c r="D43" s="37"/>
      <c r="E43" s="297"/>
      <c r="F43" s="51"/>
      <c r="G43" s="42"/>
      <c r="H43" s="42">
        <f t="shared" si="0"/>
        <v>0</v>
      </c>
      <c r="I43" s="42"/>
      <c r="J43" s="51"/>
      <c r="K43" s="47"/>
      <c r="L43" s="44"/>
      <c r="M43" s="186"/>
      <c r="N43" s="40"/>
      <c r="O43" s="45"/>
      <c r="P43" s="186"/>
      <c r="Q43" s="46"/>
    </row>
    <row r="44" spans="2:17" s="33" customFormat="1" ht="18" customHeight="1">
      <c r="B44" s="38"/>
      <c r="C44" s="37"/>
      <c r="D44" s="37"/>
      <c r="E44" s="297"/>
      <c r="F44" s="51"/>
      <c r="G44" s="42"/>
      <c r="H44" s="42">
        <f t="shared" si="0"/>
        <v>0</v>
      </c>
      <c r="I44" s="42"/>
      <c r="J44" s="51"/>
      <c r="K44" s="47"/>
      <c r="L44" s="44"/>
      <c r="M44" s="186"/>
      <c r="N44" s="40"/>
      <c r="O44" s="45"/>
      <c r="P44" s="186"/>
      <c r="Q44" s="46"/>
    </row>
    <row r="45" spans="2:17" s="33" customFormat="1" ht="18" customHeight="1">
      <c r="B45" s="38"/>
      <c r="C45" s="37"/>
      <c r="D45" s="37"/>
      <c r="E45" s="297"/>
      <c r="F45" s="51"/>
      <c r="G45" s="42"/>
      <c r="H45" s="42">
        <f t="shared" si="0"/>
        <v>0</v>
      </c>
      <c r="I45" s="42"/>
      <c r="J45" s="51"/>
      <c r="K45" s="47"/>
      <c r="L45" s="44"/>
      <c r="M45" s="186"/>
      <c r="N45" s="40"/>
      <c r="O45" s="45"/>
      <c r="P45" s="186"/>
      <c r="Q45" s="46"/>
    </row>
    <row r="46" spans="2:17" s="33" customFormat="1" ht="18" customHeight="1">
      <c r="B46" s="38"/>
      <c r="C46" s="37"/>
      <c r="D46" s="37"/>
      <c r="E46" s="298"/>
      <c r="F46" s="51"/>
      <c r="G46" s="42"/>
      <c r="H46" s="42">
        <f t="shared" si="0"/>
        <v>0</v>
      </c>
      <c r="I46" s="42"/>
      <c r="J46" s="51"/>
      <c r="K46" s="47"/>
      <c r="L46" s="44"/>
      <c r="M46" s="186"/>
      <c r="N46" s="40"/>
      <c r="O46" s="45"/>
      <c r="P46" s="186"/>
      <c r="Q46" s="46"/>
    </row>
    <row r="47" spans="2:17" s="33" customFormat="1" ht="18" customHeight="1">
      <c r="B47" s="38"/>
      <c r="C47" s="37"/>
      <c r="D47" s="37"/>
      <c r="E47" s="297"/>
      <c r="F47" s="51"/>
      <c r="G47" s="42"/>
      <c r="H47" s="42">
        <f t="shared" si="0"/>
        <v>0</v>
      </c>
      <c r="I47" s="42"/>
      <c r="J47" s="51"/>
      <c r="K47" s="47"/>
      <c r="L47" s="44"/>
      <c r="M47" s="186"/>
      <c r="N47" s="40"/>
      <c r="O47" s="45"/>
      <c r="P47" s="186"/>
      <c r="Q47" s="46"/>
    </row>
    <row r="48" spans="2:17" s="33" customFormat="1" ht="18" customHeight="1">
      <c r="B48" s="38"/>
      <c r="C48" s="37"/>
      <c r="D48" s="37"/>
      <c r="E48" s="297"/>
      <c r="F48" s="51"/>
      <c r="G48" s="42"/>
      <c r="H48" s="42">
        <f t="shared" si="0"/>
        <v>0</v>
      </c>
      <c r="I48" s="42"/>
      <c r="J48" s="51"/>
      <c r="K48" s="47"/>
      <c r="L48" s="44"/>
      <c r="M48" s="186"/>
      <c r="N48" s="40"/>
      <c r="O48" s="45"/>
      <c r="P48" s="186"/>
      <c r="Q48" s="46"/>
    </row>
    <row r="49" spans="2:17" s="33" customFormat="1" ht="18" customHeight="1">
      <c r="B49" s="38"/>
      <c r="C49" s="37"/>
      <c r="D49" s="37"/>
      <c r="E49" s="297"/>
      <c r="F49" s="51"/>
      <c r="G49" s="42"/>
      <c r="H49" s="42">
        <f t="shared" si="0"/>
        <v>0</v>
      </c>
      <c r="I49" s="42"/>
      <c r="J49" s="51"/>
      <c r="K49" s="47"/>
      <c r="L49" s="44"/>
      <c r="M49" s="186"/>
      <c r="N49" s="40"/>
      <c r="O49" s="45"/>
      <c r="P49" s="186"/>
      <c r="Q49" s="46"/>
    </row>
    <row r="50" spans="2:17" s="33" customFormat="1" ht="18" customHeight="1">
      <c r="B50" s="38"/>
      <c r="C50" s="37"/>
      <c r="D50" s="37"/>
      <c r="E50" s="297"/>
      <c r="F50" s="51"/>
      <c r="G50" s="42"/>
      <c r="H50" s="42">
        <f t="shared" si="0"/>
        <v>0</v>
      </c>
      <c r="I50" s="42"/>
      <c r="J50" s="51"/>
      <c r="K50" s="47"/>
      <c r="L50" s="44"/>
      <c r="M50" s="186"/>
      <c r="N50" s="40"/>
      <c r="O50" s="45"/>
      <c r="P50" s="186"/>
      <c r="Q50" s="46"/>
    </row>
    <row r="51" spans="2:17" s="33" customFormat="1" ht="18" customHeight="1">
      <c r="B51" s="38"/>
      <c r="C51" s="37"/>
      <c r="D51" s="37"/>
      <c r="E51" s="297"/>
      <c r="F51" s="51"/>
      <c r="G51" s="42"/>
      <c r="H51" s="42"/>
      <c r="I51" s="42"/>
      <c r="J51" s="51"/>
      <c r="K51" s="47"/>
      <c r="L51" s="44"/>
      <c r="M51" s="186"/>
      <c r="N51" s="40"/>
      <c r="O51" s="45"/>
      <c r="P51" s="186"/>
      <c r="Q51" s="46"/>
    </row>
    <row r="52" spans="2:17" s="33" customFormat="1" ht="18" customHeight="1">
      <c r="B52" s="38"/>
      <c r="C52" s="37"/>
      <c r="D52" s="37"/>
      <c r="E52" s="50"/>
      <c r="F52" s="50"/>
      <c r="G52" s="50"/>
      <c r="H52" s="42">
        <f t="shared" si="0"/>
        <v>0</v>
      </c>
      <c r="I52" s="42"/>
      <c r="J52" s="50"/>
      <c r="K52" s="47"/>
      <c r="L52" s="44"/>
      <c r="M52" s="186"/>
      <c r="N52" s="40"/>
      <c r="O52" s="45"/>
      <c r="P52" s="186"/>
      <c r="Q52" s="46"/>
    </row>
    <row r="53" spans="2:17" s="33" customFormat="1" ht="18" customHeight="1">
      <c r="B53" s="38"/>
      <c r="C53" s="37"/>
      <c r="D53" s="37"/>
      <c r="E53" s="50"/>
      <c r="F53" s="50"/>
      <c r="G53" s="50"/>
      <c r="H53" s="42">
        <f t="shared" si="0"/>
        <v>0</v>
      </c>
      <c r="I53" s="42"/>
      <c r="J53" s="50"/>
      <c r="K53" s="47"/>
      <c r="L53" s="44"/>
      <c r="M53" s="186"/>
      <c r="N53" s="40"/>
      <c r="O53" s="45"/>
      <c r="P53" s="186"/>
      <c r="Q53" s="46"/>
    </row>
    <row r="54" spans="2:17" s="33" customFormat="1" ht="18" customHeight="1">
      <c r="B54" s="38"/>
      <c r="C54" s="37"/>
      <c r="D54" s="37"/>
      <c r="E54" s="50"/>
      <c r="F54" s="50"/>
      <c r="G54" s="50"/>
      <c r="H54" s="42">
        <f t="shared" si="0"/>
        <v>0</v>
      </c>
      <c r="I54" s="42"/>
      <c r="J54" s="50"/>
      <c r="K54" s="47"/>
      <c r="L54" s="44"/>
      <c r="M54" s="186"/>
      <c r="N54" s="40"/>
      <c r="O54" s="45"/>
      <c r="P54" s="186"/>
      <c r="Q54" s="46"/>
    </row>
    <row r="55" spans="2:17" s="33" customFormat="1" ht="18" customHeight="1">
      <c r="B55" s="38"/>
      <c r="C55" s="37"/>
      <c r="D55" s="37"/>
      <c r="E55" s="50"/>
      <c r="F55" s="50"/>
      <c r="G55" s="50"/>
      <c r="H55" s="42">
        <f t="shared" si="0"/>
        <v>0</v>
      </c>
      <c r="I55" s="42"/>
      <c r="J55" s="50"/>
      <c r="K55" s="47"/>
      <c r="L55" s="44"/>
      <c r="M55" s="186"/>
      <c r="N55" s="40"/>
      <c r="O55" s="45"/>
      <c r="P55" s="186"/>
      <c r="Q55" s="46"/>
    </row>
    <row r="56" spans="2:17" s="33" customFormat="1" ht="18" customHeight="1">
      <c r="B56" s="38"/>
      <c r="C56" s="37"/>
      <c r="D56" s="37"/>
      <c r="E56" s="50"/>
      <c r="F56" s="50"/>
      <c r="G56" s="50"/>
      <c r="H56" s="42">
        <f t="shared" si="0"/>
        <v>0</v>
      </c>
      <c r="I56" s="42"/>
      <c r="J56" s="50"/>
      <c r="K56" s="47"/>
      <c r="L56" s="44"/>
      <c r="M56" s="186"/>
      <c r="N56" s="40"/>
      <c r="O56" s="45"/>
      <c r="P56" s="186"/>
      <c r="Q56" s="46"/>
    </row>
    <row r="57" spans="2:17" s="33" customFormat="1" ht="18" customHeight="1">
      <c r="B57" s="38"/>
      <c r="C57" s="37"/>
      <c r="D57" s="37"/>
      <c r="E57" s="50"/>
      <c r="F57" s="50"/>
      <c r="G57" s="50"/>
      <c r="H57" s="42">
        <f t="shared" si="0"/>
        <v>0</v>
      </c>
      <c r="I57" s="42"/>
      <c r="J57" s="50"/>
      <c r="K57" s="47"/>
      <c r="L57" s="44"/>
      <c r="M57" s="186"/>
      <c r="N57" s="40"/>
      <c r="O57" s="45"/>
      <c r="P57" s="186"/>
      <c r="Q57" s="46"/>
    </row>
    <row r="58" spans="2:17" s="33" customFormat="1" ht="18" customHeight="1">
      <c r="B58" s="38"/>
      <c r="C58" s="37"/>
      <c r="D58" s="37"/>
      <c r="E58" s="50"/>
      <c r="F58" s="50"/>
      <c r="G58" s="50"/>
      <c r="H58" s="42">
        <f t="shared" si="0"/>
        <v>0</v>
      </c>
      <c r="I58" s="42"/>
      <c r="J58" s="50"/>
      <c r="K58" s="47"/>
      <c r="L58" s="44"/>
      <c r="M58" s="186"/>
      <c r="N58" s="40"/>
      <c r="O58" s="45"/>
      <c r="P58" s="186"/>
      <c r="Q58" s="46"/>
    </row>
    <row r="59" spans="2:17" s="33" customFormat="1" ht="18" customHeight="1">
      <c r="B59" s="38"/>
      <c r="C59" s="37"/>
      <c r="D59" s="37"/>
      <c r="E59" s="50"/>
      <c r="F59" s="50"/>
      <c r="G59" s="50"/>
      <c r="H59" s="42">
        <f t="shared" si="0"/>
        <v>0</v>
      </c>
      <c r="I59" s="42"/>
      <c r="J59" s="50"/>
      <c r="K59" s="47"/>
      <c r="L59" s="44"/>
      <c r="M59" s="186"/>
      <c r="N59" s="40"/>
      <c r="O59" s="45"/>
      <c r="P59" s="186"/>
      <c r="Q59" s="46"/>
    </row>
    <row r="60" spans="2:17" s="33" customFormat="1" ht="18" customHeight="1">
      <c r="B60" s="38"/>
      <c r="C60" s="37"/>
      <c r="D60" s="37"/>
      <c r="E60" s="50"/>
      <c r="F60" s="50"/>
      <c r="G60" s="50"/>
      <c r="H60" s="42">
        <f t="shared" si="0"/>
        <v>0</v>
      </c>
      <c r="I60" s="42"/>
      <c r="J60" s="50"/>
      <c r="K60" s="47"/>
      <c r="L60" s="44"/>
      <c r="M60" s="186"/>
      <c r="N60" s="40"/>
      <c r="O60" s="45"/>
      <c r="P60" s="186"/>
      <c r="Q60" s="46"/>
    </row>
    <row r="61" spans="2:17" s="33" customFormat="1" ht="18" customHeight="1">
      <c r="B61" s="38"/>
      <c r="C61" s="37"/>
      <c r="D61" s="37"/>
      <c r="E61" s="50"/>
      <c r="F61" s="50"/>
      <c r="G61" s="50"/>
      <c r="H61" s="42">
        <f t="shared" si="0"/>
        <v>0</v>
      </c>
      <c r="I61" s="42"/>
      <c r="J61" s="50"/>
      <c r="K61" s="47"/>
      <c r="L61" s="44"/>
      <c r="M61" s="186"/>
      <c r="N61" s="40"/>
      <c r="O61" s="45"/>
      <c r="P61" s="186"/>
      <c r="Q61" s="46"/>
    </row>
    <row r="62" spans="2:17" s="33" customFormat="1" ht="18" customHeight="1">
      <c r="B62" s="38"/>
      <c r="C62" s="37"/>
      <c r="D62" s="37"/>
      <c r="E62" s="50"/>
      <c r="F62" s="50"/>
      <c r="G62" s="50"/>
      <c r="H62" s="42">
        <f t="shared" si="0"/>
        <v>0</v>
      </c>
      <c r="I62" s="42"/>
      <c r="J62" s="50"/>
      <c r="K62" s="47"/>
      <c r="L62" s="44"/>
      <c r="M62" s="186"/>
      <c r="N62" s="40"/>
      <c r="O62" s="45"/>
      <c r="P62" s="186"/>
      <c r="Q62" s="46"/>
    </row>
    <row r="63" spans="2:17" s="33" customFormat="1" ht="18" customHeight="1">
      <c r="B63" s="38"/>
      <c r="C63" s="37"/>
      <c r="D63" s="37"/>
      <c r="E63" s="50"/>
      <c r="F63" s="50"/>
      <c r="G63" s="50"/>
      <c r="H63" s="42">
        <f t="shared" si="0"/>
        <v>0</v>
      </c>
      <c r="I63" s="42"/>
      <c r="J63" s="50"/>
      <c r="K63" s="47"/>
      <c r="L63" s="44"/>
      <c r="M63" s="186"/>
      <c r="N63" s="40"/>
      <c r="O63" s="45"/>
      <c r="P63" s="186"/>
      <c r="Q63" s="46"/>
    </row>
    <row r="64" spans="2:17" s="33" customFormat="1" ht="18" customHeight="1">
      <c r="B64" s="38"/>
      <c r="C64" s="37"/>
      <c r="D64" s="37"/>
      <c r="E64" s="297"/>
      <c r="F64" s="51"/>
      <c r="G64" s="42"/>
      <c r="H64" s="42">
        <f t="shared" si="0"/>
        <v>0</v>
      </c>
      <c r="I64" s="42"/>
      <c r="J64" s="51"/>
      <c r="K64" s="47"/>
      <c r="L64" s="44"/>
      <c r="M64" s="186"/>
      <c r="N64" s="186"/>
      <c r="O64" s="299"/>
      <c r="P64" s="186"/>
      <c r="Q64" s="46"/>
    </row>
    <row r="65" spans="2:17" s="33" customFormat="1" ht="18" customHeight="1">
      <c r="B65" s="38"/>
      <c r="C65" s="37"/>
      <c r="D65" s="37"/>
      <c r="E65" s="297"/>
      <c r="F65" s="51"/>
      <c r="G65" s="42"/>
      <c r="H65" s="42">
        <f t="shared" si="0"/>
        <v>0</v>
      </c>
      <c r="I65" s="42"/>
      <c r="J65" s="51"/>
      <c r="K65" s="47"/>
      <c r="L65" s="44"/>
      <c r="M65" s="186"/>
      <c r="N65" s="40"/>
      <c r="O65" s="45"/>
      <c r="P65" s="186"/>
      <c r="Q65" s="46"/>
    </row>
    <row r="66" spans="2:17" s="33" customFormat="1" ht="18" customHeight="1">
      <c r="B66" s="38"/>
      <c r="C66" s="37"/>
      <c r="D66" s="37"/>
      <c r="E66" s="297"/>
      <c r="F66" s="51"/>
      <c r="G66" s="42"/>
      <c r="H66" s="42">
        <f t="shared" si="0"/>
        <v>0</v>
      </c>
      <c r="I66" s="42"/>
      <c r="J66" s="51"/>
      <c r="K66" s="47"/>
      <c r="L66" s="44"/>
      <c r="M66" s="186"/>
      <c r="N66" s="40"/>
      <c r="O66" s="45"/>
      <c r="P66" s="186"/>
      <c r="Q66" s="46"/>
    </row>
    <row r="67" spans="2:17" s="33" customFormat="1" ht="18" customHeight="1">
      <c r="B67" s="38"/>
      <c r="C67" s="37"/>
      <c r="D67" s="37"/>
      <c r="E67" s="47"/>
      <c r="F67" s="42"/>
      <c r="G67" s="42"/>
      <c r="H67" s="42">
        <f t="shared" si="0"/>
        <v>0</v>
      </c>
      <c r="I67" s="42"/>
      <c r="J67" s="187"/>
      <c r="K67" s="47"/>
      <c r="L67" s="44"/>
      <c r="M67" s="186"/>
      <c r="N67" s="40"/>
      <c r="O67" s="45"/>
      <c r="P67" s="186"/>
      <c r="Q67" s="46"/>
    </row>
    <row r="68" spans="2:17" s="33" customFormat="1" ht="18" customHeight="1">
      <c r="B68" s="38"/>
      <c r="C68" s="38"/>
      <c r="D68" s="38"/>
      <c r="E68" s="47"/>
      <c r="F68" s="42"/>
      <c r="G68" s="42"/>
      <c r="H68" s="42"/>
      <c r="I68" s="42"/>
      <c r="J68" s="44"/>
      <c r="K68" s="47"/>
      <c r="L68" s="44"/>
      <c r="M68" s="186"/>
      <c r="N68" s="40"/>
      <c r="O68" s="45"/>
      <c r="P68" s="40"/>
      <c r="Q68" s="46"/>
    </row>
    <row r="69" spans="2:17" s="33" customFormat="1" ht="18" customHeight="1">
      <c r="B69" s="38"/>
      <c r="C69" s="38"/>
      <c r="D69" s="38"/>
      <c r="E69" s="47"/>
      <c r="F69" s="42"/>
      <c r="G69" s="42"/>
      <c r="H69" s="42"/>
      <c r="I69" s="42"/>
      <c r="J69" s="44"/>
      <c r="K69" s="47"/>
      <c r="L69" s="44"/>
      <c r="M69" s="186"/>
      <c r="N69" s="40"/>
      <c r="O69" s="45"/>
      <c r="P69" s="40"/>
      <c r="Q69" s="46"/>
    </row>
    <row r="70" spans="2:17" ht="18" customHeight="1">
      <c r="B70" s="38"/>
      <c r="C70" s="38"/>
      <c r="D70" s="38"/>
      <c r="E70" s="47"/>
      <c r="F70" s="42"/>
      <c r="G70" s="42"/>
      <c r="H70" s="42"/>
      <c r="I70" s="42"/>
      <c r="J70" s="44"/>
      <c r="K70" s="47"/>
      <c r="L70" s="44"/>
      <c r="M70" s="186"/>
      <c r="N70" s="40"/>
      <c r="O70" s="45"/>
      <c r="P70" s="54"/>
      <c r="Q70" s="196"/>
    </row>
    <row r="71" spans="2:17">
      <c r="Q71" s="55"/>
    </row>
    <row r="72" spans="2:17">
      <c r="Q72" s="55"/>
    </row>
    <row r="73" spans="2:17">
      <c r="Q73" s="55"/>
    </row>
    <row r="74" spans="2:17">
      <c r="M74" s="57"/>
      <c r="Q74" s="55"/>
    </row>
    <row r="75" spans="2:17">
      <c r="Q75" s="55"/>
    </row>
    <row r="76" spans="2:17">
      <c r="M76" s="57"/>
      <c r="Q76" s="55"/>
    </row>
  </sheetData>
  <autoFilter ref="B8:O40" xr:uid="{70D74588-5ED3-49C0-BB8C-7A7777ED9A42}"/>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B554-6CC0-4DA2-AE4A-B8F178FB890D}">
  <dimension ref="B2:R80"/>
  <sheetViews>
    <sheetView zoomScale="85" zoomScaleNormal="85" workbookViewId="0">
      <pane xSplit="10" ySplit="8" topLeftCell="P9" activePane="bottomRight" state="frozen"/>
      <selection pane="topRight" activeCell="K1" sqref="K1"/>
      <selection pane="bottomLeft" activeCell="A9" sqref="A9"/>
      <selection pane="bottomRight" activeCell="P10" sqref="P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1271</v>
      </c>
      <c r="G2" s="4" t="s">
        <v>2</v>
      </c>
      <c r="H2" s="5"/>
      <c r="I2" s="6"/>
      <c r="J2" s="7">
        <f>SUM(H:H)</f>
        <v>117116</v>
      </c>
    </row>
    <row r="3" spans="2:17" ht="20.100000000000001" customHeight="1">
      <c r="B3" s="1" t="s">
        <v>3</v>
      </c>
      <c r="C3" s="1"/>
      <c r="D3" s="1"/>
      <c r="E3" s="2" t="s">
        <v>732</v>
      </c>
    </row>
    <row r="4" spans="2:17" ht="20.100000000000001" customHeight="1">
      <c r="B4" s="1" t="s">
        <v>5</v>
      </c>
      <c r="C4" s="1"/>
      <c r="D4" s="1"/>
      <c r="E4" s="2">
        <v>97897</v>
      </c>
    </row>
    <row r="5" spans="2:17" ht="20.100000000000001" customHeight="1">
      <c r="B5" s="1" t="s">
        <v>6</v>
      </c>
      <c r="C5" s="1"/>
      <c r="D5" s="1"/>
      <c r="E5" s="11">
        <v>41009</v>
      </c>
    </row>
    <row r="6" spans="2:17" ht="20.100000000000001" customHeight="1">
      <c r="B6" s="1" t="s">
        <v>7</v>
      </c>
      <c r="C6" s="1"/>
      <c r="D6" s="1"/>
      <c r="E6" s="11"/>
      <c r="I6" s="50"/>
      <c r="J6" s="50"/>
      <c r="K6" s="50"/>
      <c r="L6" s="17"/>
      <c r="M6" s="17"/>
      <c r="N6" s="50"/>
      <c r="O6" s="21"/>
      <c r="P6" s="19"/>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29</v>
      </c>
      <c r="D9" s="12" t="s">
        <v>29</v>
      </c>
      <c r="E9" s="141" t="s">
        <v>1272</v>
      </c>
      <c r="F9" s="141">
        <v>1</v>
      </c>
      <c r="G9" s="141">
        <v>30000</v>
      </c>
      <c r="H9" s="17">
        <f t="shared" ref="H9:H71" si="0">F9*G9</f>
        <v>30000</v>
      </c>
      <c r="I9" s="239"/>
      <c r="J9" s="141"/>
      <c r="K9" s="19"/>
      <c r="L9" s="13" t="s">
        <v>42</v>
      </c>
      <c r="M9" s="60">
        <v>41003</v>
      </c>
      <c r="N9" s="12"/>
      <c r="O9" s="13"/>
      <c r="P9" s="60">
        <v>41011</v>
      </c>
      <c r="Q9" s="23">
        <v>41011</v>
      </c>
    </row>
    <row r="10" spans="2:17" s="8" customFormat="1" ht="19.5" customHeight="1">
      <c r="B10" s="12"/>
      <c r="C10" s="12" t="s">
        <v>29</v>
      </c>
      <c r="D10" s="12" t="s">
        <v>29</v>
      </c>
      <c r="E10" s="21" t="s">
        <v>45</v>
      </c>
      <c r="F10" s="141">
        <v>1</v>
      </c>
      <c r="G10" s="141">
        <v>1000</v>
      </c>
      <c r="H10" s="17">
        <f t="shared" si="0"/>
        <v>1000</v>
      </c>
      <c r="I10" s="239"/>
      <c r="J10" s="16"/>
      <c r="K10" s="19"/>
      <c r="L10" s="13" t="s">
        <v>42</v>
      </c>
      <c r="M10" s="60">
        <v>41003</v>
      </c>
      <c r="N10" s="12"/>
      <c r="O10" s="13"/>
      <c r="P10" s="60"/>
      <c r="Q10" s="23"/>
    </row>
    <row r="11" spans="2:17" s="8" customFormat="1" ht="19.5" customHeight="1">
      <c r="B11" s="12"/>
      <c r="C11" s="12"/>
      <c r="D11" s="12"/>
      <c r="E11" s="141"/>
      <c r="F11" s="141"/>
      <c r="G11" s="141"/>
      <c r="H11" s="17">
        <f t="shared" si="0"/>
        <v>0</v>
      </c>
      <c r="I11" s="239"/>
      <c r="J11" s="141"/>
      <c r="K11" s="19"/>
      <c r="L11" s="13"/>
      <c r="M11" s="60"/>
      <c r="N11" s="12"/>
      <c r="O11" s="13"/>
      <c r="P11" s="60"/>
      <c r="Q11" s="23"/>
    </row>
    <row r="12" spans="2:17" s="8" customFormat="1" ht="19.5" customHeight="1">
      <c r="B12" s="12"/>
      <c r="C12" s="12" t="s">
        <v>101</v>
      </c>
      <c r="D12" s="12" t="s">
        <v>101</v>
      </c>
      <c r="E12" s="141" t="s">
        <v>1071</v>
      </c>
      <c r="F12" s="141">
        <v>1</v>
      </c>
      <c r="G12" s="141">
        <v>5200</v>
      </c>
      <c r="H12" s="17">
        <f t="shared" si="0"/>
        <v>5200</v>
      </c>
      <c r="I12" s="239"/>
      <c r="J12" s="16" t="s">
        <v>1273</v>
      </c>
      <c r="K12" s="19"/>
      <c r="L12" s="13" t="s">
        <v>42</v>
      </c>
      <c r="M12" s="60">
        <v>41003</v>
      </c>
      <c r="N12" s="12"/>
      <c r="O12" s="13"/>
      <c r="P12" s="60">
        <v>41010</v>
      </c>
      <c r="Q12" s="23">
        <v>41010</v>
      </c>
    </row>
    <row r="13" spans="2:17" s="8" customFormat="1" ht="19.5" customHeight="1">
      <c r="B13" s="12"/>
      <c r="C13" s="12" t="s">
        <v>101</v>
      </c>
      <c r="D13" s="12" t="s">
        <v>101</v>
      </c>
      <c r="E13" s="141" t="s">
        <v>1072</v>
      </c>
      <c r="F13" s="141">
        <v>1</v>
      </c>
      <c r="G13" s="141">
        <v>203</v>
      </c>
      <c r="H13" s="17">
        <f t="shared" si="0"/>
        <v>203</v>
      </c>
      <c r="I13" s="239"/>
      <c r="J13" s="16" t="s">
        <v>1274</v>
      </c>
      <c r="K13" s="19"/>
      <c r="L13" s="13" t="s">
        <v>42</v>
      </c>
      <c r="M13" s="60">
        <v>41003</v>
      </c>
      <c r="N13" s="12"/>
      <c r="O13" s="13"/>
      <c r="P13" s="60">
        <v>41010</v>
      </c>
      <c r="Q13" s="23">
        <v>41010</v>
      </c>
    </row>
    <row r="14" spans="2:17" s="8" customFormat="1" ht="19.5" customHeight="1">
      <c r="B14" s="12"/>
      <c r="C14" s="12" t="s">
        <v>101</v>
      </c>
      <c r="D14" s="12" t="s">
        <v>101</v>
      </c>
      <c r="E14" s="63" t="s">
        <v>1275</v>
      </c>
      <c r="F14" s="189">
        <v>1</v>
      </c>
      <c r="G14" s="17">
        <v>1767</v>
      </c>
      <c r="H14" s="17">
        <f t="shared" si="0"/>
        <v>1767</v>
      </c>
      <c r="I14" s="17"/>
      <c r="J14" s="16" t="s">
        <v>1276</v>
      </c>
      <c r="K14" s="19"/>
      <c r="L14" s="13" t="s">
        <v>42</v>
      </c>
      <c r="M14" s="60">
        <v>41003</v>
      </c>
      <c r="N14" s="12"/>
      <c r="O14" s="13"/>
      <c r="P14" s="60">
        <v>41012</v>
      </c>
      <c r="Q14" s="23">
        <v>41012</v>
      </c>
    </row>
    <row r="15" spans="2:17" s="8" customFormat="1" ht="19.5" customHeight="1">
      <c r="B15" s="12"/>
      <c r="C15" s="12" t="s">
        <v>101</v>
      </c>
      <c r="D15" s="12" t="s">
        <v>101</v>
      </c>
      <c r="E15" s="189" t="s">
        <v>612</v>
      </c>
      <c r="F15" s="189">
        <v>2</v>
      </c>
      <c r="G15" s="17">
        <v>88</v>
      </c>
      <c r="H15" s="17">
        <f t="shared" si="0"/>
        <v>176</v>
      </c>
      <c r="I15" s="17"/>
      <c r="J15" s="16" t="s">
        <v>195</v>
      </c>
      <c r="K15" s="19"/>
      <c r="L15" s="19" t="s">
        <v>80</v>
      </c>
      <c r="M15" s="60">
        <v>41003</v>
      </c>
      <c r="N15" s="12"/>
      <c r="O15" s="13"/>
      <c r="P15" s="60">
        <v>41010</v>
      </c>
      <c r="Q15" s="23">
        <v>41010</v>
      </c>
    </row>
    <row r="16" spans="2:17" s="8" customFormat="1" ht="19.5" customHeight="1">
      <c r="B16" s="12"/>
      <c r="C16" s="12" t="s">
        <v>101</v>
      </c>
      <c r="D16" s="12" t="s">
        <v>101</v>
      </c>
      <c r="E16" s="189" t="s">
        <v>707</v>
      </c>
      <c r="F16" s="189">
        <v>1</v>
      </c>
      <c r="G16" s="17">
        <v>12500</v>
      </c>
      <c r="H16" s="17">
        <f t="shared" si="0"/>
        <v>12500</v>
      </c>
      <c r="I16" s="17"/>
      <c r="J16" s="16" t="s">
        <v>1277</v>
      </c>
      <c r="K16" s="19"/>
      <c r="L16" s="19" t="s">
        <v>80</v>
      </c>
      <c r="M16" s="60">
        <v>41003</v>
      </c>
      <c r="N16" s="12"/>
      <c r="O16" s="13"/>
      <c r="P16" s="60">
        <v>41010</v>
      </c>
      <c r="Q16" s="23">
        <v>41010</v>
      </c>
    </row>
    <row r="17" spans="2:18" s="8" customFormat="1" ht="19.5" customHeight="1">
      <c r="B17" s="12"/>
      <c r="C17" s="12" t="s">
        <v>101</v>
      </c>
      <c r="D17" s="12" t="s">
        <v>101</v>
      </c>
      <c r="E17" s="189" t="s">
        <v>1278</v>
      </c>
      <c r="F17" s="189">
        <v>1</v>
      </c>
      <c r="G17" s="17">
        <v>1100</v>
      </c>
      <c r="H17" s="17">
        <f t="shared" si="0"/>
        <v>1100</v>
      </c>
      <c r="I17" s="17"/>
      <c r="J17" s="16" t="s">
        <v>1279</v>
      </c>
      <c r="K17" s="19"/>
      <c r="L17" s="19" t="s">
        <v>80</v>
      </c>
      <c r="M17" s="60">
        <v>41003</v>
      </c>
      <c r="N17" s="12"/>
      <c r="O17" s="13"/>
      <c r="P17" s="60">
        <v>41010</v>
      </c>
      <c r="Q17" s="23">
        <v>41010</v>
      </c>
    </row>
    <row r="18" spans="2:18" s="8" customFormat="1" ht="19.5" customHeight="1">
      <c r="B18" s="12"/>
      <c r="C18" s="12" t="s">
        <v>101</v>
      </c>
      <c r="D18" s="12" t="s">
        <v>101</v>
      </c>
      <c r="E18" s="189" t="s">
        <v>1280</v>
      </c>
      <c r="F18" s="189">
        <v>1</v>
      </c>
      <c r="G18" s="17">
        <v>570</v>
      </c>
      <c r="H18" s="17">
        <f t="shared" si="0"/>
        <v>570</v>
      </c>
      <c r="I18" s="17"/>
      <c r="J18" s="16" t="s">
        <v>1281</v>
      </c>
      <c r="K18" s="19"/>
      <c r="L18" s="19" t="s">
        <v>80</v>
      </c>
      <c r="M18" s="60">
        <v>41003</v>
      </c>
      <c r="N18" s="12"/>
      <c r="O18" s="13"/>
      <c r="P18" s="60">
        <v>41010</v>
      </c>
      <c r="Q18" s="23">
        <v>41010</v>
      </c>
    </row>
    <row r="19" spans="2:18" s="8" customFormat="1" ht="19.5" customHeight="1">
      <c r="B19" s="12"/>
      <c r="C19" s="12" t="s">
        <v>101</v>
      </c>
      <c r="D19" s="12" t="s">
        <v>101</v>
      </c>
      <c r="E19" s="189" t="s">
        <v>1282</v>
      </c>
      <c r="F19" s="189">
        <v>1</v>
      </c>
      <c r="G19" s="17">
        <v>600</v>
      </c>
      <c r="H19" s="17">
        <f t="shared" si="0"/>
        <v>600</v>
      </c>
      <c r="I19" s="17"/>
      <c r="J19" s="16" t="s">
        <v>1283</v>
      </c>
      <c r="K19" s="19"/>
      <c r="L19" s="19" t="s">
        <v>80</v>
      </c>
      <c r="M19" s="60">
        <v>41003</v>
      </c>
      <c r="N19" s="12"/>
      <c r="O19" s="13"/>
      <c r="P19" s="60">
        <v>41010</v>
      </c>
      <c r="Q19" s="23">
        <v>41010</v>
      </c>
    </row>
    <row r="20" spans="2:18" s="8" customFormat="1" ht="19.5" customHeight="1">
      <c r="B20" s="12"/>
      <c r="C20" s="12"/>
      <c r="D20" s="12"/>
      <c r="E20" s="63"/>
      <c r="F20" s="189"/>
      <c r="G20" s="17"/>
      <c r="H20" s="17"/>
      <c r="I20" s="17"/>
      <c r="J20" s="16"/>
      <c r="K20" s="19"/>
      <c r="L20" s="19"/>
      <c r="M20" s="60"/>
      <c r="N20" s="12"/>
      <c r="O20" s="13"/>
      <c r="P20" s="60"/>
      <c r="Q20" s="23"/>
    </row>
    <row r="21" spans="2:18" s="8" customFormat="1" ht="19.5" customHeight="1">
      <c r="B21" s="12"/>
      <c r="C21" s="12" t="s">
        <v>77</v>
      </c>
      <c r="D21" s="12" t="s">
        <v>77</v>
      </c>
      <c r="E21" s="50" t="s">
        <v>449</v>
      </c>
      <c r="F21" s="50">
        <v>1</v>
      </c>
      <c r="G21" s="50">
        <v>13800</v>
      </c>
      <c r="H21" s="17">
        <f t="shared" si="0"/>
        <v>13800</v>
      </c>
      <c r="I21" s="17"/>
      <c r="J21" s="50" t="s">
        <v>1284</v>
      </c>
      <c r="K21" s="21"/>
      <c r="L21" s="19" t="s">
        <v>80</v>
      </c>
      <c r="M21" s="60">
        <v>41003</v>
      </c>
      <c r="N21" s="12"/>
      <c r="O21" s="13"/>
      <c r="P21" s="60">
        <v>41015</v>
      </c>
      <c r="Q21" s="23">
        <v>41016</v>
      </c>
    </row>
    <row r="22" spans="2:18" s="8" customFormat="1" ht="19.5" customHeight="1">
      <c r="B22" s="12"/>
      <c r="C22" s="12" t="s">
        <v>77</v>
      </c>
      <c r="D22" s="12" t="s">
        <v>77</v>
      </c>
      <c r="E22" s="50" t="s">
        <v>83</v>
      </c>
      <c r="F22" s="50">
        <v>1</v>
      </c>
      <c r="G22" s="50">
        <v>7800</v>
      </c>
      <c r="H22" s="17">
        <f t="shared" si="0"/>
        <v>7800</v>
      </c>
      <c r="I22" s="17"/>
      <c r="J22" s="50" t="s">
        <v>1285</v>
      </c>
      <c r="K22" s="21"/>
      <c r="L22" s="19" t="s">
        <v>80</v>
      </c>
      <c r="M22" s="60">
        <v>41003</v>
      </c>
      <c r="N22" s="12"/>
      <c r="O22" s="13"/>
      <c r="P22" s="60">
        <v>41015</v>
      </c>
      <c r="Q22" s="23">
        <v>41016</v>
      </c>
    </row>
    <row r="23" spans="2:18" s="8" customFormat="1" ht="19.5" customHeight="1">
      <c r="B23" s="12"/>
      <c r="C23" s="12" t="s">
        <v>77</v>
      </c>
      <c r="D23" s="12" t="s">
        <v>77</v>
      </c>
      <c r="E23" s="50" t="s">
        <v>1286</v>
      </c>
      <c r="F23" s="50">
        <v>1</v>
      </c>
      <c r="G23" s="50">
        <v>9800</v>
      </c>
      <c r="H23" s="17">
        <f>F23*G23</f>
        <v>9800</v>
      </c>
      <c r="I23" s="17"/>
      <c r="J23" s="50" t="s">
        <v>1287</v>
      </c>
      <c r="K23" s="21"/>
      <c r="L23" s="19" t="s">
        <v>268</v>
      </c>
      <c r="M23" s="60">
        <v>41003</v>
      </c>
      <c r="N23" s="12"/>
      <c r="O23" s="13"/>
      <c r="P23" s="60">
        <v>41015</v>
      </c>
      <c r="Q23" s="23">
        <v>41016</v>
      </c>
    </row>
    <row r="24" spans="2:18" s="8" customFormat="1" ht="18" customHeight="1">
      <c r="B24" s="12"/>
      <c r="C24" s="12" t="s">
        <v>77</v>
      </c>
      <c r="D24" s="12" t="s">
        <v>77</v>
      </c>
      <c r="E24" s="50" t="s">
        <v>1288</v>
      </c>
      <c r="F24" s="50">
        <v>1</v>
      </c>
      <c r="G24" s="50">
        <v>2300</v>
      </c>
      <c r="H24" s="17">
        <v>2300</v>
      </c>
      <c r="I24" s="17"/>
      <c r="J24" s="50" t="s">
        <v>1289</v>
      </c>
      <c r="K24" s="21"/>
      <c r="L24" s="19" t="s">
        <v>80</v>
      </c>
      <c r="M24" s="60">
        <v>41003</v>
      </c>
      <c r="N24" s="15"/>
      <c r="O24" s="20"/>
      <c r="P24" s="60">
        <v>41015</v>
      </c>
      <c r="Q24" s="23">
        <v>41016</v>
      </c>
    </row>
    <row r="25" spans="2:18" s="8" customFormat="1" ht="18" customHeight="1">
      <c r="B25" s="13"/>
      <c r="C25" s="12" t="s">
        <v>77</v>
      </c>
      <c r="D25" s="12" t="s">
        <v>77</v>
      </c>
      <c r="E25" s="50" t="s">
        <v>1290</v>
      </c>
      <c r="F25" s="50">
        <v>1</v>
      </c>
      <c r="G25" s="50">
        <v>9800</v>
      </c>
      <c r="H25" s="17">
        <v>9800</v>
      </c>
      <c r="I25" s="17"/>
      <c r="J25" s="50" t="s">
        <v>448</v>
      </c>
      <c r="K25" s="21"/>
      <c r="L25" s="19" t="s">
        <v>80</v>
      </c>
      <c r="M25" s="60">
        <v>41003</v>
      </c>
      <c r="N25" s="15"/>
      <c r="O25" s="20"/>
      <c r="P25" s="60">
        <v>41015</v>
      </c>
      <c r="Q25" s="23">
        <v>41016</v>
      </c>
    </row>
    <row r="26" spans="2:18" s="8" customFormat="1" ht="18" customHeight="1">
      <c r="B26" s="12"/>
      <c r="C26" s="12" t="s">
        <v>77</v>
      </c>
      <c r="D26" s="12" t="s">
        <v>77</v>
      </c>
      <c r="E26" s="50" t="s">
        <v>1291</v>
      </c>
      <c r="F26" s="50">
        <v>1</v>
      </c>
      <c r="G26" s="50">
        <v>12000</v>
      </c>
      <c r="H26" s="17">
        <v>12000</v>
      </c>
      <c r="I26" s="17"/>
      <c r="J26" s="50" t="s">
        <v>1292</v>
      </c>
      <c r="K26" s="21"/>
      <c r="L26" s="19" t="s">
        <v>80</v>
      </c>
      <c r="M26" s="60">
        <v>41003</v>
      </c>
      <c r="N26" s="15"/>
      <c r="O26" s="20"/>
      <c r="P26" s="60">
        <v>41015</v>
      </c>
      <c r="Q26" s="23">
        <v>41016</v>
      </c>
    </row>
    <row r="27" spans="2:18" s="8" customFormat="1" ht="18" customHeight="1">
      <c r="B27" s="13"/>
      <c r="C27" s="12" t="s">
        <v>77</v>
      </c>
      <c r="D27" s="12" t="s">
        <v>77</v>
      </c>
      <c r="E27" s="50" t="s">
        <v>1293</v>
      </c>
      <c r="F27" s="50">
        <v>1</v>
      </c>
      <c r="G27" s="50">
        <v>8500</v>
      </c>
      <c r="H27" s="17">
        <v>8500</v>
      </c>
      <c r="I27" s="17"/>
      <c r="J27" s="50" t="s">
        <v>1294</v>
      </c>
      <c r="K27" s="21"/>
      <c r="L27" s="19" t="s">
        <v>80</v>
      </c>
      <c r="M27" s="60">
        <v>41003</v>
      </c>
      <c r="N27" s="15"/>
      <c r="O27" s="20"/>
      <c r="P27" s="60">
        <v>41015</v>
      </c>
      <c r="Q27" s="23">
        <v>41016</v>
      </c>
    </row>
    <row r="28" spans="2:18" s="8" customFormat="1" ht="18" customHeight="1">
      <c r="B28" s="13"/>
      <c r="C28" s="12"/>
      <c r="D28" s="12"/>
      <c r="E28" s="50"/>
      <c r="F28" s="50"/>
      <c r="G28" s="50"/>
      <c r="H28" s="17">
        <v>0</v>
      </c>
      <c r="I28" s="17"/>
      <c r="J28" s="50"/>
      <c r="K28" s="21"/>
      <c r="L28" s="19"/>
      <c r="M28" s="60"/>
      <c r="N28" s="15"/>
      <c r="O28" s="20"/>
      <c r="P28" s="60"/>
      <c r="Q28" s="23"/>
    </row>
    <row r="29" spans="2:18" s="8" customFormat="1" ht="18" customHeight="1">
      <c r="B29" s="13"/>
      <c r="C29" s="12"/>
      <c r="D29" s="12"/>
      <c r="E29" s="50"/>
      <c r="F29" s="50"/>
      <c r="G29" s="50"/>
      <c r="H29" s="17">
        <v>0</v>
      </c>
      <c r="I29" s="17"/>
      <c r="J29" s="50"/>
      <c r="K29" s="21"/>
      <c r="L29" s="19"/>
      <c r="M29" s="60"/>
      <c r="N29" s="15"/>
      <c r="O29" s="20"/>
      <c r="P29" s="60"/>
      <c r="Q29" s="23"/>
      <c r="R29" s="62"/>
    </row>
    <row r="30" spans="2:18" s="8" customFormat="1" ht="18" customHeight="1">
      <c r="B30" s="13"/>
      <c r="C30" s="12"/>
      <c r="D30" s="12"/>
      <c r="E30" s="50"/>
      <c r="F30" s="50"/>
      <c r="G30" s="50"/>
      <c r="H30" s="17">
        <v>0</v>
      </c>
      <c r="I30" s="17"/>
      <c r="J30" s="50"/>
      <c r="K30" s="21"/>
      <c r="L30" s="19"/>
      <c r="M30" s="60"/>
      <c r="N30" s="15"/>
      <c r="O30" s="20"/>
      <c r="P30" s="60"/>
      <c r="Q30" s="23"/>
      <c r="R30" s="62"/>
    </row>
    <row r="31" spans="2:18" s="8" customFormat="1" ht="18" customHeight="1">
      <c r="B31" s="13"/>
      <c r="C31" s="12"/>
      <c r="D31" s="12"/>
      <c r="E31" s="50"/>
      <c r="F31" s="50"/>
      <c r="G31" s="50"/>
      <c r="H31" s="17">
        <v>0</v>
      </c>
      <c r="I31" s="17"/>
      <c r="J31" s="50"/>
      <c r="K31" s="21"/>
      <c r="L31" s="19"/>
      <c r="M31" s="60"/>
      <c r="N31" s="15"/>
      <c r="O31" s="20"/>
      <c r="P31" s="60"/>
      <c r="Q31" s="23"/>
      <c r="R31" s="62"/>
    </row>
    <row r="32" spans="2:18" s="8" customFormat="1" ht="18" customHeight="1">
      <c r="B32" s="13"/>
      <c r="C32" s="12"/>
      <c r="D32" s="12"/>
      <c r="E32" s="50"/>
      <c r="F32" s="50"/>
      <c r="G32" s="50"/>
      <c r="H32" s="17">
        <v>0</v>
      </c>
      <c r="I32" s="17"/>
      <c r="J32" s="50"/>
      <c r="K32" s="21"/>
      <c r="L32" s="19"/>
      <c r="M32" s="60"/>
      <c r="N32" s="15"/>
      <c r="O32" s="20"/>
      <c r="P32" s="60"/>
      <c r="Q32" s="23"/>
      <c r="R32" s="62"/>
    </row>
    <row r="33" spans="2:17" s="8" customFormat="1" ht="18" customHeight="1">
      <c r="B33" s="13"/>
      <c r="C33" s="12"/>
      <c r="D33" s="12"/>
      <c r="E33" s="241"/>
      <c r="F33" s="141"/>
      <c r="G33" s="17"/>
      <c r="H33" s="17">
        <v>0</v>
      </c>
      <c r="I33" s="17"/>
      <c r="J33" s="141"/>
      <c r="K33" s="21"/>
      <c r="L33" s="19"/>
      <c r="M33" s="60"/>
      <c r="N33" s="15"/>
      <c r="O33" s="20"/>
      <c r="P33" s="60"/>
      <c r="Q33" s="23"/>
    </row>
    <row r="34" spans="2:17" s="8" customFormat="1" ht="18" customHeight="1">
      <c r="B34" s="13"/>
      <c r="C34" s="12"/>
      <c r="D34" s="12"/>
      <c r="E34" s="241"/>
      <c r="F34" s="141"/>
      <c r="G34" s="17"/>
      <c r="H34" s="17">
        <v>0</v>
      </c>
      <c r="I34" s="17"/>
      <c r="J34" s="141"/>
      <c r="K34" s="21"/>
      <c r="L34" s="19"/>
      <c r="M34" s="60"/>
      <c r="N34" s="15"/>
      <c r="O34" s="20"/>
      <c r="P34" s="60"/>
      <c r="Q34" s="23"/>
    </row>
    <row r="35" spans="2:17" s="8" customFormat="1" ht="18" customHeight="1">
      <c r="B35" s="13"/>
      <c r="C35" s="12"/>
      <c r="D35" s="12"/>
      <c r="E35" s="50"/>
      <c r="F35" s="50"/>
      <c r="G35" s="50"/>
      <c r="H35" s="17">
        <v>0</v>
      </c>
      <c r="I35" s="17"/>
      <c r="J35" s="50"/>
      <c r="K35" s="21"/>
      <c r="L35" s="19"/>
      <c r="M35" s="60"/>
      <c r="N35" s="15"/>
      <c r="O35" s="20"/>
      <c r="P35" s="60"/>
      <c r="Q35" s="23"/>
    </row>
    <row r="36" spans="2:17" s="8" customFormat="1" ht="18" customHeight="1">
      <c r="B36" s="13"/>
      <c r="C36" s="12"/>
      <c r="D36" s="12"/>
      <c r="E36" s="50"/>
      <c r="F36" s="50"/>
      <c r="G36" s="50"/>
      <c r="H36" s="17">
        <v>0</v>
      </c>
      <c r="I36" s="17"/>
      <c r="J36" s="50"/>
      <c r="K36" s="21"/>
      <c r="L36" s="19"/>
      <c r="M36" s="60"/>
      <c r="N36" s="15"/>
      <c r="O36" s="20"/>
      <c r="P36" s="60"/>
      <c r="Q36" s="23"/>
    </row>
    <row r="37" spans="2:17" s="8" customFormat="1" ht="18" customHeight="1">
      <c r="B37" s="13"/>
      <c r="C37" s="12"/>
      <c r="D37" s="12"/>
      <c r="E37" s="21"/>
      <c r="F37" s="141"/>
      <c r="G37" s="17"/>
      <c r="H37" s="17">
        <f t="shared" si="0"/>
        <v>0</v>
      </c>
      <c r="I37" s="17"/>
      <c r="J37" s="141"/>
      <c r="K37" s="21"/>
      <c r="L37" s="19"/>
      <c r="M37" s="60"/>
      <c r="N37" s="15"/>
      <c r="O37" s="20"/>
      <c r="P37" s="60"/>
      <c r="Q37" s="23"/>
    </row>
    <row r="38" spans="2:17" s="8" customFormat="1" ht="18" customHeight="1">
      <c r="B38" s="13"/>
      <c r="C38" s="12"/>
      <c r="D38" s="12"/>
      <c r="E38" s="21"/>
      <c r="F38" s="141"/>
      <c r="G38" s="17"/>
      <c r="H38" s="17">
        <f t="shared" si="0"/>
        <v>0</v>
      </c>
      <c r="I38" s="17"/>
      <c r="J38" s="141"/>
      <c r="K38" s="21"/>
      <c r="L38" s="19"/>
      <c r="M38" s="60"/>
      <c r="N38" s="15"/>
      <c r="O38" s="20"/>
      <c r="P38" s="60"/>
      <c r="Q38" s="23"/>
    </row>
    <row r="39" spans="2:17" s="8" customFormat="1" ht="18" customHeight="1">
      <c r="B39" s="13"/>
      <c r="C39" s="12"/>
      <c r="D39" s="12"/>
      <c r="E39" s="21"/>
      <c r="F39" s="141"/>
      <c r="G39" s="17"/>
      <c r="H39" s="17">
        <f t="shared" si="0"/>
        <v>0</v>
      </c>
      <c r="I39" s="17"/>
      <c r="J39" s="141"/>
      <c r="K39" s="21"/>
      <c r="L39" s="19"/>
      <c r="M39" s="60"/>
      <c r="N39" s="15"/>
      <c r="O39" s="60"/>
      <c r="P39" s="60"/>
      <c r="Q39" s="23"/>
    </row>
    <row r="40" spans="2:17" s="8" customFormat="1" ht="18" customHeight="1">
      <c r="B40" s="13"/>
      <c r="C40" s="12"/>
      <c r="D40" s="12"/>
      <c r="E40" s="241"/>
      <c r="F40" s="189"/>
      <c r="G40" s="17"/>
      <c r="H40" s="17">
        <f t="shared" si="0"/>
        <v>0</v>
      </c>
      <c r="I40" s="17"/>
      <c r="J40" s="141"/>
      <c r="K40" s="21"/>
      <c r="L40" s="19"/>
      <c r="M40" s="60"/>
      <c r="N40" s="15"/>
      <c r="O40" s="20"/>
      <c r="P40" s="60"/>
      <c r="Q40" s="23"/>
    </row>
    <row r="41" spans="2:17" s="8" customFormat="1" ht="18" customHeight="1">
      <c r="B41" s="13"/>
      <c r="C41" s="12"/>
      <c r="D41" s="12"/>
      <c r="E41" s="240"/>
      <c r="F41" s="189"/>
      <c r="G41" s="17"/>
      <c r="H41" s="17">
        <f t="shared" si="0"/>
        <v>0</v>
      </c>
      <c r="I41" s="17"/>
      <c r="J41" s="189"/>
      <c r="K41" s="21"/>
      <c r="L41" s="19"/>
      <c r="M41" s="60"/>
      <c r="N41" s="15"/>
      <c r="O41" s="20"/>
      <c r="P41" s="60"/>
      <c r="Q41" s="23"/>
    </row>
    <row r="42" spans="2:17" s="8" customFormat="1" ht="18" customHeight="1">
      <c r="B42" s="13"/>
      <c r="C42" s="12"/>
      <c r="D42" s="12"/>
      <c r="E42" s="240"/>
      <c r="F42" s="189"/>
      <c r="G42" s="17"/>
      <c r="H42" s="17">
        <f t="shared" si="0"/>
        <v>0</v>
      </c>
      <c r="I42" s="17"/>
      <c r="J42" s="189"/>
      <c r="K42" s="21"/>
      <c r="L42" s="19"/>
      <c r="M42" s="60"/>
      <c r="N42" s="15"/>
      <c r="O42" s="20"/>
      <c r="P42" s="60"/>
      <c r="Q42" s="23"/>
    </row>
    <row r="43" spans="2:17" s="8" customFormat="1" ht="18" customHeight="1">
      <c r="B43" s="13"/>
      <c r="C43" s="12"/>
      <c r="D43" s="12"/>
      <c r="E43" s="241"/>
      <c r="F43" s="189"/>
      <c r="G43" s="17"/>
      <c r="H43" s="17">
        <f t="shared" si="0"/>
        <v>0</v>
      </c>
      <c r="I43" s="17"/>
      <c r="J43" s="141"/>
      <c r="K43" s="21"/>
      <c r="L43" s="19"/>
      <c r="M43" s="60"/>
      <c r="N43" s="15"/>
      <c r="O43" s="6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1"/>
      <c r="F46" s="141"/>
      <c r="G46" s="17"/>
      <c r="H46" s="17">
        <f t="shared" si="0"/>
        <v>0</v>
      </c>
      <c r="I46" s="17"/>
      <c r="J46" s="141"/>
      <c r="K46" s="21"/>
      <c r="L46" s="19"/>
      <c r="M46" s="60"/>
      <c r="N46" s="15"/>
      <c r="O46" s="20"/>
      <c r="P46" s="60"/>
      <c r="Q46" s="23"/>
    </row>
    <row r="47" spans="2:17" s="8" customFormat="1" ht="18" customHeight="1">
      <c r="B47" s="13"/>
      <c r="C47" s="12"/>
      <c r="D47" s="12"/>
      <c r="E47" s="241"/>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2"/>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f t="shared" si="0"/>
        <v>0</v>
      </c>
      <c r="I51" s="17"/>
      <c r="J51" s="141"/>
      <c r="K51" s="21"/>
      <c r="L51" s="19"/>
      <c r="M51" s="60"/>
      <c r="N51" s="15"/>
      <c r="O51" s="20"/>
      <c r="P51" s="60"/>
      <c r="Q51" s="23"/>
    </row>
    <row r="52" spans="2:17" s="8" customFormat="1" ht="18" customHeight="1">
      <c r="B52" s="13"/>
      <c r="C52" s="12"/>
      <c r="D52" s="12"/>
      <c r="E52" s="241"/>
      <c r="F52" s="141"/>
      <c r="G52" s="17"/>
      <c r="H52" s="17">
        <f t="shared" si="0"/>
        <v>0</v>
      </c>
      <c r="I52" s="17"/>
      <c r="J52" s="141"/>
      <c r="K52" s="21"/>
      <c r="L52" s="19"/>
      <c r="M52" s="60"/>
      <c r="N52" s="15"/>
      <c r="O52" s="20"/>
      <c r="P52" s="60"/>
      <c r="Q52" s="23"/>
    </row>
    <row r="53" spans="2:17" s="8" customFormat="1" ht="18" customHeight="1">
      <c r="B53" s="13"/>
      <c r="C53" s="12"/>
      <c r="D53" s="12"/>
      <c r="E53" s="241"/>
      <c r="F53" s="141"/>
      <c r="G53" s="17"/>
      <c r="H53" s="17">
        <f t="shared" si="0"/>
        <v>0</v>
      </c>
      <c r="I53" s="17"/>
      <c r="J53" s="141"/>
      <c r="K53" s="21"/>
      <c r="L53" s="19"/>
      <c r="M53" s="60"/>
      <c r="N53" s="15"/>
      <c r="O53" s="20"/>
      <c r="P53" s="60"/>
      <c r="Q53" s="23"/>
    </row>
    <row r="54" spans="2:17" s="8" customFormat="1" ht="18" customHeight="1">
      <c r="B54" s="13"/>
      <c r="C54" s="12"/>
      <c r="D54" s="12"/>
      <c r="E54" s="241"/>
      <c r="F54" s="141"/>
      <c r="G54" s="17"/>
      <c r="H54" s="17">
        <f t="shared" si="0"/>
        <v>0</v>
      </c>
      <c r="I54" s="17"/>
      <c r="J54" s="141"/>
      <c r="K54" s="21"/>
      <c r="L54" s="19"/>
      <c r="M54" s="60"/>
      <c r="N54" s="15"/>
      <c r="O54" s="20"/>
      <c r="P54" s="60"/>
      <c r="Q54" s="23"/>
    </row>
    <row r="55" spans="2:17" s="8" customFormat="1" ht="18" customHeight="1">
      <c r="B55" s="13"/>
      <c r="C55" s="12"/>
      <c r="D55" s="12"/>
      <c r="E55" s="241"/>
      <c r="F55" s="141"/>
      <c r="G55" s="17"/>
      <c r="H55" s="17"/>
      <c r="I55" s="17"/>
      <c r="J55" s="141"/>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50"/>
      <c r="F64" s="50"/>
      <c r="G64" s="50"/>
      <c r="H64" s="17">
        <f t="shared" si="0"/>
        <v>0</v>
      </c>
      <c r="I64" s="17"/>
      <c r="J64" s="50"/>
      <c r="K64" s="21"/>
      <c r="L64" s="19"/>
      <c r="M64" s="60"/>
      <c r="N64" s="15"/>
      <c r="O64" s="20"/>
      <c r="P64" s="60"/>
      <c r="Q64" s="23"/>
    </row>
    <row r="65" spans="2:17" s="8" customFormat="1" ht="18" customHeight="1">
      <c r="B65" s="13"/>
      <c r="C65" s="12"/>
      <c r="D65" s="12"/>
      <c r="E65" s="50"/>
      <c r="F65" s="50"/>
      <c r="G65" s="50"/>
      <c r="H65" s="17">
        <f t="shared" si="0"/>
        <v>0</v>
      </c>
      <c r="I65" s="17"/>
      <c r="J65" s="50"/>
      <c r="K65" s="21"/>
      <c r="L65" s="19"/>
      <c r="M65" s="60"/>
      <c r="N65" s="15"/>
      <c r="O65" s="20"/>
      <c r="P65" s="60"/>
      <c r="Q65" s="23"/>
    </row>
    <row r="66" spans="2:17" s="8" customFormat="1" ht="18" customHeight="1">
      <c r="B66" s="13"/>
      <c r="C66" s="12"/>
      <c r="D66" s="12"/>
      <c r="E66" s="50"/>
      <c r="F66" s="50"/>
      <c r="G66" s="50"/>
      <c r="H66" s="17">
        <f t="shared" si="0"/>
        <v>0</v>
      </c>
      <c r="I66" s="17"/>
      <c r="J66" s="50"/>
      <c r="K66" s="21"/>
      <c r="L66" s="19"/>
      <c r="M66" s="60"/>
      <c r="N66" s="15"/>
      <c r="O66" s="20"/>
      <c r="P66" s="60"/>
      <c r="Q66" s="23"/>
    </row>
    <row r="67" spans="2:17" s="8" customFormat="1" ht="18" customHeight="1">
      <c r="B67" s="13"/>
      <c r="C67" s="12"/>
      <c r="D67" s="12"/>
      <c r="E67" s="50"/>
      <c r="F67" s="50"/>
      <c r="G67" s="50"/>
      <c r="H67" s="17">
        <f t="shared" si="0"/>
        <v>0</v>
      </c>
      <c r="I67" s="17"/>
      <c r="J67" s="50"/>
      <c r="K67" s="21"/>
      <c r="L67" s="19"/>
      <c r="M67" s="60"/>
      <c r="N67" s="15"/>
      <c r="O67" s="20"/>
      <c r="P67" s="60"/>
      <c r="Q67" s="23"/>
    </row>
    <row r="68" spans="2:17" s="8" customFormat="1" ht="18" customHeight="1">
      <c r="B68" s="13"/>
      <c r="C68" s="12"/>
      <c r="D68" s="12"/>
      <c r="E68" s="241"/>
      <c r="F68" s="141"/>
      <c r="G68" s="17"/>
      <c r="H68" s="17">
        <f t="shared" si="0"/>
        <v>0</v>
      </c>
      <c r="I68" s="17"/>
      <c r="J68" s="141"/>
      <c r="K68" s="21"/>
      <c r="L68" s="19"/>
      <c r="M68" s="60"/>
      <c r="N68" s="60"/>
      <c r="O68" s="136"/>
      <c r="P68" s="60"/>
      <c r="Q68" s="23"/>
    </row>
    <row r="69" spans="2:17" s="8" customFormat="1" ht="18" customHeight="1">
      <c r="B69" s="13"/>
      <c r="C69" s="12"/>
      <c r="D69" s="12"/>
      <c r="E69" s="241"/>
      <c r="F69" s="141"/>
      <c r="G69" s="17"/>
      <c r="H69" s="17">
        <f t="shared" si="0"/>
        <v>0</v>
      </c>
      <c r="I69" s="17"/>
      <c r="J69" s="141"/>
      <c r="K69" s="21"/>
      <c r="L69" s="19"/>
      <c r="M69" s="60"/>
      <c r="N69" s="15"/>
      <c r="O69" s="20"/>
      <c r="P69" s="60"/>
      <c r="Q69" s="23"/>
    </row>
    <row r="70" spans="2:17" s="8" customFormat="1" ht="18" customHeight="1">
      <c r="B70" s="13"/>
      <c r="C70" s="12"/>
      <c r="D70" s="12"/>
      <c r="E70" s="241"/>
      <c r="F70" s="141"/>
      <c r="G70" s="17"/>
      <c r="H70" s="17">
        <f t="shared" si="0"/>
        <v>0</v>
      </c>
      <c r="I70" s="17"/>
      <c r="J70" s="141"/>
      <c r="K70" s="21"/>
      <c r="L70" s="19"/>
      <c r="M70" s="60"/>
      <c r="N70" s="15"/>
      <c r="O70" s="20"/>
      <c r="P70" s="60"/>
      <c r="Q70" s="23"/>
    </row>
    <row r="71" spans="2:17" s="8" customFormat="1" ht="18" customHeight="1">
      <c r="B71" s="13"/>
      <c r="C71" s="12"/>
      <c r="D71" s="12"/>
      <c r="E71" s="21"/>
      <c r="F71" s="17"/>
      <c r="G71" s="17"/>
      <c r="H71" s="17">
        <f t="shared" si="0"/>
        <v>0</v>
      </c>
      <c r="I71" s="17"/>
      <c r="J71" s="61"/>
      <c r="K71" s="21"/>
      <c r="L71" s="19"/>
      <c r="M71" s="60"/>
      <c r="N71" s="15"/>
      <c r="O71" s="20"/>
      <c r="P71" s="60"/>
      <c r="Q71" s="23"/>
    </row>
    <row r="72" spans="2:17" s="8" customFormat="1" ht="18" customHeight="1">
      <c r="B72" s="13"/>
      <c r="C72" s="13"/>
      <c r="D72" s="13"/>
      <c r="E72" s="21"/>
      <c r="F72" s="17"/>
      <c r="G72" s="17"/>
      <c r="H72" s="17"/>
      <c r="I72" s="17"/>
      <c r="J72" s="19"/>
      <c r="K72" s="21"/>
      <c r="L72" s="19"/>
      <c r="M72" s="60"/>
      <c r="N72" s="15"/>
      <c r="O72" s="20"/>
      <c r="P72" s="15"/>
      <c r="Q72" s="23"/>
    </row>
    <row r="73" spans="2:17" s="8" customFormat="1" ht="18" customHeight="1">
      <c r="B73" s="13"/>
      <c r="C73" s="13"/>
      <c r="D73" s="13"/>
      <c r="E73" s="21"/>
      <c r="F73" s="17"/>
      <c r="G73" s="17"/>
      <c r="H73" s="17"/>
      <c r="I73" s="17"/>
      <c r="J73" s="19"/>
      <c r="K73" s="21"/>
      <c r="L73" s="19"/>
      <c r="M73" s="60"/>
      <c r="N73" s="15"/>
      <c r="O73" s="20"/>
      <c r="P73" s="15"/>
      <c r="Q73" s="23"/>
    </row>
    <row r="74" spans="2:17" ht="18" customHeight="1">
      <c r="B74" s="13"/>
      <c r="C74" s="13"/>
      <c r="D74" s="13"/>
      <c r="E74" s="21"/>
      <c r="F74" s="17"/>
      <c r="G74" s="17"/>
      <c r="H74" s="17"/>
      <c r="I74" s="17"/>
      <c r="J74" s="19"/>
      <c r="K74" s="21"/>
      <c r="L74" s="19"/>
      <c r="M74" s="60"/>
      <c r="N74" s="15"/>
      <c r="O74" s="20"/>
      <c r="P74" s="24"/>
      <c r="Q74" s="67"/>
    </row>
    <row r="75" spans="2:17">
      <c r="Q75" s="68"/>
    </row>
    <row r="76" spans="2:17">
      <c r="Q76" s="68"/>
    </row>
    <row r="77" spans="2:17">
      <c r="Q77" s="68"/>
    </row>
    <row r="78" spans="2:17">
      <c r="M78" s="25"/>
      <c r="Q78" s="68"/>
    </row>
    <row r="79" spans="2:17">
      <c r="Q79" s="68"/>
    </row>
    <row r="80" spans="2:17">
      <c r="M80" s="25"/>
      <c r="Q80" s="68"/>
    </row>
  </sheetData>
  <autoFilter ref="B8:O44" xr:uid="{68E2CA46-ABE3-42E9-839A-C20F27F4AE11}"/>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E320-62B3-4DC8-918C-8D4D2030CC8C}">
  <dimension ref="B2:Q113"/>
  <sheetViews>
    <sheetView zoomScale="85" zoomScaleNormal="85" workbookViewId="0">
      <pane xSplit="10" ySplit="8" topLeftCell="N9" activePane="bottomRight" state="frozen"/>
      <selection pane="topRight" activeCell="K1" sqref="K1"/>
      <selection pane="bottomLeft" activeCell="A9" sqref="A9"/>
      <selection pane="bottomRight" activeCell="I22" sqref="I22"/>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1295</v>
      </c>
      <c r="G2" s="146" t="s">
        <v>2</v>
      </c>
      <c r="H2" s="147"/>
      <c r="I2" s="148"/>
      <c r="J2" s="149">
        <f>SUM(H:H)</f>
        <v>310462</v>
      </c>
    </row>
    <row r="3" spans="2:17" ht="20.100000000000001" customHeight="1">
      <c r="B3" s="143" t="s">
        <v>3</v>
      </c>
      <c r="C3" s="143"/>
      <c r="D3" s="143"/>
      <c r="E3" s="144" t="s">
        <v>732</v>
      </c>
    </row>
    <row r="4" spans="2:17" ht="20.100000000000001" customHeight="1">
      <c r="B4" s="143" t="s">
        <v>5</v>
      </c>
      <c r="C4" s="143"/>
      <c r="D4" s="143"/>
      <c r="E4" s="144">
        <v>97901</v>
      </c>
      <c r="G4" s="143" t="s">
        <v>17</v>
      </c>
      <c r="H4" s="143"/>
      <c r="I4" s="143"/>
      <c r="J4" s="153"/>
      <c r="K4" s="153"/>
    </row>
    <row r="5" spans="2:17" ht="20.100000000000001" customHeight="1">
      <c r="B5" s="143" t="s">
        <v>6</v>
      </c>
      <c r="C5" s="143"/>
      <c r="D5" s="143"/>
      <c r="E5" s="154" t="s">
        <v>1296</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29</v>
      </c>
      <c r="D9" s="155" t="s">
        <v>29</v>
      </c>
      <c r="E9" s="159" t="s">
        <v>480</v>
      </c>
      <c r="F9" s="213">
        <v>1</v>
      </c>
      <c r="G9" s="161">
        <v>235000</v>
      </c>
      <c r="H9" s="161">
        <f>F9*G9</f>
        <v>235000</v>
      </c>
      <c r="I9" s="160"/>
      <c r="J9" s="156" t="s">
        <v>1297</v>
      </c>
      <c r="K9" s="156"/>
      <c r="L9" s="159"/>
      <c r="M9" s="158" t="s">
        <v>140</v>
      </c>
      <c r="N9" s="158"/>
      <c r="O9" s="162"/>
      <c r="P9" s="158"/>
      <c r="Q9" s="163"/>
    </row>
    <row r="10" spans="2:17" s="150" customFormat="1" ht="18" customHeight="1">
      <c r="B10" s="155">
        <v>1</v>
      </c>
      <c r="C10" s="12" t="s">
        <v>29</v>
      </c>
      <c r="D10" s="12" t="s">
        <v>29</v>
      </c>
      <c r="E10" s="19" t="s">
        <v>33</v>
      </c>
      <c r="F10" s="213">
        <v>1</v>
      </c>
      <c r="G10" s="161">
        <v>5000</v>
      </c>
      <c r="H10" s="161">
        <f>F10*G10</f>
        <v>5000</v>
      </c>
      <c r="I10" s="160"/>
      <c r="J10" s="156"/>
      <c r="K10" s="156"/>
      <c r="L10" s="159"/>
      <c r="M10" s="158"/>
      <c r="N10" s="158"/>
      <c r="O10" s="162"/>
      <c r="P10" s="158"/>
      <c r="Q10" s="163"/>
    </row>
    <row r="11" spans="2:17" s="150" customFormat="1" ht="18" customHeight="1">
      <c r="B11" s="156">
        <v>2</v>
      </c>
      <c r="C11" s="155" t="s">
        <v>29</v>
      </c>
      <c r="D11" s="155" t="s">
        <v>29</v>
      </c>
      <c r="E11" s="159" t="s">
        <v>481</v>
      </c>
      <c r="F11" s="213">
        <v>1</v>
      </c>
      <c r="G11" s="161">
        <v>40000</v>
      </c>
      <c r="H11" s="161">
        <f>F11*G11</f>
        <v>40000</v>
      </c>
      <c r="I11" s="164"/>
      <c r="J11" s="159" t="s">
        <v>1298</v>
      </c>
      <c r="K11" s="159"/>
      <c r="L11" s="159"/>
      <c r="M11" s="158" t="s">
        <v>140</v>
      </c>
      <c r="N11" s="158"/>
      <c r="O11" s="162"/>
      <c r="P11" s="158"/>
      <c r="Q11" s="163"/>
    </row>
    <row r="12" spans="2:17" s="150" customFormat="1" ht="18" customHeight="1">
      <c r="B12" s="155">
        <v>3</v>
      </c>
      <c r="C12" s="155" t="s">
        <v>147</v>
      </c>
      <c r="D12" s="155" t="s">
        <v>147</v>
      </c>
      <c r="E12" s="159">
        <v>5</v>
      </c>
      <c r="F12" s="213"/>
      <c r="G12" s="161"/>
      <c r="H12" s="161">
        <f t="shared" ref="H12:H52" si="0">F12*G12</f>
        <v>0</v>
      </c>
      <c r="I12" s="164"/>
      <c r="J12" s="159" t="s">
        <v>1299</v>
      </c>
      <c r="K12" s="159"/>
      <c r="L12" s="159" t="s">
        <v>46</v>
      </c>
      <c r="M12" s="158"/>
      <c r="N12" s="158"/>
      <c r="O12" s="162"/>
      <c r="P12" s="158"/>
      <c r="Q12" s="158"/>
    </row>
    <row r="13" spans="2:17" s="150" customFormat="1" ht="18" customHeight="1">
      <c r="B13" s="156">
        <v>4</v>
      </c>
      <c r="C13" s="155" t="s">
        <v>147</v>
      </c>
      <c r="D13" s="155" t="s">
        <v>147</v>
      </c>
      <c r="E13" s="156">
        <v>7013859</v>
      </c>
      <c r="F13" s="213">
        <v>1</v>
      </c>
      <c r="G13" s="161"/>
      <c r="H13" s="161">
        <f t="shared" si="0"/>
        <v>0</v>
      </c>
      <c r="I13" s="164"/>
      <c r="J13" s="159" t="s">
        <v>1300</v>
      </c>
      <c r="K13" s="159"/>
      <c r="L13" s="159" t="s">
        <v>46</v>
      </c>
      <c r="M13" s="158"/>
      <c r="N13" s="158"/>
      <c r="O13" s="162"/>
      <c r="P13" s="158"/>
      <c r="Q13" s="163"/>
    </row>
    <row r="14" spans="2:17" s="150" customFormat="1" ht="18" customHeight="1">
      <c r="B14" s="156">
        <v>5</v>
      </c>
      <c r="C14" s="155" t="s">
        <v>147</v>
      </c>
      <c r="D14" s="155" t="s">
        <v>147</v>
      </c>
      <c r="E14" s="156">
        <v>7012531</v>
      </c>
      <c r="F14" s="213">
        <v>1</v>
      </c>
      <c r="G14" s="138"/>
      <c r="H14" s="138">
        <f t="shared" si="0"/>
        <v>0</v>
      </c>
      <c r="I14" s="138"/>
      <c r="J14" s="156" t="s">
        <v>1301</v>
      </c>
      <c r="K14" s="159"/>
      <c r="L14" s="159" t="s">
        <v>46</v>
      </c>
      <c r="M14" s="158"/>
      <c r="N14" s="158"/>
      <c r="O14" s="162"/>
      <c r="P14" s="158"/>
      <c r="Q14" s="163"/>
    </row>
    <row r="15" spans="2:17" s="150" customFormat="1" ht="18" customHeight="1">
      <c r="B15" s="156">
        <v>6</v>
      </c>
      <c r="C15" s="155" t="s">
        <v>147</v>
      </c>
      <c r="D15" s="155" t="s">
        <v>147</v>
      </c>
      <c r="E15" s="156">
        <v>7012407</v>
      </c>
      <c r="F15" s="213">
        <v>1</v>
      </c>
      <c r="G15" s="138"/>
      <c r="H15" s="138">
        <f t="shared" si="0"/>
        <v>0</v>
      </c>
      <c r="I15" s="138"/>
      <c r="J15" s="159" t="s">
        <v>1302</v>
      </c>
      <c r="K15" s="159"/>
      <c r="L15" s="159" t="s">
        <v>46</v>
      </c>
      <c r="M15" s="158"/>
      <c r="N15" s="158"/>
      <c r="O15" s="162"/>
      <c r="P15" s="158"/>
      <c r="Q15" s="163"/>
    </row>
    <row r="16" spans="2:17" s="150" customFormat="1" ht="18" customHeight="1">
      <c r="B16" s="156">
        <v>7</v>
      </c>
      <c r="C16" s="155" t="s">
        <v>147</v>
      </c>
      <c r="D16" s="155" t="s">
        <v>147</v>
      </c>
      <c r="E16" s="156">
        <v>7012419</v>
      </c>
      <c r="F16" s="213">
        <v>1</v>
      </c>
      <c r="G16" s="161"/>
      <c r="H16" s="161">
        <f t="shared" si="0"/>
        <v>0</v>
      </c>
      <c r="I16" s="164"/>
      <c r="J16" s="159" t="s">
        <v>1303</v>
      </c>
      <c r="K16" s="159"/>
      <c r="L16" s="159" t="s">
        <v>46</v>
      </c>
      <c r="M16" s="158"/>
      <c r="N16" s="158"/>
      <c r="O16" s="162"/>
      <c r="P16" s="158"/>
      <c r="Q16" s="163"/>
    </row>
    <row r="17" spans="2:17" s="150" customFormat="1" ht="18" customHeight="1">
      <c r="B17" s="156">
        <v>8</v>
      </c>
      <c r="C17" s="155" t="s">
        <v>147</v>
      </c>
      <c r="D17" s="155" t="s">
        <v>147</v>
      </c>
      <c r="E17" s="156">
        <v>7012423</v>
      </c>
      <c r="F17" s="213">
        <v>1</v>
      </c>
      <c r="G17" s="161"/>
      <c r="H17" s="161">
        <f t="shared" si="0"/>
        <v>0</v>
      </c>
      <c r="I17" s="164"/>
      <c r="J17" s="159" t="s">
        <v>1304</v>
      </c>
      <c r="K17" s="159"/>
      <c r="L17" s="159" t="s">
        <v>46</v>
      </c>
      <c r="M17" s="158"/>
      <c r="N17" s="158"/>
      <c r="O17" s="162"/>
      <c r="P17" s="158"/>
      <c r="Q17" s="163"/>
    </row>
    <row r="18" spans="2:17" s="150" customFormat="1" ht="18" customHeight="1">
      <c r="B18" s="156">
        <v>9</v>
      </c>
      <c r="C18" s="155" t="s">
        <v>147</v>
      </c>
      <c r="D18" s="155" t="s">
        <v>147</v>
      </c>
      <c r="E18" s="156">
        <v>7012427</v>
      </c>
      <c r="F18" s="213">
        <v>1</v>
      </c>
      <c r="G18" s="161"/>
      <c r="H18" s="161">
        <f t="shared" si="0"/>
        <v>0</v>
      </c>
      <c r="I18" s="164"/>
      <c r="J18" s="159" t="s">
        <v>1305</v>
      </c>
      <c r="K18" s="159"/>
      <c r="L18" s="159" t="s">
        <v>46</v>
      </c>
      <c r="M18" s="158"/>
      <c r="N18" s="158"/>
      <c r="O18" s="162"/>
      <c r="P18" s="158"/>
      <c r="Q18" s="163"/>
    </row>
    <row r="19" spans="2:17" s="150" customFormat="1" ht="18" customHeight="1">
      <c r="B19" s="156">
        <v>10</v>
      </c>
      <c r="C19" s="155" t="s">
        <v>147</v>
      </c>
      <c r="D19" s="155" t="s">
        <v>147</v>
      </c>
      <c r="E19" s="155">
        <v>5</v>
      </c>
      <c r="F19" s="213">
        <v>1</v>
      </c>
      <c r="G19" s="161"/>
      <c r="H19" s="161">
        <f t="shared" si="0"/>
        <v>0</v>
      </c>
      <c r="I19" s="164"/>
      <c r="J19" s="159" t="s">
        <v>1306</v>
      </c>
      <c r="K19" s="159"/>
      <c r="L19" s="159" t="s">
        <v>46</v>
      </c>
      <c r="M19" s="158"/>
      <c r="N19" s="158"/>
      <c r="O19" s="162"/>
      <c r="P19" s="158"/>
      <c r="Q19" s="163"/>
    </row>
    <row r="20" spans="2:17" s="150" customFormat="1" ht="18" customHeight="1">
      <c r="B20" s="156">
        <v>11</v>
      </c>
      <c r="C20" s="155" t="s">
        <v>147</v>
      </c>
      <c r="D20" s="155" t="s">
        <v>147</v>
      </c>
      <c r="E20" s="156" t="s">
        <v>669</v>
      </c>
      <c r="F20" s="213">
        <v>1</v>
      </c>
      <c r="G20" s="161"/>
      <c r="H20" s="161">
        <f t="shared" si="0"/>
        <v>0</v>
      </c>
      <c r="I20" s="164"/>
      <c r="J20" s="159" t="s">
        <v>1307</v>
      </c>
      <c r="K20" s="159"/>
      <c r="L20" s="159" t="s">
        <v>46</v>
      </c>
      <c r="M20" s="158"/>
      <c r="N20" s="158"/>
      <c r="O20" s="162"/>
      <c r="P20" s="158"/>
      <c r="Q20" s="163"/>
    </row>
    <row r="21" spans="2:17" s="150" customFormat="1" ht="18" customHeight="1">
      <c r="B21" s="156">
        <v>12</v>
      </c>
      <c r="C21" s="155" t="s">
        <v>147</v>
      </c>
      <c r="D21" s="155" t="s">
        <v>147</v>
      </c>
      <c r="E21" s="159">
        <v>7012407</v>
      </c>
      <c r="F21" s="213">
        <v>1</v>
      </c>
      <c r="G21" s="161"/>
      <c r="H21" s="161">
        <f t="shared" si="0"/>
        <v>0</v>
      </c>
      <c r="I21" s="164"/>
      <c r="J21" s="159" t="s">
        <v>1302</v>
      </c>
      <c r="K21" s="159"/>
      <c r="L21" s="159" t="s">
        <v>46</v>
      </c>
      <c r="M21" s="158"/>
      <c r="N21" s="158"/>
      <c r="O21" s="162"/>
      <c r="P21" s="158"/>
      <c r="Q21" s="163"/>
    </row>
    <row r="22" spans="2:17" s="150" customFormat="1" ht="18" customHeight="1">
      <c r="B22" s="156">
        <v>13</v>
      </c>
      <c r="C22" s="155" t="s">
        <v>147</v>
      </c>
      <c r="D22" s="155" t="s">
        <v>147</v>
      </c>
      <c r="E22" s="159">
        <v>7012419</v>
      </c>
      <c r="F22" s="213">
        <v>1</v>
      </c>
      <c r="G22" s="161"/>
      <c r="H22" s="161">
        <f t="shared" si="0"/>
        <v>0</v>
      </c>
      <c r="I22" s="164"/>
      <c r="J22" s="159" t="s">
        <v>1308</v>
      </c>
      <c r="K22" s="159"/>
      <c r="L22" s="159" t="s">
        <v>46</v>
      </c>
      <c r="M22" s="158"/>
      <c r="N22" s="158"/>
      <c r="O22" s="162"/>
      <c r="P22" s="158"/>
      <c r="Q22" s="163"/>
    </row>
    <row r="23" spans="2:17" s="150" customFormat="1" ht="18" customHeight="1">
      <c r="B23" s="156">
        <v>14</v>
      </c>
      <c r="C23" s="155" t="s">
        <v>147</v>
      </c>
      <c r="D23" s="155" t="s">
        <v>147</v>
      </c>
      <c r="E23" s="159">
        <v>7016941</v>
      </c>
      <c r="F23" s="213">
        <v>1</v>
      </c>
      <c r="G23" s="161"/>
      <c r="H23" s="161">
        <f t="shared" si="0"/>
        <v>0</v>
      </c>
      <c r="I23" s="164"/>
      <c r="J23" s="159" t="s">
        <v>1309</v>
      </c>
      <c r="K23" s="159"/>
      <c r="L23" s="159" t="s">
        <v>46</v>
      </c>
      <c r="M23" s="158"/>
      <c r="N23" s="158"/>
      <c r="O23" s="162"/>
      <c r="P23" s="158"/>
      <c r="Q23" s="163"/>
    </row>
    <row r="24" spans="2:17" s="150" customFormat="1" ht="18" customHeight="1">
      <c r="B24" s="300">
        <v>15</v>
      </c>
      <c r="C24" s="301" t="s">
        <v>1310</v>
      </c>
      <c r="D24" s="301" t="s">
        <v>1310</v>
      </c>
      <c r="E24" s="302" t="s">
        <v>1311</v>
      </c>
      <c r="F24" s="303">
        <v>1</v>
      </c>
      <c r="G24" s="304">
        <v>9800</v>
      </c>
      <c r="H24" s="304">
        <f t="shared" si="0"/>
        <v>9800</v>
      </c>
      <c r="I24" s="305"/>
      <c r="J24" s="302" t="s">
        <v>1312</v>
      </c>
      <c r="K24" s="302" t="s">
        <v>1313</v>
      </c>
      <c r="L24" s="159" t="s">
        <v>80</v>
      </c>
      <c r="M24" s="269">
        <v>41008</v>
      </c>
      <c r="N24" s="158"/>
      <c r="O24" s="162"/>
      <c r="P24" s="269">
        <v>41015</v>
      </c>
      <c r="Q24" s="163">
        <v>41016</v>
      </c>
    </row>
    <row r="25" spans="2:17" s="150" customFormat="1" ht="18" customHeight="1">
      <c r="B25" s="300">
        <v>15</v>
      </c>
      <c r="C25" s="301" t="s">
        <v>1310</v>
      </c>
      <c r="D25" s="301" t="s">
        <v>1310</v>
      </c>
      <c r="E25" s="302" t="s">
        <v>1314</v>
      </c>
      <c r="F25" s="303">
        <v>1</v>
      </c>
      <c r="G25" s="304">
        <v>5900</v>
      </c>
      <c r="H25" s="304">
        <f t="shared" si="0"/>
        <v>5900</v>
      </c>
      <c r="I25" s="305"/>
      <c r="J25" s="302" t="s">
        <v>1315</v>
      </c>
      <c r="K25" s="302" t="s">
        <v>1313</v>
      </c>
      <c r="L25" s="159" t="s">
        <v>80</v>
      </c>
      <c r="M25" s="269">
        <v>41008</v>
      </c>
      <c r="N25" s="158"/>
      <c r="O25" s="162"/>
      <c r="P25" s="269">
        <v>41015</v>
      </c>
      <c r="Q25" s="163">
        <v>41016</v>
      </c>
    </row>
    <row r="26" spans="2:17" s="150" customFormat="1" ht="18" customHeight="1">
      <c r="B26" s="300">
        <v>15</v>
      </c>
      <c r="C26" s="301" t="s">
        <v>1310</v>
      </c>
      <c r="D26" s="301" t="s">
        <v>1310</v>
      </c>
      <c r="E26" s="302" t="s">
        <v>1316</v>
      </c>
      <c r="F26" s="303">
        <v>1</v>
      </c>
      <c r="G26" s="304">
        <v>5900</v>
      </c>
      <c r="H26" s="304">
        <f t="shared" si="0"/>
        <v>5900</v>
      </c>
      <c r="I26" s="305"/>
      <c r="J26" s="302" t="s">
        <v>1317</v>
      </c>
      <c r="K26" s="302" t="s">
        <v>1313</v>
      </c>
      <c r="L26" s="159" t="s">
        <v>80</v>
      </c>
      <c r="M26" s="269">
        <v>41008</v>
      </c>
      <c r="N26" s="158"/>
      <c r="O26" s="162"/>
      <c r="P26" s="269">
        <v>41015</v>
      </c>
      <c r="Q26" s="163">
        <v>41016</v>
      </c>
    </row>
    <row r="27" spans="2:17" s="150" customFormat="1" ht="18" customHeight="1">
      <c r="B27" s="306">
        <v>15</v>
      </c>
      <c r="C27" s="307" t="s">
        <v>1310</v>
      </c>
      <c r="D27" s="307" t="s">
        <v>1310</v>
      </c>
      <c r="E27" s="308" t="s">
        <v>1318</v>
      </c>
      <c r="F27" s="309">
        <v>1</v>
      </c>
      <c r="G27" s="310">
        <v>1500</v>
      </c>
      <c r="H27" s="310">
        <f t="shared" si="0"/>
        <v>1500</v>
      </c>
      <c r="I27" s="311"/>
      <c r="J27" s="312" t="s">
        <v>1319</v>
      </c>
      <c r="K27" s="302"/>
      <c r="L27" s="159"/>
      <c r="M27" s="269">
        <v>41016</v>
      </c>
      <c r="N27" s="158"/>
      <c r="O27" s="162"/>
      <c r="P27" s="269"/>
      <c r="Q27" s="217" t="s">
        <v>1320</v>
      </c>
    </row>
    <row r="28" spans="2:17" s="150" customFormat="1" ht="18" customHeight="1">
      <c r="B28" s="306">
        <v>15</v>
      </c>
      <c r="C28" s="307" t="s">
        <v>1310</v>
      </c>
      <c r="D28" s="307" t="s">
        <v>1310</v>
      </c>
      <c r="E28" s="308" t="s">
        <v>1321</v>
      </c>
      <c r="F28" s="309">
        <v>1</v>
      </c>
      <c r="G28" s="310">
        <v>3000</v>
      </c>
      <c r="H28" s="310">
        <f t="shared" si="0"/>
        <v>3000</v>
      </c>
      <c r="I28" s="311"/>
      <c r="J28" s="312" t="s">
        <v>1322</v>
      </c>
      <c r="K28" s="302"/>
      <c r="L28" s="159"/>
      <c r="M28" s="269">
        <v>41016</v>
      </c>
      <c r="N28" s="158"/>
      <c r="O28" s="162"/>
      <c r="P28" s="269"/>
      <c r="Q28" s="217" t="s">
        <v>1320</v>
      </c>
    </row>
    <row r="29" spans="2:17" s="150" customFormat="1" ht="18" customHeight="1">
      <c r="B29" s="156">
        <v>15</v>
      </c>
      <c r="C29" s="155" t="s">
        <v>101</v>
      </c>
      <c r="D29" s="155" t="s">
        <v>101</v>
      </c>
      <c r="E29" s="190" t="s">
        <v>1282</v>
      </c>
      <c r="F29" s="213">
        <v>2</v>
      </c>
      <c r="G29" s="17">
        <v>600</v>
      </c>
      <c r="H29" s="17">
        <f t="shared" si="0"/>
        <v>1200</v>
      </c>
      <c r="I29" s="17"/>
      <c r="J29" s="16" t="s">
        <v>1283</v>
      </c>
      <c r="K29" s="159"/>
      <c r="L29" s="159" t="s">
        <v>80</v>
      </c>
      <c r="M29" s="269">
        <v>41005</v>
      </c>
      <c r="N29" s="158"/>
      <c r="O29" s="162"/>
      <c r="P29" s="269">
        <v>41008</v>
      </c>
      <c r="Q29" s="163">
        <v>41008</v>
      </c>
    </row>
    <row r="30" spans="2:17" s="150" customFormat="1" ht="18" customHeight="1">
      <c r="B30" s="156">
        <v>15</v>
      </c>
      <c r="C30" s="155" t="s">
        <v>101</v>
      </c>
      <c r="D30" s="155" t="s">
        <v>101</v>
      </c>
      <c r="E30" s="190" t="s">
        <v>769</v>
      </c>
      <c r="F30" s="213">
        <v>24</v>
      </c>
      <c r="G30" s="189">
        <v>34</v>
      </c>
      <c r="H30" s="161">
        <f t="shared" si="0"/>
        <v>816</v>
      </c>
      <c r="I30" s="14"/>
      <c r="J30" s="221" t="s">
        <v>770</v>
      </c>
      <c r="K30" s="159"/>
      <c r="L30" s="159" t="s">
        <v>80</v>
      </c>
      <c r="M30" s="269">
        <v>41005</v>
      </c>
      <c r="N30" s="158"/>
      <c r="O30" s="162"/>
      <c r="P30" s="269">
        <v>41008</v>
      </c>
      <c r="Q30" s="163">
        <v>41008</v>
      </c>
    </row>
    <row r="31" spans="2:17" s="150" customFormat="1" ht="18" customHeight="1">
      <c r="B31" s="156">
        <v>15</v>
      </c>
      <c r="C31" s="155" t="s">
        <v>101</v>
      </c>
      <c r="D31" s="155" t="s">
        <v>101</v>
      </c>
      <c r="E31" s="190" t="s">
        <v>1323</v>
      </c>
      <c r="F31" s="213">
        <v>2</v>
      </c>
      <c r="G31" s="17">
        <v>75</v>
      </c>
      <c r="H31" s="17">
        <f t="shared" si="0"/>
        <v>150</v>
      </c>
      <c r="I31" s="17"/>
      <c r="J31" s="16" t="s">
        <v>195</v>
      </c>
      <c r="K31" s="159"/>
      <c r="L31" s="159" t="s">
        <v>80</v>
      </c>
      <c r="M31" s="269">
        <v>41005</v>
      </c>
      <c r="N31" s="158"/>
      <c r="O31" s="162"/>
      <c r="P31" s="269">
        <v>41008</v>
      </c>
      <c r="Q31" s="163">
        <v>41008</v>
      </c>
    </row>
    <row r="32" spans="2:17" s="150" customFormat="1" ht="18" customHeight="1">
      <c r="B32" s="156">
        <v>15</v>
      </c>
      <c r="C32" s="155" t="s">
        <v>101</v>
      </c>
      <c r="D32" s="155" t="s">
        <v>101</v>
      </c>
      <c r="E32" s="190" t="s">
        <v>1324</v>
      </c>
      <c r="F32" s="213">
        <v>4</v>
      </c>
      <c r="G32" s="17">
        <v>75</v>
      </c>
      <c r="H32" s="17">
        <f>F32*G32</f>
        <v>300</v>
      </c>
      <c r="I32" s="17"/>
      <c r="J32" s="16" t="s">
        <v>195</v>
      </c>
      <c r="K32" s="159"/>
      <c r="L32" s="159" t="s">
        <v>80</v>
      </c>
      <c r="M32" s="269">
        <v>41005</v>
      </c>
      <c r="N32" s="158"/>
      <c r="O32" s="162"/>
      <c r="P32" s="269">
        <v>41008</v>
      </c>
      <c r="Q32" s="163">
        <v>41008</v>
      </c>
    </row>
    <row r="33" spans="2:17" s="150" customFormat="1" ht="18" customHeight="1">
      <c r="B33" s="156">
        <v>16</v>
      </c>
      <c r="C33" s="155" t="s">
        <v>101</v>
      </c>
      <c r="D33" s="155" t="s">
        <v>101</v>
      </c>
      <c r="E33" s="159" t="s">
        <v>1325</v>
      </c>
      <c r="F33" s="213">
        <v>1</v>
      </c>
      <c r="G33" s="161">
        <v>1767</v>
      </c>
      <c r="H33" s="161">
        <f t="shared" si="0"/>
        <v>1767</v>
      </c>
      <c r="I33" s="164"/>
      <c r="J33" s="16" t="s">
        <v>1326</v>
      </c>
      <c r="K33" s="159"/>
      <c r="L33" s="159"/>
      <c r="M33" s="269">
        <v>41005</v>
      </c>
      <c r="N33" s="158"/>
      <c r="O33" s="162"/>
      <c r="P33" s="269">
        <v>41016</v>
      </c>
      <c r="Q33" s="163">
        <v>41016</v>
      </c>
    </row>
    <row r="34" spans="2:17" s="150" customFormat="1" ht="18" customHeight="1">
      <c r="B34" s="156"/>
      <c r="C34" s="155" t="s">
        <v>101</v>
      </c>
      <c r="D34" s="155" t="s">
        <v>101</v>
      </c>
      <c r="E34" s="159" t="s">
        <v>1327</v>
      </c>
      <c r="F34" s="213">
        <v>1</v>
      </c>
      <c r="G34" s="161">
        <v>129</v>
      </c>
      <c r="H34" s="161">
        <f t="shared" si="0"/>
        <v>129</v>
      </c>
      <c r="I34" s="164"/>
      <c r="J34" s="16" t="s">
        <v>1328</v>
      </c>
      <c r="K34" s="159"/>
      <c r="L34" s="159"/>
      <c r="M34" s="269"/>
      <c r="N34" s="158" t="s">
        <v>748</v>
      </c>
      <c r="O34" s="162"/>
      <c r="P34" s="269">
        <v>41017</v>
      </c>
      <c r="Q34" s="163">
        <v>41017</v>
      </c>
    </row>
    <row r="35" spans="2:17" s="150" customFormat="1" ht="18" customHeight="1">
      <c r="B35" s="156">
        <v>17</v>
      </c>
      <c r="C35" s="155" t="s">
        <v>147</v>
      </c>
      <c r="D35" s="155" t="s">
        <v>147</v>
      </c>
      <c r="E35" s="159" t="s">
        <v>150</v>
      </c>
      <c r="F35" s="213">
        <v>1</v>
      </c>
      <c r="G35" s="161"/>
      <c r="H35" s="169">
        <f t="shared" si="0"/>
        <v>0</v>
      </c>
      <c r="I35" s="164"/>
      <c r="J35" s="159" t="s">
        <v>558</v>
      </c>
      <c r="K35" s="159"/>
      <c r="L35" s="159"/>
      <c r="M35" s="158"/>
      <c r="N35" s="158"/>
      <c r="O35" s="162"/>
      <c r="P35" s="158"/>
      <c r="Q35" s="163"/>
    </row>
    <row r="36" spans="2:17" s="150" customFormat="1" ht="18" customHeight="1">
      <c r="B36" s="156">
        <v>18</v>
      </c>
      <c r="C36" s="155" t="s">
        <v>147</v>
      </c>
      <c r="D36" s="155" t="s">
        <v>147</v>
      </c>
      <c r="E36" s="159" t="s">
        <v>1329</v>
      </c>
      <c r="F36" s="213">
        <v>1</v>
      </c>
      <c r="G36" s="161"/>
      <c r="H36" s="161">
        <f t="shared" si="0"/>
        <v>0</v>
      </c>
      <c r="I36" s="164"/>
      <c r="J36" s="159" t="s">
        <v>1330</v>
      </c>
      <c r="K36" s="159"/>
      <c r="L36" s="159"/>
      <c r="M36" s="158"/>
      <c r="N36" s="158"/>
      <c r="O36" s="162"/>
      <c r="P36" s="158"/>
      <c r="Q36" s="163"/>
    </row>
    <row r="37" spans="2:17" s="150" customFormat="1" ht="18" customHeight="1">
      <c r="B37" s="156">
        <v>19</v>
      </c>
      <c r="C37" s="155"/>
      <c r="D37" s="155"/>
      <c r="E37" s="159">
        <v>20</v>
      </c>
      <c r="F37" s="213">
        <v>1</v>
      </c>
      <c r="G37" s="161"/>
      <c r="H37" s="161">
        <f t="shared" si="0"/>
        <v>0</v>
      </c>
      <c r="I37" s="164"/>
      <c r="J37" s="159" t="s">
        <v>968</v>
      </c>
      <c r="K37" s="159"/>
      <c r="L37" s="159"/>
      <c r="M37" s="158"/>
      <c r="N37" s="158"/>
      <c r="O37" s="162"/>
      <c r="P37" s="158"/>
      <c r="Q37" s="163"/>
    </row>
    <row r="38" spans="2:17" s="150" customFormat="1" ht="18" customHeight="1">
      <c r="B38" s="156">
        <v>20</v>
      </c>
      <c r="C38" s="155"/>
      <c r="D38" s="155"/>
      <c r="E38" s="159">
        <v>20</v>
      </c>
      <c r="F38" s="213">
        <v>1</v>
      </c>
      <c r="G38" s="161"/>
      <c r="H38" s="161">
        <f t="shared" si="0"/>
        <v>0</v>
      </c>
      <c r="I38" s="164"/>
      <c r="J38" s="159" t="s">
        <v>1331</v>
      </c>
      <c r="K38" s="159"/>
      <c r="L38" s="159"/>
      <c r="M38" s="158"/>
      <c r="N38" s="158"/>
      <c r="O38" s="162"/>
      <c r="P38" s="158"/>
      <c r="Q38" s="163"/>
    </row>
    <row r="39" spans="2:17" s="150" customFormat="1" ht="18" customHeight="1">
      <c r="B39" s="156">
        <v>21</v>
      </c>
      <c r="C39" s="155"/>
      <c r="D39" s="155"/>
      <c r="E39" s="159">
        <v>20</v>
      </c>
      <c r="F39" s="213">
        <v>1</v>
      </c>
      <c r="G39" s="161"/>
      <c r="H39" s="161">
        <f t="shared" si="0"/>
        <v>0</v>
      </c>
      <c r="I39" s="164"/>
      <c r="J39" s="159" t="s">
        <v>1332</v>
      </c>
      <c r="K39" s="159"/>
      <c r="L39" s="159"/>
      <c r="M39" s="158"/>
      <c r="N39" s="158"/>
      <c r="O39" s="162"/>
      <c r="P39" s="158"/>
      <c r="Q39" s="163"/>
    </row>
    <row r="40" spans="2:17" s="150" customFormat="1" ht="18" customHeight="1">
      <c r="B40" s="156">
        <v>22</v>
      </c>
      <c r="C40" s="155"/>
      <c r="D40" s="155"/>
      <c r="E40" s="159">
        <v>1</v>
      </c>
      <c r="F40" s="213">
        <v>1</v>
      </c>
      <c r="G40" s="161"/>
      <c r="H40" s="161">
        <f t="shared" si="0"/>
        <v>0</v>
      </c>
      <c r="I40" s="164"/>
      <c r="J40" s="159" t="s">
        <v>74</v>
      </c>
      <c r="K40" s="159"/>
      <c r="L40" s="159"/>
      <c r="M40" s="158"/>
      <c r="N40" s="158"/>
      <c r="O40" s="162"/>
      <c r="P40" s="158"/>
      <c r="Q40" s="163"/>
    </row>
    <row r="41" spans="2:17" s="150" customFormat="1" ht="18" customHeight="1">
      <c r="B41" s="313">
        <v>23</v>
      </c>
      <c r="C41" s="314" t="s">
        <v>147</v>
      </c>
      <c r="D41" s="314" t="s">
        <v>147</v>
      </c>
      <c r="E41" s="315" t="s">
        <v>1333</v>
      </c>
      <c r="F41" s="316">
        <v>5</v>
      </c>
      <c r="G41" s="317" t="s">
        <v>1334</v>
      </c>
      <c r="H41" s="317"/>
      <c r="I41" s="318"/>
      <c r="J41" s="319" t="s">
        <v>1335</v>
      </c>
      <c r="K41" s="159"/>
      <c r="L41" s="159"/>
      <c r="M41" s="158"/>
      <c r="N41" s="158"/>
      <c r="O41" s="162"/>
      <c r="P41" s="158"/>
      <c r="Q41" s="163"/>
    </row>
    <row r="42" spans="2:17" s="150" customFormat="1" ht="18" customHeight="1">
      <c r="B42" s="313">
        <v>24</v>
      </c>
      <c r="C42" s="314" t="s">
        <v>147</v>
      </c>
      <c r="D42" s="314" t="s">
        <v>147</v>
      </c>
      <c r="E42" s="315" t="s">
        <v>1336</v>
      </c>
      <c r="F42" s="316">
        <v>5</v>
      </c>
      <c r="G42" s="317" t="s">
        <v>1334</v>
      </c>
      <c r="H42" s="317"/>
      <c r="I42" s="318"/>
      <c r="J42" s="319" t="s">
        <v>1337</v>
      </c>
      <c r="K42" s="159"/>
      <c r="L42" s="159"/>
      <c r="M42" s="158"/>
      <c r="N42" s="158"/>
      <c r="O42" s="162"/>
      <c r="P42" s="158"/>
      <c r="Q42" s="163"/>
    </row>
    <row r="43" spans="2:17" s="150" customFormat="1" ht="18" customHeight="1">
      <c r="B43" s="156"/>
      <c r="C43" s="155"/>
      <c r="D43" s="155"/>
      <c r="E43" s="159"/>
      <c r="F43" s="213"/>
      <c r="G43" s="161"/>
      <c r="H43" s="161">
        <f t="shared" si="0"/>
        <v>0</v>
      </c>
      <c r="I43" s="164"/>
      <c r="J43" s="159"/>
      <c r="K43" s="159"/>
      <c r="L43" s="159"/>
      <c r="M43" s="158"/>
      <c r="N43" s="158"/>
      <c r="O43" s="162"/>
      <c r="P43" s="158"/>
      <c r="Q43" s="163"/>
    </row>
    <row r="44" spans="2:17" s="150" customFormat="1" ht="18" customHeight="1">
      <c r="B44" s="156"/>
      <c r="C44" s="155"/>
      <c r="D44" s="155"/>
      <c r="E44" s="159"/>
      <c r="F44" s="213"/>
      <c r="G44" s="161"/>
      <c r="H44" s="161">
        <f t="shared" si="0"/>
        <v>0</v>
      </c>
      <c r="I44" s="164"/>
      <c r="J44" s="159"/>
      <c r="K44" s="159"/>
      <c r="L44" s="159"/>
      <c r="M44" s="158"/>
      <c r="N44" s="158"/>
      <c r="O44" s="162"/>
      <c r="P44" s="158"/>
      <c r="Q44" s="163"/>
    </row>
    <row r="45" spans="2:17" s="150" customFormat="1" ht="18" customHeight="1">
      <c r="B45" s="156"/>
      <c r="C45" s="155"/>
      <c r="D45" s="155"/>
      <c r="E45" s="159"/>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65"/>
      <c r="F48" s="213"/>
      <c r="G48" s="161"/>
      <c r="H48" s="161">
        <f t="shared" si="0"/>
        <v>0</v>
      </c>
      <c r="I48" s="164"/>
      <c r="J48" s="159"/>
      <c r="K48" s="159"/>
      <c r="L48" s="159"/>
      <c r="M48" s="158"/>
      <c r="N48" s="158"/>
      <c r="O48" s="162"/>
      <c r="P48" s="158"/>
      <c r="Q48" s="163"/>
    </row>
    <row r="49" spans="2:17" s="150" customFormat="1" ht="18" customHeight="1">
      <c r="B49" s="155"/>
      <c r="C49" s="155"/>
      <c r="D49" s="155"/>
      <c r="E49" s="159"/>
      <c r="F49" s="213"/>
      <c r="G49" s="161"/>
      <c r="H49" s="161">
        <f t="shared" si="0"/>
        <v>0</v>
      </c>
      <c r="I49" s="164"/>
      <c r="J49" s="159"/>
      <c r="K49" s="159"/>
      <c r="L49" s="159"/>
      <c r="M49" s="158"/>
      <c r="N49" s="158"/>
      <c r="O49" s="162"/>
      <c r="P49" s="158"/>
      <c r="Q49" s="163"/>
    </row>
    <row r="50" spans="2:17" s="150" customFormat="1" ht="18" customHeight="1">
      <c r="B50" s="155"/>
      <c r="C50" s="155"/>
      <c r="D50" s="155"/>
      <c r="E50" s="159"/>
      <c r="F50" s="213"/>
      <c r="G50" s="161"/>
      <c r="H50" s="161">
        <f t="shared" si="0"/>
        <v>0</v>
      </c>
      <c r="I50" s="164"/>
      <c r="J50" s="159"/>
      <c r="K50" s="159"/>
      <c r="L50" s="159"/>
      <c r="M50" s="158"/>
      <c r="N50" s="158"/>
      <c r="O50" s="162"/>
      <c r="P50" s="158"/>
      <c r="Q50" s="163"/>
    </row>
    <row r="51" spans="2:17" s="150" customFormat="1" ht="18" customHeight="1">
      <c r="B51" s="155"/>
      <c r="C51" s="155"/>
      <c r="D51" s="155"/>
      <c r="E51" s="159"/>
      <c r="F51" s="213"/>
      <c r="G51" s="161"/>
      <c r="H51" s="161">
        <f t="shared" si="0"/>
        <v>0</v>
      </c>
      <c r="I51" s="164"/>
      <c r="J51" s="159"/>
      <c r="K51" s="159"/>
      <c r="L51" s="159"/>
      <c r="M51" s="158"/>
      <c r="N51" s="158"/>
      <c r="O51" s="162"/>
      <c r="P51" s="158"/>
      <c r="Q51" s="163"/>
    </row>
    <row r="52" spans="2:17" s="150" customFormat="1" ht="18" customHeight="1">
      <c r="B52" s="155"/>
      <c r="C52" s="166"/>
      <c r="D52" s="166"/>
      <c r="E52" s="167"/>
      <c r="F52" s="213"/>
      <c r="G52" s="169"/>
      <c r="H52" s="161">
        <f t="shared" si="0"/>
        <v>0</v>
      </c>
      <c r="I52" s="170"/>
      <c r="J52" s="167"/>
      <c r="K52" s="167"/>
      <c r="L52" s="167"/>
      <c r="M52" s="171"/>
      <c r="N52" s="171"/>
      <c r="O52" s="171"/>
      <c r="P52" s="171"/>
      <c r="Q52" s="171"/>
    </row>
    <row r="53" spans="2:17" s="150" customFormat="1" ht="18" customHeight="1">
      <c r="B53" s="172"/>
      <c r="C53" s="172"/>
      <c r="D53" s="172"/>
      <c r="E53" s="173"/>
      <c r="F53" s="174"/>
      <c r="G53" s="175"/>
      <c r="H53" s="175"/>
      <c r="I53" s="174"/>
      <c r="J53" s="173"/>
      <c r="K53" s="173"/>
      <c r="L53" s="173"/>
      <c r="M53" s="176"/>
      <c r="N53" s="176"/>
      <c r="O53" s="177"/>
      <c r="P53" s="176"/>
      <c r="Q53" s="178"/>
    </row>
    <row r="54" spans="2:17" s="150" customFormat="1" ht="18" customHeight="1">
      <c r="C54" s="172"/>
      <c r="D54" s="172"/>
      <c r="E54" s="173"/>
      <c r="F54" s="174"/>
      <c r="G54" s="175"/>
      <c r="H54" s="175"/>
      <c r="I54" s="174"/>
      <c r="J54" s="173"/>
      <c r="K54" s="173"/>
      <c r="M54" s="176"/>
      <c r="N54" s="176"/>
      <c r="O54" s="177"/>
      <c r="P54" s="176"/>
      <c r="Q54" s="178"/>
    </row>
    <row r="55" spans="2:17" s="150" customFormat="1" ht="18" customHeight="1">
      <c r="B55" s="172"/>
      <c r="C55" s="172"/>
      <c r="D55" s="172"/>
      <c r="E55" s="173"/>
      <c r="F55" s="174"/>
      <c r="G55" s="175"/>
      <c r="H55" s="175"/>
      <c r="I55" s="174"/>
      <c r="J55" s="173"/>
      <c r="K55" s="173"/>
      <c r="M55" s="176"/>
      <c r="N55" s="176"/>
      <c r="O55" s="177"/>
      <c r="P55" s="176"/>
      <c r="Q55" s="178"/>
    </row>
    <row r="56" spans="2:17" ht="18" customHeight="1">
      <c r="C56" s="172"/>
      <c r="D56" s="172"/>
      <c r="E56" s="173"/>
      <c r="F56" s="174"/>
      <c r="G56" s="175"/>
      <c r="H56" s="175"/>
      <c r="I56" s="174"/>
      <c r="J56" s="173"/>
      <c r="K56" s="173"/>
      <c r="M56" s="176"/>
      <c r="N56" s="176"/>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E59" s="320"/>
      <c r="F59" s="321"/>
      <c r="G59" s="322"/>
      <c r="H59" s="322"/>
      <c r="I59" s="323"/>
      <c r="J59" s="320"/>
      <c r="K59" s="320"/>
      <c r="L59" s="320"/>
      <c r="M59" s="324"/>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M62" s="176"/>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K65" s="180"/>
      <c r="M65" s="179"/>
      <c r="O65" s="177"/>
      <c r="Q65" s="178"/>
    </row>
    <row r="66" spans="3:17" ht="18" customHeight="1">
      <c r="C66" s="172"/>
      <c r="D66" s="172"/>
      <c r="F66" s="174"/>
      <c r="H66" s="175"/>
      <c r="M66" s="179"/>
      <c r="O66" s="177"/>
      <c r="Q66" s="178"/>
    </row>
    <row r="67" spans="3:17" ht="18" customHeight="1">
      <c r="C67" s="172"/>
      <c r="D67" s="172"/>
      <c r="F67" s="174"/>
      <c r="H67" s="175"/>
      <c r="M67" s="179"/>
      <c r="O67" s="177"/>
      <c r="Q67" s="178"/>
    </row>
    <row r="68" spans="3:17" ht="18" customHeight="1">
      <c r="C68" s="172"/>
      <c r="D68" s="172"/>
      <c r="F68" s="174"/>
      <c r="H68" s="175"/>
      <c r="M68" s="179"/>
      <c r="O68" s="177"/>
      <c r="Q68" s="178"/>
    </row>
    <row r="69" spans="3:17" ht="18" customHeight="1">
      <c r="C69" s="172"/>
      <c r="D69" s="172"/>
      <c r="F69" s="174"/>
      <c r="H69" s="175"/>
      <c r="M69" s="179"/>
      <c r="O69" s="177"/>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ht="18" customHeight="1">
      <c r="C90" s="172"/>
      <c r="D90" s="172"/>
      <c r="I90" s="145"/>
      <c r="M90" s="179"/>
      <c r="N90" s="150"/>
      <c r="O90" s="179"/>
      <c r="P90" s="179"/>
      <c r="Q90" s="178"/>
    </row>
    <row r="91" spans="3:17" ht="18" customHeight="1">
      <c r="C91" s="172"/>
      <c r="D91" s="172"/>
      <c r="I91" s="145"/>
      <c r="M91" s="179"/>
      <c r="N91" s="150"/>
      <c r="O91" s="179"/>
      <c r="P91" s="179"/>
      <c r="Q91" s="178"/>
    </row>
    <row r="92" spans="3:17" ht="18" customHeight="1">
      <c r="C92" s="172"/>
      <c r="D92" s="172"/>
      <c r="I92" s="145"/>
      <c r="M92" s="179"/>
      <c r="N92" s="150"/>
      <c r="O92" s="179"/>
      <c r="P92" s="179"/>
      <c r="Q92" s="178"/>
    </row>
    <row r="113" spans="8:8">
      <c r="H113"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CCC4-B286-43CA-9ACB-CECD0EBA8854}">
  <dimension ref="B2:R67"/>
  <sheetViews>
    <sheetView zoomScale="85" zoomScaleNormal="85" workbookViewId="0">
      <pane xSplit="10" ySplit="8" topLeftCell="K9" activePane="bottomRight" state="frozen"/>
      <selection pane="topRight" activeCell="K1" sqref="K1"/>
      <selection pane="bottomLeft" activeCell="A9" sqref="A9"/>
      <selection pane="bottomRight" activeCell="B55" sqref="B55"/>
    </sheetView>
  </sheetViews>
  <sheetFormatPr defaultRowHeight="13.5"/>
  <cols>
    <col min="1" max="1" width="2.625" style="28" customWidth="1"/>
    <col min="2" max="2" width="5.125" style="33" customWidth="1"/>
    <col min="3" max="4" width="12.625" style="28" customWidth="1"/>
    <col min="5" max="5" width="30.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0.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0.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0.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0.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0.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0.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0.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0.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0.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0.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0.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0.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0.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0.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0.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0.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0.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0.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0.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0.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0.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0.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0.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0.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0.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0.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0.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0.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0.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0.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0.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0.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0.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0.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0.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0.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0.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0.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0.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0.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0.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0.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0.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0.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0.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0.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0.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0.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0.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0.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0.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0.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0.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0.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0.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0.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0.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0.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0.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0.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0.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0.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0.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1338</v>
      </c>
      <c r="G2" s="29" t="s">
        <v>2</v>
      </c>
      <c r="H2" s="30"/>
      <c r="I2" s="31"/>
      <c r="J2" s="32">
        <f>SUM(H:H)</f>
        <v>642241</v>
      </c>
    </row>
    <row r="3" spans="2:17" ht="20.100000000000001" customHeight="1">
      <c r="B3" s="26" t="s">
        <v>3</v>
      </c>
      <c r="C3" s="26"/>
      <c r="D3" s="26"/>
      <c r="E3" s="27" t="s">
        <v>339</v>
      </c>
    </row>
    <row r="4" spans="2:17" ht="20.100000000000001" customHeight="1">
      <c r="B4" s="26" t="s">
        <v>5</v>
      </c>
      <c r="C4" s="26"/>
      <c r="D4" s="26"/>
      <c r="E4" s="325" t="s">
        <v>1339</v>
      </c>
    </row>
    <row r="5" spans="2:17" ht="20.100000000000001" customHeight="1">
      <c r="B5" s="26" t="s">
        <v>6</v>
      </c>
      <c r="C5" s="26"/>
      <c r="D5" s="26"/>
      <c r="E5" s="36">
        <v>41015</v>
      </c>
    </row>
    <row r="6" spans="2:17" ht="20.100000000000001" customHeight="1">
      <c r="B6" s="26" t="s">
        <v>7</v>
      </c>
      <c r="C6" s="26"/>
      <c r="D6" s="26"/>
      <c r="E6" s="3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2</v>
      </c>
      <c r="C9" s="37" t="s">
        <v>29</v>
      </c>
      <c r="D9" s="37" t="s">
        <v>29</v>
      </c>
      <c r="E9" s="194" t="s">
        <v>227</v>
      </c>
      <c r="F9" s="51">
        <v>1</v>
      </c>
      <c r="G9" s="189">
        <v>395000</v>
      </c>
      <c r="H9" s="42">
        <f t="shared" ref="H9:H48" si="0">F9*G9</f>
        <v>395000</v>
      </c>
      <c r="I9" s="293"/>
      <c r="J9" s="187"/>
      <c r="K9" s="187" t="s">
        <v>1340</v>
      </c>
      <c r="L9" s="38"/>
      <c r="M9" s="186">
        <v>41003</v>
      </c>
      <c r="N9" s="37"/>
      <c r="O9" s="38"/>
      <c r="P9" s="186">
        <v>41010</v>
      </c>
      <c r="Q9" s="46">
        <v>41010</v>
      </c>
    </row>
    <row r="10" spans="2:17" s="33" customFormat="1" ht="19.5" customHeight="1">
      <c r="B10" s="37">
        <v>2</v>
      </c>
      <c r="C10" s="37" t="s">
        <v>29</v>
      </c>
      <c r="D10" s="37" t="s">
        <v>29</v>
      </c>
      <c r="E10" s="194" t="s">
        <v>1341</v>
      </c>
      <c r="F10" s="51">
        <v>1</v>
      </c>
      <c r="G10" s="189">
        <v>19000</v>
      </c>
      <c r="H10" s="326">
        <f t="shared" si="0"/>
        <v>19000</v>
      </c>
      <c r="I10" s="293"/>
      <c r="J10" s="38"/>
      <c r="K10" s="187" t="s">
        <v>1340</v>
      </c>
      <c r="L10" s="38"/>
      <c r="M10" s="186">
        <v>41003</v>
      </c>
      <c r="N10" s="37"/>
      <c r="O10" s="38"/>
      <c r="P10" s="186">
        <v>41010</v>
      </c>
      <c r="Q10" s="46"/>
    </row>
    <row r="11" spans="2:17" s="33" customFormat="1" ht="19.5" customHeight="1">
      <c r="B11" s="37">
        <v>2</v>
      </c>
      <c r="C11" s="37" t="s">
        <v>29</v>
      </c>
      <c r="D11" s="37" t="s">
        <v>29</v>
      </c>
      <c r="E11" s="194" t="s">
        <v>1342</v>
      </c>
      <c r="F11" s="51">
        <v>1</v>
      </c>
      <c r="G11" s="189">
        <v>10000</v>
      </c>
      <c r="H11" s="42">
        <f t="shared" si="0"/>
        <v>10000</v>
      </c>
      <c r="I11" s="293"/>
      <c r="J11" s="38"/>
      <c r="K11" s="187" t="s">
        <v>1340</v>
      </c>
      <c r="L11" s="38"/>
      <c r="M11" s="186">
        <v>41003</v>
      </c>
      <c r="N11" s="37"/>
      <c r="O11" s="38"/>
      <c r="P11" s="186"/>
      <c r="Q11" s="46"/>
    </row>
    <row r="12" spans="2:17" s="33" customFormat="1" ht="19.5" customHeight="1">
      <c r="B12" s="37">
        <v>2</v>
      </c>
      <c r="C12" s="37" t="s">
        <v>29</v>
      </c>
      <c r="D12" s="37" t="s">
        <v>29</v>
      </c>
      <c r="E12" s="194" t="s">
        <v>164</v>
      </c>
      <c r="F12" s="189">
        <v>1</v>
      </c>
      <c r="G12" s="189">
        <v>10000</v>
      </c>
      <c r="H12" s="42">
        <f t="shared" si="0"/>
        <v>10000</v>
      </c>
      <c r="I12" s="42"/>
      <c r="J12" s="189"/>
      <c r="K12" s="187" t="s">
        <v>1340</v>
      </c>
      <c r="L12" s="44"/>
      <c r="M12" s="186">
        <v>41003</v>
      </c>
      <c r="N12" s="37"/>
      <c r="O12" s="38"/>
      <c r="P12" s="186"/>
      <c r="Q12" s="46"/>
    </row>
    <row r="13" spans="2:17" s="33" customFormat="1" ht="19.5" customHeight="1">
      <c r="B13" s="37"/>
      <c r="C13" s="37"/>
      <c r="D13" s="37"/>
      <c r="E13" s="240"/>
      <c r="F13" s="189"/>
      <c r="G13" s="42"/>
      <c r="H13" s="42">
        <f t="shared" si="0"/>
        <v>0</v>
      </c>
      <c r="I13" s="293"/>
      <c r="J13" s="189"/>
      <c r="K13" s="44"/>
      <c r="L13" s="38"/>
      <c r="M13" s="186"/>
      <c r="N13" s="37"/>
      <c r="O13" s="38"/>
      <c r="P13" s="186"/>
      <c r="Q13" s="46"/>
    </row>
    <row r="14" spans="2:17" s="33" customFormat="1" ht="19.5" customHeight="1">
      <c r="B14" s="37">
        <v>14</v>
      </c>
      <c r="C14" s="37" t="s">
        <v>77</v>
      </c>
      <c r="D14" s="37" t="s">
        <v>77</v>
      </c>
      <c r="E14" s="297" t="s">
        <v>1343</v>
      </c>
      <c r="F14" s="51">
        <v>1</v>
      </c>
      <c r="G14" s="42">
        <v>6800</v>
      </c>
      <c r="H14" s="42">
        <f t="shared" si="0"/>
        <v>6800</v>
      </c>
      <c r="I14" s="42"/>
      <c r="J14" s="51" t="s">
        <v>1344</v>
      </c>
      <c r="K14" s="44"/>
      <c r="L14" s="38"/>
      <c r="M14" s="186">
        <v>41003</v>
      </c>
      <c r="N14" s="37"/>
      <c r="O14" s="38"/>
      <c r="P14" s="186">
        <v>41015</v>
      </c>
      <c r="Q14" s="46">
        <v>41016</v>
      </c>
    </row>
    <row r="15" spans="2:17" s="33" customFormat="1" ht="18" customHeight="1">
      <c r="B15" s="37">
        <v>14</v>
      </c>
      <c r="C15" s="37" t="s">
        <v>77</v>
      </c>
      <c r="D15" s="37" t="s">
        <v>77</v>
      </c>
      <c r="E15" s="297" t="s">
        <v>1345</v>
      </c>
      <c r="F15" s="51">
        <v>1</v>
      </c>
      <c r="G15" s="42">
        <v>7200</v>
      </c>
      <c r="H15" s="42">
        <f t="shared" si="0"/>
        <v>7200</v>
      </c>
      <c r="I15" s="42"/>
      <c r="J15" s="51" t="s">
        <v>1346</v>
      </c>
      <c r="K15" s="44"/>
      <c r="L15" s="44"/>
      <c r="M15" s="186">
        <v>41003</v>
      </c>
      <c r="N15" s="40"/>
      <c r="O15" s="45"/>
      <c r="P15" s="186">
        <v>41015</v>
      </c>
      <c r="Q15" s="46">
        <v>41016</v>
      </c>
    </row>
    <row r="16" spans="2:17" s="33" customFormat="1" ht="18" customHeight="1">
      <c r="B16" s="38">
        <v>14</v>
      </c>
      <c r="C16" s="37" t="s">
        <v>77</v>
      </c>
      <c r="D16" s="37" t="s">
        <v>77</v>
      </c>
      <c r="E16" s="297" t="s">
        <v>1347</v>
      </c>
      <c r="F16" s="51">
        <v>1</v>
      </c>
      <c r="G16" s="42">
        <v>2900</v>
      </c>
      <c r="H16" s="42">
        <f t="shared" si="0"/>
        <v>2900</v>
      </c>
      <c r="I16" s="42"/>
      <c r="J16" s="51" t="s">
        <v>1348</v>
      </c>
      <c r="K16" s="47"/>
      <c r="L16" s="44"/>
      <c r="M16" s="186">
        <v>41003</v>
      </c>
      <c r="N16" s="40"/>
      <c r="O16" s="45"/>
      <c r="P16" s="186">
        <v>41015</v>
      </c>
      <c r="Q16" s="46">
        <v>41016</v>
      </c>
    </row>
    <row r="17" spans="2:18" s="33" customFormat="1" ht="18" customHeight="1">
      <c r="B17" s="37">
        <v>14</v>
      </c>
      <c r="C17" s="37" t="s">
        <v>77</v>
      </c>
      <c r="D17" s="37" t="s">
        <v>77</v>
      </c>
      <c r="E17" s="297" t="s">
        <v>1349</v>
      </c>
      <c r="F17" s="51">
        <v>1</v>
      </c>
      <c r="G17" s="42">
        <v>2900</v>
      </c>
      <c r="H17" s="42">
        <f t="shared" si="0"/>
        <v>2900</v>
      </c>
      <c r="I17" s="42"/>
      <c r="J17" s="51" t="s">
        <v>1350</v>
      </c>
      <c r="K17" s="47"/>
      <c r="L17" s="44"/>
      <c r="M17" s="186">
        <v>41003</v>
      </c>
      <c r="N17" s="40"/>
      <c r="O17" s="45"/>
      <c r="P17" s="186">
        <v>41015</v>
      </c>
      <c r="Q17" s="46">
        <v>41016</v>
      </c>
    </row>
    <row r="18" spans="2:18" s="33" customFormat="1" ht="18" customHeight="1">
      <c r="B18" s="38">
        <v>14</v>
      </c>
      <c r="C18" s="37" t="s">
        <v>77</v>
      </c>
      <c r="D18" s="37" t="s">
        <v>77</v>
      </c>
      <c r="E18" s="297" t="s">
        <v>1351</v>
      </c>
      <c r="F18" s="51">
        <v>1</v>
      </c>
      <c r="G18" s="42">
        <v>5600</v>
      </c>
      <c r="H18" s="42">
        <f t="shared" si="0"/>
        <v>5600</v>
      </c>
      <c r="I18" s="42"/>
      <c r="J18" s="51" t="s">
        <v>1352</v>
      </c>
      <c r="K18" s="47"/>
      <c r="L18" s="44"/>
      <c r="M18" s="186">
        <v>41003</v>
      </c>
      <c r="N18" s="40"/>
      <c r="O18" s="45"/>
      <c r="P18" s="186">
        <v>41015</v>
      </c>
      <c r="Q18" s="46">
        <v>41016</v>
      </c>
    </row>
    <row r="19" spans="2:18" s="33" customFormat="1" ht="18" customHeight="1">
      <c r="B19" s="38">
        <v>14</v>
      </c>
      <c r="C19" s="37" t="s">
        <v>77</v>
      </c>
      <c r="D19" s="37" t="s">
        <v>77</v>
      </c>
      <c r="E19" s="297" t="s">
        <v>1353</v>
      </c>
      <c r="F19" s="189">
        <v>1</v>
      </c>
      <c r="G19" s="42">
        <v>13000</v>
      </c>
      <c r="H19" s="42">
        <f t="shared" si="0"/>
        <v>13000</v>
      </c>
      <c r="I19" s="42"/>
      <c r="J19" s="189" t="s">
        <v>1239</v>
      </c>
      <c r="K19" s="47"/>
      <c r="L19" s="44"/>
      <c r="M19" s="186">
        <v>41003</v>
      </c>
      <c r="N19" s="40"/>
      <c r="O19" s="45"/>
      <c r="P19" s="186">
        <v>41015</v>
      </c>
      <c r="Q19" s="46">
        <v>41016</v>
      </c>
    </row>
    <row r="20" spans="2:18" s="33" customFormat="1" ht="18" customHeight="1">
      <c r="B20" s="38">
        <v>14</v>
      </c>
      <c r="C20" s="37" t="s">
        <v>77</v>
      </c>
      <c r="D20" s="37" t="s">
        <v>77</v>
      </c>
      <c r="E20" s="297" t="s">
        <v>1354</v>
      </c>
      <c r="F20" s="189">
        <v>1</v>
      </c>
      <c r="G20" s="42">
        <v>6800</v>
      </c>
      <c r="H20" s="42">
        <f t="shared" si="0"/>
        <v>6800</v>
      </c>
      <c r="I20" s="42"/>
      <c r="J20" s="189" t="s">
        <v>1355</v>
      </c>
      <c r="K20" s="47"/>
      <c r="L20" s="44"/>
      <c r="M20" s="186">
        <v>41003</v>
      </c>
      <c r="N20" s="40"/>
      <c r="O20" s="45"/>
      <c r="P20" s="186">
        <v>41015</v>
      </c>
      <c r="Q20" s="46">
        <v>41016</v>
      </c>
      <c r="R20" s="191"/>
    </row>
    <row r="21" spans="2:18" s="33" customFormat="1" ht="18" customHeight="1">
      <c r="B21" s="38">
        <v>14</v>
      </c>
      <c r="C21" s="37" t="s">
        <v>77</v>
      </c>
      <c r="D21" s="37" t="s">
        <v>77</v>
      </c>
      <c r="E21" s="297" t="s">
        <v>1356</v>
      </c>
      <c r="F21" s="189">
        <v>1</v>
      </c>
      <c r="G21" s="42">
        <v>13500</v>
      </c>
      <c r="H21" s="42">
        <f t="shared" si="0"/>
        <v>13500</v>
      </c>
      <c r="I21" s="42"/>
      <c r="J21" s="189" t="s">
        <v>1357</v>
      </c>
      <c r="K21" s="47"/>
      <c r="L21" s="44"/>
      <c r="M21" s="186">
        <v>41003</v>
      </c>
      <c r="N21" s="40"/>
      <c r="O21" s="45"/>
      <c r="P21" s="186">
        <v>41015</v>
      </c>
      <c r="Q21" s="46">
        <v>41016</v>
      </c>
      <c r="R21" s="191"/>
    </row>
    <row r="22" spans="2:18" s="33" customFormat="1" ht="18" customHeight="1">
      <c r="B22" s="38">
        <v>13</v>
      </c>
      <c r="C22" s="37" t="s">
        <v>77</v>
      </c>
      <c r="D22" s="37" t="s">
        <v>77</v>
      </c>
      <c r="E22" s="240" t="s">
        <v>1358</v>
      </c>
      <c r="F22" s="189">
        <v>1</v>
      </c>
      <c r="G22" s="42">
        <v>9400</v>
      </c>
      <c r="H22" s="42">
        <f t="shared" si="0"/>
        <v>9400</v>
      </c>
      <c r="I22" s="42"/>
      <c r="J22" s="189" t="s">
        <v>1359</v>
      </c>
      <c r="K22" s="47"/>
      <c r="L22" s="44"/>
      <c r="M22" s="186">
        <v>41003</v>
      </c>
      <c r="N22" s="40"/>
      <c r="O22" s="45"/>
      <c r="P22" s="186">
        <v>41015</v>
      </c>
      <c r="Q22" s="46">
        <v>41016</v>
      </c>
      <c r="R22" s="191"/>
    </row>
    <row r="23" spans="2:18" s="33" customFormat="1" ht="18" customHeight="1">
      <c r="B23" s="38"/>
      <c r="C23" s="37"/>
      <c r="D23" s="37"/>
      <c r="E23" s="51"/>
      <c r="F23" s="51"/>
      <c r="G23" s="42"/>
      <c r="H23" s="42">
        <f t="shared" si="0"/>
        <v>0</v>
      </c>
      <c r="I23" s="42"/>
      <c r="J23" s="189"/>
      <c r="K23" s="47"/>
      <c r="L23" s="44"/>
      <c r="M23" s="186"/>
      <c r="N23" s="40"/>
      <c r="O23" s="45"/>
      <c r="P23" s="186"/>
      <c r="Q23" s="46"/>
    </row>
    <row r="24" spans="2:18" s="33" customFormat="1" ht="18" customHeight="1">
      <c r="B24" s="38">
        <v>15</v>
      </c>
      <c r="C24" s="37" t="s">
        <v>101</v>
      </c>
      <c r="D24" s="37" t="s">
        <v>101</v>
      </c>
      <c r="E24" s="47" t="s">
        <v>701</v>
      </c>
      <c r="F24" s="51">
        <v>1</v>
      </c>
      <c r="G24" s="42">
        <v>5270</v>
      </c>
      <c r="H24" s="42">
        <f t="shared" si="0"/>
        <v>5270</v>
      </c>
      <c r="I24" s="42"/>
      <c r="J24" s="47" t="s">
        <v>1360</v>
      </c>
      <c r="K24" s="47"/>
      <c r="L24" s="44"/>
      <c r="M24" s="186">
        <v>41003</v>
      </c>
      <c r="N24" s="40"/>
      <c r="O24" s="45"/>
      <c r="P24" s="186">
        <v>41010</v>
      </c>
      <c r="Q24" s="46">
        <v>41010</v>
      </c>
    </row>
    <row r="25" spans="2:18" s="33" customFormat="1" ht="18" customHeight="1">
      <c r="B25" s="38">
        <v>15</v>
      </c>
      <c r="C25" s="37" t="s">
        <v>101</v>
      </c>
      <c r="D25" s="37" t="s">
        <v>101</v>
      </c>
      <c r="E25" s="47" t="s">
        <v>1361</v>
      </c>
      <c r="F25" s="51">
        <v>1</v>
      </c>
      <c r="G25" s="42">
        <v>5569</v>
      </c>
      <c r="H25" s="42">
        <f t="shared" si="0"/>
        <v>5569</v>
      </c>
      <c r="I25" s="42"/>
      <c r="J25" s="47" t="s">
        <v>1362</v>
      </c>
      <c r="K25" s="47"/>
      <c r="L25" s="44"/>
      <c r="M25" s="186">
        <v>41003</v>
      </c>
      <c r="N25" s="40"/>
      <c r="O25" s="45"/>
      <c r="P25" s="186">
        <v>41010</v>
      </c>
      <c r="Q25" s="46">
        <v>41010</v>
      </c>
    </row>
    <row r="26" spans="2:18" s="33" customFormat="1" ht="18" customHeight="1">
      <c r="B26" s="38">
        <v>14</v>
      </c>
      <c r="C26" s="37" t="s">
        <v>101</v>
      </c>
      <c r="D26" s="37" t="s">
        <v>101</v>
      </c>
      <c r="E26" s="47" t="s">
        <v>1363</v>
      </c>
      <c r="F26" s="51">
        <v>1</v>
      </c>
      <c r="G26" s="42">
        <v>32000</v>
      </c>
      <c r="H26" s="42">
        <f t="shared" si="0"/>
        <v>32000</v>
      </c>
      <c r="I26" s="42"/>
      <c r="J26" s="51" t="s">
        <v>1364</v>
      </c>
      <c r="K26" s="47"/>
      <c r="L26" s="44"/>
      <c r="M26" s="186">
        <v>41003</v>
      </c>
      <c r="N26" s="40"/>
      <c r="O26" s="186"/>
      <c r="P26" s="186">
        <v>41010</v>
      </c>
      <c r="Q26" s="46">
        <v>41010</v>
      </c>
    </row>
    <row r="27" spans="2:18" s="33" customFormat="1" ht="18" customHeight="1">
      <c r="B27" s="38">
        <v>14</v>
      </c>
      <c r="C27" s="37" t="s">
        <v>101</v>
      </c>
      <c r="D27" s="37" t="s">
        <v>101</v>
      </c>
      <c r="E27" s="47" t="s">
        <v>974</v>
      </c>
      <c r="F27" s="189">
        <v>1</v>
      </c>
      <c r="G27" s="42">
        <v>16000</v>
      </c>
      <c r="H27" s="42">
        <f t="shared" si="0"/>
        <v>16000</v>
      </c>
      <c r="I27" s="42"/>
      <c r="J27" s="51" t="s">
        <v>1364</v>
      </c>
      <c r="K27" s="47"/>
      <c r="L27" s="44"/>
      <c r="M27" s="186">
        <v>41003</v>
      </c>
      <c r="N27" s="40"/>
      <c r="O27" s="45"/>
      <c r="P27" s="186">
        <v>41010</v>
      </c>
      <c r="Q27" s="46">
        <v>41010</v>
      </c>
    </row>
    <row r="28" spans="2:18" s="33" customFormat="1" ht="18" customHeight="1">
      <c r="B28" s="38">
        <v>15</v>
      </c>
      <c r="C28" s="37" t="s">
        <v>101</v>
      </c>
      <c r="D28" s="37" t="s">
        <v>101</v>
      </c>
      <c r="E28" s="47" t="s">
        <v>123</v>
      </c>
      <c r="F28" s="189">
        <v>1</v>
      </c>
      <c r="G28" s="42">
        <v>3022</v>
      </c>
      <c r="H28" s="42">
        <f t="shared" si="0"/>
        <v>3022</v>
      </c>
      <c r="I28" s="42"/>
      <c r="J28" s="47" t="s">
        <v>1365</v>
      </c>
      <c r="K28" s="47"/>
      <c r="L28" s="44"/>
      <c r="M28" s="186">
        <v>41003</v>
      </c>
      <c r="N28" s="40"/>
      <c r="O28" s="45"/>
      <c r="P28" s="186">
        <v>41010</v>
      </c>
      <c r="Q28" s="46">
        <v>41010</v>
      </c>
    </row>
    <row r="29" spans="2:18" s="33" customFormat="1" ht="18" customHeight="1">
      <c r="B29" s="38">
        <v>15</v>
      </c>
      <c r="C29" s="37" t="s">
        <v>101</v>
      </c>
      <c r="D29" s="37" t="s">
        <v>101</v>
      </c>
      <c r="E29" s="47" t="s">
        <v>855</v>
      </c>
      <c r="F29" s="189">
        <v>1</v>
      </c>
      <c r="G29" s="42">
        <v>960</v>
      </c>
      <c r="H29" s="42">
        <f t="shared" si="0"/>
        <v>960</v>
      </c>
      <c r="I29" s="42"/>
      <c r="J29" s="47" t="s">
        <v>1366</v>
      </c>
      <c r="K29" s="47"/>
      <c r="L29" s="44"/>
      <c r="M29" s="186">
        <v>41003</v>
      </c>
      <c r="N29" s="40"/>
      <c r="O29" s="45"/>
      <c r="P29" s="186">
        <v>41010</v>
      </c>
      <c r="Q29" s="46">
        <v>41010</v>
      </c>
    </row>
    <row r="30" spans="2:18" s="33" customFormat="1" ht="18" customHeight="1">
      <c r="B30" s="38">
        <v>15</v>
      </c>
      <c r="C30" s="37" t="s">
        <v>101</v>
      </c>
      <c r="D30" s="37" t="s">
        <v>101</v>
      </c>
      <c r="E30" s="47" t="s">
        <v>853</v>
      </c>
      <c r="F30" s="189">
        <v>1</v>
      </c>
      <c r="G30" s="42">
        <v>210</v>
      </c>
      <c r="H30" s="42">
        <f t="shared" si="0"/>
        <v>210</v>
      </c>
      <c r="I30" s="42"/>
      <c r="J30" s="47" t="s">
        <v>854</v>
      </c>
      <c r="K30" s="47"/>
      <c r="L30" s="44"/>
      <c r="M30" s="186">
        <v>41003</v>
      </c>
      <c r="N30" s="40"/>
      <c r="O30" s="45"/>
      <c r="P30" s="186">
        <v>41010</v>
      </c>
      <c r="Q30" s="46">
        <v>41010</v>
      </c>
    </row>
    <row r="31" spans="2:18" s="33" customFormat="1" ht="18" customHeight="1">
      <c r="B31" s="38">
        <v>16</v>
      </c>
      <c r="C31" s="37" t="s">
        <v>101</v>
      </c>
      <c r="D31" s="37" t="s">
        <v>101</v>
      </c>
      <c r="E31" s="47" t="s">
        <v>1367</v>
      </c>
      <c r="F31" s="189">
        <v>1</v>
      </c>
      <c r="G31" s="42">
        <v>840</v>
      </c>
      <c r="H31" s="42">
        <f t="shared" si="0"/>
        <v>840</v>
      </c>
      <c r="I31" s="42"/>
      <c r="J31" s="47" t="s">
        <v>1279</v>
      </c>
      <c r="K31" s="47"/>
      <c r="L31" s="44"/>
      <c r="M31" s="186">
        <v>41003</v>
      </c>
      <c r="N31" s="40"/>
      <c r="O31" s="45"/>
      <c r="P31" s="186">
        <v>41010</v>
      </c>
      <c r="Q31" s="46">
        <v>41010</v>
      </c>
    </row>
    <row r="32" spans="2:18" s="33" customFormat="1" ht="18" customHeight="1">
      <c r="B32" s="38">
        <v>4</v>
      </c>
      <c r="C32" s="37" t="s">
        <v>101</v>
      </c>
      <c r="D32" s="37" t="s">
        <v>101</v>
      </c>
      <c r="E32" s="47" t="s">
        <v>905</v>
      </c>
      <c r="F32" s="189">
        <v>1</v>
      </c>
      <c r="G32" s="42">
        <v>1990</v>
      </c>
      <c r="H32" s="42">
        <f t="shared" si="0"/>
        <v>1990</v>
      </c>
      <c r="I32" s="42"/>
      <c r="J32" s="47" t="s">
        <v>1362</v>
      </c>
      <c r="K32" s="47"/>
      <c r="L32" s="44"/>
      <c r="M32" s="186">
        <v>41003</v>
      </c>
      <c r="N32" s="40"/>
      <c r="O32" s="45"/>
      <c r="P32" s="186">
        <v>41010</v>
      </c>
      <c r="Q32" s="46">
        <v>41010</v>
      </c>
    </row>
    <row r="33" spans="2:17" s="33" customFormat="1" ht="18" customHeight="1">
      <c r="B33" s="38"/>
      <c r="C33" s="37"/>
      <c r="D33" s="37"/>
      <c r="E33" s="240"/>
      <c r="F33" s="189"/>
      <c r="G33" s="42"/>
      <c r="H33" s="42">
        <f t="shared" si="0"/>
        <v>0</v>
      </c>
      <c r="I33" s="42"/>
      <c r="J33" s="189"/>
      <c r="K33" s="47"/>
      <c r="L33" s="44"/>
      <c r="M33" s="186"/>
      <c r="N33" s="40"/>
      <c r="O33" s="45"/>
      <c r="P33" s="186"/>
      <c r="Q33" s="46"/>
    </row>
    <row r="34" spans="2:17" s="33" customFormat="1" ht="18" customHeight="1">
      <c r="B34" s="38">
        <v>15</v>
      </c>
      <c r="C34" s="37" t="s">
        <v>125</v>
      </c>
      <c r="D34" s="37" t="s">
        <v>55</v>
      </c>
      <c r="E34" s="240" t="s">
        <v>1368</v>
      </c>
      <c r="F34" s="189">
        <v>1</v>
      </c>
      <c r="G34" s="42">
        <v>4710</v>
      </c>
      <c r="H34" s="42">
        <f t="shared" si="0"/>
        <v>4710</v>
      </c>
      <c r="I34" s="42"/>
      <c r="J34" s="189" t="s">
        <v>1369</v>
      </c>
      <c r="K34" s="47"/>
      <c r="L34" s="44"/>
      <c r="M34" s="186">
        <v>41003</v>
      </c>
      <c r="N34" s="40"/>
      <c r="O34" s="45"/>
      <c r="P34" s="186">
        <v>41017</v>
      </c>
      <c r="Q34" s="46">
        <v>41017</v>
      </c>
    </row>
    <row r="35" spans="2:17" s="33" customFormat="1" ht="18" customHeight="1">
      <c r="B35" s="38">
        <v>14</v>
      </c>
      <c r="C35" s="37" t="s">
        <v>1370</v>
      </c>
      <c r="D35" s="37" t="s">
        <v>55</v>
      </c>
      <c r="E35" s="240" t="s">
        <v>1371</v>
      </c>
      <c r="F35" s="189">
        <v>1</v>
      </c>
      <c r="G35" s="42">
        <v>4370</v>
      </c>
      <c r="H35" s="42">
        <f t="shared" si="0"/>
        <v>4370</v>
      </c>
      <c r="I35" s="42"/>
      <c r="J35" s="189" t="s">
        <v>1372</v>
      </c>
      <c r="K35" s="47"/>
      <c r="L35" s="44"/>
      <c r="M35" s="186">
        <v>41003</v>
      </c>
      <c r="N35" s="40"/>
      <c r="O35" s="45"/>
      <c r="P35" s="186">
        <v>41017</v>
      </c>
      <c r="Q35" s="46">
        <v>41017</v>
      </c>
    </row>
    <row r="36" spans="2:17" s="33" customFormat="1" ht="18" customHeight="1">
      <c r="B36" s="38">
        <v>13</v>
      </c>
      <c r="C36" s="37" t="s">
        <v>125</v>
      </c>
      <c r="D36" s="37" t="s">
        <v>55</v>
      </c>
      <c r="E36" s="240" t="s">
        <v>1373</v>
      </c>
      <c r="F36" s="189">
        <v>10</v>
      </c>
      <c r="G36" s="42">
        <v>241</v>
      </c>
      <c r="H36" s="42">
        <f t="shared" si="0"/>
        <v>2410</v>
      </c>
      <c r="I36" s="42"/>
      <c r="J36" s="240" t="s">
        <v>1374</v>
      </c>
      <c r="K36" s="47"/>
      <c r="L36" s="44"/>
      <c r="M36" s="186">
        <v>41003</v>
      </c>
      <c r="N36" s="40"/>
      <c r="O36" s="45"/>
      <c r="P36" s="186">
        <v>41009</v>
      </c>
      <c r="Q36" s="46">
        <v>41009</v>
      </c>
    </row>
    <row r="37" spans="2:17" s="33" customFormat="1" ht="18" customHeight="1">
      <c r="B37" s="38">
        <v>13</v>
      </c>
      <c r="C37" s="37" t="s">
        <v>125</v>
      </c>
      <c r="D37" s="37" t="s">
        <v>55</v>
      </c>
      <c r="E37" s="240" t="s">
        <v>1375</v>
      </c>
      <c r="F37" s="189">
        <v>10</v>
      </c>
      <c r="G37" s="42">
        <v>192</v>
      </c>
      <c r="H37" s="42">
        <f t="shared" si="0"/>
        <v>1920</v>
      </c>
      <c r="I37" s="42"/>
      <c r="J37" s="240" t="s">
        <v>1374</v>
      </c>
      <c r="K37" s="47"/>
      <c r="L37" s="44"/>
      <c r="M37" s="186">
        <v>41003</v>
      </c>
      <c r="N37" s="40"/>
      <c r="O37" s="45"/>
      <c r="P37" s="186">
        <v>41009</v>
      </c>
      <c r="Q37" s="46">
        <v>41009</v>
      </c>
    </row>
    <row r="38" spans="2:17" s="33" customFormat="1" ht="18" customHeight="1">
      <c r="B38" s="38">
        <v>13</v>
      </c>
      <c r="C38" s="37" t="s">
        <v>125</v>
      </c>
      <c r="D38" s="37" t="s">
        <v>55</v>
      </c>
      <c r="E38" s="240" t="s">
        <v>1376</v>
      </c>
      <c r="F38" s="189">
        <v>10</v>
      </c>
      <c r="G38" s="42">
        <v>290</v>
      </c>
      <c r="H38" s="42">
        <f t="shared" si="0"/>
        <v>2900</v>
      </c>
      <c r="I38" s="42"/>
      <c r="J38" s="240" t="s">
        <v>1377</v>
      </c>
      <c r="K38" s="47"/>
      <c r="L38" s="44"/>
      <c r="M38" s="186">
        <v>41003</v>
      </c>
      <c r="N38" s="40"/>
      <c r="O38" s="45"/>
      <c r="P38" s="186">
        <v>41009</v>
      </c>
      <c r="Q38" s="46">
        <v>41009</v>
      </c>
    </row>
    <row r="39" spans="2:17" s="33" customFormat="1" ht="18" customHeight="1">
      <c r="B39" s="38"/>
      <c r="C39" s="37" t="s">
        <v>125</v>
      </c>
      <c r="D39" s="37" t="s">
        <v>55</v>
      </c>
      <c r="E39" s="240" t="s">
        <v>1378</v>
      </c>
      <c r="F39" s="189">
        <v>1</v>
      </c>
      <c r="G39" s="42">
        <v>5940</v>
      </c>
      <c r="H39" s="42">
        <f t="shared" si="0"/>
        <v>5940</v>
      </c>
      <c r="I39" s="42"/>
      <c r="J39" s="240" t="s">
        <v>1379</v>
      </c>
      <c r="K39" s="47"/>
      <c r="L39" s="44"/>
      <c r="M39" s="186">
        <v>41003</v>
      </c>
      <c r="N39" s="40"/>
      <c r="O39" s="45"/>
      <c r="P39" s="186">
        <v>41009</v>
      </c>
      <c r="Q39" s="46">
        <v>41009</v>
      </c>
    </row>
    <row r="40" spans="2:17" s="33" customFormat="1" ht="18" customHeight="1">
      <c r="B40" s="38">
        <v>13</v>
      </c>
      <c r="C40" s="37" t="s">
        <v>125</v>
      </c>
      <c r="D40" s="37" t="s">
        <v>55</v>
      </c>
      <c r="E40" s="240" t="s">
        <v>1380</v>
      </c>
      <c r="F40" s="189">
        <v>1</v>
      </c>
      <c r="G40" s="42">
        <v>5940</v>
      </c>
      <c r="H40" s="42">
        <f t="shared" si="0"/>
        <v>5940</v>
      </c>
      <c r="I40" s="42"/>
      <c r="J40" s="240" t="s">
        <v>1381</v>
      </c>
      <c r="K40" s="47"/>
      <c r="L40" s="44"/>
      <c r="M40" s="186">
        <v>41003</v>
      </c>
      <c r="N40" s="40"/>
      <c r="O40" s="45"/>
      <c r="P40" s="186">
        <v>41009</v>
      </c>
      <c r="Q40" s="46">
        <v>41009</v>
      </c>
    </row>
    <row r="41" spans="2:17" s="33" customFormat="1" ht="18" customHeight="1">
      <c r="B41" s="38">
        <v>15</v>
      </c>
      <c r="C41" s="37" t="s">
        <v>1382</v>
      </c>
      <c r="D41" s="37" t="s">
        <v>55</v>
      </c>
      <c r="E41" s="240" t="s">
        <v>1383</v>
      </c>
      <c r="F41" s="189">
        <v>1</v>
      </c>
      <c r="G41" s="42">
        <v>10660</v>
      </c>
      <c r="H41" s="42">
        <f t="shared" si="0"/>
        <v>10660</v>
      </c>
      <c r="I41" s="42"/>
      <c r="J41" s="240" t="s">
        <v>1384</v>
      </c>
      <c r="K41" s="47"/>
      <c r="L41" s="44"/>
      <c r="M41" s="186">
        <v>41003</v>
      </c>
      <c r="N41" s="40"/>
      <c r="O41" s="45"/>
      <c r="P41" s="186">
        <v>41015</v>
      </c>
      <c r="Q41" s="46">
        <v>41012</v>
      </c>
    </row>
    <row r="42" spans="2:17" s="33" customFormat="1" ht="18" customHeight="1">
      <c r="B42" s="38">
        <v>15</v>
      </c>
      <c r="C42" s="37" t="s">
        <v>1382</v>
      </c>
      <c r="D42" s="37" t="s">
        <v>55</v>
      </c>
      <c r="E42" s="240" t="s">
        <v>1385</v>
      </c>
      <c r="F42" s="189">
        <v>1</v>
      </c>
      <c r="G42" s="42">
        <v>2280</v>
      </c>
      <c r="H42" s="42">
        <f t="shared" si="0"/>
        <v>2280</v>
      </c>
      <c r="I42" s="42"/>
      <c r="J42" s="240" t="s">
        <v>1386</v>
      </c>
      <c r="K42" s="47"/>
      <c r="L42" s="44"/>
      <c r="M42" s="186">
        <v>41003</v>
      </c>
      <c r="N42" s="40"/>
      <c r="O42" s="45"/>
      <c r="P42" s="186">
        <v>41015</v>
      </c>
      <c r="Q42" s="46">
        <v>41012</v>
      </c>
    </row>
    <row r="43" spans="2:17" s="33" customFormat="1" ht="18" customHeight="1">
      <c r="B43" s="38">
        <v>13</v>
      </c>
      <c r="C43" s="37" t="s">
        <v>125</v>
      </c>
      <c r="D43" s="37" t="s">
        <v>55</v>
      </c>
      <c r="E43" s="240" t="s">
        <v>1387</v>
      </c>
      <c r="F43" s="189">
        <v>1</v>
      </c>
      <c r="G43" s="42">
        <v>5940</v>
      </c>
      <c r="H43" s="42">
        <f t="shared" si="0"/>
        <v>5940</v>
      </c>
      <c r="I43" s="42"/>
      <c r="J43" s="240" t="s">
        <v>206</v>
      </c>
      <c r="K43" s="47"/>
      <c r="L43" s="44"/>
      <c r="M43" s="186">
        <v>41019</v>
      </c>
      <c r="N43" s="40"/>
      <c r="O43" s="45"/>
      <c r="P43" s="186">
        <v>41022</v>
      </c>
      <c r="Q43" s="46" t="s">
        <v>1388</v>
      </c>
    </row>
    <row r="44" spans="2:17" s="33" customFormat="1" ht="18" customHeight="1">
      <c r="B44" s="38"/>
      <c r="C44" s="37"/>
      <c r="D44" s="37"/>
      <c r="E44" s="240"/>
      <c r="F44" s="189"/>
      <c r="G44" s="42"/>
      <c r="H44" s="42"/>
      <c r="I44" s="42"/>
      <c r="J44" s="240"/>
      <c r="K44" s="47"/>
      <c r="L44" s="44"/>
      <c r="M44" s="186"/>
      <c r="N44" s="40"/>
      <c r="O44" s="45"/>
      <c r="P44" s="186"/>
      <c r="Q44" s="46"/>
    </row>
    <row r="45" spans="2:17" s="33" customFormat="1" ht="18" customHeight="1">
      <c r="B45" s="38">
        <v>15</v>
      </c>
      <c r="C45" s="37" t="s">
        <v>1217</v>
      </c>
      <c r="D45" s="37" t="s">
        <v>1217</v>
      </c>
      <c r="E45" s="240" t="s">
        <v>1389</v>
      </c>
      <c r="F45" s="189">
        <v>1</v>
      </c>
      <c r="G45" s="42">
        <v>14800</v>
      </c>
      <c r="H45" s="42">
        <v>14800</v>
      </c>
      <c r="I45" s="42"/>
      <c r="J45" s="240" t="s">
        <v>1390</v>
      </c>
      <c r="K45" s="47"/>
      <c r="L45" s="44"/>
      <c r="M45" s="186">
        <v>41003</v>
      </c>
      <c r="N45" s="40"/>
      <c r="O45" s="45"/>
      <c r="P45" s="186"/>
      <c r="Q45" s="46">
        <v>41004</v>
      </c>
    </row>
    <row r="46" spans="2:17" s="33" customFormat="1" ht="18" customHeight="1">
      <c r="B46" s="38">
        <v>15</v>
      </c>
      <c r="C46" s="37" t="s">
        <v>1217</v>
      </c>
      <c r="D46" s="37" t="s">
        <v>1217</v>
      </c>
      <c r="E46" s="240" t="s">
        <v>1391</v>
      </c>
      <c r="F46" s="189">
        <v>1</v>
      </c>
      <c r="G46" s="42">
        <v>450</v>
      </c>
      <c r="H46" s="42">
        <f t="shared" si="0"/>
        <v>450</v>
      </c>
      <c r="I46" s="42"/>
      <c r="J46" s="240" t="s">
        <v>1392</v>
      </c>
      <c r="K46" s="47"/>
      <c r="L46" s="44"/>
      <c r="M46" s="186">
        <v>41003</v>
      </c>
      <c r="N46" s="40"/>
      <c r="O46" s="45"/>
      <c r="P46" s="186"/>
      <c r="Q46" s="46">
        <v>41004</v>
      </c>
    </row>
    <row r="47" spans="2:17" s="33" customFormat="1" ht="18" customHeight="1">
      <c r="B47" s="38"/>
      <c r="C47" s="37"/>
      <c r="D47" s="37"/>
      <c r="E47" s="240"/>
      <c r="F47" s="189"/>
      <c r="G47" s="42"/>
      <c r="H47" s="42">
        <f t="shared" si="0"/>
        <v>0</v>
      </c>
      <c r="I47" s="42"/>
      <c r="J47" s="189"/>
      <c r="K47" s="47"/>
      <c r="L47" s="44"/>
      <c r="M47" s="186"/>
      <c r="N47" s="40"/>
      <c r="O47" s="45"/>
      <c r="P47" s="186"/>
      <c r="Q47" s="46"/>
    </row>
    <row r="48" spans="2:17" s="33" customFormat="1" ht="18" customHeight="1">
      <c r="B48" s="38"/>
      <c r="C48" s="37"/>
      <c r="D48" s="37"/>
      <c r="E48" s="297"/>
      <c r="F48" s="51"/>
      <c r="G48" s="42"/>
      <c r="H48" s="42">
        <f t="shared" si="0"/>
        <v>0</v>
      </c>
      <c r="I48" s="42"/>
      <c r="J48" s="51"/>
      <c r="K48" s="47"/>
      <c r="L48" s="44"/>
      <c r="M48" s="186"/>
      <c r="N48" s="40"/>
      <c r="O48" s="45"/>
      <c r="P48" s="186"/>
      <c r="Q48" s="46"/>
    </row>
    <row r="49" spans="2:17" ht="18" customHeight="1">
      <c r="B49" s="38">
        <v>15</v>
      </c>
      <c r="C49" s="51" t="s">
        <v>673</v>
      </c>
      <c r="D49" s="51" t="s">
        <v>673</v>
      </c>
      <c r="E49" s="51" t="s">
        <v>1393</v>
      </c>
      <c r="F49" s="51">
        <v>1</v>
      </c>
      <c r="G49" s="51">
        <v>930</v>
      </c>
      <c r="H49" s="51">
        <v>930</v>
      </c>
      <c r="I49" s="53"/>
      <c r="J49" s="51" t="s">
        <v>1394</v>
      </c>
      <c r="K49" s="51"/>
      <c r="L49" s="38"/>
      <c r="M49" s="186">
        <v>41009</v>
      </c>
      <c r="N49" s="51"/>
      <c r="O49" s="53"/>
      <c r="P49" s="186">
        <v>41015</v>
      </c>
      <c r="Q49" s="46">
        <v>41015</v>
      </c>
    </row>
    <row r="50" spans="2:17" ht="18" customHeight="1">
      <c r="B50" s="38">
        <v>15</v>
      </c>
      <c r="C50" s="51" t="s">
        <v>673</v>
      </c>
      <c r="D50" s="51" t="s">
        <v>673</v>
      </c>
      <c r="E50" s="51" t="s">
        <v>1395</v>
      </c>
      <c r="F50" s="51">
        <v>1</v>
      </c>
      <c r="G50" s="51">
        <v>570</v>
      </c>
      <c r="H50" s="51">
        <v>570</v>
      </c>
      <c r="I50" s="53"/>
      <c r="J50" s="51" t="s">
        <v>1396</v>
      </c>
      <c r="K50" s="51"/>
      <c r="L50" s="38"/>
      <c r="M50" s="186">
        <v>41009</v>
      </c>
      <c r="N50" s="51"/>
      <c r="O50" s="53"/>
      <c r="P50" s="186">
        <v>41015</v>
      </c>
      <c r="Q50" s="46">
        <v>41015</v>
      </c>
    </row>
    <row r="51" spans="2:17" ht="18" customHeight="1">
      <c r="B51" s="38">
        <v>15</v>
      </c>
      <c r="C51" s="51" t="s">
        <v>673</v>
      </c>
      <c r="D51" s="51" t="s">
        <v>673</v>
      </c>
      <c r="E51" s="51" t="s">
        <v>1397</v>
      </c>
      <c r="F51" s="51">
        <v>1</v>
      </c>
      <c r="G51" s="51">
        <v>460</v>
      </c>
      <c r="H51" s="51">
        <v>460</v>
      </c>
      <c r="I51" s="53"/>
      <c r="J51" s="51" t="s">
        <v>1398</v>
      </c>
      <c r="K51" s="51"/>
      <c r="L51" s="38"/>
      <c r="M51" s="186">
        <v>41009</v>
      </c>
      <c r="N51" s="51"/>
      <c r="O51" s="53"/>
      <c r="P51" s="186">
        <v>41015</v>
      </c>
      <c r="Q51" s="46">
        <v>41015</v>
      </c>
    </row>
    <row r="52" spans="2:17" ht="18" customHeight="1">
      <c r="B52" s="38"/>
      <c r="C52" s="51"/>
      <c r="D52" s="51"/>
      <c r="E52" s="51"/>
      <c r="F52" s="51"/>
      <c r="G52" s="51"/>
      <c r="H52" s="51">
        <v>0</v>
      </c>
      <c r="I52" s="53"/>
      <c r="J52" s="51"/>
      <c r="K52" s="51"/>
      <c r="L52" s="38"/>
      <c r="M52" s="186"/>
      <c r="N52" s="51"/>
      <c r="O52" s="53"/>
      <c r="P52" s="248"/>
      <c r="Q52" s="196"/>
    </row>
    <row r="53" spans="2:17" ht="18" customHeight="1">
      <c r="B53" s="38">
        <v>15</v>
      </c>
      <c r="C53" s="51" t="s">
        <v>165</v>
      </c>
      <c r="D53" s="51" t="s">
        <v>165</v>
      </c>
      <c r="E53" s="51" t="s">
        <v>1399</v>
      </c>
      <c r="F53" s="51">
        <v>1</v>
      </c>
      <c r="G53" s="51">
        <v>6250</v>
      </c>
      <c r="H53" s="51">
        <v>6250</v>
      </c>
      <c r="I53" s="53"/>
      <c r="J53" s="51" t="s">
        <v>1400</v>
      </c>
      <c r="K53" s="51"/>
      <c r="L53" s="38"/>
      <c r="M53" s="186">
        <v>41009</v>
      </c>
      <c r="N53" s="51"/>
      <c r="O53" s="53"/>
      <c r="P53" s="248"/>
      <c r="Q53" s="46">
        <v>41016</v>
      </c>
    </row>
    <row r="54" spans="2:17" ht="18" customHeight="1">
      <c r="B54" s="38">
        <v>15</v>
      </c>
      <c r="C54" s="51" t="s">
        <v>165</v>
      </c>
      <c r="D54" s="51" t="s">
        <v>165</v>
      </c>
      <c r="E54" s="51" t="s">
        <v>1401</v>
      </c>
      <c r="F54" s="51">
        <v>1</v>
      </c>
      <c r="G54" s="51">
        <v>3750</v>
      </c>
      <c r="H54" s="51">
        <v>3750</v>
      </c>
      <c r="I54" s="53"/>
      <c r="J54" s="51" t="s">
        <v>1402</v>
      </c>
      <c r="K54" s="51"/>
      <c r="L54" s="38"/>
      <c r="M54" s="186">
        <v>41009</v>
      </c>
      <c r="N54" s="51"/>
      <c r="O54" s="53"/>
      <c r="P54" s="248"/>
      <c r="Q54" s="46">
        <v>41016</v>
      </c>
    </row>
    <row r="55" spans="2:17" ht="18" customHeight="1">
      <c r="B55" s="38"/>
      <c r="C55" s="51"/>
      <c r="D55" s="51"/>
      <c r="E55" s="51"/>
      <c r="F55" s="51"/>
      <c r="G55" s="51"/>
      <c r="H55" s="51"/>
      <c r="I55" s="53"/>
      <c r="J55" s="51"/>
      <c r="K55" s="51"/>
      <c r="L55" s="38"/>
      <c r="M55" s="186"/>
      <c r="N55" s="51"/>
      <c r="O55" s="53"/>
      <c r="P55" s="248"/>
      <c r="Q55" s="54"/>
    </row>
    <row r="56" spans="2:17" ht="18" customHeight="1"/>
    <row r="57" spans="2:17" ht="18" customHeight="1"/>
    <row r="58" spans="2:17" ht="18" customHeight="1"/>
    <row r="59" spans="2:17" ht="18" customHeight="1"/>
    <row r="60" spans="2:17" ht="18" customHeight="1"/>
    <row r="61" spans="2:17" ht="18" customHeight="1"/>
    <row r="62" spans="2:17" ht="18" customHeight="1"/>
    <row r="63" spans="2:17" ht="18" customHeight="1"/>
    <row r="64" spans="2:17" ht="18" customHeight="1"/>
    <row r="65" ht="18" customHeight="1"/>
    <row r="66" ht="18" customHeight="1"/>
    <row r="67" ht="18" customHeight="1"/>
  </sheetData>
  <autoFilter ref="B8:O47" xr:uid="{DB8E8A9A-B752-4177-B3E2-22ECB7040559}"/>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C3ED-3190-4AD3-BFB1-919E52D98D1F}">
  <sheetPr>
    <pageSetUpPr fitToPage="1"/>
  </sheetPr>
  <dimension ref="B2:R36"/>
  <sheetViews>
    <sheetView zoomScale="85" zoomScaleNormal="85" workbookViewId="0">
      <pane xSplit="10" ySplit="8" topLeftCell="P9" activePane="bottomRight" state="frozen"/>
      <selection pane="topRight" activeCell="K1" sqref="K1"/>
      <selection pane="bottomLeft" activeCell="A9" sqref="A9"/>
      <selection pane="bottomRight" activeCell="Q11" sqref="Q11"/>
    </sheetView>
  </sheetViews>
  <sheetFormatPr defaultRowHeight="18.75"/>
  <cols>
    <col min="1" max="1" width="2.625" style="3" customWidth="1"/>
    <col min="2" max="2" width="5.125" style="8" customWidth="1"/>
    <col min="3" max="3" width="11.625" style="3" bestFit="1" customWidth="1"/>
    <col min="4" max="4" width="12.625" style="3" customWidth="1"/>
    <col min="5" max="5" width="40" style="3" bestFit="1" customWidth="1"/>
    <col min="6" max="6" width="8.75" style="3" customWidth="1"/>
    <col min="7" max="8" width="9.875" style="3" bestFit="1" customWidth="1"/>
    <col min="9" max="9" width="5.75" style="9" customWidth="1"/>
    <col min="10" max="10" width="30.25" style="3" bestFit="1" customWidth="1"/>
    <col min="11" max="11" width="11.375" style="3" customWidth="1"/>
    <col min="12" max="12" width="6.625" style="8" customWidth="1"/>
    <col min="13" max="13" width="13.75" style="8" customWidth="1"/>
    <col min="14" max="14" width="6.375" style="3" customWidth="1"/>
    <col min="15" max="15" width="14.625" style="9" bestFit="1" customWidth="1"/>
    <col min="16" max="16" width="14.5" style="10" customWidth="1"/>
    <col min="17" max="17" width="15.625" style="10" customWidth="1"/>
    <col min="18" max="256" width="9" style="3"/>
    <col min="257" max="257" width="2.625" style="3" customWidth="1"/>
    <col min="258" max="258" width="5.125" style="3" customWidth="1"/>
    <col min="259" max="259" width="11.625" style="3" bestFit="1" customWidth="1"/>
    <col min="260" max="260" width="12.625" style="3" customWidth="1"/>
    <col min="261" max="261" width="40" style="3" bestFit="1" customWidth="1"/>
    <col min="262" max="262" width="8.75" style="3" customWidth="1"/>
    <col min="263" max="264" width="9.875" style="3" bestFit="1" customWidth="1"/>
    <col min="265" max="265" width="5.75" style="3" customWidth="1"/>
    <col min="266" max="266" width="30.25" style="3" bestFit="1" customWidth="1"/>
    <col min="267" max="267" width="11.375" style="3" customWidth="1"/>
    <col min="268" max="268" width="6.625" style="3" customWidth="1"/>
    <col min="269" max="269" width="13.75" style="3" customWidth="1"/>
    <col min="270" max="270" width="6.375" style="3" customWidth="1"/>
    <col min="271" max="271" width="14.625" style="3" bestFit="1" customWidth="1"/>
    <col min="272" max="272" width="14.5" style="3" customWidth="1"/>
    <col min="273" max="273" width="15.625" style="3" customWidth="1"/>
    <col min="274" max="512" width="9" style="3"/>
    <col min="513" max="513" width="2.625" style="3" customWidth="1"/>
    <col min="514" max="514" width="5.125" style="3" customWidth="1"/>
    <col min="515" max="515" width="11.625" style="3" bestFit="1" customWidth="1"/>
    <col min="516" max="516" width="12.625" style="3" customWidth="1"/>
    <col min="517" max="517" width="40" style="3" bestFit="1" customWidth="1"/>
    <col min="518" max="518" width="8.75" style="3" customWidth="1"/>
    <col min="519" max="520" width="9.875" style="3" bestFit="1" customWidth="1"/>
    <col min="521" max="521" width="5.75" style="3" customWidth="1"/>
    <col min="522" max="522" width="30.25" style="3" bestFit="1" customWidth="1"/>
    <col min="523" max="523" width="11.375" style="3" customWidth="1"/>
    <col min="524" max="524" width="6.625" style="3" customWidth="1"/>
    <col min="525" max="525" width="13.75" style="3" customWidth="1"/>
    <col min="526" max="526" width="6.375" style="3" customWidth="1"/>
    <col min="527" max="527" width="14.625" style="3" bestFit="1" customWidth="1"/>
    <col min="528" max="528" width="14.5" style="3" customWidth="1"/>
    <col min="529" max="529" width="15.625" style="3" customWidth="1"/>
    <col min="530" max="768" width="9" style="3"/>
    <col min="769" max="769" width="2.625" style="3" customWidth="1"/>
    <col min="770" max="770" width="5.125" style="3" customWidth="1"/>
    <col min="771" max="771" width="11.625" style="3" bestFit="1" customWidth="1"/>
    <col min="772" max="772" width="12.625" style="3" customWidth="1"/>
    <col min="773" max="773" width="40" style="3" bestFit="1" customWidth="1"/>
    <col min="774" max="774" width="8.75" style="3" customWidth="1"/>
    <col min="775" max="776" width="9.875" style="3" bestFit="1" customWidth="1"/>
    <col min="777" max="777" width="5.75" style="3" customWidth="1"/>
    <col min="778" max="778" width="30.25" style="3" bestFit="1" customWidth="1"/>
    <col min="779" max="779" width="11.375" style="3" customWidth="1"/>
    <col min="780" max="780" width="6.625" style="3" customWidth="1"/>
    <col min="781" max="781" width="13.75" style="3" customWidth="1"/>
    <col min="782" max="782" width="6.375" style="3" customWidth="1"/>
    <col min="783" max="783" width="14.625" style="3" bestFit="1" customWidth="1"/>
    <col min="784" max="784" width="14.5" style="3" customWidth="1"/>
    <col min="785" max="785" width="15.625" style="3" customWidth="1"/>
    <col min="786" max="1024" width="9" style="3"/>
    <col min="1025" max="1025" width="2.625" style="3" customWidth="1"/>
    <col min="1026" max="1026" width="5.125" style="3" customWidth="1"/>
    <col min="1027" max="1027" width="11.625" style="3" bestFit="1" customWidth="1"/>
    <col min="1028" max="1028" width="12.625" style="3" customWidth="1"/>
    <col min="1029" max="1029" width="40" style="3" bestFit="1" customWidth="1"/>
    <col min="1030" max="1030" width="8.75" style="3" customWidth="1"/>
    <col min="1031" max="1032" width="9.875" style="3" bestFit="1" customWidth="1"/>
    <col min="1033" max="1033" width="5.75" style="3" customWidth="1"/>
    <col min="1034" max="1034" width="30.25" style="3" bestFit="1" customWidth="1"/>
    <col min="1035" max="1035" width="11.375" style="3" customWidth="1"/>
    <col min="1036" max="1036" width="6.625" style="3" customWidth="1"/>
    <col min="1037" max="1037" width="13.75" style="3" customWidth="1"/>
    <col min="1038" max="1038" width="6.375" style="3" customWidth="1"/>
    <col min="1039" max="1039" width="14.625" style="3" bestFit="1" customWidth="1"/>
    <col min="1040" max="1040" width="14.5" style="3" customWidth="1"/>
    <col min="1041" max="1041" width="15.625" style="3" customWidth="1"/>
    <col min="1042" max="1280" width="9" style="3"/>
    <col min="1281" max="1281" width="2.625" style="3" customWidth="1"/>
    <col min="1282" max="1282" width="5.125" style="3" customWidth="1"/>
    <col min="1283" max="1283" width="11.625" style="3" bestFit="1" customWidth="1"/>
    <col min="1284" max="1284" width="12.625" style="3" customWidth="1"/>
    <col min="1285" max="1285" width="40" style="3" bestFit="1" customWidth="1"/>
    <col min="1286" max="1286" width="8.75" style="3" customWidth="1"/>
    <col min="1287" max="1288" width="9.875" style="3" bestFit="1" customWidth="1"/>
    <col min="1289" max="1289" width="5.75" style="3" customWidth="1"/>
    <col min="1290" max="1290" width="30.25" style="3" bestFit="1" customWidth="1"/>
    <col min="1291" max="1291" width="11.375" style="3" customWidth="1"/>
    <col min="1292" max="1292" width="6.625" style="3" customWidth="1"/>
    <col min="1293" max="1293" width="13.75" style="3" customWidth="1"/>
    <col min="1294" max="1294" width="6.375" style="3" customWidth="1"/>
    <col min="1295" max="1295" width="14.625" style="3" bestFit="1" customWidth="1"/>
    <col min="1296" max="1296" width="14.5" style="3" customWidth="1"/>
    <col min="1297" max="1297" width="15.625" style="3" customWidth="1"/>
    <col min="1298" max="1536" width="9" style="3"/>
    <col min="1537" max="1537" width="2.625" style="3" customWidth="1"/>
    <col min="1538" max="1538" width="5.125" style="3" customWidth="1"/>
    <col min="1539" max="1539" width="11.625" style="3" bestFit="1" customWidth="1"/>
    <col min="1540" max="1540" width="12.625" style="3" customWidth="1"/>
    <col min="1541" max="1541" width="40" style="3" bestFit="1" customWidth="1"/>
    <col min="1542" max="1542" width="8.75" style="3" customWidth="1"/>
    <col min="1543" max="1544" width="9.875" style="3" bestFit="1" customWidth="1"/>
    <col min="1545" max="1545" width="5.75" style="3" customWidth="1"/>
    <col min="1546" max="1546" width="30.25" style="3" bestFit="1" customWidth="1"/>
    <col min="1547" max="1547" width="11.375" style="3" customWidth="1"/>
    <col min="1548" max="1548" width="6.625" style="3" customWidth="1"/>
    <col min="1549" max="1549" width="13.75" style="3" customWidth="1"/>
    <col min="1550" max="1550" width="6.375" style="3" customWidth="1"/>
    <col min="1551" max="1551" width="14.625" style="3" bestFit="1" customWidth="1"/>
    <col min="1552" max="1552" width="14.5" style="3" customWidth="1"/>
    <col min="1553" max="1553" width="15.625" style="3" customWidth="1"/>
    <col min="1554" max="1792" width="9" style="3"/>
    <col min="1793" max="1793" width="2.625" style="3" customWidth="1"/>
    <col min="1794" max="1794" width="5.125" style="3" customWidth="1"/>
    <col min="1795" max="1795" width="11.625" style="3" bestFit="1" customWidth="1"/>
    <col min="1796" max="1796" width="12.625" style="3" customWidth="1"/>
    <col min="1797" max="1797" width="40" style="3" bestFit="1" customWidth="1"/>
    <col min="1798" max="1798" width="8.75" style="3" customWidth="1"/>
    <col min="1799" max="1800" width="9.875" style="3" bestFit="1" customWidth="1"/>
    <col min="1801" max="1801" width="5.75" style="3" customWidth="1"/>
    <col min="1802" max="1802" width="30.25" style="3" bestFit="1" customWidth="1"/>
    <col min="1803" max="1803" width="11.375" style="3" customWidth="1"/>
    <col min="1804" max="1804" width="6.625" style="3" customWidth="1"/>
    <col min="1805" max="1805" width="13.75" style="3" customWidth="1"/>
    <col min="1806" max="1806" width="6.375" style="3" customWidth="1"/>
    <col min="1807" max="1807" width="14.625" style="3" bestFit="1" customWidth="1"/>
    <col min="1808" max="1808" width="14.5" style="3" customWidth="1"/>
    <col min="1809" max="1809" width="15.625" style="3" customWidth="1"/>
    <col min="1810" max="2048" width="9" style="3"/>
    <col min="2049" max="2049" width="2.625" style="3" customWidth="1"/>
    <col min="2050" max="2050" width="5.125" style="3" customWidth="1"/>
    <col min="2051" max="2051" width="11.625" style="3" bestFit="1" customWidth="1"/>
    <col min="2052" max="2052" width="12.625" style="3" customWidth="1"/>
    <col min="2053" max="2053" width="40" style="3" bestFit="1" customWidth="1"/>
    <col min="2054" max="2054" width="8.75" style="3" customWidth="1"/>
    <col min="2055" max="2056" width="9.875" style="3" bestFit="1" customWidth="1"/>
    <col min="2057" max="2057" width="5.75" style="3" customWidth="1"/>
    <col min="2058" max="2058" width="30.25" style="3" bestFit="1" customWidth="1"/>
    <col min="2059" max="2059" width="11.375" style="3" customWidth="1"/>
    <col min="2060" max="2060" width="6.625" style="3" customWidth="1"/>
    <col min="2061" max="2061" width="13.75" style="3" customWidth="1"/>
    <col min="2062" max="2062" width="6.375" style="3" customWidth="1"/>
    <col min="2063" max="2063" width="14.625" style="3" bestFit="1" customWidth="1"/>
    <col min="2064" max="2064" width="14.5" style="3" customWidth="1"/>
    <col min="2065" max="2065" width="15.625" style="3" customWidth="1"/>
    <col min="2066" max="2304" width="9" style="3"/>
    <col min="2305" max="2305" width="2.625" style="3" customWidth="1"/>
    <col min="2306" max="2306" width="5.125" style="3" customWidth="1"/>
    <col min="2307" max="2307" width="11.625" style="3" bestFit="1" customWidth="1"/>
    <col min="2308" max="2308" width="12.625" style="3" customWidth="1"/>
    <col min="2309" max="2309" width="40" style="3" bestFit="1" customWidth="1"/>
    <col min="2310" max="2310" width="8.75" style="3" customWidth="1"/>
    <col min="2311" max="2312" width="9.875" style="3" bestFit="1" customWidth="1"/>
    <col min="2313" max="2313" width="5.75" style="3" customWidth="1"/>
    <col min="2314" max="2314" width="30.25" style="3" bestFit="1" customWidth="1"/>
    <col min="2315" max="2315" width="11.375" style="3" customWidth="1"/>
    <col min="2316" max="2316" width="6.625" style="3" customWidth="1"/>
    <col min="2317" max="2317" width="13.75" style="3" customWidth="1"/>
    <col min="2318" max="2318" width="6.375" style="3" customWidth="1"/>
    <col min="2319" max="2319" width="14.625" style="3" bestFit="1" customWidth="1"/>
    <col min="2320" max="2320" width="14.5" style="3" customWidth="1"/>
    <col min="2321" max="2321" width="15.625" style="3" customWidth="1"/>
    <col min="2322" max="2560" width="9" style="3"/>
    <col min="2561" max="2561" width="2.625" style="3" customWidth="1"/>
    <col min="2562" max="2562" width="5.125" style="3" customWidth="1"/>
    <col min="2563" max="2563" width="11.625" style="3" bestFit="1" customWidth="1"/>
    <col min="2564" max="2564" width="12.625" style="3" customWidth="1"/>
    <col min="2565" max="2565" width="40" style="3" bestFit="1" customWidth="1"/>
    <col min="2566" max="2566" width="8.75" style="3" customWidth="1"/>
    <col min="2567" max="2568" width="9.875" style="3" bestFit="1" customWidth="1"/>
    <col min="2569" max="2569" width="5.75" style="3" customWidth="1"/>
    <col min="2570" max="2570" width="30.25" style="3" bestFit="1" customWidth="1"/>
    <col min="2571" max="2571" width="11.375" style="3" customWidth="1"/>
    <col min="2572" max="2572" width="6.625" style="3" customWidth="1"/>
    <col min="2573" max="2573" width="13.75" style="3" customWidth="1"/>
    <col min="2574" max="2574" width="6.375" style="3" customWidth="1"/>
    <col min="2575" max="2575" width="14.625" style="3" bestFit="1" customWidth="1"/>
    <col min="2576" max="2576" width="14.5" style="3" customWidth="1"/>
    <col min="2577" max="2577" width="15.625" style="3" customWidth="1"/>
    <col min="2578" max="2816" width="9" style="3"/>
    <col min="2817" max="2817" width="2.625" style="3" customWidth="1"/>
    <col min="2818" max="2818" width="5.125" style="3" customWidth="1"/>
    <col min="2819" max="2819" width="11.625" style="3" bestFit="1" customWidth="1"/>
    <col min="2820" max="2820" width="12.625" style="3" customWidth="1"/>
    <col min="2821" max="2821" width="40" style="3" bestFit="1" customWidth="1"/>
    <col min="2822" max="2822" width="8.75" style="3" customWidth="1"/>
    <col min="2823" max="2824" width="9.875" style="3" bestFit="1" customWidth="1"/>
    <col min="2825" max="2825" width="5.75" style="3" customWidth="1"/>
    <col min="2826" max="2826" width="30.25" style="3" bestFit="1" customWidth="1"/>
    <col min="2827" max="2827" width="11.375" style="3" customWidth="1"/>
    <col min="2828" max="2828" width="6.625" style="3" customWidth="1"/>
    <col min="2829" max="2829" width="13.75" style="3" customWidth="1"/>
    <col min="2830" max="2830" width="6.375" style="3" customWidth="1"/>
    <col min="2831" max="2831" width="14.625" style="3" bestFit="1" customWidth="1"/>
    <col min="2832" max="2832" width="14.5" style="3" customWidth="1"/>
    <col min="2833" max="2833" width="15.625" style="3" customWidth="1"/>
    <col min="2834" max="3072" width="9" style="3"/>
    <col min="3073" max="3073" width="2.625" style="3" customWidth="1"/>
    <col min="3074" max="3074" width="5.125" style="3" customWidth="1"/>
    <col min="3075" max="3075" width="11.625" style="3" bestFit="1" customWidth="1"/>
    <col min="3076" max="3076" width="12.625" style="3" customWidth="1"/>
    <col min="3077" max="3077" width="40" style="3" bestFit="1" customWidth="1"/>
    <col min="3078" max="3078" width="8.75" style="3" customWidth="1"/>
    <col min="3079" max="3080" width="9.875" style="3" bestFit="1" customWidth="1"/>
    <col min="3081" max="3081" width="5.75" style="3" customWidth="1"/>
    <col min="3082" max="3082" width="30.25" style="3" bestFit="1" customWidth="1"/>
    <col min="3083" max="3083" width="11.375" style="3" customWidth="1"/>
    <col min="3084" max="3084" width="6.625" style="3" customWidth="1"/>
    <col min="3085" max="3085" width="13.75" style="3" customWidth="1"/>
    <col min="3086" max="3086" width="6.375" style="3" customWidth="1"/>
    <col min="3087" max="3087" width="14.625" style="3" bestFit="1" customWidth="1"/>
    <col min="3088" max="3088" width="14.5" style="3" customWidth="1"/>
    <col min="3089" max="3089" width="15.625" style="3" customWidth="1"/>
    <col min="3090" max="3328" width="9" style="3"/>
    <col min="3329" max="3329" width="2.625" style="3" customWidth="1"/>
    <col min="3330" max="3330" width="5.125" style="3" customWidth="1"/>
    <col min="3331" max="3331" width="11.625" style="3" bestFit="1" customWidth="1"/>
    <col min="3332" max="3332" width="12.625" style="3" customWidth="1"/>
    <col min="3333" max="3333" width="40" style="3" bestFit="1" customWidth="1"/>
    <col min="3334" max="3334" width="8.75" style="3" customWidth="1"/>
    <col min="3335" max="3336" width="9.875" style="3" bestFit="1" customWidth="1"/>
    <col min="3337" max="3337" width="5.75" style="3" customWidth="1"/>
    <col min="3338" max="3338" width="30.25" style="3" bestFit="1" customWidth="1"/>
    <col min="3339" max="3339" width="11.375" style="3" customWidth="1"/>
    <col min="3340" max="3340" width="6.625" style="3" customWidth="1"/>
    <col min="3341" max="3341" width="13.75" style="3" customWidth="1"/>
    <col min="3342" max="3342" width="6.375" style="3" customWidth="1"/>
    <col min="3343" max="3343" width="14.625" style="3" bestFit="1" customWidth="1"/>
    <col min="3344" max="3344" width="14.5" style="3" customWidth="1"/>
    <col min="3345" max="3345" width="15.625" style="3" customWidth="1"/>
    <col min="3346" max="3584" width="9" style="3"/>
    <col min="3585" max="3585" width="2.625" style="3" customWidth="1"/>
    <col min="3586" max="3586" width="5.125" style="3" customWidth="1"/>
    <col min="3587" max="3587" width="11.625" style="3" bestFit="1" customWidth="1"/>
    <col min="3588" max="3588" width="12.625" style="3" customWidth="1"/>
    <col min="3589" max="3589" width="40" style="3" bestFit="1" customWidth="1"/>
    <col min="3590" max="3590" width="8.75" style="3" customWidth="1"/>
    <col min="3591" max="3592" width="9.875" style="3" bestFit="1" customWidth="1"/>
    <col min="3593" max="3593" width="5.75" style="3" customWidth="1"/>
    <col min="3594" max="3594" width="30.25" style="3" bestFit="1" customWidth="1"/>
    <col min="3595" max="3595" width="11.375" style="3" customWidth="1"/>
    <col min="3596" max="3596" width="6.625" style="3" customWidth="1"/>
    <col min="3597" max="3597" width="13.75" style="3" customWidth="1"/>
    <col min="3598" max="3598" width="6.375" style="3" customWidth="1"/>
    <col min="3599" max="3599" width="14.625" style="3" bestFit="1" customWidth="1"/>
    <col min="3600" max="3600" width="14.5" style="3" customWidth="1"/>
    <col min="3601" max="3601" width="15.625" style="3" customWidth="1"/>
    <col min="3602" max="3840" width="9" style="3"/>
    <col min="3841" max="3841" width="2.625" style="3" customWidth="1"/>
    <col min="3842" max="3842" width="5.125" style="3" customWidth="1"/>
    <col min="3843" max="3843" width="11.625" style="3" bestFit="1" customWidth="1"/>
    <col min="3844" max="3844" width="12.625" style="3" customWidth="1"/>
    <col min="3845" max="3845" width="40" style="3" bestFit="1" customWidth="1"/>
    <col min="3846" max="3846" width="8.75" style="3" customWidth="1"/>
    <col min="3847" max="3848" width="9.875" style="3" bestFit="1" customWidth="1"/>
    <col min="3849" max="3849" width="5.75" style="3" customWidth="1"/>
    <col min="3850" max="3850" width="30.25" style="3" bestFit="1" customWidth="1"/>
    <col min="3851" max="3851" width="11.375" style="3" customWidth="1"/>
    <col min="3852" max="3852" width="6.625" style="3" customWidth="1"/>
    <col min="3853" max="3853" width="13.75" style="3" customWidth="1"/>
    <col min="3854" max="3854" width="6.375" style="3" customWidth="1"/>
    <col min="3855" max="3855" width="14.625" style="3" bestFit="1" customWidth="1"/>
    <col min="3856" max="3856" width="14.5" style="3" customWidth="1"/>
    <col min="3857" max="3857" width="15.625" style="3" customWidth="1"/>
    <col min="3858" max="4096" width="9" style="3"/>
    <col min="4097" max="4097" width="2.625" style="3" customWidth="1"/>
    <col min="4098" max="4098" width="5.125" style="3" customWidth="1"/>
    <col min="4099" max="4099" width="11.625" style="3" bestFit="1" customWidth="1"/>
    <col min="4100" max="4100" width="12.625" style="3" customWidth="1"/>
    <col min="4101" max="4101" width="40" style="3" bestFit="1" customWidth="1"/>
    <col min="4102" max="4102" width="8.75" style="3" customWidth="1"/>
    <col min="4103" max="4104" width="9.875" style="3" bestFit="1" customWidth="1"/>
    <col min="4105" max="4105" width="5.75" style="3" customWidth="1"/>
    <col min="4106" max="4106" width="30.25" style="3" bestFit="1" customWidth="1"/>
    <col min="4107" max="4107" width="11.375" style="3" customWidth="1"/>
    <col min="4108" max="4108" width="6.625" style="3" customWidth="1"/>
    <col min="4109" max="4109" width="13.75" style="3" customWidth="1"/>
    <col min="4110" max="4110" width="6.375" style="3" customWidth="1"/>
    <col min="4111" max="4111" width="14.625" style="3" bestFit="1" customWidth="1"/>
    <col min="4112" max="4112" width="14.5" style="3" customWidth="1"/>
    <col min="4113" max="4113" width="15.625" style="3" customWidth="1"/>
    <col min="4114" max="4352" width="9" style="3"/>
    <col min="4353" max="4353" width="2.625" style="3" customWidth="1"/>
    <col min="4354" max="4354" width="5.125" style="3" customWidth="1"/>
    <col min="4355" max="4355" width="11.625" style="3" bestFit="1" customWidth="1"/>
    <col min="4356" max="4356" width="12.625" style="3" customWidth="1"/>
    <col min="4357" max="4357" width="40" style="3" bestFit="1" customWidth="1"/>
    <col min="4358" max="4358" width="8.75" style="3" customWidth="1"/>
    <col min="4359" max="4360" width="9.875" style="3" bestFit="1" customWidth="1"/>
    <col min="4361" max="4361" width="5.75" style="3" customWidth="1"/>
    <col min="4362" max="4362" width="30.25" style="3" bestFit="1" customWidth="1"/>
    <col min="4363" max="4363" width="11.375" style="3" customWidth="1"/>
    <col min="4364" max="4364" width="6.625" style="3" customWidth="1"/>
    <col min="4365" max="4365" width="13.75" style="3" customWidth="1"/>
    <col min="4366" max="4366" width="6.375" style="3" customWidth="1"/>
    <col min="4367" max="4367" width="14.625" style="3" bestFit="1" customWidth="1"/>
    <col min="4368" max="4368" width="14.5" style="3" customWidth="1"/>
    <col min="4369" max="4369" width="15.625" style="3" customWidth="1"/>
    <col min="4370" max="4608" width="9" style="3"/>
    <col min="4609" max="4609" width="2.625" style="3" customWidth="1"/>
    <col min="4610" max="4610" width="5.125" style="3" customWidth="1"/>
    <col min="4611" max="4611" width="11.625" style="3" bestFit="1" customWidth="1"/>
    <col min="4612" max="4612" width="12.625" style="3" customWidth="1"/>
    <col min="4613" max="4613" width="40" style="3" bestFit="1" customWidth="1"/>
    <col min="4614" max="4614" width="8.75" style="3" customWidth="1"/>
    <col min="4615" max="4616" width="9.875" style="3" bestFit="1" customWidth="1"/>
    <col min="4617" max="4617" width="5.75" style="3" customWidth="1"/>
    <col min="4618" max="4618" width="30.25" style="3" bestFit="1" customWidth="1"/>
    <col min="4619" max="4619" width="11.375" style="3" customWidth="1"/>
    <col min="4620" max="4620" width="6.625" style="3" customWidth="1"/>
    <col min="4621" max="4621" width="13.75" style="3" customWidth="1"/>
    <col min="4622" max="4622" width="6.375" style="3" customWidth="1"/>
    <col min="4623" max="4623" width="14.625" style="3" bestFit="1" customWidth="1"/>
    <col min="4624" max="4624" width="14.5" style="3" customWidth="1"/>
    <col min="4625" max="4625" width="15.625" style="3" customWidth="1"/>
    <col min="4626" max="4864" width="9" style="3"/>
    <col min="4865" max="4865" width="2.625" style="3" customWidth="1"/>
    <col min="4866" max="4866" width="5.125" style="3" customWidth="1"/>
    <col min="4867" max="4867" width="11.625" style="3" bestFit="1" customWidth="1"/>
    <col min="4868" max="4868" width="12.625" style="3" customWidth="1"/>
    <col min="4869" max="4869" width="40" style="3" bestFit="1" customWidth="1"/>
    <col min="4870" max="4870" width="8.75" style="3" customWidth="1"/>
    <col min="4871" max="4872" width="9.875" style="3" bestFit="1" customWidth="1"/>
    <col min="4873" max="4873" width="5.75" style="3" customWidth="1"/>
    <col min="4874" max="4874" width="30.25" style="3" bestFit="1" customWidth="1"/>
    <col min="4875" max="4875" width="11.375" style="3" customWidth="1"/>
    <col min="4876" max="4876" width="6.625" style="3" customWidth="1"/>
    <col min="4877" max="4877" width="13.75" style="3" customWidth="1"/>
    <col min="4878" max="4878" width="6.375" style="3" customWidth="1"/>
    <col min="4879" max="4879" width="14.625" style="3" bestFit="1" customWidth="1"/>
    <col min="4880" max="4880" width="14.5" style="3" customWidth="1"/>
    <col min="4881" max="4881" width="15.625" style="3" customWidth="1"/>
    <col min="4882" max="5120" width="9" style="3"/>
    <col min="5121" max="5121" width="2.625" style="3" customWidth="1"/>
    <col min="5122" max="5122" width="5.125" style="3" customWidth="1"/>
    <col min="5123" max="5123" width="11.625" style="3" bestFit="1" customWidth="1"/>
    <col min="5124" max="5124" width="12.625" style="3" customWidth="1"/>
    <col min="5125" max="5125" width="40" style="3" bestFit="1" customWidth="1"/>
    <col min="5126" max="5126" width="8.75" style="3" customWidth="1"/>
    <col min="5127" max="5128" width="9.875" style="3" bestFit="1" customWidth="1"/>
    <col min="5129" max="5129" width="5.75" style="3" customWidth="1"/>
    <col min="5130" max="5130" width="30.25" style="3" bestFit="1" customWidth="1"/>
    <col min="5131" max="5131" width="11.375" style="3" customWidth="1"/>
    <col min="5132" max="5132" width="6.625" style="3" customWidth="1"/>
    <col min="5133" max="5133" width="13.75" style="3" customWidth="1"/>
    <col min="5134" max="5134" width="6.375" style="3" customWidth="1"/>
    <col min="5135" max="5135" width="14.625" style="3" bestFit="1" customWidth="1"/>
    <col min="5136" max="5136" width="14.5" style="3" customWidth="1"/>
    <col min="5137" max="5137" width="15.625" style="3" customWidth="1"/>
    <col min="5138" max="5376" width="9" style="3"/>
    <col min="5377" max="5377" width="2.625" style="3" customWidth="1"/>
    <col min="5378" max="5378" width="5.125" style="3" customWidth="1"/>
    <col min="5379" max="5379" width="11.625" style="3" bestFit="1" customWidth="1"/>
    <col min="5380" max="5380" width="12.625" style="3" customWidth="1"/>
    <col min="5381" max="5381" width="40" style="3" bestFit="1" customWidth="1"/>
    <col min="5382" max="5382" width="8.75" style="3" customWidth="1"/>
    <col min="5383" max="5384" width="9.875" style="3" bestFit="1" customWidth="1"/>
    <col min="5385" max="5385" width="5.75" style="3" customWidth="1"/>
    <col min="5386" max="5386" width="30.25" style="3" bestFit="1" customWidth="1"/>
    <col min="5387" max="5387" width="11.375" style="3" customWidth="1"/>
    <col min="5388" max="5388" width="6.625" style="3" customWidth="1"/>
    <col min="5389" max="5389" width="13.75" style="3" customWidth="1"/>
    <col min="5390" max="5390" width="6.375" style="3" customWidth="1"/>
    <col min="5391" max="5391" width="14.625" style="3" bestFit="1" customWidth="1"/>
    <col min="5392" max="5392" width="14.5" style="3" customWidth="1"/>
    <col min="5393" max="5393" width="15.625" style="3" customWidth="1"/>
    <col min="5394" max="5632" width="9" style="3"/>
    <col min="5633" max="5633" width="2.625" style="3" customWidth="1"/>
    <col min="5634" max="5634" width="5.125" style="3" customWidth="1"/>
    <col min="5635" max="5635" width="11.625" style="3" bestFit="1" customWidth="1"/>
    <col min="5636" max="5636" width="12.625" style="3" customWidth="1"/>
    <col min="5637" max="5637" width="40" style="3" bestFit="1" customWidth="1"/>
    <col min="5638" max="5638" width="8.75" style="3" customWidth="1"/>
    <col min="5639" max="5640" width="9.875" style="3" bestFit="1" customWidth="1"/>
    <col min="5641" max="5641" width="5.75" style="3" customWidth="1"/>
    <col min="5642" max="5642" width="30.25" style="3" bestFit="1" customWidth="1"/>
    <col min="5643" max="5643" width="11.375" style="3" customWidth="1"/>
    <col min="5644" max="5644" width="6.625" style="3" customWidth="1"/>
    <col min="5645" max="5645" width="13.75" style="3" customWidth="1"/>
    <col min="5646" max="5646" width="6.375" style="3" customWidth="1"/>
    <col min="5647" max="5647" width="14.625" style="3" bestFit="1" customWidth="1"/>
    <col min="5648" max="5648" width="14.5" style="3" customWidth="1"/>
    <col min="5649" max="5649" width="15.625" style="3" customWidth="1"/>
    <col min="5650" max="5888" width="9" style="3"/>
    <col min="5889" max="5889" width="2.625" style="3" customWidth="1"/>
    <col min="5890" max="5890" width="5.125" style="3" customWidth="1"/>
    <col min="5891" max="5891" width="11.625" style="3" bestFit="1" customWidth="1"/>
    <col min="5892" max="5892" width="12.625" style="3" customWidth="1"/>
    <col min="5893" max="5893" width="40" style="3" bestFit="1" customWidth="1"/>
    <col min="5894" max="5894" width="8.75" style="3" customWidth="1"/>
    <col min="5895" max="5896" width="9.875" style="3" bestFit="1" customWidth="1"/>
    <col min="5897" max="5897" width="5.75" style="3" customWidth="1"/>
    <col min="5898" max="5898" width="30.25" style="3" bestFit="1" customWidth="1"/>
    <col min="5899" max="5899" width="11.375" style="3" customWidth="1"/>
    <col min="5900" max="5900" width="6.625" style="3" customWidth="1"/>
    <col min="5901" max="5901" width="13.75" style="3" customWidth="1"/>
    <col min="5902" max="5902" width="6.375" style="3" customWidth="1"/>
    <col min="5903" max="5903" width="14.625" style="3" bestFit="1" customWidth="1"/>
    <col min="5904" max="5904" width="14.5" style="3" customWidth="1"/>
    <col min="5905" max="5905" width="15.625" style="3" customWidth="1"/>
    <col min="5906" max="6144" width="9" style="3"/>
    <col min="6145" max="6145" width="2.625" style="3" customWidth="1"/>
    <col min="6146" max="6146" width="5.125" style="3" customWidth="1"/>
    <col min="6147" max="6147" width="11.625" style="3" bestFit="1" customWidth="1"/>
    <col min="6148" max="6148" width="12.625" style="3" customWidth="1"/>
    <col min="6149" max="6149" width="40" style="3" bestFit="1" customWidth="1"/>
    <col min="6150" max="6150" width="8.75" style="3" customWidth="1"/>
    <col min="6151" max="6152" width="9.875" style="3" bestFit="1" customWidth="1"/>
    <col min="6153" max="6153" width="5.75" style="3" customWidth="1"/>
    <col min="6154" max="6154" width="30.25" style="3" bestFit="1" customWidth="1"/>
    <col min="6155" max="6155" width="11.375" style="3" customWidth="1"/>
    <col min="6156" max="6156" width="6.625" style="3" customWidth="1"/>
    <col min="6157" max="6157" width="13.75" style="3" customWidth="1"/>
    <col min="6158" max="6158" width="6.375" style="3" customWidth="1"/>
    <col min="6159" max="6159" width="14.625" style="3" bestFit="1" customWidth="1"/>
    <col min="6160" max="6160" width="14.5" style="3" customWidth="1"/>
    <col min="6161" max="6161" width="15.625" style="3" customWidth="1"/>
    <col min="6162" max="6400" width="9" style="3"/>
    <col min="6401" max="6401" width="2.625" style="3" customWidth="1"/>
    <col min="6402" max="6402" width="5.125" style="3" customWidth="1"/>
    <col min="6403" max="6403" width="11.625" style="3" bestFit="1" customWidth="1"/>
    <col min="6404" max="6404" width="12.625" style="3" customWidth="1"/>
    <col min="6405" max="6405" width="40" style="3" bestFit="1" customWidth="1"/>
    <col min="6406" max="6406" width="8.75" style="3" customWidth="1"/>
    <col min="6407" max="6408" width="9.875" style="3" bestFit="1" customWidth="1"/>
    <col min="6409" max="6409" width="5.75" style="3" customWidth="1"/>
    <col min="6410" max="6410" width="30.25" style="3" bestFit="1" customWidth="1"/>
    <col min="6411" max="6411" width="11.375" style="3" customWidth="1"/>
    <col min="6412" max="6412" width="6.625" style="3" customWidth="1"/>
    <col min="6413" max="6413" width="13.75" style="3" customWidth="1"/>
    <col min="6414" max="6414" width="6.375" style="3" customWidth="1"/>
    <col min="6415" max="6415" width="14.625" style="3" bestFit="1" customWidth="1"/>
    <col min="6416" max="6416" width="14.5" style="3" customWidth="1"/>
    <col min="6417" max="6417" width="15.625" style="3" customWidth="1"/>
    <col min="6418" max="6656" width="9" style="3"/>
    <col min="6657" max="6657" width="2.625" style="3" customWidth="1"/>
    <col min="6658" max="6658" width="5.125" style="3" customWidth="1"/>
    <col min="6659" max="6659" width="11.625" style="3" bestFit="1" customWidth="1"/>
    <col min="6660" max="6660" width="12.625" style="3" customWidth="1"/>
    <col min="6661" max="6661" width="40" style="3" bestFit="1" customWidth="1"/>
    <col min="6662" max="6662" width="8.75" style="3" customWidth="1"/>
    <col min="6663" max="6664" width="9.875" style="3" bestFit="1" customWidth="1"/>
    <col min="6665" max="6665" width="5.75" style="3" customWidth="1"/>
    <col min="6666" max="6666" width="30.25" style="3" bestFit="1" customWidth="1"/>
    <col min="6667" max="6667" width="11.375" style="3" customWidth="1"/>
    <col min="6668" max="6668" width="6.625" style="3" customWidth="1"/>
    <col min="6669" max="6669" width="13.75" style="3" customWidth="1"/>
    <col min="6670" max="6670" width="6.375" style="3" customWidth="1"/>
    <col min="6671" max="6671" width="14.625" style="3" bestFit="1" customWidth="1"/>
    <col min="6672" max="6672" width="14.5" style="3" customWidth="1"/>
    <col min="6673" max="6673" width="15.625" style="3" customWidth="1"/>
    <col min="6674" max="6912" width="9" style="3"/>
    <col min="6913" max="6913" width="2.625" style="3" customWidth="1"/>
    <col min="6914" max="6914" width="5.125" style="3" customWidth="1"/>
    <col min="6915" max="6915" width="11.625" style="3" bestFit="1" customWidth="1"/>
    <col min="6916" max="6916" width="12.625" style="3" customWidth="1"/>
    <col min="6917" max="6917" width="40" style="3" bestFit="1" customWidth="1"/>
    <col min="6918" max="6918" width="8.75" style="3" customWidth="1"/>
    <col min="6919" max="6920" width="9.875" style="3" bestFit="1" customWidth="1"/>
    <col min="6921" max="6921" width="5.75" style="3" customWidth="1"/>
    <col min="6922" max="6922" width="30.25" style="3" bestFit="1" customWidth="1"/>
    <col min="6923" max="6923" width="11.375" style="3" customWidth="1"/>
    <col min="6924" max="6924" width="6.625" style="3" customWidth="1"/>
    <col min="6925" max="6925" width="13.75" style="3" customWidth="1"/>
    <col min="6926" max="6926" width="6.375" style="3" customWidth="1"/>
    <col min="6927" max="6927" width="14.625" style="3" bestFit="1" customWidth="1"/>
    <col min="6928" max="6928" width="14.5" style="3" customWidth="1"/>
    <col min="6929" max="6929" width="15.625" style="3" customWidth="1"/>
    <col min="6930" max="7168" width="9" style="3"/>
    <col min="7169" max="7169" width="2.625" style="3" customWidth="1"/>
    <col min="7170" max="7170" width="5.125" style="3" customWidth="1"/>
    <col min="7171" max="7171" width="11.625" style="3" bestFit="1" customWidth="1"/>
    <col min="7172" max="7172" width="12.625" style="3" customWidth="1"/>
    <col min="7173" max="7173" width="40" style="3" bestFit="1" customWidth="1"/>
    <col min="7174" max="7174" width="8.75" style="3" customWidth="1"/>
    <col min="7175" max="7176" width="9.875" style="3" bestFit="1" customWidth="1"/>
    <col min="7177" max="7177" width="5.75" style="3" customWidth="1"/>
    <col min="7178" max="7178" width="30.25" style="3" bestFit="1" customWidth="1"/>
    <col min="7179" max="7179" width="11.375" style="3" customWidth="1"/>
    <col min="7180" max="7180" width="6.625" style="3" customWidth="1"/>
    <col min="7181" max="7181" width="13.75" style="3" customWidth="1"/>
    <col min="7182" max="7182" width="6.375" style="3" customWidth="1"/>
    <col min="7183" max="7183" width="14.625" style="3" bestFit="1" customWidth="1"/>
    <col min="7184" max="7184" width="14.5" style="3" customWidth="1"/>
    <col min="7185" max="7185" width="15.625" style="3" customWidth="1"/>
    <col min="7186" max="7424" width="9" style="3"/>
    <col min="7425" max="7425" width="2.625" style="3" customWidth="1"/>
    <col min="7426" max="7426" width="5.125" style="3" customWidth="1"/>
    <col min="7427" max="7427" width="11.625" style="3" bestFit="1" customWidth="1"/>
    <col min="7428" max="7428" width="12.625" style="3" customWidth="1"/>
    <col min="7429" max="7429" width="40" style="3" bestFit="1" customWidth="1"/>
    <col min="7430" max="7430" width="8.75" style="3" customWidth="1"/>
    <col min="7431" max="7432" width="9.875" style="3" bestFit="1" customWidth="1"/>
    <col min="7433" max="7433" width="5.75" style="3" customWidth="1"/>
    <col min="7434" max="7434" width="30.25" style="3" bestFit="1" customWidth="1"/>
    <col min="7435" max="7435" width="11.375" style="3" customWidth="1"/>
    <col min="7436" max="7436" width="6.625" style="3" customWidth="1"/>
    <col min="7437" max="7437" width="13.75" style="3" customWidth="1"/>
    <col min="7438" max="7438" width="6.375" style="3" customWidth="1"/>
    <col min="7439" max="7439" width="14.625" style="3" bestFit="1" customWidth="1"/>
    <col min="7440" max="7440" width="14.5" style="3" customWidth="1"/>
    <col min="7441" max="7441" width="15.625" style="3" customWidth="1"/>
    <col min="7442" max="7680" width="9" style="3"/>
    <col min="7681" max="7681" width="2.625" style="3" customWidth="1"/>
    <col min="7682" max="7682" width="5.125" style="3" customWidth="1"/>
    <col min="7683" max="7683" width="11.625" style="3" bestFit="1" customWidth="1"/>
    <col min="7684" max="7684" width="12.625" style="3" customWidth="1"/>
    <col min="7685" max="7685" width="40" style="3" bestFit="1" customWidth="1"/>
    <col min="7686" max="7686" width="8.75" style="3" customWidth="1"/>
    <col min="7687" max="7688" width="9.875" style="3" bestFit="1" customWidth="1"/>
    <col min="7689" max="7689" width="5.75" style="3" customWidth="1"/>
    <col min="7690" max="7690" width="30.25" style="3" bestFit="1" customWidth="1"/>
    <col min="7691" max="7691" width="11.375" style="3" customWidth="1"/>
    <col min="7692" max="7692" width="6.625" style="3" customWidth="1"/>
    <col min="7693" max="7693" width="13.75" style="3" customWidth="1"/>
    <col min="7694" max="7694" width="6.375" style="3" customWidth="1"/>
    <col min="7695" max="7695" width="14.625" style="3" bestFit="1" customWidth="1"/>
    <col min="7696" max="7696" width="14.5" style="3" customWidth="1"/>
    <col min="7697" max="7697" width="15.625" style="3" customWidth="1"/>
    <col min="7698" max="7936" width="9" style="3"/>
    <col min="7937" max="7937" width="2.625" style="3" customWidth="1"/>
    <col min="7938" max="7938" width="5.125" style="3" customWidth="1"/>
    <col min="7939" max="7939" width="11.625" style="3" bestFit="1" customWidth="1"/>
    <col min="7940" max="7940" width="12.625" style="3" customWidth="1"/>
    <col min="7941" max="7941" width="40" style="3" bestFit="1" customWidth="1"/>
    <col min="7942" max="7942" width="8.75" style="3" customWidth="1"/>
    <col min="7943" max="7944" width="9.875" style="3" bestFit="1" customWidth="1"/>
    <col min="7945" max="7945" width="5.75" style="3" customWidth="1"/>
    <col min="7946" max="7946" width="30.25" style="3" bestFit="1" customWidth="1"/>
    <col min="7947" max="7947" width="11.375" style="3" customWidth="1"/>
    <col min="7948" max="7948" width="6.625" style="3" customWidth="1"/>
    <col min="7949" max="7949" width="13.75" style="3" customWidth="1"/>
    <col min="7950" max="7950" width="6.375" style="3" customWidth="1"/>
    <col min="7951" max="7951" width="14.625" style="3" bestFit="1" customWidth="1"/>
    <col min="7952" max="7952" width="14.5" style="3" customWidth="1"/>
    <col min="7953" max="7953" width="15.625" style="3" customWidth="1"/>
    <col min="7954" max="8192" width="9" style="3"/>
    <col min="8193" max="8193" width="2.625" style="3" customWidth="1"/>
    <col min="8194" max="8194" width="5.125" style="3" customWidth="1"/>
    <col min="8195" max="8195" width="11.625" style="3" bestFit="1" customWidth="1"/>
    <col min="8196" max="8196" width="12.625" style="3" customWidth="1"/>
    <col min="8197" max="8197" width="40" style="3" bestFit="1" customWidth="1"/>
    <col min="8198" max="8198" width="8.75" style="3" customWidth="1"/>
    <col min="8199" max="8200" width="9.875" style="3" bestFit="1" customWidth="1"/>
    <col min="8201" max="8201" width="5.75" style="3" customWidth="1"/>
    <col min="8202" max="8202" width="30.25" style="3" bestFit="1" customWidth="1"/>
    <col min="8203" max="8203" width="11.375" style="3" customWidth="1"/>
    <col min="8204" max="8204" width="6.625" style="3" customWidth="1"/>
    <col min="8205" max="8205" width="13.75" style="3" customWidth="1"/>
    <col min="8206" max="8206" width="6.375" style="3" customWidth="1"/>
    <col min="8207" max="8207" width="14.625" style="3" bestFit="1" customWidth="1"/>
    <col min="8208" max="8208" width="14.5" style="3" customWidth="1"/>
    <col min="8209" max="8209" width="15.625" style="3" customWidth="1"/>
    <col min="8210" max="8448" width="9" style="3"/>
    <col min="8449" max="8449" width="2.625" style="3" customWidth="1"/>
    <col min="8450" max="8450" width="5.125" style="3" customWidth="1"/>
    <col min="8451" max="8451" width="11.625" style="3" bestFit="1" customWidth="1"/>
    <col min="8452" max="8452" width="12.625" style="3" customWidth="1"/>
    <col min="8453" max="8453" width="40" style="3" bestFit="1" customWidth="1"/>
    <col min="8454" max="8454" width="8.75" style="3" customWidth="1"/>
    <col min="8455" max="8456" width="9.875" style="3" bestFit="1" customWidth="1"/>
    <col min="8457" max="8457" width="5.75" style="3" customWidth="1"/>
    <col min="8458" max="8458" width="30.25" style="3" bestFit="1" customWidth="1"/>
    <col min="8459" max="8459" width="11.375" style="3" customWidth="1"/>
    <col min="8460" max="8460" width="6.625" style="3" customWidth="1"/>
    <col min="8461" max="8461" width="13.75" style="3" customWidth="1"/>
    <col min="8462" max="8462" width="6.375" style="3" customWidth="1"/>
    <col min="8463" max="8463" width="14.625" style="3" bestFit="1" customWidth="1"/>
    <col min="8464" max="8464" width="14.5" style="3" customWidth="1"/>
    <col min="8465" max="8465" width="15.625" style="3" customWidth="1"/>
    <col min="8466" max="8704" width="9" style="3"/>
    <col min="8705" max="8705" width="2.625" style="3" customWidth="1"/>
    <col min="8706" max="8706" width="5.125" style="3" customWidth="1"/>
    <col min="8707" max="8707" width="11.625" style="3" bestFit="1" customWidth="1"/>
    <col min="8708" max="8708" width="12.625" style="3" customWidth="1"/>
    <col min="8709" max="8709" width="40" style="3" bestFit="1" customWidth="1"/>
    <col min="8710" max="8710" width="8.75" style="3" customWidth="1"/>
    <col min="8711" max="8712" width="9.875" style="3" bestFit="1" customWidth="1"/>
    <col min="8713" max="8713" width="5.75" style="3" customWidth="1"/>
    <col min="8714" max="8714" width="30.25" style="3" bestFit="1" customWidth="1"/>
    <col min="8715" max="8715" width="11.375" style="3" customWidth="1"/>
    <col min="8716" max="8716" width="6.625" style="3" customWidth="1"/>
    <col min="8717" max="8717" width="13.75" style="3" customWidth="1"/>
    <col min="8718" max="8718" width="6.375" style="3" customWidth="1"/>
    <col min="8719" max="8719" width="14.625" style="3" bestFit="1" customWidth="1"/>
    <col min="8720" max="8720" width="14.5" style="3" customWidth="1"/>
    <col min="8721" max="8721" width="15.625" style="3" customWidth="1"/>
    <col min="8722" max="8960" width="9" style="3"/>
    <col min="8961" max="8961" width="2.625" style="3" customWidth="1"/>
    <col min="8962" max="8962" width="5.125" style="3" customWidth="1"/>
    <col min="8963" max="8963" width="11.625" style="3" bestFit="1" customWidth="1"/>
    <col min="8964" max="8964" width="12.625" style="3" customWidth="1"/>
    <col min="8965" max="8965" width="40" style="3" bestFit="1" customWidth="1"/>
    <col min="8966" max="8966" width="8.75" style="3" customWidth="1"/>
    <col min="8967" max="8968" width="9.875" style="3" bestFit="1" customWidth="1"/>
    <col min="8969" max="8969" width="5.75" style="3" customWidth="1"/>
    <col min="8970" max="8970" width="30.25" style="3" bestFit="1" customWidth="1"/>
    <col min="8971" max="8971" width="11.375" style="3" customWidth="1"/>
    <col min="8972" max="8972" width="6.625" style="3" customWidth="1"/>
    <col min="8973" max="8973" width="13.75" style="3" customWidth="1"/>
    <col min="8974" max="8974" width="6.375" style="3" customWidth="1"/>
    <col min="8975" max="8975" width="14.625" style="3" bestFit="1" customWidth="1"/>
    <col min="8976" max="8976" width="14.5" style="3" customWidth="1"/>
    <col min="8977" max="8977" width="15.625" style="3" customWidth="1"/>
    <col min="8978" max="9216" width="9" style="3"/>
    <col min="9217" max="9217" width="2.625" style="3" customWidth="1"/>
    <col min="9218" max="9218" width="5.125" style="3" customWidth="1"/>
    <col min="9219" max="9219" width="11.625" style="3" bestFit="1" customWidth="1"/>
    <col min="9220" max="9220" width="12.625" style="3" customWidth="1"/>
    <col min="9221" max="9221" width="40" style="3" bestFit="1" customWidth="1"/>
    <col min="9222" max="9222" width="8.75" style="3" customWidth="1"/>
    <col min="9223" max="9224" width="9.875" style="3" bestFit="1" customWidth="1"/>
    <col min="9225" max="9225" width="5.75" style="3" customWidth="1"/>
    <col min="9226" max="9226" width="30.25" style="3" bestFit="1" customWidth="1"/>
    <col min="9227" max="9227" width="11.375" style="3" customWidth="1"/>
    <col min="9228" max="9228" width="6.625" style="3" customWidth="1"/>
    <col min="9229" max="9229" width="13.75" style="3" customWidth="1"/>
    <col min="9230" max="9230" width="6.375" style="3" customWidth="1"/>
    <col min="9231" max="9231" width="14.625" style="3" bestFit="1" customWidth="1"/>
    <col min="9232" max="9232" width="14.5" style="3" customWidth="1"/>
    <col min="9233" max="9233" width="15.625" style="3" customWidth="1"/>
    <col min="9234" max="9472" width="9" style="3"/>
    <col min="9473" max="9473" width="2.625" style="3" customWidth="1"/>
    <col min="9474" max="9474" width="5.125" style="3" customWidth="1"/>
    <col min="9475" max="9475" width="11.625" style="3" bestFit="1" customWidth="1"/>
    <col min="9476" max="9476" width="12.625" style="3" customWidth="1"/>
    <col min="9477" max="9477" width="40" style="3" bestFit="1" customWidth="1"/>
    <col min="9478" max="9478" width="8.75" style="3" customWidth="1"/>
    <col min="9479" max="9480" width="9.875" style="3" bestFit="1" customWidth="1"/>
    <col min="9481" max="9481" width="5.75" style="3" customWidth="1"/>
    <col min="9482" max="9482" width="30.25" style="3" bestFit="1" customWidth="1"/>
    <col min="9483" max="9483" width="11.375" style="3" customWidth="1"/>
    <col min="9484" max="9484" width="6.625" style="3" customWidth="1"/>
    <col min="9485" max="9485" width="13.75" style="3" customWidth="1"/>
    <col min="9486" max="9486" width="6.375" style="3" customWidth="1"/>
    <col min="9487" max="9487" width="14.625" style="3" bestFit="1" customWidth="1"/>
    <col min="9488" max="9488" width="14.5" style="3" customWidth="1"/>
    <col min="9489" max="9489" width="15.625" style="3" customWidth="1"/>
    <col min="9490" max="9728" width="9" style="3"/>
    <col min="9729" max="9729" width="2.625" style="3" customWidth="1"/>
    <col min="9730" max="9730" width="5.125" style="3" customWidth="1"/>
    <col min="9731" max="9731" width="11.625" style="3" bestFit="1" customWidth="1"/>
    <col min="9732" max="9732" width="12.625" style="3" customWidth="1"/>
    <col min="9733" max="9733" width="40" style="3" bestFit="1" customWidth="1"/>
    <col min="9734" max="9734" width="8.75" style="3" customWidth="1"/>
    <col min="9735" max="9736" width="9.875" style="3" bestFit="1" customWidth="1"/>
    <col min="9737" max="9737" width="5.75" style="3" customWidth="1"/>
    <col min="9738" max="9738" width="30.25" style="3" bestFit="1" customWidth="1"/>
    <col min="9739" max="9739" width="11.375" style="3" customWidth="1"/>
    <col min="9740" max="9740" width="6.625" style="3" customWidth="1"/>
    <col min="9741" max="9741" width="13.75" style="3" customWidth="1"/>
    <col min="9742" max="9742" width="6.375" style="3" customWidth="1"/>
    <col min="9743" max="9743" width="14.625" style="3" bestFit="1" customWidth="1"/>
    <col min="9744" max="9744" width="14.5" style="3" customWidth="1"/>
    <col min="9745" max="9745" width="15.625" style="3" customWidth="1"/>
    <col min="9746" max="9984" width="9" style="3"/>
    <col min="9985" max="9985" width="2.625" style="3" customWidth="1"/>
    <col min="9986" max="9986" width="5.125" style="3" customWidth="1"/>
    <col min="9987" max="9987" width="11.625" style="3" bestFit="1" customWidth="1"/>
    <col min="9988" max="9988" width="12.625" style="3" customWidth="1"/>
    <col min="9989" max="9989" width="40" style="3" bestFit="1" customWidth="1"/>
    <col min="9990" max="9990" width="8.75" style="3" customWidth="1"/>
    <col min="9991" max="9992" width="9.875" style="3" bestFit="1" customWidth="1"/>
    <col min="9993" max="9993" width="5.75" style="3" customWidth="1"/>
    <col min="9994" max="9994" width="30.25" style="3" bestFit="1" customWidth="1"/>
    <col min="9995" max="9995" width="11.375" style="3" customWidth="1"/>
    <col min="9996" max="9996" width="6.625" style="3" customWidth="1"/>
    <col min="9997" max="9997" width="13.75" style="3" customWidth="1"/>
    <col min="9998" max="9998" width="6.375" style="3" customWidth="1"/>
    <col min="9999" max="9999" width="14.625" style="3" bestFit="1"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1.625" style="3" bestFit="1" customWidth="1"/>
    <col min="10244" max="10244" width="12.625" style="3" customWidth="1"/>
    <col min="10245" max="10245" width="40" style="3" bestFit="1" customWidth="1"/>
    <col min="10246" max="10246" width="8.75" style="3" customWidth="1"/>
    <col min="10247" max="10248" width="9.875" style="3" bestFit="1" customWidth="1"/>
    <col min="10249" max="10249" width="5.75" style="3" customWidth="1"/>
    <col min="10250" max="10250" width="30.25" style="3" bestFit="1" customWidth="1"/>
    <col min="10251" max="10251" width="11.375" style="3" customWidth="1"/>
    <col min="10252" max="10252" width="6.625" style="3" customWidth="1"/>
    <col min="10253" max="10253" width="13.75" style="3" customWidth="1"/>
    <col min="10254" max="10254" width="6.375" style="3" customWidth="1"/>
    <col min="10255" max="10255" width="14.625" style="3" bestFit="1"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1.625" style="3" bestFit="1" customWidth="1"/>
    <col min="10500" max="10500" width="12.625" style="3" customWidth="1"/>
    <col min="10501" max="10501" width="40" style="3" bestFit="1" customWidth="1"/>
    <col min="10502" max="10502" width="8.75" style="3" customWidth="1"/>
    <col min="10503" max="10504" width="9.875" style="3" bestFit="1" customWidth="1"/>
    <col min="10505" max="10505" width="5.75" style="3" customWidth="1"/>
    <col min="10506" max="10506" width="30.25" style="3" bestFit="1" customWidth="1"/>
    <col min="10507" max="10507" width="11.375" style="3" customWidth="1"/>
    <col min="10508" max="10508" width="6.625" style="3" customWidth="1"/>
    <col min="10509" max="10509" width="13.75" style="3" customWidth="1"/>
    <col min="10510" max="10510" width="6.375" style="3" customWidth="1"/>
    <col min="10511" max="10511" width="14.625" style="3" bestFit="1"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1.625" style="3" bestFit="1" customWidth="1"/>
    <col min="10756" max="10756" width="12.625" style="3" customWidth="1"/>
    <col min="10757" max="10757" width="40" style="3" bestFit="1" customWidth="1"/>
    <col min="10758" max="10758" width="8.75" style="3" customWidth="1"/>
    <col min="10759" max="10760" width="9.875" style="3" bestFit="1" customWidth="1"/>
    <col min="10761" max="10761" width="5.75" style="3" customWidth="1"/>
    <col min="10762" max="10762" width="30.25" style="3" bestFit="1" customWidth="1"/>
    <col min="10763" max="10763" width="11.375" style="3" customWidth="1"/>
    <col min="10764" max="10764" width="6.625" style="3" customWidth="1"/>
    <col min="10765" max="10765" width="13.75" style="3" customWidth="1"/>
    <col min="10766" max="10766" width="6.375" style="3" customWidth="1"/>
    <col min="10767" max="10767" width="14.625" style="3" bestFit="1"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1.625" style="3" bestFit="1" customWidth="1"/>
    <col min="11012" max="11012" width="12.625" style="3" customWidth="1"/>
    <col min="11013" max="11013" width="40" style="3" bestFit="1" customWidth="1"/>
    <col min="11014" max="11014" width="8.75" style="3" customWidth="1"/>
    <col min="11015" max="11016" width="9.875" style="3" bestFit="1" customWidth="1"/>
    <col min="11017" max="11017" width="5.75" style="3" customWidth="1"/>
    <col min="11018" max="11018" width="30.25" style="3" bestFit="1" customWidth="1"/>
    <col min="11019" max="11019" width="11.375" style="3" customWidth="1"/>
    <col min="11020" max="11020" width="6.625" style="3" customWidth="1"/>
    <col min="11021" max="11021" width="13.75" style="3" customWidth="1"/>
    <col min="11022" max="11022" width="6.375" style="3" customWidth="1"/>
    <col min="11023" max="11023" width="14.625" style="3" bestFit="1"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1.625" style="3" bestFit="1" customWidth="1"/>
    <col min="11268" max="11268" width="12.625" style="3" customWidth="1"/>
    <col min="11269" max="11269" width="40" style="3" bestFit="1" customWidth="1"/>
    <col min="11270" max="11270" width="8.75" style="3" customWidth="1"/>
    <col min="11271" max="11272" width="9.875" style="3" bestFit="1" customWidth="1"/>
    <col min="11273" max="11273" width="5.75" style="3" customWidth="1"/>
    <col min="11274" max="11274" width="30.25" style="3" bestFit="1" customWidth="1"/>
    <col min="11275" max="11275" width="11.375" style="3" customWidth="1"/>
    <col min="11276" max="11276" width="6.625" style="3" customWidth="1"/>
    <col min="11277" max="11277" width="13.75" style="3" customWidth="1"/>
    <col min="11278" max="11278" width="6.375" style="3" customWidth="1"/>
    <col min="11279" max="11279" width="14.625" style="3" bestFit="1"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1.625" style="3" bestFit="1" customWidth="1"/>
    <col min="11524" max="11524" width="12.625" style="3" customWidth="1"/>
    <col min="11525" max="11525" width="40" style="3" bestFit="1" customWidth="1"/>
    <col min="11526" max="11526" width="8.75" style="3" customWidth="1"/>
    <col min="11527" max="11528" width="9.875" style="3" bestFit="1" customWidth="1"/>
    <col min="11529" max="11529" width="5.75" style="3" customWidth="1"/>
    <col min="11530" max="11530" width="30.25" style="3" bestFit="1" customWidth="1"/>
    <col min="11531" max="11531" width="11.375" style="3" customWidth="1"/>
    <col min="11532" max="11532" width="6.625" style="3" customWidth="1"/>
    <col min="11533" max="11533" width="13.75" style="3" customWidth="1"/>
    <col min="11534" max="11534" width="6.375" style="3" customWidth="1"/>
    <col min="11535" max="11535" width="14.625" style="3" bestFit="1"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1.625" style="3" bestFit="1" customWidth="1"/>
    <col min="11780" max="11780" width="12.625" style="3" customWidth="1"/>
    <col min="11781" max="11781" width="40" style="3" bestFit="1" customWidth="1"/>
    <col min="11782" max="11782" width="8.75" style="3" customWidth="1"/>
    <col min="11783" max="11784" width="9.875" style="3" bestFit="1" customWidth="1"/>
    <col min="11785" max="11785" width="5.75" style="3" customWidth="1"/>
    <col min="11786" max="11786" width="30.25" style="3" bestFit="1" customWidth="1"/>
    <col min="11787" max="11787" width="11.375" style="3" customWidth="1"/>
    <col min="11788" max="11788" width="6.625" style="3" customWidth="1"/>
    <col min="11789" max="11789" width="13.75" style="3" customWidth="1"/>
    <col min="11790" max="11790" width="6.375" style="3" customWidth="1"/>
    <col min="11791" max="11791" width="14.625" style="3" bestFit="1"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1.625" style="3" bestFit="1" customWidth="1"/>
    <col min="12036" max="12036" width="12.625" style="3" customWidth="1"/>
    <col min="12037" max="12037" width="40" style="3" bestFit="1" customWidth="1"/>
    <col min="12038" max="12038" width="8.75" style="3" customWidth="1"/>
    <col min="12039" max="12040" width="9.875" style="3" bestFit="1" customWidth="1"/>
    <col min="12041" max="12041" width="5.75" style="3" customWidth="1"/>
    <col min="12042" max="12042" width="30.25" style="3" bestFit="1" customWidth="1"/>
    <col min="12043" max="12043" width="11.375" style="3" customWidth="1"/>
    <col min="12044" max="12044" width="6.625" style="3" customWidth="1"/>
    <col min="12045" max="12045" width="13.75" style="3" customWidth="1"/>
    <col min="12046" max="12046" width="6.375" style="3" customWidth="1"/>
    <col min="12047" max="12047" width="14.625" style="3" bestFit="1"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1.625" style="3" bestFit="1" customWidth="1"/>
    <col min="12292" max="12292" width="12.625" style="3" customWidth="1"/>
    <col min="12293" max="12293" width="40" style="3" bestFit="1" customWidth="1"/>
    <col min="12294" max="12294" width="8.75" style="3" customWidth="1"/>
    <col min="12295" max="12296" width="9.875" style="3" bestFit="1" customWidth="1"/>
    <col min="12297" max="12297" width="5.75" style="3" customWidth="1"/>
    <col min="12298" max="12298" width="30.25" style="3" bestFit="1" customWidth="1"/>
    <col min="12299" max="12299" width="11.375" style="3" customWidth="1"/>
    <col min="12300" max="12300" width="6.625" style="3" customWidth="1"/>
    <col min="12301" max="12301" width="13.75" style="3" customWidth="1"/>
    <col min="12302" max="12302" width="6.375" style="3" customWidth="1"/>
    <col min="12303" max="12303" width="14.625" style="3" bestFit="1"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1.625" style="3" bestFit="1" customWidth="1"/>
    <col min="12548" max="12548" width="12.625" style="3" customWidth="1"/>
    <col min="12549" max="12549" width="40" style="3" bestFit="1" customWidth="1"/>
    <col min="12550" max="12550" width="8.75" style="3" customWidth="1"/>
    <col min="12551" max="12552" width="9.875" style="3" bestFit="1" customWidth="1"/>
    <col min="12553" max="12553" width="5.75" style="3" customWidth="1"/>
    <col min="12554" max="12554" width="30.25" style="3" bestFit="1" customWidth="1"/>
    <col min="12555" max="12555" width="11.375" style="3" customWidth="1"/>
    <col min="12556" max="12556" width="6.625" style="3" customWidth="1"/>
    <col min="12557" max="12557" width="13.75" style="3" customWidth="1"/>
    <col min="12558" max="12558" width="6.375" style="3" customWidth="1"/>
    <col min="12559" max="12559" width="14.625" style="3" bestFit="1"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1.625" style="3" bestFit="1" customWidth="1"/>
    <col min="12804" max="12804" width="12.625" style="3" customWidth="1"/>
    <col min="12805" max="12805" width="40" style="3" bestFit="1" customWidth="1"/>
    <col min="12806" max="12806" width="8.75" style="3" customWidth="1"/>
    <col min="12807" max="12808" width="9.875" style="3" bestFit="1" customWidth="1"/>
    <col min="12809" max="12809" width="5.75" style="3" customWidth="1"/>
    <col min="12810" max="12810" width="30.25" style="3" bestFit="1" customWidth="1"/>
    <col min="12811" max="12811" width="11.375" style="3" customWidth="1"/>
    <col min="12812" max="12812" width="6.625" style="3" customWidth="1"/>
    <col min="12813" max="12813" width="13.75" style="3" customWidth="1"/>
    <col min="12814" max="12814" width="6.375" style="3" customWidth="1"/>
    <col min="12815" max="12815" width="14.625" style="3" bestFit="1"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1.625" style="3" bestFit="1" customWidth="1"/>
    <col min="13060" max="13060" width="12.625" style="3" customWidth="1"/>
    <col min="13061" max="13061" width="40" style="3" bestFit="1" customWidth="1"/>
    <col min="13062" max="13062" width="8.75" style="3" customWidth="1"/>
    <col min="13063" max="13064" width="9.875" style="3" bestFit="1" customWidth="1"/>
    <col min="13065" max="13065" width="5.75" style="3" customWidth="1"/>
    <col min="13066" max="13066" width="30.25" style="3" bestFit="1" customWidth="1"/>
    <col min="13067" max="13067" width="11.375" style="3" customWidth="1"/>
    <col min="13068" max="13068" width="6.625" style="3" customWidth="1"/>
    <col min="13069" max="13069" width="13.75" style="3" customWidth="1"/>
    <col min="13070" max="13070" width="6.375" style="3" customWidth="1"/>
    <col min="13071" max="13071" width="14.625" style="3" bestFit="1"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1.625" style="3" bestFit="1" customWidth="1"/>
    <col min="13316" max="13316" width="12.625" style="3" customWidth="1"/>
    <col min="13317" max="13317" width="40" style="3" bestFit="1" customWidth="1"/>
    <col min="13318" max="13318" width="8.75" style="3" customWidth="1"/>
    <col min="13319" max="13320" width="9.875" style="3" bestFit="1" customWidth="1"/>
    <col min="13321" max="13321" width="5.75" style="3" customWidth="1"/>
    <col min="13322" max="13322" width="30.25" style="3" bestFit="1" customWidth="1"/>
    <col min="13323" max="13323" width="11.375" style="3" customWidth="1"/>
    <col min="13324" max="13324" width="6.625" style="3" customWidth="1"/>
    <col min="13325" max="13325" width="13.75" style="3" customWidth="1"/>
    <col min="13326" max="13326" width="6.375" style="3" customWidth="1"/>
    <col min="13327" max="13327" width="14.625" style="3" bestFit="1"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1.625" style="3" bestFit="1" customWidth="1"/>
    <col min="13572" max="13572" width="12.625" style="3" customWidth="1"/>
    <col min="13573" max="13573" width="40" style="3" bestFit="1" customWidth="1"/>
    <col min="13574" max="13574" width="8.75" style="3" customWidth="1"/>
    <col min="13575" max="13576" width="9.875" style="3" bestFit="1" customWidth="1"/>
    <col min="13577" max="13577" width="5.75" style="3" customWidth="1"/>
    <col min="13578" max="13578" width="30.25" style="3" bestFit="1" customWidth="1"/>
    <col min="13579" max="13579" width="11.375" style="3" customWidth="1"/>
    <col min="13580" max="13580" width="6.625" style="3" customWidth="1"/>
    <col min="13581" max="13581" width="13.75" style="3" customWidth="1"/>
    <col min="13582" max="13582" width="6.375" style="3" customWidth="1"/>
    <col min="13583" max="13583" width="14.625" style="3" bestFit="1"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1.625" style="3" bestFit="1" customWidth="1"/>
    <col min="13828" max="13828" width="12.625" style="3" customWidth="1"/>
    <col min="13829" max="13829" width="40" style="3" bestFit="1" customWidth="1"/>
    <col min="13830" max="13830" width="8.75" style="3" customWidth="1"/>
    <col min="13831" max="13832" width="9.875" style="3" bestFit="1" customWidth="1"/>
    <col min="13833" max="13833" width="5.75" style="3" customWidth="1"/>
    <col min="13834" max="13834" width="30.25" style="3" bestFit="1" customWidth="1"/>
    <col min="13835" max="13835" width="11.375" style="3" customWidth="1"/>
    <col min="13836" max="13836" width="6.625" style="3" customWidth="1"/>
    <col min="13837" max="13837" width="13.75" style="3" customWidth="1"/>
    <col min="13838" max="13838" width="6.375" style="3" customWidth="1"/>
    <col min="13839" max="13839" width="14.625" style="3" bestFit="1"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1.625" style="3" bestFit="1" customWidth="1"/>
    <col min="14084" max="14084" width="12.625" style="3" customWidth="1"/>
    <col min="14085" max="14085" width="40" style="3" bestFit="1" customWidth="1"/>
    <col min="14086" max="14086" width="8.75" style="3" customWidth="1"/>
    <col min="14087" max="14088" width="9.875" style="3" bestFit="1" customWidth="1"/>
    <col min="14089" max="14089" width="5.75" style="3" customWidth="1"/>
    <col min="14090" max="14090" width="30.25" style="3" bestFit="1" customWidth="1"/>
    <col min="14091" max="14091" width="11.375" style="3" customWidth="1"/>
    <col min="14092" max="14092" width="6.625" style="3" customWidth="1"/>
    <col min="14093" max="14093" width="13.75" style="3" customWidth="1"/>
    <col min="14094" max="14094" width="6.375" style="3" customWidth="1"/>
    <col min="14095" max="14095" width="14.625" style="3" bestFit="1"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1.625" style="3" bestFit="1" customWidth="1"/>
    <col min="14340" max="14340" width="12.625" style="3" customWidth="1"/>
    <col min="14341" max="14341" width="40" style="3" bestFit="1" customWidth="1"/>
    <col min="14342" max="14342" width="8.75" style="3" customWidth="1"/>
    <col min="14343" max="14344" width="9.875" style="3" bestFit="1" customWidth="1"/>
    <col min="14345" max="14345" width="5.75" style="3" customWidth="1"/>
    <col min="14346" max="14346" width="30.25" style="3" bestFit="1" customWidth="1"/>
    <col min="14347" max="14347" width="11.375" style="3" customWidth="1"/>
    <col min="14348" max="14348" width="6.625" style="3" customWidth="1"/>
    <col min="14349" max="14349" width="13.75" style="3" customWidth="1"/>
    <col min="14350" max="14350" width="6.375" style="3" customWidth="1"/>
    <col min="14351" max="14351" width="14.625" style="3" bestFit="1"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1.625" style="3" bestFit="1" customWidth="1"/>
    <col min="14596" max="14596" width="12.625" style="3" customWidth="1"/>
    <col min="14597" max="14597" width="40" style="3" bestFit="1" customWidth="1"/>
    <col min="14598" max="14598" width="8.75" style="3" customWidth="1"/>
    <col min="14599" max="14600" width="9.875" style="3" bestFit="1" customWidth="1"/>
    <col min="14601" max="14601" width="5.75" style="3" customWidth="1"/>
    <col min="14602" max="14602" width="30.25" style="3" bestFit="1" customWidth="1"/>
    <col min="14603" max="14603" width="11.375" style="3" customWidth="1"/>
    <col min="14604" max="14604" width="6.625" style="3" customWidth="1"/>
    <col min="14605" max="14605" width="13.75" style="3" customWidth="1"/>
    <col min="14606" max="14606" width="6.375" style="3" customWidth="1"/>
    <col min="14607" max="14607" width="14.625" style="3" bestFit="1"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1.625" style="3" bestFit="1" customWidth="1"/>
    <col min="14852" max="14852" width="12.625" style="3" customWidth="1"/>
    <col min="14853" max="14853" width="40" style="3" bestFit="1" customWidth="1"/>
    <col min="14854" max="14854" width="8.75" style="3" customWidth="1"/>
    <col min="14855" max="14856" width="9.875" style="3" bestFit="1" customWidth="1"/>
    <col min="14857" max="14857" width="5.75" style="3" customWidth="1"/>
    <col min="14858" max="14858" width="30.25" style="3" bestFit="1" customWidth="1"/>
    <col min="14859" max="14859" width="11.375" style="3" customWidth="1"/>
    <col min="14860" max="14860" width="6.625" style="3" customWidth="1"/>
    <col min="14861" max="14861" width="13.75" style="3" customWidth="1"/>
    <col min="14862" max="14862" width="6.375" style="3" customWidth="1"/>
    <col min="14863" max="14863" width="14.625" style="3" bestFit="1"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1.625" style="3" bestFit="1" customWidth="1"/>
    <col min="15108" max="15108" width="12.625" style="3" customWidth="1"/>
    <col min="15109" max="15109" width="40" style="3" bestFit="1" customWidth="1"/>
    <col min="15110" max="15110" width="8.75" style="3" customWidth="1"/>
    <col min="15111" max="15112" width="9.875" style="3" bestFit="1" customWidth="1"/>
    <col min="15113" max="15113" width="5.75" style="3" customWidth="1"/>
    <col min="15114" max="15114" width="30.25" style="3" bestFit="1" customWidth="1"/>
    <col min="15115" max="15115" width="11.375" style="3" customWidth="1"/>
    <col min="15116" max="15116" width="6.625" style="3" customWidth="1"/>
    <col min="15117" max="15117" width="13.75" style="3" customWidth="1"/>
    <col min="15118" max="15118" width="6.375" style="3" customWidth="1"/>
    <col min="15119" max="15119" width="14.625" style="3" bestFit="1"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1.625" style="3" bestFit="1" customWidth="1"/>
    <col min="15364" max="15364" width="12.625" style="3" customWidth="1"/>
    <col min="15365" max="15365" width="40" style="3" bestFit="1" customWidth="1"/>
    <col min="15366" max="15366" width="8.75" style="3" customWidth="1"/>
    <col min="15367" max="15368" width="9.875" style="3" bestFit="1" customWidth="1"/>
    <col min="15369" max="15369" width="5.75" style="3" customWidth="1"/>
    <col min="15370" max="15370" width="30.25" style="3" bestFit="1" customWidth="1"/>
    <col min="15371" max="15371" width="11.375" style="3" customWidth="1"/>
    <col min="15372" max="15372" width="6.625" style="3" customWidth="1"/>
    <col min="15373" max="15373" width="13.75" style="3" customWidth="1"/>
    <col min="15374" max="15374" width="6.375" style="3" customWidth="1"/>
    <col min="15375" max="15375" width="14.625" style="3" bestFit="1"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1.625" style="3" bestFit="1" customWidth="1"/>
    <col min="15620" max="15620" width="12.625" style="3" customWidth="1"/>
    <col min="15621" max="15621" width="40" style="3" bestFit="1" customWidth="1"/>
    <col min="15622" max="15622" width="8.75" style="3" customWidth="1"/>
    <col min="15623" max="15624" width="9.875" style="3" bestFit="1" customWidth="1"/>
    <col min="15625" max="15625" width="5.75" style="3" customWidth="1"/>
    <col min="15626" max="15626" width="30.25" style="3" bestFit="1" customWidth="1"/>
    <col min="15627" max="15627" width="11.375" style="3" customWidth="1"/>
    <col min="15628" max="15628" width="6.625" style="3" customWidth="1"/>
    <col min="15629" max="15629" width="13.75" style="3" customWidth="1"/>
    <col min="15630" max="15630" width="6.375" style="3" customWidth="1"/>
    <col min="15631" max="15631" width="14.625" style="3" bestFit="1"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1.625" style="3" bestFit="1" customWidth="1"/>
    <col min="15876" max="15876" width="12.625" style="3" customWidth="1"/>
    <col min="15877" max="15877" width="40" style="3" bestFit="1" customWidth="1"/>
    <col min="15878" max="15878" width="8.75" style="3" customWidth="1"/>
    <col min="15879" max="15880" width="9.875" style="3" bestFit="1" customWidth="1"/>
    <col min="15881" max="15881" width="5.75" style="3" customWidth="1"/>
    <col min="15882" max="15882" width="30.25" style="3" bestFit="1" customWidth="1"/>
    <col min="15883" max="15883" width="11.375" style="3" customWidth="1"/>
    <col min="15884" max="15884" width="6.625" style="3" customWidth="1"/>
    <col min="15885" max="15885" width="13.75" style="3" customWidth="1"/>
    <col min="15886" max="15886" width="6.375" style="3" customWidth="1"/>
    <col min="15887" max="15887" width="14.625" style="3" bestFit="1"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1.625" style="3" bestFit="1" customWidth="1"/>
    <col min="16132" max="16132" width="12.625" style="3" customWidth="1"/>
    <col min="16133" max="16133" width="40" style="3" bestFit="1" customWidth="1"/>
    <col min="16134" max="16134" width="8.75" style="3" customWidth="1"/>
    <col min="16135" max="16136" width="9.875" style="3" bestFit="1" customWidth="1"/>
    <col min="16137" max="16137" width="5.75" style="3" customWidth="1"/>
    <col min="16138" max="16138" width="30.25" style="3" bestFit="1" customWidth="1"/>
    <col min="16139" max="16139" width="11.375" style="3" customWidth="1"/>
    <col min="16140" max="16140" width="6.625" style="3" customWidth="1"/>
    <col min="16141" max="16141" width="13.75" style="3" customWidth="1"/>
    <col min="16142" max="16142" width="6.375" style="3" customWidth="1"/>
    <col min="16143" max="16143" width="14.625" style="3" bestFit="1" customWidth="1"/>
    <col min="16144" max="16144" width="14.5" style="3" customWidth="1"/>
    <col min="16145" max="16145" width="15.625" style="3" customWidth="1"/>
    <col min="16146" max="16384" width="9" style="3"/>
  </cols>
  <sheetData>
    <row r="2" spans="2:17" ht="20.100000000000001" customHeight="1">
      <c r="B2" s="1" t="s">
        <v>0</v>
      </c>
      <c r="C2" s="1"/>
      <c r="D2" s="1"/>
      <c r="E2" s="2" t="s">
        <v>1403</v>
      </c>
      <c r="G2" s="4" t="s">
        <v>2</v>
      </c>
      <c r="H2" s="5"/>
      <c r="I2" s="6"/>
      <c r="J2" s="7">
        <f>SUM(H:H)</f>
        <v>36150</v>
      </c>
    </row>
    <row r="3" spans="2:17" ht="20.100000000000001" customHeight="1">
      <c r="B3" s="1" t="s">
        <v>3</v>
      </c>
      <c r="C3" s="1"/>
      <c r="D3" s="1"/>
      <c r="E3" s="2" t="s">
        <v>803</v>
      </c>
    </row>
    <row r="4" spans="2:17" ht="20.100000000000001" customHeight="1">
      <c r="B4" s="1" t="s">
        <v>5</v>
      </c>
      <c r="C4" s="1"/>
      <c r="D4" s="1"/>
      <c r="E4" s="2">
        <v>97984</v>
      </c>
      <c r="F4" s="251"/>
    </row>
    <row r="5" spans="2:17" ht="20.100000000000001" customHeight="1">
      <c r="B5" s="1" t="s">
        <v>6</v>
      </c>
      <c r="C5" s="1"/>
      <c r="D5" s="1"/>
      <c r="E5" s="11">
        <v>41015</v>
      </c>
      <c r="F5" s="251"/>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c r="C9" s="12" t="s">
        <v>77</v>
      </c>
      <c r="D9" s="12" t="s">
        <v>77</v>
      </c>
      <c r="E9" s="222" t="s">
        <v>1404</v>
      </c>
      <c r="F9" s="189">
        <v>1</v>
      </c>
      <c r="G9" s="17">
        <v>19800</v>
      </c>
      <c r="H9" s="17">
        <v>19800</v>
      </c>
      <c r="I9" s="18"/>
      <c r="J9" s="252" t="s">
        <v>1405</v>
      </c>
      <c r="K9" s="19"/>
      <c r="L9" s="19"/>
      <c r="M9" s="15">
        <v>41004</v>
      </c>
      <c r="N9" s="15"/>
      <c r="O9" s="15"/>
      <c r="P9" s="15">
        <v>41015</v>
      </c>
      <c r="Q9" s="23">
        <v>41016</v>
      </c>
    </row>
    <row r="10" spans="2:17" s="8" customFormat="1" ht="18" customHeight="1">
      <c r="B10" s="12"/>
      <c r="C10" s="12" t="s">
        <v>77</v>
      </c>
      <c r="D10" s="12" t="s">
        <v>77</v>
      </c>
      <c r="E10" s="138" t="s">
        <v>1406</v>
      </c>
      <c r="F10" s="189">
        <v>1</v>
      </c>
      <c r="G10" s="17">
        <v>5800</v>
      </c>
      <c r="H10" s="17">
        <f>F10*G10</f>
        <v>5800</v>
      </c>
      <c r="I10" s="22"/>
      <c r="J10" s="252" t="s">
        <v>1405</v>
      </c>
      <c r="K10" s="21"/>
      <c r="L10" s="19"/>
      <c r="M10" s="15">
        <v>41004</v>
      </c>
      <c r="N10" s="15"/>
      <c r="O10" s="15"/>
      <c r="P10" s="15">
        <v>41015</v>
      </c>
      <c r="Q10" s="23">
        <v>41016</v>
      </c>
    </row>
    <row r="11" spans="2:17" s="8" customFormat="1" ht="18" customHeight="1">
      <c r="B11" s="12"/>
      <c r="C11" s="12" t="s">
        <v>101</v>
      </c>
      <c r="D11" s="12" t="s">
        <v>101</v>
      </c>
      <c r="E11" s="141" t="s">
        <v>1407</v>
      </c>
      <c r="F11" s="141">
        <v>1</v>
      </c>
      <c r="G11" s="141">
        <v>1950</v>
      </c>
      <c r="H11" s="141">
        <v>1950</v>
      </c>
      <c r="I11" s="22"/>
      <c r="J11" s="141" t="s">
        <v>1408</v>
      </c>
      <c r="K11" s="21"/>
      <c r="L11" s="19"/>
      <c r="M11" s="15">
        <v>41003</v>
      </c>
      <c r="N11" s="15"/>
      <c r="O11" s="15"/>
      <c r="P11" s="15">
        <v>41008</v>
      </c>
      <c r="Q11" s="23">
        <v>41008</v>
      </c>
    </row>
    <row r="12" spans="2:17" s="8" customFormat="1" ht="18" customHeight="1">
      <c r="B12" s="12"/>
      <c r="C12" s="12" t="s">
        <v>101</v>
      </c>
      <c r="D12" s="12" t="s">
        <v>101</v>
      </c>
      <c r="E12" s="141" t="s">
        <v>1409</v>
      </c>
      <c r="F12" s="141">
        <v>1</v>
      </c>
      <c r="G12" s="141">
        <v>3630</v>
      </c>
      <c r="H12" s="141">
        <v>3630</v>
      </c>
      <c r="I12" s="22"/>
      <c r="J12" s="141" t="s">
        <v>1410</v>
      </c>
      <c r="K12" s="21"/>
      <c r="L12" s="19"/>
      <c r="M12" s="15">
        <v>41003</v>
      </c>
      <c r="N12" s="15"/>
      <c r="O12" s="15"/>
      <c r="P12" s="15">
        <v>41008</v>
      </c>
      <c r="Q12" s="23">
        <v>41008</v>
      </c>
    </row>
    <row r="13" spans="2:17" s="8" customFormat="1" ht="18" customHeight="1">
      <c r="B13" s="12"/>
      <c r="C13" s="12" t="s">
        <v>101</v>
      </c>
      <c r="D13" s="12" t="s">
        <v>101</v>
      </c>
      <c r="E13" s="141" t="s">
        <v>1411</v>
      </c>
      <c r="F13" s="141">
        <v>1</v>
      </c>
      <c r="G13" s="141">
        <v>3380</v>
      </c>
      <c r="H13" s="141">
        <v>3380</v>
      </c>
      <c r="I13" s="22"/>
      <c r="J13" s="141" t="s">
        <v>1412</v>
      </c>
      <c r="K13" s="21"/>
      <c r="L13" s="19"/>
      <c r="M13" s="15">
        <v>41003</v>
      </c>
      <c r="N13" s="15"/>
      <c r="O13" s="15"/>
      <c r="P13" s="15">
        <v>41008</v>
      </c>
      <c r="Q13" s="23">
        <v>41008</v>
      </c>
    </row>
    <row r="14" spans="2:17" s="8" customFormat="1" ht="18" customHeight="1">
      <c r="B14" s="12"/>
      <c r="C14" s="12" t="s">
        <v>101</v>
      </c>
      <c r="D14" s="12" t="s">
        <v>101</v>
      </c>
      <c r="E14" s="141" t="s">
        <v>1413</v>
      </c>
      <c r="F14" s="141">
        <v>4</v>
      </c>
      <c r="G14" s="141">
        <v>320</v>
      </c>
      <c r="H14" s="141">
        <v>1280</v>
      </c>
      <c r="I14" s="22"/>
      <c r="J14" s="141" t="s">
        <v>1414</v>
      </c>
      <c r="K14" s="21"/>
      <c r="L14" s="19"/>
      <c r="M14" s="15">
        <v>41003</v>
      </c>
      <c r="N14" s="15"/>
      <c r="O14" s="15"/>
      <c r="P14" s="15">
        <v>41008</v>
      </c>
      <c r="Q14" s="23">
        <v>41008</v>
      </c>
    </row>
    <row r="15" spans="2:17" s="8" customFormat="1" ht="18" customHeight="1">
      <c r="B15" s="12"/>
      <c r="C15" s="12" t="s">
        <v>101</v>
      </c>
      <c r="D15" s="12" t="s">
        <v>101</v>
      </c>
      <c r="E15" s="141" t="s">
        <v>1415</v>
      </c>
      <c r="F15" s="141">
        <v>1</v>
      </c>
      <c r="G15" s="141">
        <v>122</v>
      </c>
      <c r="H15" s="141">
        <v>122</v>
      </c>
      <c r="I15" s="22"/>
      <c r="J15" s="141" t="s">
        <v>1416</v>
      </c>
      <c r="K15" s="21"/>
      <c r="L15" s="19"/>
      <c r="M15" s="15">
        <v>41003</v>
      </c>
      <c r="N15" s="15"/>
      <c r="O15" s="15"/>
      <c r="P15" s="15">
        <v>41008</v>
      </c>
      <c r="Q15" s="23">
        <v>41008</v>
      </c>
    </row>
    <row r="16" spans="2:17" s="8" customFormat="1" ht="18" customHeight="1">
      <c r="B16" s="12"/>
      <c r="C16" s="12" t="s">
        <v>101</v>
      </c>
      <c r="D16" s="12" t="s">
        <v>101</v>
      </c>
      <c r="E16" s="141" t="s">
        <v>1417</v>
      </c>
      <c r="F16" s="141">
        <v>2</v>
      </c>
      <c r="G16" s="141">
        <v>94</v>
      </c>
      <c r="H16" s="141">
        <v>188</v>
      </c>
      <c r="I16" s="22"/>
      <c r="J16" s="141" t="s">
        <v>299</v>
      </c>
      <c r="K16" s="21"/>
      <c r="L16" s="19"/>
      <c r="M16" s="15">
        <v>41003</v>
      </c>
      <c r="N16" s="15"/>
      <c r="O16" s="15"/>
      <c r="P16" s="15">
        <v>41008</v>
      </c>
      <c r="Q16" s="23">
        <v>41008</v>
      </c>
    </row>
    <row r="17" spans="2:18" s="8" customFormat="1" ht="18" customHeight="1">
      <c r="B17" s="257"/>
      <c r="C17" s="257"/>
      <c r="D17" s="257"/>
      <c r="E17" s="258"/>
      <c r="F17" s="259"/>
      <c r="G17" s="260"/>
      <c r="H17" s="260"/>
      <c r="I17" s="261"/>
      <c r="J17" s="262"/>
      <c r="K17" s="263"/>
      <c r="L17" s="159"/>
      <c r="M17" s="158"/>
      <c r="N17" s="158"/>
      <c r="O17" s="158"/>
      <c r="P17" s="158"/>
      <c r="Q17" s="163"/>
    </row>
    <row r="18" spans="2:18" s="8" customFormat="1" ht="18" customHeight="1">
      <c r="B18" s="12"/>
      <c r="C18" s="12"/>
      <c r="D18" s="12"/>
      <c r="E18" s="254"/>
      <c r="F18" s="189"/>
      <c r="G18" s="17"/>
      <c r="H18" s="17"/>
      <c r="I18" s="22"/>
      <c r="J18" s="254"/>
      <c r="K18" s="21"/>
      <c r="L18" s="19"/>
      <c r="M18" s="15"/>
      <c r="N18" s="15"/>
      <c r="O18" s="15"/>
      <c r="P18" s="15"/>
      <c r="Q18" s="23"/>
    </row>
    <row r="19" spans="2:18" s="8" customFormat="1" ht="18" customHeight="1">
      <c r="B19" s="12"/>
      <c r="C19" s="12"/>
      <c r="D19" s="12"/>
      <c r="E19" s="254"/>
      <c r="F19" s="189"/>
      <c r="G19" s="17"/>
      <c r="H19" s="17"/>
      <c r="I19" s="22"/>
      <c r="J19" s="254"/>
      <c r="K19" s="21"/>
      <c r="L19" s="19"/>
      <c r="M19" s="15"/>
      <c r="N19" s="15"/>
      <c r="O19" s="15"/>
      <c r="P19" s="15"/>
      <c r="Q19" s="23"/>
    </row>
    <row r="20" spans="2:18" s="8" customFormat="1" ht="18" customHeight="1">
      <c r="B20" s="12"/>
      <c r="C20" s="12"/>
      <c r="D20" s="12"/>
      <c r="E20" s="254"/>
      <c r="F20" s="189"/>
      <c r="G20" s="17"/>
      <c r="H20" s="17"/>
      <c r="I20" s="22"/>
      <c r="J20" s="254"/>
      <c r="K20" s="21"/>
      <c r="L20" s="19"/>
      <c r="M20" s="15"/>
      <c r="N20" s="15"/>
      <c r="O20" s="15"/>
      <c r="P20" s="15"/>
      <c r="Q20" s="23"/>
    </row>
    <row r="21" spans="2:18" s="8" customFormat="1" ht="18" customHeight="1">
      <c r="B21" s="12"/>
      <c r="C21" s="12"/>
      <c r="D21" s="12"/>
      <c r="E21" s="254"/>
      <c r="F21" s="264"/>
      <c r="G21" s="17"/>
      <c r="H21" s="17"/>
      <c r="I21" s="22"/>
      <c r="J21" s="254"/>
      <c r="K21" s="21"/>
      <c r="L21" s="19"/>
      <c r="M21" s="15"/>
      <c r="N21" s="15"/>
      <c r="O21" s="15"/>
      <c r="P21" s="15"/>
      <c r="Q21" s="23"/>
    </row>
    <row r="22" spans="2:18" s="8" customFormat="1" ht="18" customHeight="1">
      <c r="B22" s="12"/>
      <c r="C22" s="12"/>
      <c r="D22" s="12"/>
      <c r="E22" s="254"/>
      <c r="F22" s="264"/>
      <c r="G22" s="17"/>
      <c r="H22" s="17"/>
      <c r="I22" s="22"/>
      <c r="J22" s="254"/>
      <c r="K22" s="21"/>
      <c r="L22" s="19"/>
      <c r="M22" s="15"/>
      <c r="N22" s="15"/>
      <c r="O22" s="15"/>
      <c r="P22" s="15"/>
      <c r="Q22" s="23"/>
    </row>
    <row r="23" spans="2:18" s="8" customFormat="1" ht="18" customHeight="1">
      <c r="B23" s="12"/>
      <c r="C23" s="190"/>
      <c r="D23" s="12"/>
      <c r="E23" s="138"/>
      <c r="F23" s="189"/>
      <c r="G23" s="17"/>
      <c r="H23" s="17"/>
      <c r="I23" s="22"/>
      <c r="J23" s="265"/>
      <c r="K23" s="21"/>
      <c r="L23" s="19"/>
      <c r="M23" s="15"/>
      <c r="N23" s="15"/>
      <c r="O23" s="15"/>
      <c r="P23" s="15"/>
      <c r="Q23" s="23"/>
    </row>
    <row r="24" spans="2:18" s="8" customFormat="1" ht="18" customHeight="1">
      <c r="B24" s="12"/>
      <c r="C24" s="190"/>
      <c r="D24" s="12"/>
      <c r="E24" s="138"/>
      <c r="F24" s="189"/>
      <c r="G24" s="17"/>
      <c r="H24" s="17"/>
      <c r="I24" s="22"/>
      <c r="J24" s="253"/>
      <c r="K24" s="21"/>
      <c r="L24" s="19"/>
      <c r="M24" s="15"/>
      <c r="N24" s="15"/>
      <c r="O24" s="15"/>
      <c r="P24" s="15"/>
      <c r="Q24" s="23"/>
    </row>
    <row r="25" spans="2:18" s="8" customFormat="1" ht="18" customHeight="1">
      <c r="B25" s="12"/>
      <c r="C25" s="190"/>
      <c r="D25" s="12"/>
      <c r="E25" s="254"/>
      <c r="F25" s="189"/>
      <c r="G25" s="17"/>
      <c r="H25" s="17"/>
      <c r="I25" s="22"/>
      <c r="J25" s="253"/>
      <c r="K25" s="21"/>
      <c r="L25" s="19"/>
      <c r="M25" s="15"/>
      <c r="N25" s="15"/>
      <c r="O25" s="15"/>
      <c r="P25" s="15"/>
      <c r="Q25" s="23"/>
    </row>
    <row r="26" spans="2:18" s="8" customFormat="1" ht="18" customHeight="1">
      <c r="B26" s="12"/>
      <c r="C26" s="190"/>
      <c r="D26" s="12"/>
      <c r="E26" s="254"/>
      <c r="F26" s="189"/>
      <c r="G26" s="17"/>
      <c r="H26" s="17"/>
      <c r="I26" s="22"/>
      <c r="J26" s="255"/>
      <c r="K26" s="21"/>
      <c r="L26" s="19"/>
      <c r="M26" s="15"/>
      <c r="N26" s="15"/>
      <c r="O26" s="15"/>
      <c r="P26" s="15"/>
      <c r="Q26" s="23"/>
    </row>
    <row r="27" spans="2:18" s="8" customFormat="1" ht="18" customHeight="1">
      <c r="B27" s="13"/>
      <c r="C27" s="12"/>
      <c r="D27" s="12"/>
      <c r="E27" s="254"/>
      <c r="F27" s="266"/>
      <c r="G27" s="17"/>
      <c r="H27" s="17"/>
      <c r="I27" s="22"/>
      <c r="J27" s="255"/>
      <c r="K27" s="21"/>
      <c r="L27" s="19"/>
      <c r="M27" s="15"/>
      <c r="N27" s="15"/>
      <c r="O27" s="15"/>
      <c r="P27" s="15"/>
      <c r="Q27" s="23"/>
      <c r="R27" s="62"/>
    </row>
    <row r="28" spans="2:18" s="8" customFormat="1" ht="18" customHeight="1">
      <c r="B28" s="13"/>
      <c r="C28" s="12"/>
      <c r="D28" s="12"/>
      <c r="E28" s="254"/>
      <c r="F28" s="266"/>
      <c r="G28" s="17"/>
      <c r="H28" s="17"/>
      <c r="I28" s="22"/>
      <c r="J28" s="255"/>
      <c r="K28" s="21"/>
      <c r="L28" s="19"/>
      <c r="M28" s="15"/>
      <c r="N28" s="15"/>
      <c r="O28" s="15"/>
      <c r="P28" s="15"/>
      <c r="Q28" s="23"/>
      <c r="R28" s="62"/>
    </row>
    <row r="29" spans="2:18" s="8" customFormat="1" ht="18" customHeight="1">
      <c r="B29" s="13"/>
      <c r="C29" s="12"/>
      <c r="D29" s="12"/>
      <c r="E29" s="254"/>
      <c r="F29" s="266"/>
      <c r="G29" s="17"/>
      <c r="H29" s="17"/>
      <c r="I29" s="22"/>
      <c r="J29" s="255"/>
      <c r="K29" s="21"/>
      <c r="L29" s="19"/>
      <c r="M29" s="15"/>
      <c r="N29" s="15"/>
      <c r="O29" s="15"/>
      <c r="P29" s="15"/>
      <c r="Q29" s="23"/>
      <c r="R29" s="62"/>
    </row>
    <row r="30" spans="2:18">
      <c r="Q30" s="68"/>
    </row>
    <row r="31" spans="2:18">
      <c r="Q31" s="68"/>
    </row>
    <row r="32" spans="2:18">
      <c r="Q32" s="68"/>
    </row>
    <row r="33" spans="13:17">
      <c r="M33" s="25"/>
      <c r="Q33" s="68"/>
    </row>
    <row r="34" spans="13:17">
      <c r="Q34" s="68"/>
    </row>
    <row r="35" spans="13:17">
      <c r="M35" s="25"/>
      <c r="Q35" s="68"/>
    </row>
    <row r="36" spans="13:17">
      <c r="Q36" s="68"/>
    </row>
  </sheetData>
  <autoFilter ref="B8:O29" xr:uid="{23AB1B50-D3D0-4D1A-BCD2-71E1772B3FCA}"/>
  <mergeCells count="6">
    <mergeCell ref="B2:D2"/>
    <mergeCell ref="G2:I2"/>
    <mergeCell ref="B3:D3"/>
    <mergeCell ref="B4:D4"/>
    <mergeCell ref="B5:D5"/>
    <mergeCell ref="B6:D6"/>
  </mergeCells>
  <phoneticPr fontId="3"/>
  <pageMargins left="0.2" right="0.2" top="0.75" bottom="0.75" header="0.3" footer="0.3"/>
  <pageSetup paperSize="8" scale="51" orientation="landscape"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6D7E-5B47-4FD7-9C26-B914F4B2E6A9}">
  <dimension ref="B2:R78"/>
  <sheetViews>
    <sheetView zoomScale="85" zoomScaleNormal="85" workbookViewId="0">
      <pane xSplit="10" ySplit="8" topLeftCell="O9" activePane="bottomRight" state="frozen"/>
      <selection pane="topRight" activeCell="K1" sqref="K1"/>
      <selection pane="bottomLeft" activeCell="A9" sqref="A9"/>
      <selection pane="bottomRight" activeCell="F17" sqref="F17"/>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1418</v>
      </c>
      <c r="G2" s="29" t="s">
        <v>2</v>
      </c>
      <c r="H2" s="30"/>
      <c r="I2" s="31"/>
      <c r="J2" s="32">
        <f>SUM(H:H)</f>
        <v>912720</v>
      </c>
    </row>
    <row r="3" spans="2:17" ht="20.100000000000001" customHeight="1">
      <c r="B3" s="26" t="s">
        <v>3</v>
      </c>
      <c r="C3" s="26"/>
      <c r="D3" s="26"/>
      <c r="E3" s="27" t="s">
        <v>1419</v>
      </c>
    </row>
    <row r="4" spans="2:17" ht="20.100000000000001" customHeight="1">
      <c r="B4" s="26" t="s">
        <v>5</v>
      </c>
      <c r="C4" s="26"/>
      <c r="D4" s="26"/>
      <c r="E4" s="27">
        <v>98116</v>
      </c>
    </row>
    <row r="5" spans="2:17" ht="20.100000000000001" customHeight="1">
      <c r="B5" s="26" t="s">
        <v>6</v>
      </c>
      <c r="C5" s="26"/>
      <c r="D5" s="26"/>
      <c r="E5" s="36">
        <v>41022</v>
      </c>
    </row>
    <row r="6" spans="2:17" ht="20.100000000000001" customHeight="1">
      <c r="B6" s="26" t="s">
        <v>7</v>
      </c>
      <c r="C6" s="26"/>
      <c r="D6" s="26"/>
      <c r="E6" s="3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1</v>
      </c>
      <c r="C9" s="37" t="s">
        <v>29</v>
      </c>
      <c r="D9" s="37" t="s">
        <v>29</v>
      </c>
      <c r="E9" s="51" t="s">
        <v>41</v>
      </c>
      <c r="F9" s="51">
        <v>2</v>
      </c>
      <c r="G9" s="51">
        <v>155400</v>
      </c>
      <c r="H9" s="42">
        <f t="shared" ref="H9:H69" si="0">F9*G9</f>
        <v>310800</v>
      </c>
      <c r="I9" s="293"/>
      <c r="J9" s="51" t="s">
        <v>1420</v>
      </c>
      <c r="K9" s="44" t="s">
        <v>1421</v>
      </c>
      <c r="L9" s="38" t="s">
        <v>80</v>
      </c>
      <c r="M9" s="186">
        <v>41010</v>
      </c>
      <c r="N9" s="37"/>
      <c r="O9" s="38"/>
      <c r="P9" s="186">
        <v>41022</v>
      </c>
      <c r="Q9" s="46">
        <v>41019</v>
      </c>
    </row>
    <row r="10" spans="2:17" s="33" customFormat="1" ht="19.5" customHeight="1">
      <c r="B10" s="37">
        <v>1</v>
      </c>
      <c r="C10" s="37" t="s">
        <v>29</v>
      </c>
      <c r="D10" s="37" t="s">
        <v>29</v>
      </c>
      <c r="E10" s="47" t="s">
        <v>48</v>
      </c>
      <c r="F10" s="51">
        <v>2</v>
      </c>
      <c r="G10" s="51">
        <v>54600</v>
      </c>
      <c r="H10" s="42">
        <f t="shared" si="0"/>
        <v>109200</v>
      </c>
      <c r="I10" s="293"/>
      <c r="J10" s="41" t="s">
        <v>1422</v>
      </c>
      <c r="K10" s="44"/>
      <c r="L10" s="38" t="s">
        <v>80</v>
      </c>
      <c r="M10" s="186">
        <v>41010</v>
      </c>
      <c r="N10" s="37"/>
      <c r="O10" s="38"/>
      <c r="P10" s="186">
        <v>41022</v>
      </c>
      <c r="Q10" s="46">
        <v>41019</v>
      </c>
    </row>
    <row r="11" spans="2:17" s="33" customFormat="1" ht="19.5" customHeight="1">
      <c r="B11" s="37">
        <v>1</v>
      </c>
      <c r="C11" s="37" t="s">
        <v>29</v>
      </c>
      <c r="D11" s="37" t="s">
        <v>29</v>
      </c>
      <c r="E11" s="209" t="s">
        <v>50</v>
      </c>
      <c r="F11" s="189">
        <v>2</v>
      </c>
      <c r="G11" s="42">
        <v>7900</v>
      </c>
      <c r="H11" s="42">
        <f>F11*G11</f>
        <v>15800</v>
      </c>
      <c r="I11" s="42"/>
      <c r="J11" s="41" t="s">
        <v>1423</v>
      </c>
      <c r="K11" s="44"/>
      <c r="L11" s="38" t="s">
        <v>80</v>
      </c>
      <c r="M11" s="186">
        <v>41010</v>
      </c>
      <c r="N11" s="37"/>
      <c r="O11" s="38"/>
      <c r="P11" s="186">
        <v>41022</v>
      </c>
      <c r="Q11" s="46">
        <v>41019</v>
      </c>
    </row>
    <row r="12" spans="2:17" s="33" customFormat="1" ht="19.5" customHeight="1">
      <c r="B12" s="37">
        <v>1</v>
      </c>
      <c r="C12" s="37" t="s">
        <v>29</v>
      </c>
      <c r="D12" s="37" t="s">
        <v>29</v>
      </c>
      <c r="E12" s="209" t="s">
        <v>53</v>
      </c>
      <c r="F12" s="189">
        <v>2</v>
      </c>
      <c r="G12" s="42">
        <v>32700</v>
      </c>
      <c r="H12" s="42">
        <f>F12*G12</f>
        <v>65400</v>
      </c>
      <c r="I12" s="294"/>
      <c r="J12" s="41" t="s">
        <v>1424</v>
      </c>
      <c r="K12" s="44"/>
      <c r="L12" s="38" t="s">
        <v>80</v>
      </c>
      <c r="M12" s="186">
        <v>41010</v>
      </c>
      <c r="N12" s="37"/>
      <c r="O12" s="38"/>
      <c r="P12" s="186">
        <v>41022</v>
      </c>
      <c r="Q12" s="46">
        <v>41019</v>
      </c>
    </row>
    <row r="13" spans="2:17" s="33" customFormat="1" ht="19.5" customHeight="1">
      <c r="B13" s="37">
        <v>1</v>
      </c>
      <c r="C13" s="37" t="s">
        <v>29</v>
      </c>
      <c r="D13" s="37" t="s">
        <v>29</v>
      </c>
      <c r="E13" s="51" t="s">
        <v>1425</v>
      </c>
      <c r="F13" s="51">
        <v>2</v>
      </c>
      <c r="G13" s="51">
        <v>15000</v>
      </c>
      <c r="H13" s="42">
        <f t="shared" ref="H13:H21" si="1">F13*G13</f>
        <v>30000</v>
      </c>
      <c r="I13" s="293"/>
      <c r="J13" s="41" t="s">
        <v>60</v>
      </c>
      <c r="K13" s="44"/>
      <c r="L13" s="38" t="s">
        <v>80</v>
      </c>
      <c r="M13" s="186">
        <v>41010</v>
      </c>
      <c r="N13" s="37"/>
      <c r="O13" s="38"/>
      <c r="P13" s="186">
        <v>41022</v>
      </c>
      <c r="Q13" s="46">
        <v>41019</v>
      </c>
    </row>
    <row r="14" spans="2:17" s="33" customFormat="1" ht="19.5" customHeight="1">
      <c r="B14" s="37">
        <v>1</v>
      </c>
      <c r="C14" s="37" t="s">
        <v>29</v>
      </c>
      <c r="D14" s="37" t="s">
        <v>29</v>
      </c>
      <c r="E14" s="41">
        <v>960536003</v>
      </c>
      <c r="F14" s="51">
        <v>2</v>
      </c>
      <c r="G14" s="51">
        <v>12000</v>
      </c>
      <c r="H14" s="42">
        <f t="shared" si="1"/>
        <v>24000</v>
      </c>
      <c r="I14" s="293"/>
      <c r="J14" s="41" t="s">
        <v>1426</v>
      </c>
      <c r="K14" s="44"/>
      <c r="L14" s="38" t="s">
        <v>80</v>
      </c>
      <c r="M14" s="186">
        <v>41010</v>
      </c>
      <c r="N14" s="37"/>
      <c r="O14" s="38"/>
      <c r="P14" s="186">
        <v>41022</v>
      </c>
      <c r="Q14" s="46">
        <v>41019</v>
      </c>
    </row>
    <row r="15" spans="2:17" s="33" customFormat="1" ht="19.5" customHeight="1">
      <c r="B15" s="37">
        <v>1</v>
      </c>
      <c r="C15" s="37" t="s">
        <v>29</v>
      </c>
      <c r="D15" s="37" t="s">
        <v>29</v>
      </c>
      <c r="E15" s="51" t="s">
        <v>1427</v>
      </c>
      <c r="F15" s="189">
        <v>2</v>
      </c>
      <c r="G15" s="42">
        <v>119700</v>
      </c>
      <c r="H15" s="42">
        <f t="shared" si="1"/>
        <v>239400</v>
      </c>
      <c r="I15" s="42"/>
      <c r="J15" s="41" t="s">
        <v>1428</v>
      </c>
      <c r="K15" s="44"/>
      <c r="L15" s="38" t="s">
        <v>80</v>
      </c>
      <c r="M15" s="186">
        <v>41010</v>
      </c>
      <c r="N15" s="37"/>
      <c r="O15" s="38"/>
      <c r="P15" s="186">
        <v>41022</v>
      </c>
      <c r="Q15" s="46">
        <v>41019</v>
      </c>
    </row>
    <row r="16" spans="2:17" s="33" customFormat="1" ht="19.5" customHeight="1">
      <c r="B16" s="37">
        <v>1</v>
      </c>
      <c r="C16" s="37" t="s">
        <v>29</v>
      </c>
      <c r="D16" s="37" t="s">
        <v>29</v>
      </c>
      <c r="E16" s="51" t="s">
        <v>164</v>
      </c>
      <c r="F16" s="189">
        <v>2</v>
      </c>
      <c r="G16" s="42">
        <v>1000</v>
      </c>
      <c r="H16" s="42">
        <f t="shared" si="1"/>
        <v>2000</v>
      </c>
      <c r="I16" s="42"/>
      <c r="J16" s="41"/>
      <c r="K16" s="44"/>
      <c r="L16" s="38" t="s">
        <v>80</v>
      </c>
      <c r="M16" s="186">
        <v>41010</v>
      </c>
      <c r="N16" s="37"/>
      <c r="O16" s="38"/>
      <c r="P16" s="186"/>
      <c r="Q16" s="46"/>
    </row>
    <row r="17" spans="2:18" s="33" customFormat="1" ht="19.5" customHeight="1">
      <c r="B17" s="37"/>
      <c r="C17" s="37"/>
      <c r="D17" s="37"/>
      <c r="E17" s="51"/>
      <c r="F17" s="189"/>
      <c r="G17" s="42"/>
      <c r="H17" s="42">
        <f t="shared" si="1"/>
        <v>0</v>
      </c>
      <c r="I17" s="42"/>
      <c r="J17" s="41"/>
      <c r="K17" s="44"/>
      <c r="L17" s="44"/>
      <c r="M17" s="186"/>
      <c r="N17" s="37"/>
      <c r="O17" s="38"/>
      <c r="P17" s="186"/>
      <c r="Q17" s="46"/>
    </row>
    <row r="18" spans="2:18" s="33" customFormat="1" ht="19.5" customHeight="1">
      <c r="B18" s="37">
        <v>2</v>
      </c>
      <c r="C18" s="37" t="s">
        <v>101</v>
      </c>
      <c r="D18" s="37" t="s">
        <v>101</v>
      </c>
      <c r="E18" s="209" t="s">
        <v>198</v>
      </c>
      <c r="F18" s="189">
        <v>2</v>
      </c>
      <c r="G18" s="327">
        <v>2814</v>
      </c>
      <c r="H18" s="42">
        <f t="shared" si="1"/>
        <v>5628</v>
      </c>
      <c r="I18" s="42"/>
      <c r="J18" s="189" t="s">
        <v>199</v>
      </c>
      <c r="K18" s="47"/>
      <c r="L18" s="44" t="s">
        <v>42</v>
      </c>
      <c r="M18" s="186">
        <v>41010</v>
      </c>
      <c r="N18" s="37"/>
      <c r="O18" s="38"/>
      <c r="P18" s="186">
        <v>41019</v>
      </c>
      <c r="Q18" s="46">
        <v>41019</v>
      </c>
    </row>
    <row r="19" spans="2:18" s="33" customFormat="1" ht="19.5" customHeight="1">
      <c r="B19" s="37">
        <v>2</v>
      </c>
      <c r="C19" s="37" t="s">
        <v>101</v>
      </c>
      <c r="D19" s="37" t="s">
        <v>101</v>
      </c>
      <c r="E19" s="51" t="s">
        <v>1429</v>
      </c>
      <c r="F19" s="51">
        <v>2</v>
      </c>
      <c r="G19" s="42">
        <v>638</v>
      </c>
      <c r="H19" s="42">
        <f t="shared" si="1"/>
        <v>1276</v>
      </c>
      <c r="I19" s="293"/>
      <c r="J19" s="51" t="s">
        <v>1430</v>
      </c>
      <c r="K19" s="44"/>
      <c r="L19" s="44" t="s">
        <v>42</v>
      </c>
      <c r="M19" s="186">
        <v>41010</v>
      </c>
      <c r="N19" s="37"/>
      <c r="O19" s="38"/>
      <c r="P19" s="186">
        <v>41015</v>
      </c>
      <c r="Q19" s="46">
        <v>41015</v>
      </c>
    </row>
    <row r="20" spans="2:18" s="33" customFormat="1" ht="19.5" customHeight="1">
      <c r="B20" s="37"/>
      <c r="C20" s="37"/>
      <c r="D20" s="37"/>
      <c r="E20" s="51"/>
      <c r="F20" s="51"/>
      <c r="G20" s="42"/>
      <c r="H20" s="42"/>
      <c r="I20" s="293"/>
      <c r="J20" s="51"/>
      <c r="K20" s="44"/>
      <c r="L20" s="44"/>
      <c r="M20" s="186"/>
      <c r="N20" s="37"/>
      <c r="O20" s="38"/>
      <c r="P20" s="186"/>
      <c r="Q20" s="46"/>
    </row>
    <row r="21" spans="2:18" s="33" customFormat="1" ht="19.5" customHeight="1">
      <c r="B21" s="37">
        <v>2</v>
      </c>
      <c r="C21" s="37" t="s">
        <v>101</v>
      </c>
      <c r="D21" s="37" t="s">
        <v>101</v>
      </c>
      <c r="E21" s="51" t="s">
        <v>1431</v>
      </c>
      <c r="F21" s="51">
        <v>4</v>
      </c>
      <c r="G21" s="42">
        <v>610</v>
      </c>
      <c r="H21" s="42">
        <f t="shared" si="1"/>
        <v>2440</v>
      </c>
      <c r="I21" s="294"/>
      <c r="J21" s="51" t="s">
        <v>105</v>
      </c>
      <c r="K21" s="44"/>
      <c r="L21" s="38" t="s">
        <v>80</v>
      </c>
      <c r="M21" s="186">
        <v>41010</v>
      </c>
      <c r="N21" s="37"/>
      <c r="O21" s="38"/>
      <c r="P21" s="186">
        <v>41015</v>
      </c>
      <c r="Q21" s="46">
        <v>41015</v>
      </c>
    </row>
    <row r="22" spans="2:18" s="33" customFormat="1" ht="18" customHeight="1">
      <c r="B22" s="37">
        <v>2</v>
      </c>
      <c r="C22" s="37" t="s">
        <v>101</v>
      </c>
      <c r="D22" s="37" t="s">
        <v>101</v>
      </c>
      <c r="E22" s="51" t="s">
        <v>1432</v>
      </c>
      <c r="F22" s="51">
        <v>4</v>
      </c>
      <c r="G22" s="42">
        <v>210</v>
      </c>
      <c r="H22" s="42">
        <f t="shared" si="0"/>
        <v>840</v>
      </c>
      <c r="I22" s="294"/>
      <c r="J22" s="51" t="s">
        <v>812</v>
      </c>
      <c r="K22" s="44"/>
      <c r="L22" s="44" t="s">
        <v>80</v>
      </c>
      <c r="M22" s="186">
        <v>41010</v>
      </c>
      <c r="N22" s="40"/>
      <c r="O22" s="45"/>
      <c r="P22" s="186">
        <v>41015</v>
      </c>
      <c r="Q22" s="46">
        <v>41015</v>
      </c>
    </row>
    <row r="23" spans="2:18" s="33" customFormat="1" ht="18" customHeight="1">
      <c r="B23" s="38">
        <v>2</v>
      </c>
      <c r="C23" s="37" t="s">
        <v>101</v>
      </c>
      <c r="D23" s="37" t="s">
        <v>101</v>
      </c>
      <c r="E23" s="51" t="s">
        <v>1433</v>
      </c>
      <c r="F23" s="51">
        <v>2</v>
      </c>
      <c r="G23" s="42">
        <v>6830</v>
      </c>
      <c r="H23" s="42">
        <f t="shared" si="0"/>
        <v>13660</v>
      </c>
      <c r="I23" s="294"/>
      <c r="J23" s="51" t="s">
        <v>1434</v>
      </c>
      <c r="K23" s="47"/>
      <c r="L23" s="44" t="s">
        <v>80</v>
      </c>
      <c r="M23" s="186">
        <v>41010</v>
      </c>
      <c r="N23" s="40"/>
      <c r="O23" s="45"/>
      <c r="P23" s="186">
        <v>41015</v>
      </c>
      <c r="Q23" s="46">
        <v>41015</v>
      </c>
    </row>
    <row r="24" spans="2:18" s="33" customFormat="1" ht="18" customHeight="1">
      <c r="B24" s="37">
        <v>2</v>
      </c>
      <c r="C24" s="37" t="s">
        <v>101</v>
      </c>
      <c r="D24" s="37" t="s">
        <v>101</v>
      </c>
      <c r="E24" s="51" t="s">
        <v>1435</v>
      </c>
      <c r="F24" s="51">
        <v>8</v>
      </c>
      <c r="G24" s="42">
        <v>300</v>
      </c>
      <c r="H24" s="42">
        <f t="shared" si="0"/>
        <v>2400</v>
      </c>
      <c r="I24" s="294"/>
      <c r="J24" s="51" t="s">
        <v>105</v>
      </c>
      <c r="K24" s="47"/>
      <c r="L24" s="44" t="s">
        <v>80</v>
      </c>
      <c r="M24" s="186">
        <v>41010</v>
      </c>
      <c r="N24" s="40"/>
      <c r="O24" s="45"/>
      <c r="P24" s="186">
        <v>41015</v>
      </c>
      <c r="Q24" s="46">
        <v>41015</v>
      </c>
    </row>
    <row r="25" spans="2:18" s="33" customFormat="1" ht="18" customHeight="1">
      <c r="B25" s="38">
        <v>2</v>
      </c>
      <c r="C25" s="37" t="s">
        <v>101</v>
      </c>
      <c r="D25" s="37" t="s">
        <v>101</v>
      </c>
      <c r="E25" s="51" t="s">
        <v>196</v>
      </c>
      <c r="F25" s="51">
        <v>2</v>
      </c>
      <c r="G25" s="42">
        <v>78</v>
      </c>
      <c r="H25" s="42">
        <f t="shared" si="0"/>
        <v>156</v>
      </c>
      <c r="I25" s="294"/>
      <c r="J25" s="51" t="s">
        <v>735</v>
      </c>
      <c r="K25" s="47"/>
      <c r="L25" s="44" t="s">
        <v>80</v>
      </c>
      <c r="M25" s="186">
        <v>41010</v>
      </c>
      <c r="N25" s="40"/>
      <c r="O25" s="45"/>
      <c r="P25" s="186">
        <v>41015</v>
      </c>
      <c r="Q25" s="46">
        <v>41015</v>
      </c>
    </row>
    <row r="26" spans="2:18" s="33" customFormat="1" ht="18" customHeight="1">
      <c r="B26" s="38"/>
      <c r="C26" s="37"/>
      <c r="D26" s="37"/>
      <c r="E26" s="295"/>
      <c r="F26" s="295"/>
      <c r="G26" s="42"/>
      <c r="H26" s="42">
        <f t="shared" si="0"/>
        <v>0</v>
      </c>
      <c r="I26" s="294"/>
      <c r="J26" s="295"/>
      <c r="K26" s="47"/>
      <c r="L26" s="44"/>
      <c r="M26" s="186"/>
      <c r="N26" s="40"/>
      <c r="O26" s="45"/>
      <c r="P26" s="186"/>
      <c r="Q26" s="46"/>
    </row>
    <row r="27" spans="2:18" s="33" customFormat="1" ht="18" customHeight="1">
      <c r="B27" s="38">
        <v>2</v>
      </c>
      <c r="C27" s="37" t="s">
        <v>77</v>
      </c>
      <c r="D27" s="37" t="s">
        <v>77</v>
      </c>
      <c r="E27" s="295" t="s">
        <v>1436</v>
      </c>
      <c r="F27" s="295">
        <v>2</v>
      </c>
      <c r="G27" s="42">
        <v>8600</v>
      </c>
      <c r="H27" s="42">
        <f t="shared" si="0"/>
        <v>17200</v>
      </c>
      <c r="I27" s="294"/>
      <c r="J27" s="295" t="s">
        <v>1437</v>
      </c>
      <c r="K27" s="47"/>
      <c r="L27" s="44" t="s">
        <v>80</v>
      </c>
      <c r="M27" s="186">
        <v>41010</v>
      </c>
      <c r="N27" s="40"/>
      <c r="O27" s="45"/>
      <c r="P27" s="186">
        <v>41022</v>
      </c>
      <c r="Q27" s="46">
        <v>41022</v>
      </c>
      <c r="R27" s="191"/>
    </row>
    <row r="28" spans="2:18" s="33" customFormat="1" ht="18" customHeight="1">
      <c r="B28" s="38">
        <v>2</v>
      </c>
      <c r="C28" s="37" t="s">
        <v>77</v>
      </c>
      <c r="D28" s="37" t="s">
        <v>77</v>
      </c>
      <c r="E28" s="295" t="s">
        <v>1438</v>
      </c>
      <c r="F28" s="295">
        <v>2</v>
      </c>
      <c r="G28" s="42">
        <v>2400</v>
      </c>
      <c r="H28" s="42">
        <f t="shared" si="0"/>
        <v>4800</v>
      </c>
      <c r="I28" s="294"/>
      <c r="J28" s="295" t="s">
        <v>1439</v>
      </c>
      <c r="K28" s="47"/>
      <c r="L28" s="44" t="s">
        <v>80</v>
      </c>
      <c r="M28" s="186">
        <v>41010</v>
      </c>
      <c r="N28" s="40"/>
      <c r="O28" s="45"/>
      <c r="P28" s="186">
        <v>41022</v>
      </c>
      <c r="Q28" s="46">
        <v>41022</v>
      </c>
      <c r="R28" s="191"/>
    </row>
    <row r="29" spans="2:18" s="33" customFormat="1" ht="18" customHeight="1">
      <c r="B29" s="38">
        <v>2</v>
      </c>
      <c r="C29" s="37" t="s">
        <v>77</v>
      </c>
      <c r="D29" s="37" t="s">
        <v>77</v>
      </c>
      <c r="E29" s="295" t="s">
        <v>1440</v>
      </c>
      <c r="F29" s="189">
        <v>2</v>
      </c>
      <c r="G29" s="42">
        <v>2100</v>
      </c>
      <c r="H29" s="42">
        <f t="shared" si="0"/>
        <v>4200</v>
      </c>
      <c r="I29" s="42"/>
      <c r="J29" s="189" t="s">
        <v>1441</v>
      </c>
      <c r="K29" s="47"/>
      <c r="L29" s="44" t="s">
        <v>80</v>
      </c>
      <c r="M29" s="186">
        <v>41010</v>
      </c>
      <c r="N29" s="40"/>
      <c r="O29" s="45"/>
      <c r="P29" s="186">
        <v>41022</v>
      </c>
      <c r="Q29" s="46">
        <v>41022</v>
      </c>
      <c r="R29" s="191"/>
    </row>
    <row r="30" spans="2:18" s="33" customFormat="1" ht="18" customHeight="1">
      <c r="B30" s="38">
        <v>2</v>
      </c>
      <c r="C30" s="37" t="s">
        <v>77</v>
      </c>
      <c r="D30" s="37" t="s">
        <v>77</v>
      </c>
      <c r="E30" s="295" t="s">
        <v>1442</v>
      </c>
      <c r="F30" s="51">
        <v>2</v>
      </c>
      <c r="G30" s="42">
        <v>2400</v>
      </c>
      <c r="H30" s="42">
        <f t="shared" si="0"/>
        <v>4800</v>
      </c>
      <c r="I30" s="42"/>
      <c r="J30" s="51" t="s">
        <v>1443</v>
      </c>
      <c r="K30" s="51"/>
      <c r="L30" s="44" t="s">
        <v>80</v>
      </c>
      <c r="M30" s="186">
        <v>41010</v>
      </c>
      <c r="N30" s="40"/>
      <c r="O30" s="45"/>
      <c r="P30" s="186">
        <v>41022</v>
      </c>
      <c r="Q30" s="46">
        <v>41022</v>
      </c>
      <c r="R30" s="191"/>
    </row>
    <row r="31" spans="2:18" s="33" customFormat="1" ht="18" customHeight="1">
      <c r="B31" s="38">
        <v>2</v>
      </c>
      <c r="C31" s="37" t="s">
        <v>77</v>
      </c>
      <c r="D31" s="37" t="s">
        <v>77</v>
      </c>
      <c r="E31" s="295" t="s">
        <v>1444</v>
      </c>
      <c r="F31" s="51">
        <v>2</v>
      </c>
      <c r="G31" s="42">
        <v>2800</v>
      </c>
      <c r="H31" s="42">
        <f t="shared" si="0"/>
        <v>5600</v>
      </c>
      <c r="I31" s="42"/>
      <c r="J31" s="51" t="s">
        <v>1445</v>
      </c>
      <c r="K31" s="47"/>
      <c r="L31" s="44" t="s">
        <v>80</v>
      </c>
      <c r="M31" s="186">
        <v>41010</v>
      </c>
      <c r="N31" s="40"/>
      <c r="O31" s="45"/>
      <c r="P31" s="186">
        <v>41022</v>
      </c>
      <c r="Q31" s="46">
        <v>41022</v>
      </c>
    </row>
    <row r="32" spans="2:18" s="33" customFormat="1" ht="18" customHeight="1">
      <c r="B32" s="38">
        <v>2</v>
      </c>
      <c r="C32" s="37" t="s">
        <v>77</v>
      </c>
      <c r="D32" s="37" t="s">
        <v>77</v>
      </c>
      <c r="E32" s="295" t="s">
        <v>1446</v>
      </c>
      <c r="F32" s="189">
        <v>4</v>
      </c>
      <c r="G32" s="42">
        <v>1980</v>
      </c>
      <c r="H32" s="42">
        <f t="shared" si="0"/>
        <v>7920</v>
      </c>
      <c r="I32" s="42"/>
      <c r="J32" s="51" t="s">
        <v>1447</v>
      </c>
      <c r="K32" s="47"/>
      <c r="L32" s="44" t="s">
        <v>80</v>
      </c>
      <c r="M32" s="186">
        <v>41010</v>
      </c>
      <c r="N32" s="40"/>
      <c r="O32" s="45"/>
      <c r="P32" s="186">
        <v>41022</v>
      </c>
      <c r="Q32" s="46">
        <v>41022</v>
      </c>
    </row>
    <row r="33" spans="2:17" s="33" customFormat="1" ht="18" customHeight="1">
      <c r="B33" s="38">
        <v>2</v>
      </c>
      <c r="C33" s="37" t="s">
        <v>77</v>
      </c>
      <c r="D33" s="37" t="s">
        <v>77</v>
      </c>
      <c r="E33" s="295" t="s">
        <v>1448</v>
      </c>
      <c r="F33" s="189">
        <v>2</v>
      </c>
      <c r="G33" s="42">
        <v>2400</v>
      </c>
      <c r="H33" s="42">
        <f t="shared" si="0"/>
        <v>4800</v>
      </c>
      <c r="I33" s="42"/>
      <c r="J33" s="189" t="s">
        <v>1449</v>
      </c>
      <c r="K33" s="47"/>
      <c r="L33" s="44" t="s">
        <v>80</v>
      </c>
      <c r="M33" s="186">
        <v>41010</v>
      </c>
      <c r="N33" s="40"/>
      <c r="O33" s="45"/>
      <c r="P33" s="186">
        <v>41022</v>
      </c>
      <c r="Q33" s="46">
        <v>41022</v>
      </c>
    </row>
    <row r="34" spans="2:17" s="33" customFormat="1" ht="18" customHeight="1">
      <c r="B34" s="38">
        <v>2</v>
      </c>
      <c r="C34" s="37" t="s">
        <v>77</v>
      </c>
      <c r="D34" s="37" t="s">
        <v>77</v>
      </c>
      <c r="E34" s="189" t="s">
        <v>1450</v>
      </c>
      <c r="F34" s="51">
        <v>2</v>
      </c>
      <c r="G34" s="42">
        <v>20200</v>
      </c>
      <c r="H34" s="42">
        <f t="shared" si="0"/>
        <v>40400</v>
      </c>
      <c r="I34" s="42"/>
      <c r="J34" s="189" t="s">
        <v>1451</v>
      </c>
      <c r="K34" s="47"/>
      <c r="L34" s="44" t="s">
        <v>80</v>
      </c>
      <c r="M34" s="186">
        <v>41010</v>
      </c>
      <c r="N34" s="40"/>
      <c r="O34" s="45"/>
      <c r="P34" s="186">
        <v>41022</v>
      </c>
      <c r="Q34" s="46">
        <v>41022</v>
      </c>
    </row>
    <row r="35" spans="2:17" s="33" customFormat="1" ht="18" customHeight="1">
      <c r="B35" s="38"/>
      <c r="C35" s="37"/>
      <c r="D35" s="37"/>
      <c r="E35" s="47"/>
      <c r="F35" s="51"/>
      <c r="G35" s="42"/>
      <c r="H35" s="42">
        <f t="shared" si="0"/>
        <v>0</v>
      </c>
      <c r="I35" s="42"/>
      <c r="J35" s="51"/>
      <c r="K35" s="47"/>
      <c r="L35" s="44"/>
      <c r="M35" s="186"/>
      <c r="N35" s="40"/>
      <c r="O35" s="45"/>
      <c r="P35" s="186"/>
      <c r="Q35" s="46"/>
    </row>
    <row r="36" spans="2:17" s="33" customFormat="1" ht="18" customHeight="1">
      <c r="B36" s="38"/>
      <c r="C36" s="37"/>
      <c r="D36" s="37"/>
      <c r="E36" s="47"/>
      <c r="F36" s="51"/>
      <c r="G36" s="42"/>
      <c r="H36" s="42">
        <f t="shared" si="0"/>
        <v>0</v>
      </c>
      <c r="I36" s="42"/>
      <c r="J36" s="51"/>
      <c r="K36" s="47"/>
      <c r="L36" s="44"/>
      <c r="M36" s="186"/>
      <c r="N36" s="40"/>
      <c r="O36" s="45"/>
      <c r="P36" s="186"/>
      <c r="Q36" s="46"/>
    </row>
    <row r="37" spans="2:17" s="33" customFormat="1" ht="18" customHeight="1">
      <c r="B37" s="38"/>
      <c r="C37" s="37"/>
      <c r="D37" s="37"/>
      <c r="E37" s="47"/>
      <c r="F37" s="51"/>
      <c r="G37" s="42"/>
      <c r="H37" s="42">
        <f t="shared" si="0"/>
        <v>0</v>
      </c>
      <c r="I37" s="42"/>
      <c r="J37" s="51"/>
      <c r="K37" s="47"/>
      <c r="L37" s="44"/>
      <c r="M37" s="186"/>
      <c r="N37" s="40"/>
      <c r="O37" s="186"/>
      <c r="P37" s="186"/>
      <c r="Q37" s="46"/>
    </row>
    <row r="38" spans="2:17" s="33" customFormat="1" ht="18" customHeight="1">
      <c r="B38" s="38"/>
      <c r="C38" s="37"/>
      <c r="D38" s="37"/>
      <c r="E38" s="297"/>
      <c r="F38" s="189"/>
      <c r="G38" s="42"/>
      <c r="H38" s="42">
        <f t="shared" si="0"/>
        <v>0</v>
      </c>
      <c r="I38" s="42"/>
      <c r="J38" s="51"/>
      <c r="K38" s="47"/>
      <c r="L38" s="44"/>
      <c r="M38" s="186"/>
      <c r="N38" s="40"/>
      <c r="O38" s="45"/>
      <c r="P38" s="186"/>
      <c r="Q38" s="46"/>
    </row>
    <row r="39" spans="2:17" s="33" customFormat="1" ht="18" customHeight="1">
      <c r="B39" s="38"/>
      <c r="C39" s="37"/>
      <c r="D39" s="37"/>
      <c r="E39" s="240"/>
      <c r="F39" s="189"/>
      <c r="G39" s="42"/>
      <c r="H39" s="42">
        <f t="shared" si="0"/>
        <v>0</v>
      </c>
      <c r="I39" s="42"/>
      <c r="J39" s="189"/>
      <c r="K39" s="47"/>
      <c r="L39" s="44"/>
      <c r="M39" s="186"/>
      <c r="N39" s="40"/>
      <c r="O39" s="45"/>
      <c r="P39" s="186"/>
      <c r="Q39" s="46"/>
    </row>
    <row r="40" spans="2:17" s="33" customFormat="1" ht="18" customHeight="1">
      <c r="B40" s="38"/>
      <c r="C40" s="37"/>
      <c r="D40" s="37"/>
      <c r="E40" s="240"/>
      <c r="F40" s="189"/>
      <c r="G40" s="42"/>
      <c r="H40" s="42">
        <f t="shared" si="0"/>
        <v>0</v>
      </c>
      <c r="I40" s="42"/>
      <c r="J40" s="189"/>
      <c r="K40" s="47"/>
      <c r="L40" s="44"/>
      <c r="M40" s="186"/>
      <c r="N40" s="40"/>
      <c r="O40" s="45"/>
      <c r="P40" s="186"/>
      <c r="Q40" s="46"/>
    </row>
    <row r="41" spans="2:17" s="33" customFormat="1" ht="18" customHeight="1">
      <c r="B41" s="38"/>
      <c r="C41" s="37"/>
      <c r="D41" s="37"/>
      <c r="E41" s="297"/>
      <c r="F41" s="189"/>
      <c r="G41" s="42"/>
      <c r="H41" s="42">
        <f t="shared" si="0"/>
        <v>0</v>
      </c>
      <c r="I41" s="42"/>
      <c r="J41" s="51"/>
      <c r="K41" s="47"/>
      <c r="L41" s="44"/>
      <c r="M41" s="186"/>
      <c r="N41" s="40"/>
      <c r="O41" s="186"/>
      <c r="P41" s="186"/>
      <c r="Q41" s="46"/>
    </row>
    <row r="42" spans="2:17" s="33" customFormat="1" ht="18" customHeight="1">
      <c r="B42" s="38"/>
      <c r="C42" s="37"/>
      <c r="D42" s="37"/>
      <c r="E42" s="297"/>
      <c r="F42" s="51"/>
      <c r="G42" s="42"/>
      <c r="H42" s="42">
        <f t="shared" si="0"/>
        <v>0</v>
      </c>
      <c r="I42" s="42"/>
      <c r="J42" s="51"/>
      <c r="K42" s="47"/>
      <c r="L42" s="44"/>
      <c r="M42" s="186"/>
      <c r="N42" s="40"/>
      <c r="O42" s="45"/>
      <c r="P42" s="186"/>
      <c r="Q42" s="46"/>
    </row>
    <row r="43" spans="2:17" s="33" customFormat="1" ht="18" customHeight="1">
      <c r="B43" s="38"/>
      <c r="C43" s="37"/>
      <c r="D43" s="37"/>
      <c r="E43" s="297"/>
      <c r="F43" s="51"/>
      <c r="G43" s="42"/>
      <c r="H43" s="42">
        <f t="shared" si="0"/>
        <v>0</v>
      </c>
      <c r="I43" s="42"/>
      <c r="J43" s="51"/>
      <c r="K43" s="47"/>
      <c r="L43" s="44"/>
      <c r="M43" s="186"/>
      <c r="N43" s="40"/>
      <c r="O43" s="45"/>
      <c r="P43" s="186"/>
      <c r="Q43" s="46"/>
    </row>
    <row r="44" spans="2:17" s="33" customFormat="1" ht="18" customHeight="1">
      <c r="B44" s="38"/>
      <c r="C44" s="37"/>
      <c r="D44" s="37"/>
      <c r="E44" s="297"/>
      <c r="F44" s="51"/>
      <c r="G44" s="42"/>
      <c r="H44" s="42">
        <f t="shared" si="0"/>
        <v>0</v>
      </c>
      <c r="I44" s="42"/>
      <c r="J44" s="51"/>
      <c r="K44" s="47"/>
      <c r="L44" s="44"/>
      <c r="M44" s="186"/>
      <c r="N44" s="40"/>
      <c r="O44" s="45"/>
      <c r="P44" s="186"/>
      <c r="Q44" s="46"/>
    </row>
    <row r="45" spans="2:17" s="33" customFormat="1" ht="18" customHeight="1">
      <c r="B45" s="38"/>
      <c r="C45" s="37"/>
      <c r="D45" s="37"/>
      <c r="E45" s="297"/>
      <c r="F45" s="51"/>
      <c r="G45" s="42"/>
      <c r="H45" s="42">
        <f t="shared" si="0"/>
        <v>0</v>
      </c>
      <c r="I45" s="42"/>
      <c r="J45" s="51"/>
      <c r="K45" s="47"/>
      <c r="L45" s="44"/>
      <c r="M45" s="186"/>
      <c r="N45" s="40"/>
      <c r="O45" s="45"/>
      <c r="P45" s="186"/>
      <c r="Q45" s="46"/>
    </row>
    <row r="46" spans="2:17" s="33" customFormat="1" ht="18" customHeight="1">
      <c r="B46" s="38"/>
      <c r="C46" s="37"/>
      <c r="D46" s="37"/>
      <c r="E46" s="297"/>
      <c r="F46" s="51"/>
      <c r="G46" s="42"/>
      <c r="H46" s="42">
        <f t="shared" si="0"/>
        <v>0</v>
      </c>
      <c r="I46" s="42"/>
      <c r="J46" s="51"/>
      <c r="K46" s="47"/>
      <c r="L46" s="44"/>
      <c r="M46" s="186"/>
      <c r="N46" s="40"/>
      <c r="O46" s="45"/>
      <c r="P46" s="186"/>
      <c r="Q46" s="46"/>
    </row>
    <row r="47" spans="2:17" s="33" customFormat="1" ht="18" customHeight="1">
      <c r="B47" s="38"/>
      <c r="C47" s="37"/>
      <c r="D47" s="37"/>
      <c r="E47" s="297"/>
      <c r="F47" s="51"/>
      <c r="G47" s="42"/>
      <c r="H47" s="42">
        <f t="shared" si="0"/>
        <v>0</v>
      </c>
      <c r="I47" s="42"/>
      <c r="J47" s="51"/>
      <c r="K47" s="47"/>
      <c r="L47" s="44"/>
      <c r="M47" s="186"/>
      <c r="N47" s="40"/>
      <c r="O47" s="45"/>
      <c r="P47" s="186"/>
      <c r="Q47" s="46"/>
    </row>
    <row r="48" spans="2:17" s="33" customFormat="1" ht="18" customHeight="1">
      <c r="B48" s="38"/>
      <c r="C48" s="37"/>
      <c r="D48" s="37"/>
      <c r="E48" s="298"/>
      <c r="F48" s="51"/>
      <c r="G48" s="42"/>
      <c r="H48" s="42">
        <f t="shared" si="0"/>
        <v>0</v>
      </c>
      <c r="I48" s="42"/>
      <c r="J48" s="51"/>
      <c r="K48" s="47"/>
      <c r="L48" s="44"/>
      <c r="M48" s="186"/>
      <c r="N48" s="40"/>
      <c r="O48" s="45"/>
      <c r="P48" s="186"/>
      <c r="Q48" s="46"/>
    </row>
    <row r="49" spans="2:17" s="33" customFormat="1" ht="18" customHeight="1">
      <c r="B49" s="38"/>
      <c r="C49" s="37"/>
      <c r="D49" s="37"/>
      <c r="E49" s="297"/>
      <c r="F49" s="51"/>
      <c r="G49" s="42"/>
      <c r="H49" s="42">
        <f t="shared" si="0"/>
        <v>0</v>
      </c>
      <c r="I49" s="42"/>
      <c r="J49" s="51"/>
      <c r="K49" s="47"/>
      <c r="L49" s="44"/>
      <c r="M49" s="186"/>
      <c r="N49" s="40"/>
      <c r="O49" s="45"/>
      <c r="P49" s="186"/>
      <c r="Q49" s="46"/>
    </row>
    <row r="50" spans="2:17" s="33" customFormat="1" ht="18" customHeight="1">
      <c r="B50" s="38"/>
      <c r="C50" s="37"/>
      <c r="D50" s="37"/>
      <c r="E50" s="297"/>
      <c r="F50" s="51"/>
      <c r="G50" s="42"/>
      <c r="H50" s="42">
        <f t="shared" si="0"/>
        <v>0</v>
      </c>
      <c r="I50" s="42"/>
      <c r="J50" s="51"/>
      <c r="K50" s="47"/>
      <c r="L50" s="44"/>
      <c r="M50" s="186"/>
      <c r="N50" s="40"/>
      <c r="O50" s="45"/>
      <c r="P50" s="186"/>
      <c r="Q50" s="46"/>
    </row>
    <row r="51" spans="2:17" s="33" customFormat="1" ht="18" customHeight="1">
      <c r="B51" s="38"/>
      <c r="C51" s="37"/>
      <c r="D51" s="37"/>
      <c r="E51" s="297"/>
      <c r="F51" s="51"/>
      <c r="G51" s="42"/>
      <c r="H51" s="42">
        <f t="shared" si="0"/>
        <v>0</v>
      </c>
      <c r="I51" s="42"/>
      <c r="J51" s="51"/>
      <c r="K51" s="47"/>
      <c r="L51" s="44"/>
      <c r="M51" s="186"/>
      <c r="N51" s="40"/>
      <c r="O51" s="45"/>
      <c r="P51" s="186"/>
      <c r="Q51" s="46"/>
    </row>
    <row r="52" spans="2:17" s="33" customFormat="1" ht="18" customHeight="1">
      <c r="B52" s="38"/>
      <c r="C52" s="37"/>
      <c r="D52" s="37"/>
      <c r="E52" s="297"/>
      <c r="F52" s="51"/>
      <c r="G52" s="42"/>
      <c r="H52" s="42">
        <f t="shared" si="0"/>
        <v>0</v>
      </c>
      <c r="I52" s="42"/>
      <c r="J52" s="51"/>
      <c r="K52" s="47"/>
      <c r="L52" s="44"/>
      <c r="M52" s="186"/>
      <c r="N52" s="40"/>
      <c r="O52" s="45"/>
      <c r="P52" s="186"/>
      <c r="Q52" s="46"/>
    </row>
    <row r="53" spans="2:17" s="33" customFormat="1" ht="18" customHeight="1">
      <c r="B53" s="38"/>
      <c r="C53" s="37"/>
      <c r="D53" s="37"/>
      <c r="E53" s="297"/>
      <c r="F53" s="51"/>
      <c r="G53" s="42"/>
      <c r="H53" s="42"/>
      <c r="I53" s="42"/>
      <c r="J53" s="51"/>
      <c r="K53" s="47"/>
      <c r="L53" s="44"/>
      <c r="M53" s="186"/>
      <c r="N53" s="40"/>
      <c r="O53" s="45"/>
      <c r="P53" s="186"/>
      <c r="Q53" s="46"/>
    </row>
    <row r="54" spans="2:17" s="33" customFormat="1" ht="18" customHeight="1">
      <c r="B54" s="38"/>
      <c r="C54" s="37"/>
      <c r="D54" s="37"/>
      <c r="E54" s="50"/>
      <c r="F54" s="50"/>
      <c r="G54" s="50"/>
      <c r="H54" s="42">
        <f t="shared" si="0"/>
        <v>0</v>
      </c>
      <c r="I54" s="42"/>
      <c r="J54" s="50"/>
      <c r="K54" s="47"/>
      <c r="L54" s="44"/>
      <c r="M54" s="186"/>
      <c r="N54" s="40"/>
      <c r="O54" s="45"/>
      <c r="P54" s="186"/>
      <c r="Q54" s="46"/>
    </row>
    <row r="55" spans="2:17" s="33" customFormat="1" ht="18" customHeight="1">
      <c r="B55" s="38"/>
      <c r="C55" s="37"/>
      <c r="D55" s="37"/>
      <c r="E55" s="50"/>
      <c r="F55" s="50"/>
      <c r="G55" s="50"/>
      <c r="H55" s="42">
        <f t="shared" si="0"/>
        <v>0</v>
      </c>
      <c r="I55" s="42"/>
      <c r="J55" s="50"/>
      <c r="K55" s="47"/>
      <c r="L55" s="44"/>
      <c r="M55" s="186"/>
      <c r="N55" s="40"/>
      <c r="O55" s="45"/>
      <c r="P55" s="186"/>
      <c r="Q55" s="46"/>
    </row>
    <row r="56" spans="2:17" s="33" customFormat="1" ht="18" customHeight="1">
      <c r="B56" s="38"/>
      <c r="C56" s="37"/>
      <c r="D56" s="37"/>
      <c r="E56" s="50"/>
      <c r="F56" s="50"/>
      <c r="G56" s="50"/>
      <c r="H56" s="42">
        <f t="shared" si="0"/>
        <v>0</v>
      </c>
      <c r="I56" s="42"/>
      <c r="J56" s="50"/>
      <c r="K56" s="47"/>
      <c r="L56" s="44"/>
      <c r="M56" s="186"/>
      <c r="N56" s="40"/>
      <c r="O56" s="45"/>
      <c r="P56" s="186"/>
      <c r="Q56" s="46"/>
    </row>
    <row r="57" spans="2:17" s="33" customFormat="1" ht="18" customHeight="1">
      <c r="B57" s="38"/>
      <c r="C57" s="37"/>
      <c r="D57" s="37"/>
      <c r="E57" s="50"/>
      <c r="F57" s="50"/>
      <c r="G57" s="50"/>
      <c r="H57" s="42">
        <f t="shared" si="0"/>
        <v>0</v>
      </c>
      <c r="I57" s="42"/>
      <c r="J57" s="50"/>
      <c r="K57" s="47"/>
      <c r="L57" s="44"/>
      <c r="M57" s="186"/>
      <c r="N57" s="40"/>
      <c r="O57" s="45"/>
      <c r="P57" s="186"/>
      <c r="Q57" s="46"/>
    </row>
    <row r="58" spans="2:17" s="33" customFormat="1" ht="18" customHeight="1">
      <c r="B58" s="38"/>
      <c r="C58" s="37"/>
      <c r="D58" s="37"/>
      <c r="E58" s="50"/>
      <c r="F58" s="50"/>
      <c r="G58" s="50"/>
      <c r="H58" s="42">
        <f t="shared" si="0"/>
        <v>0</v>
      </c>
      <c r="I58" s="42"/>
      <c r="J58" s="50"/>
      <c r="K58" s="47"/>
      <c r="L58" s="44"/>
      <c r="M58" s="186"/>
      <c r="N58" s="40"/>
      <c r="O58" s="45"/>
      <c r="P58" s="186"/>
      <c r="Q58" s="46"/>
    </row>
    <row r="59" spans="2:17" s="33" customFormat="1" ht="18" customHeight="1">
      <c r="B59" s="38"/>
      <c r="C59" s="37"/>
      <c r="D59" s="37"/>
      <c r="E59" s="50"/>
      <c r="F59" s="50"/>
      <c r="G59" s="50"/>
      <c r="H59" s="42">
        <f t="shared" si="0"/>
        <v>0</v>
      </c>
      <c r="I59" s="42"/>
      <c r="J59" s="50"/>
      <c r="K59" s="47"/>
      <c r="L59" s="44"/>
      <c r="M59" s="186"/>
      <c r="N59" s="40"/>
      <c r="O59" s="45"/>
      <c r="P59" s="186"/>
      <c r="Q59" s="46"/>
    </row>
    <row r="60" spans="2:17" s="33" customFormat="1" ht="18" customHeight="1">
      <c r="B60" s="38"/>
      <c r="C60" s="37"/>
      <c r="D60" s="37"/>
      <c r="E60" s="50"/>
      <c r="F60" s="50"/>
      <c r="G60" s="50"/>
      <c r="H60" s="42">
        <f t="shared" si="0"/>
        <v>0</v>
      </c>
      <c r="I60" s="42"/>
      <c r="J60" s="50"/>
      <c r="K60" s="47"/>
      <c r="L60" s="44"/>
      <c r="M60" s="186"/>
      <c r="N60" s="40"/>
      <c r="O60" s="45"/>
      <c r="P60" s="186"/>
      <c r="Q60" s="46"/>
    </row>
    <row r="61" spans="2:17" s="33" customFormat="1" ht="18" customHeight="1">
      <c r="B61" s="38"/>
      <c r="C61" s="37"/>
      <c r="D61" s="37"/>
      <c r="E61" s="50"/>
      <c r="F61" s="50"/>
      <c r="G61" s="50"/>
      <c r="H61" s="42">
        <f t="shared" si="0"/>
        <v>0</v>
      </c>
      <c r="I61" s="42"/>
      <c r="J61" s="50"/>
      <c r="K61" s="47"/>
      <c r="L61" s="44"/>
      <c r="M61" s="186"/>
      <c r="N61" s="40"/>
      <c r="O61" s="45"/>
      <c r="P61" s="186"/>
      <c r="Q61" s="46"/>
    </row>
    <row r="62" spans="2:17" s="33" customFormat="1" ht="18" customHeight="1">
      <c r="B62" s="38"/>
      <c r="C62" s="37"/>
      <c r="D62" s="37"/>
      <c r="E62" s="50"/>
      <c r="F62" s="50"/>
      <c r="G62" s="50"/>
      <c r="H62" s="42">
        <f t="shared" si="0"/>
        <v>0</v>
      </c>
      <c r="I62" s="42"/>
      <c r="J62" s="50"/>
      <c r="K62" s="47"/>
      <c r="L62" s="44"/>
      <c r="M62" s="186"/>
      <c r="N62" s="40"/>
      <c r="O62" s="45"/>
      <c r="P62" s="186"/>
      <c r="Q62" s="46"/>
    </row>
    <row r="63" spans="2:17" s="33" customFormat="1" ht="18" customHeight="1">
      <c r="B63" s="38"/>
      <c r="C63" s="37"/>
      <c r="D63" s="37"/>
      <c r="E63" s="50"/>
      <c r="F63" s="50"/>
      <c r="G63" s="50"/>
      <c r="H63" s="42">
        <f t="shared" si="0"/>
        <v>0</v>
      </c>
      <c r="I63" s="42"/>
      <c r="J63" s="50"/>
      <c r="K63" s="47"/>
      <c r="L63" s="44"/>
      <c r="M63" s="186"/>
      <c r="N63" s="40"/>
      <c r="O63" s="45"/>
      <c r="P63" s="186"/>
      <c r="Q63" s="46"/>
    </row>
    <row r="64" spans="2:17" s="33" customFormat="1" ht="18" customHeight="1">
      <c r="B64" s="38"/>
      <c r="C64" s="37"/>
      <c r="D64" s="37"/>
      <c r="E64" s="50"/>
      <c r="F64" s="50"/>
      <c r="G64" s="50"/>
      <c r="H64" s="42">
        <f t="shared" si="0"/>
        <v>0</v>
      </c>
      <c r="I64" s="42"/>
      <c r="J64" s="50"/>
      <c r="K64" s="47"/>
      <c r="L64" s="44"/>
      <c r="M64" s="186"/>
      <c r="N64" s="40"/>
      <c r="O64" s="45"/>
      <c r="P64" s="186"/>
      <c r="Q64" s="46"/>
    </row>
    <row r="65" spans="2:17" s="33" customFormat="1" ht="18" customHeight="1">
      <c r="B65" s="38"/>
      <c r="C65" s="37"/>
      <c r="D65" s="37"/>
      <c r="E65" s="50"/>
      <c r="F65" s="50"/>
      <c r="G65" s="50"/>
      <c r="H65" s="42">
        <f t="shared" si="0"/>
        <v>0</v>
      </c>
      <c r="I65" s="42"/>
      <c r="J65" s="50"/>
      <c r="K65" s="47"/>
      <c r="L65" s="44"/>
      <c r="M65" s="186"/>
      <c r="N65" s="40"/>
      <c r="O65" s="45"/>
      <c r="P65" s="186"/>
      <c r="Q65" s="46"/>
    </row>
    <row r="66" spans="2:17" s="33" customFormat="1" ht="18" customHeight="1">
      <c r="B66" s="38"/>
      <c r="C66" s="37"/>
      <c r="D66" s="37"/>
      <c r="E66" s="297"/>
      <c r="F66" s="51"/>
      <c r="G66" s="42"/>
      <c r="H66" s="42">
        <f t="shared" si="0"/>
        <v>0</v>
      </c>
      <c r="I66" s="42"/>
      <c r="J66" s="51"/>
      <c r="K66" s="47"/>
      <c r="L66" s="44"/>
      <c r="M66" s="186"/>
      <c r="N66" s="186"/>
      <c r="O66" s="299"/>
      <c r="P66" s="186"/>
      <c r="Q66" s="46"/>
    </row>
    <row r="67" spans="2:17" s="33" customFormat="1" ht="18" customHeight="1">
      <c r="B67" s="38"/>
      <c r="C67" s="37"/>
      <c r="D67" s="37"/>
      <c r="E67" s="297"/>
      <c r="F67" s="51"/>
      <c r="G67" s="42"/>
      <c r="H67" s="42">
        <f t="shared" si="0"/>
        <v>0</v>
      </c>
      <c r="I67" s="42"/>
      <c r="J67" s="51"/>
      <c r="K67" s="47"/>
      <c r="L67" s="44"/>
      <c r="M67" s="186"/>
      <c r="N67" s="40"/>
      <c r="O67" s="45"/>
      <c r="P67" s="186"/>
      <c r="Q67" s="46"/>
    </row>
    <row r="68" spans="2:17" s="33" customFormat="1" ht="18" customHeight="1">
      <c r="B68" s="38"/>
      <c r="C68" s="37"/>
      <c r="D68" s="37"/>
      <c r="E68" s="297"/>
      <c r="F68" s="51"/>
      <c r="G68" s="42"/>
      <c r="H68" s="42">
        <f t="shared" si="0"/>
        <v>0</v>
      </c>
      <c r="I68" s="42"/>
      <c r="J68" s="51"/>
      <c r="K68" s="47"/>
      <c r="L68" s="44"/>
      <c r="M68" s="186"/>
      <c r="N68" s="40"/>
      <c r="O68" s="45"/>
      <c r="P68" s="186"/>
      <c r="Q68" s="46"/>
    </row>
    <row r="69" spans="2:17" s="33" customFormat="1" ht="18" customHeight="1">
      <c r="B69" s="38"/>
      <c r="C69" s="37"/>
      <c r="D69" s="37"/>
      <c r="E69" s="47"/>
      <c r="F69" s="42"/>
      <c r="G69" s="42"/>
      <c r="H69" s="42">
        <f t="shared" si="0"/>
        <v>0</v>
      </c>
      <c r="I69" s="42"/>
      <c r="J69" s="187"/>
      <c r="K69" s="47"/>
      <c r="L69" s="44"/>
      <c r="M69" s="186"/>
      <c r="N69" s="40"/>
      <c r="O69" s="45"/>
      <c r="P69" s="186"/>
      <c r="Q69" s="46"/>
    </row>
    <row r="70" spans="2:17" s="33" customFormat="1" ht="18" customHeight="1">
      <c r="B70" s="38"/>
      <c r="C70" s="38"/>
      <c r="D70" s="38"/>
      <c r="E70" s="47"/>
      <c r="F70" s="42"/>
      <c r="G70" s="42"/>
      <c r="H70" s="42"/>
      <c r="I70" s="42"/>
      <c r="J70" s="44"/>
      <c r="K70" s="47"/>
      <c r="L70" s="44"/>
      <c r="M70" s="186"/>
      <c r="N70" s="40"/>
      <c r="O70" s="45"/>
      <c r="P70" s="40"/>
      <c r="Q70" s="46"/>
    </row>
    <row r="71" spans="2:17" s="33" customFormat="1" ht="18" customHeight="1">
      <c r="B71" s="38"/>
      <c r="C71" s="38"/>
      <c r="D71" s="38"/>
      <c r="E71" s="47"/>
      <c r="F71" s="42"/>
      <c r="G71" s="42"/>
      <c r="H71" s="42"/>
      <c r="I71" s="42"/>
      <c r="J71" s="44"/>
      <c r="K71" s="47"/>
      <c r="L71" s="44"/>
      <c r="M71" s="186"/>
      <c r="N71" s="40"/>
      <c r="O71" s="45"/>
      <c r="P71" s="40"/>
      <c r="Q71" s="46"/>
    </row>
    <row r="72" spans="2:17" ht="18" customHeight="1">
      <c r="B72" s="38"/>
      <c r="C72" s="38"/>
      <c r="D72" s="38"/>
      <c r="E72" s="47"/>
      <c r="F72" s="42"/>
      <c r="G72" s="42"/>
      <c r="H72" s="42"/>
      <c r="I72" s="42"/>
      <c r="J72" s="44"/>
      <c r="K72" s="47"/>
      <c r="L72" s="44"/>
      <c r="M72" s="186"/>
      <c r="N72" s="40"/>
      <c r="O72" s="45"/>
      <c r="P72" s="54"/>
      <c r="Q72" s="196"/>
    </row>
    <row r="73" spans="2:17">
      <c r="Q73" s="55"/>
    </row>
    <row r="74" spans="2:17">
      <c r="Q74" s="55"/>
    </row>
    <row r="75" spans="2:17">
      <c r="Q75" s="55"/>
    </row>
    <row r="76" spans="2:17">
      <c r="M76" s="57"/>
      <c r="Q76" s="55"/>
    </row>
    <row r="77" spans="2:17">
      <c r="Q77" s="55"/>
    </row>
    <row r="78" spans="2:17">
      <c r="M78" s="57"/>
      <c r="Q78" s="55"/>
    </row>
  </sheetData>
  <autoFilter ref="B8:O42" xr:uid="{72AC0B14-E8C8-4DA6-B873-A4D660C798C9}"/>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54FE-21BF-496A-9F97-3589B2F4932E}">
  <dimension ref="B2:R72"/>
  <sheetViews>
    <sheetView zoomScale="85" zoomScaleNormal="85" workbookViewId="0">
      <pane xSplit="10" ySplit="8" topLeftCell="N39" activePane="bottomRight" state="frozen"/>
      <selection pane="topRight" activeCell="K1" sqref="K1"/>
      <selection pane="bottomLeft" activeCell="A9" sqref="A9"/>
      <selection pane="bottomRight" activeCell="G61" sqref="G61"/>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735596</v>
      </c>
    </row>
    <row r="3" spans="2:17" ht="20.100000000000001" customHeight="1">
      <c r="B3" s="1" t="s">
        <v>3</v>
      </c>
      <c r="C3" s="1"/>
      <c r="D3" s="1"/>
      <c r="E3" s="2" t="s">
        <v>803</v>
      </c>
    </row>
    <row r="4" spans="2:17" ht="20.100000000000001" customHeight="1">
      <c r="B4" s="1" t="s">
        <v>5</v>
      </c>
      <c r="C4" s="1"/>
      <c r="D4" s="1"/>
      <c r="E4" s="2">
        <v>96429</v>
      </c>
    </row>
    <row r="5" spans="2:17" ht="20.100000000000001" customHeight="1">
      <c r="B5" s="1" t="s">
        <v>6</v>
      </c>
      <c r="C5" s="1"/>
      <c r="D5" s="1"/>
      <c r="E5" s="11">
        <v>40973</v>
      </c>
    </row>
    <row r="6" spans="2:17" ht="20.100000000000001" customHeight="1">
      <c r="B6" s="1" t="s">
        <v>7</v>
      </c>
      <c r="C6" s="1"/>
      <c r="D6" s="1"/>
      <c r="E6" s="11">
        <v>40997</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1136</v>
      </c>
      <c r="F9" s="141">
        <v>1</v>
      </c>
      <c r="G9" s="141">
        <v>546000</v>
      </c>
      <c r="H9" s="17">
        <f t="shared" ref="H9:H60" si="0">F9*G9</f>
        <v>546000</v>
      </c>
      <c r="I9" s="239"/>
      <c r="J9" s="19"/>
      <c r="K9" s="19" t="s">
        <v>805</v>
      </c>
      <c r="L9" s="13"/>
      <c r="M9" s="60">
        <v>40956</v>
      </c>
      <c r="N9" s="12"/>
      <c r="O9" s="13"/>
      <c r="P9" s="60">
        <v>40973</v>
      </c>
      <c r="Q9" s="23">
        <v>40973</v>
      </c>
    </row>
    <row r="10" spans="2:17" s="8" customFormat="1" ht="19.5" customHeight="1">
      <c r="B10" s="12">
        <v>1</v>
      </c>
      <c r="C10" s="12" t="s">
        <v>29</v>
      </c>
      <c r="D10" s="12" t="s">
        <v>29</v>
      </c>
      <c r="E10" s="21" t="s">
        <v>806</v>
      </c>
      <c r="F10" s="141">
        <v>1</v>
      </c>
      <c r="G10" s="141">
        <v>19000</v>
      </c>
      <c r="H10" s="17">
        <f t="shared" si="0"/>
        <v>19000</v>
      </c>
      <c r="I10" s="239"/>
      <c r="J10" s="13"/>
      <c r="K10" s="19" t="s">
        <v>805</v>
      </c>
      <c r="L10" s="13"/>
      <c r="M10" s="60">
        <v>40956</v>
      </c>
      <c r="N10" s="12"/>
      <c r="O10" s="13"/>
      <c r="P10" s="60">
        <v>40973</v>
      </c>
      <c r="Q10" s="23"/>
    </row>
    <row r="11" spans="2:17" s="8" customFormat="1" ht="19.5" customHeight="1">
      <c r="B11" s="12">
        <v>1</v>
      </c>
      <c r="C11" s="12" t="s">
        <v>29</v>
      </c>
      <c r="D11" s="12" t="s">
        <v>29</v>
      </c>
      <c r="E11" s="141" t="s">
        <v>807</v>
      </c>
      <c r="F11" s="141">
        <v>1</v>
      </c>
      <c r="G11" s="141">
        <v>20000</v>
      </c>
      <c r="H11" s="17">
        <f t="shared" si="0"/>
        <v>20000</v>
      </c>
      <c r="I11" s="239"/>
      <c r="J11" s="13"/>
      <c r="K11" s="19" t="s">
        <v>805</v>
      </c>
      <c r="L11" s="13"/>
      <c r="M11" s="60">
        <v>40956</v>
      </c>
      <c r="N11" s="12"/>
      <c r="O11" s="13"/>
      <c r="P11" s="60">
        <v>40973</v>
      </c>
      <c r="Q11" s="23"/>
    </row>
    <row r="12" spans="2:17" s="8" customFormat="1" ht="19.5" customHeight="1">
      <c r="B12" s="12">
        <v>1</v>
      </c>
      <c r="C12" s="12" t="s">
        <v>29</v>
      </c>
      <c r="D12" s="12" t="s">
        <v>29</v>
      </c>
      <c r="E12" s="141" t="s">
        <v>164</v>
      </c>
      <c r="F12" s="141">
        <v>1</v>
      </c>
      <c r="G12" s="141">
        <v>10000</v>
      </c>
      <c r="H12" s="17">
        <f t="shared" si="0"/>
        <v>10000</v>
      </c>
      <c r="I12" s="239"/>
      <c r="J12" s="13"/>
      <c r="K12" s="19" t="s">
        <v>805</v>
      </c>
      <c r="L12" s="13"/>
      <c r="M12" s="60">
        <v>40956</v>
      </c>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c r="C14" s="12" t="s">
        <v>101</v>
      </c>
      <c r="D14" s="12" t="s">
        <v>101</v>
      </c>
      <c r="E14" s="240" t="s">
        <v>808</v>
      </c>
      <c r="F14" s="189">
        <v>4</v>
      </c>
      <c r="G14" s="17">
        <v>300</v>
      </c>
      <c r="H14" s="17">
        <f t="shared" si="0"/>
        <v>1200</v>
      </c>
      <c r="I14" s="17"/>
      <c r="J14" s="189" t="s">
        <v>105</v>
      </c>
      <c r="K14" s="19"/>
      <c r="L14" s="19" t="s">
        <v>80</v>
      </c>
      <c r="M14" s="60">
        <v>40959</v>
      </c>
      <c r="N14" s="12"/>
      <c r="O14" s="13"/>
      <c r="P14" s="60">
        <v>40963</v>
      </c>
      <c r="Q14" s="23">
        <v>40963</v>
      </c>
    </row>
    <row r="15" spans="2:17" s="8" customFormat="1" ht="19.5" customHeight="1">
      <c r="B15" s="12"/>
      <c r="C15" s="12" t="s">
        <v>101</v>
      </c>
      <c r="D15" s="12" t="s">
        <v>101</v>
      </c>
      <c r="E15" s="240" t="s">
        <v>809</v>
      </c>
      <c r="F15" s="189">
        <v>2</v>
      </c>
      <c r="G15" s="17">
        <v>320</v>
      </c>
      <c r="H15" s="17">
        <f t="shared" si="0"/>
        <v>640</v>
      </c>
      <c r="I15" s="17"/>
      <c r="J15" s="189" t="s">
        <v>810</v>
      </c>
      <c r="K15" s="21"/>
      <c r="L15" s="19" t="s">
        <v>42</v>
      </c>
      <c r="M15" s="60">
        <v>40959</v>
      </c>
      <c r="N15" s="12"/>
      <c r="O15" s="13"/>
      <c r="P15" s="60">
        <v>40963</v>
      </c>
      <c r="Q15" s="23">
        <v>40963</v>
      </c>
    </row>
    <row r="16" spans="2:17" s="8" customFormat="1" ht="19.5" customHeight="1">
      <c r="B16" s="12"/>
      <c r="C16" s="12" t="s">
        <v>101</v>
      </c>
      <c r="D16" s="12" t="s">
        <v>101</v>
      </c>
      <c r="E16" s="240" t="s">
        <v>811</v>
      </c>
      <c r="F16" s="189">
        <v>2</v>
      </c>
      <c r="G16" s="17">
        <v>220</v>
      </c>
      <c r="H16" s="17">
        <f t="shared" si="0"/>
        <v>440</v>
      </c>
      <c r="I16" s="239"/>
      <c r="J16" s="189" t="s">
        <v>812</v>
      </c>
      <c r="K16" s="19"/>
      <c r="L16" s="13" t="s">
        <v>42</v>
      </c>
      <c r="M16" s="60">
        <v>40959</v>
      </c>
      <c r="N16" s="12"/>
      <c r="O16" s="13"/>
      <c r="P16" s="60">
        <v>40963</v>
      </c>
      <c r="Q16" s="23">
        <v>40963</v>
      </c>
    </row>
    <row r="17" spans="2:18" s="8" customFormat="1" ht="19.5" customHeight="1">
      <c r="B17" s="12"/>
      <c r="C17" s="12" t="s">
        <v>101</v>
      </c>
      <c r="D17" s="12" t="s">
        <v>101</v>
      </c>
      <c r="E17" s="241" t="s">
        <v>813</v>
      </c>
      <c r="F17" s="141">
        <v>2</v>
      </c>
      <c r="G17" s="17">
        <v>380</v>
      </c>
      <c r="H17" s="17">
        <f t="shared" si="0"/>
        <v>760</v>
      </c>
      <c r="I17" s="17"/>
      <c r="J17" s="141" t="s">
        <v>814</v>
      </c>
      <c r="K17" s="19"/>
      <c r="L17" s="13" t="s">
        <v>42</v>
      </c>
      <c r="M17" s="60">
        <v>40959</v>
      </c>
      <c r="N17" s="12"/>
      <c r="O17" s="13"/>
      <c r="P17" s="60">
        <v>40963</v>
      </c>
      <c r="Q17" s="23">
        <v>40963</v>
      </c>
    </row>
    <row r="18" spans="2:18" s="8" customFormat="1" ht="18" customHeight="1">
      <c r="B18" s="12"/>
      <c r="C18" s="12" t="s">
        <v>101</v>
      </c>
      <c r="D18" s="12" t="s">
        <v>101</v>
      </c>
      <c r="E18" s="241" t="s">
        <v>815</v>
      </c>
      <c r="F18" s="141">
        <v>5</v>
      </c>
      <c r="G18" s="17">
        <v>1430</v>
      </c>
      <c r="H18" s="17">
        <f t="shared" si="0"/>
        <v>7150</v>
      </c>
      <c r="I18" s="17"/>
      <c r="J18" s="141" t="s">
        <v>187</v>
      </c>
      <c r="K18" s="19"/>
      <c r="L18" s="19" t="s">
        <v>268</v>
      </c>
      <c r="M18" s="60">
        <v>40959</v>
      </c>
      <c r="N18" s="15"/>
      <c r="O18" s="20"/>
      <c r="P18" s="60">
        <v>40963</v>
      </c>
      <c r="Q18" s="23">
        <v>40963</v>
      </c>
    </row>
    <row r="19" spans="2:18" s="8" customFormat="1" ht="18" customHeight="1">
      <c r="B19" s="13"/>
      <c r="C19" s="12" t="s">
        <v>101</v>
      </c>
      <c r="D19" s="12" t="s">
        <v>101</v>
      </c>
      <c r="E19" s="241" t="s">
        <v>816</v>
      </c>
      <c r="F19" s="141">
        <v>1</v>
      </c>
      <c r="G19" s="17">
        <v>20560</v>
      </c>
      <c r="H19" s="17">
        <f t="shared" si="0"/>
        <v>20560</v>
      </c>
      <c r="I19" s="17"/>
      <c r="J19" s="141" t="s">
        <v>817</v>
      </c>
      <c r="K19" s="21"/>
      <c r="L19" s="19" t="s">
        <v>42</v>
      </c>
      <c r="M19" s="60">
        <v>40959</v>
      </c>
      <c r="N19" s="15"/>
      <c r="O19" s="20"/>
      <c r="P19" s="60">
        <v>40963</v>
      </c>
      <c r="Q19" s="23">
        <v>40963</v>
      </c>
    </row>
    <row r="20" spans="2:18" s="8" customFormat="1" ht="18" customHeight="1">
      <c r="B20" s="12"/>
      <c r="C20" s="12" t="s">
        <v>101</v>
      </c>
      <c r="D20" s="12" t="s">
        <v>101</v>
      </c>
      <c r="E20" s="241" t="s">
        <v>818</v>
      </c>
      <c r="F20" s="141">
        <v>1</v>
      </c>
      <c r="G20" s="17">
        <v>2050</v>
      </c>
      <c r="H20" s="17">
        <f t="shared" si="0"/>
        <v>2050</v>
      </c>
      <c r="I20" s="17"/>
      <c r="J20" s="141" t="s">
        <v>819</v>
      </c>
      <c r="K20" s="21"/>
      <c r="L20" s="19" t="s">
        <v>42</v>
      </c>
      <c r="M20" s="60">
        <v>40959</v>
      </c>
      <c r="N20" s="15"/>
      <c r="O20" s="20"/>
      <c r="P20" s="60">
        <v>40963</v>
      </c>
      <c r="Q20" s="23">
        <v>40963</v>
      </c>
    </row>
    <row r="21" spans="2:18" s="8" customFormat="1" ht="18" customHeight="1">
      <c r="B21" s="13"/>
      <c r="C21" s="12" t="s">
        <v>101</v>
      </c>
      <c r="D21" s="12" t="s">
        <v>101</v>
      </c>
      <c r="E21" s="241" t="s">
        <v>820</v>
      </c>
      <c r="F21" s="141">
        <v>1</v>
      </c>
      <c r="G21" s="17">
        <v>930</v>
      </c>
      <c r="H21" s="17">
        <f t="shared" si="0"/>
        <v>930</v>
      </c>
      <c r="I21" s="17"/>
      <c r="J21" s="141" t="s">
        <v>409</v>
      </c>
      <c r="K21" s="21"/>
      <c r="L21" s="19" t="s">
        <v>42</v>
      </c>
      <c r="M21" s="60">
        <v>40959</v>
      </c>
      <c r="N21" s="15"/>
      <c r="O21" s="20"/>
      <c r="P21" s="60">
        <v>40963</v>
      </c>
      <c r="Q21" s="23">
        <v>40963</v>
      </c>
    </row>
    <row r="22" spans="2:18" s="8" customFormat="1" ht="18" customHeight="1">
      <c r="B22" s="13"/>
      <c r="C22" s="12" t="s">
        <v>101</v>
      </c>
      <c r="D22" s="12" t="s">
        <v>101</v>
      </c>
      <c r="E22" s="240" t="s">
        <v>821</v>
      </c>
      <c r="F22" s="189">
        <v>1</v>
      </c>
      <c r="G22" s="17">
        <v>2367</v>
      </c>
      <c r="H22" s="17">
        <f t="shared" si="0"/>
        <v>2367</v>
      </c>
      <c r="I22" s="17"/>
      <c r="J22" s="189" t="s">
        <v>822</v>
      </c>
      <c r="K22" s="21"/>
      <c r="L22" s="19" t="s">
        <v>42</v>
      </c>
      <c r="M22" s="60">
        <v>40959</v>
      </c>
      <c r="N22" s="15"/>
      <c r="O22" s="20"/>
      <c r="P22" s="60">
        <v>40963</v>
      </c>
      <c r="Q22" s="23">
        <v>40963</v>
      </c>
    </row>
    <row r="23" spans="2:18" s="8" customFormat="1" ht="18" customHeight="1">
      <c r="B23" s="13"/>
      <c r="C23" s="12" t="s">
        <v>101</v>
      </c>
      <c r="D23" s="12" t="s">
        <v>101</v>
      </c>
      <c r="E23" s="240" t="s">
        <v>823</v>
      </c>
      <c r="F23" s="189">
        <v>1</v>
      </c>
      <c r="G23" s="17">
        <v>226</v>
      </c>
      <c r="H23" s="17">
        <f t="shared" si="0"/>
        <v>226</v>
      </c>
      <c r="I23" s="17"/>
      <c r="J23" s="189" t="s">
        <v>824</v>
      </c>
      <c r="K23" s="21"/>
      <c r="L23" s="19" t="s">
        <v>42</v>
      </c>
      <c r="M23" s="60">
        <v>40959</v>
      </c>
      <c r="N23" s="15"/>
      <c r="O23" s="20"/>
      <c r="P23" s="60">
        <v>40963</v>
      </c>
      <c r="Q23" s="23">
        <v>40963</v>
      </c>
      <c r="R23" s="62"/>
    </row>
    <row r="24" spans="2:18" s="8" customFormat="1" ht="18" customHeight="1">
      <c r="B24" s="13"/>
      <c r="C24" s="12" t="s">
        <v>101</v>
      </c>
      <c r="D24" s="12" t="s">
        <v>101</v>
      </c>
      <c r="E24" s="240" t="s">
        <v>825</v>
      </c>
      <c r="F24" s="189">
        <v>1</v>
      </c>
      <c r="G24" s="17">
        <v>960</v>
      </c>
      <c r="H24" s="17">
        <f t="shared" si="0"/>
        <v>960</v>
      </c>
      <c r="I24" s="17"/>
      <c r="J24" s="189" t="s">
        <v>826</v>
      </c>
      <c r="K24" s="21"/>
      <c r="L24" s="19" t="s">
        <v>42</v>
      </c>
      <c r="M24" s="60">
        <v>40959</v>
      </c>
      <c r="N24" s="15"/>
      <c r="O24" s="20"/>
      <c r="P24" s="60">
        <v>40963</v>
      </c>
      <c r="Q24" s="23">
        <v>40963</v>
      </c>
      <c r="R24" s="62"/>
    </row>
    <row r="25" spans="2:18" s="8" customFormat="1" ht="18" customHeight="1">
      <c r="B25" s="13"/>
      <c r="C25" s="12" t="s">
        <v>101</v>
      </c>
      <c r="D25" s="12" t="s">
        <v>101</v>
      </c>
      <c r="E25" s="240" t="s">
        <v>827</v>
      </c>
      <c r="F25" s="189">
        <v>2</v>
      </c>
      <c r="G25" s="17">
        <v>290</v>
      </c>
      <c r="H25" s="17">
        <f t="shared" si="0"/>
        <v>580</v>
      </c>
      <c r="I25" s="17"/>
      <c r="J25" s="189" t="s">
        <v>828</v>
      </c>
      <c r="K25" s="21"/>
      <c r="L25" s="19" t="s">
        <v>42</v>
      </c>
      <c r="M25" s="60">
        <v>40959</v>
      </c>
      <c r="N25" s="15"/>
      <c r="O25" s="20"/>
      <c r="P25" s="60">
        <v>40963</v>
      </c>
      <c r="Q25" s="23">
        <v>40963</v>
      </c>
      <c r="R25" s="62"/>
    </row>
    <row r="26" spans="2:18" s="8" customFormat="1" ht="18" customHeight="1">
      <c r="B26" s="13"/>
      <c r="C26" s="12" t="s">
        <v>101</v>
      </c>
      <c r="D26" s="12" t="s">
        <v>101</v>
      </c>
      <c r="E26" s="241" t="s">
        <v>829</v>
      </c>
      <c r="F26" s="141">
        <v>2</v>
      </c>
      <c r="G26" s="17">
        <v>220</v>
      </c>
      <c r="H26" s="17">
        <f t="shared" si="0"/>
        <v>440</v>
      </c>
      <c r="I26" s="17"/>
      <c r="J26" s="141" t="s">
        <v>814</v>
      </c>
      <c r="K26" s="21"/>
      <c r="L26" s="19" t="s">
        <v>80</v>
      </c>
      <c r="M26" s="60">
        <v>40959</v>
      </c>
      <c r="N26" s="15"/>
      <c r="O26" s="20"/>
      <c r="P26" s="60">
        <v>40963</v>
      </c>
      <c r="Q26" s="23">
        <v>40963</v>
      </c>
      <c r="R26" s="62"/>
    </row>
    <row r="27" spans="2:18" s="8" customFormat="1" ht="18" customHeight="1">
      <c r="B27" s="13"/>
      <c r="C27" s="12" t="s">
        <v>101</v>
      </c>
      <c r="D27" s="12" t="s">
        <v>101</v>
      </c>
      <c r="E27" s="141" t="s">
        <v>830</v>
      </c>
      <c r="F27" s="141">
        <v>4</v>
      </c>
      <c r="G27" s="17">
        <v>39</v>
      </c>
      <c r="H27" s="17">
        <f t="shared" si="0"/>
        <v>156</v>
      </c>
      <c r="I27" s="17"/>
      <c r="J27" s="141" t="s">
        <v>831</v>
      </c>
      <c r="K27" s="21"/>
      <c r="L27" s="19" t="s">
        <v>80</v>
      </c>
      <c r="M27" s="60">
        <v>40959</v>
      </c>
      <c r="N27" s="15"/>
      <c r="O27" s="20"/>
      <c r="P27" s="60">
        <v>40963</v>
      </c>
      <c r="Q27" s="23">
        <v>40963</v>
      </c>
    </row>
    <row r="28" spans="2:18" s="8" customFormat="1" ht="18" customHeight="1">
      <c r="B28" s="13"/>
      <c r="C28" s="12" t="s">
        <v>101</v>
      </c>
      <c r="D28" s="12" t="s">
        <v>101</v>
      </c>
      <c r="E28" s="189" t="s">
        <v>832</v>
      </c>
      <c r="F28" s="189">
        <v>1</v>
      </c>
      <c r="G28" s="17">
        <v>4734</v>
      </c>
      <c r="H28" s="17">
        <f t="shared" si="0"/>
        <v>4734</v>
      </c>
      <c r="I28" s="17"/>
      <c r="J28" s="189" t="s">
        <v>649</v>
      </c>
      <c r="K28" s="21"/>
      <c r="L28" s="19" t="s">
        <v>42</v>
      </c>
      <c r="M28" s="60">
        <v>40959</v>
      </c>
      <c r="N28" s="15"/>
      <c r="O28" s="20"/>
      <c r="P28" s="60">
        <v>40963</v>
      </c>
      <c r="Q28" s="23">
        <v>40963</v>
      </c>
    </row>
    <row r="29" spans="2:18" s="8" customFormat="1" ht="18" customHeight="1">
      <c r="B29" s="13"/>
      <c r="C29" s="12" t="s">
        <v>101</v>
      </c>
      <c r="D29" s="12" t="s">
        <v>101</v>
      </c>
      <c r="E29" s="189" t="s">
        <v>833</v>
      </c>
      <c r="F29" s="189">
        <v>1</v>
      </c>
      <c r="G29" s="17">
        <v>460</v>
      </c>
      <c r="H29" s="17">
        <f t="shared" si="0"/>
        <v>460</v>
      </c>
      <c r="I29" s="17"/>
      <c r="J29" s="189" t="s">
        <v>834</v>
      </c>
      <c r="K29" s="21"/>
      <c r="L29" s="19" t="s">
        <v>42</v>
      </c>
      <c r="M29" s="60">
        <v>40959</v>
      </c>
      <c r="N29" s="15"/>
      <c r="O29" s="20"/>
      <c r="P29" s="60">
        <v>40963</v>
      </c>
      <c r="Q29" s="23">
        <v>40963</v>
      </c>
    </row>
    <row r="30" spans="2:18" s="8" customFormat="1" ht="18" customHeight="1">
      <c r="B30" s="13"/>
      <c r="C30" s="12" t="s">
        <v>101</v>
      </c>
      <c r="D30" s="12" t="s">
        <v>101</v>
      </c>
      <c r="E30" s="189" t="s">
        <v>835</v>
      </c>
      <c r="F30" s="141">
        <v>1</v>
      </c>
      <c r="G30" s="17">
        <v>460</v>
      </c>
      <c r="H30" s="17">
        <f t="shared" si="0"/>
        <v>460</v>
      </c>
      <c r="I30" s="17"/>
      <c r="J30" s="189" t="s">
        <v>836</v>
      </c>
      <c r="K30" s="21"/>
      <c r="L30" s="19" t="s">
        <v>42</v>
      </c>
      <c r="M30" s="60">
        <v>40959</v>
      </c>
      <c r="N30" s="15"/>
      <c r="O30" s="20"/>
      <c r="P30" s="60">
        <v>40963</v>
      </c>
      <c r="Q30" s="23">
        <v>40963</v>
      </c>
    </row>
    <row r="31" spans="2:18" s="8" customFormat="1" ht="18" customHeight="1">
      <c r="B31" s="13"/>
      <c r="C31" s="12" t="s">
        <v>101</v>
      </c>
      <c r="D31" s="12" t="s">
        <v>101</v>
      </c>
      <c r="E31" s="21" t="s">
        <v>837</v>
      </c>
      <c r="F31" s="141">
        <v>1</v>
      </c>
      <c r="G31" s="17">
        <v>970</v>
      </c>
      <c r="H31" s="17">
        <f t="shared" si="0"/>
        <v>970</v>
      </c>
      <c r="I31" s="17"/>
      <c r="J31" s="141" t="s">
        <v>838</v>
      </c>
      <c r="K31" s="21"/>
      <c r="L31" s="19" t="s">
        <v>42</v>
      </c>
      <c r="M31" s="60">
        <v>40959</v>
      </c>
      <c r="N31" s="15"/>
      <c r="O31" s="20"/>
      <c r="P31" s="60">
        <v>40963</v>
      </c>
      <c r="Q31" s="23">
        <v>40963</v>
      </c>
    </row>
    <row r="32" spans="2:18" s="8" customFormat="1" ht="18" customHeight="1">
      <c r="B32" s="13"/>
      <c r="C32" s="12" t="s">
        <v>101</v>
      </c>
      <c r="D32" s="12" t="s">
        <v>101</v>
      </c>
      <c r="E32" s="21" t="s">
        <v>839</v>
      </c>
      <c r="F32" s="141">
        <v>1</v>
      </c>
      <c r="G32" s="17">
        <v>970</v>
      </c>
      <c r="H32" s="17">
        <f t="shared" si="0"/>
        <v>970</v>
      </c>
      <c r="I32" s="17"/>
      <c r="J32" s="141" t="s">
        <v>840</v>
      </c>
      <c r="K32" s="21"/>
      <c r="L32" s="19" t="s">
        <v>42</v>
      </c>
      <c r="M32" s="60">
        <v>40959</v>
      </c>
      <c r="N32" s="15"/>
      <c r="O32" s="20"/>
      <c r="P32" s="60">
        <v>40963</v>
      </c>
      <c r="Q32" s="23">
        <v>40963</v>
      </c>
    </row>
    <row r="33" spans="2:17" s="8" customFormat="1" ht="18" customHeight="1">
      <c r="B33" s="13"/>
      <c r="C33" s="12" t="s">
        <v>101</v>
      </c>
      <c r="D33" s="12" t="s">
        <v>101</v>
      </c>
      <c r="E33" s="21" t="s">
        <v>841</v>
      </c>
      <c r="F33" s="141">
        <v>1</v>
      </c>
      <c r="G33" s="17">
        <v>780</v>
      </c>
      <c r="H33" s="17">
        <f t="shared" si="0"/>
        <v>780</v>
      </c>
      <c r="I33" s="17"/>
      <c r="J33" s="141" t="s">
        <v>428</v>
      </c>
      <c r="K33" s="21"/>
      <c r="L33" s="19" t="s">
        <v>42</v>
      </c>
      <c r="M33" s="60">
        <v>40959</v>
      </c>
      <c r="N33" s="15"/>
      <c r="O33" s="60"/>
      <c r="P33" s="60">
        <v>40963</v>
      </c>
      <c r="Q33" s="23">
        <v>40963</v>
      </c>
    </row>
    <row r="34" spans="2:17" s="8" customFormat="1" ht="18" customHeight="1">
      <c r="B34" s="13"/>
      <c r="C34" s="12" t="s">
        <v>101</v>
      </c>
      <c r="D34" s="12" t="s">
        <v>101</v>
      </c>
      <c r="E34" s="241" t="s">
        <v>842</v>
      </c>
      <c r="F34" s="189">
        <v>1</v>
      </c>
      <c r="G34" s="17">
        <v>479</v>
      </c>
      <c r="H34" s="17">
        <f t="shared" si="0"/>
        <v>479</v>
      </c>
      <c r="I34" s="17"/>
      <c r="J34" s="141" t="s">
        <v>843</v>
      </c>
      <c r="K34" s="21"/>
      <c r="L34" s="19" t="s">
        <v>42</v>
      </c>
      <c r="M34" s="60">
        <v>40959</v>
      </c>
      <c r="N34" s="15"/>
      <c r="O34" s="20"/>
      <c r="P34" s="60">
        <v>40963</v>
      </c>
      <c r="Q34" s="23">
        <v>40963</v>
      </c>
    </row>
    <row r="35" spans="2:17" s="8" customFormat="1" ht="18" customHeight="1">
      <c r="B35" s="13"/>
      <c r="C35" s="12" t="s">
        <v>101</v>
      </c>
      <c r="D35" s="12" t="s">
        <v>101</v>
      </c>
      <c r="E35" s="240" t="s">
        <v>844</v>
      </c>
      <c r="F35" s="189">
        <v>2</v>
      </c>
      <c r="G35" s="17">
        <v>320</v>
      </c>
      <c r="H35" s="17">
        <f t="shared" si="0"/>
        <v>640</v>
      </c>
      <c r="I35" s="17"/>
      <c r="J35" s="189" t="s">
        <v>845</v>
      </c>
      <c r="K35" s="21"/>
      <c r="L35" s="19" t="s">
        <v>42</v>
      </c>
      <c r="M35" s="60">
        <v>40959</v>
      </c>
      <c r="N35" s="15"/>
      <c r="O35" s="20"/>
      <c r="P35" s="60">
        <v>40963</v>
      </c>
      <c r="Q35" s="23">
        <v>40963</v>
      </c>
    </row>
    <row r="36" spans="2:17" s="8" customFormat="1" ht="18" customHeight="1">
      <c r="B36" s="13"/>
      <c r="C36" s="12" t="s">
        <v>101</v>
      </c>
      <c r="D36" s="12" t="s">
        <v>101</v>
      </c>
      <c r="E36" s="240" t="s">
        <v>846</v>
      </c>
      <c r="F36" s="189">
        <v>2</v>
      </c>
      <c r="G36" s="17">
        <v>310</v>
      </c>
      <c r="H36" s="17">
        <f t="shared" si="0"/>
        <v>620</v>
      </c>
      <c r="I36" s="17"/>
      <c r="J36" s="189" t="s">
        <v>845</v>
      </c>
      <c r="K36" s="21"/>
      <c r="L36" s="19" t="s">
        <v>42</v>
      </c>
      <c r="M36" s="60">
        <v>40959</v>
      </c>
      <c r="N36" s="15"/>
      <c r="O36" s="20"/>
      <c r="P36" s="60">
        <v>40963</v>
      </c>
      <c r="Q36" s="23">
        <v>40963</v>
      </c>
    </row>
    <row r="37" spans="2:17" s="8" customFormat="1" ht="18" customHeight="1">
      <c r="B37" s="13"/>
      <c r="C37" s="12" t="s">
        <v>101</v>
      </c>
      <c r="D37" s="12" t="s">
        <v>101</v>
      </c>
      <c r="E37" s="241" t="s">
        <v>847</v>
      </c>
      <c r="F37" s="189">
        <v>2</v>
      </c>
      <c r="G37" s="17">
        <v>430</v>
      </c>
      <c r="H37" s="17">
        <f t="shared" si="0"/>
        <v>860</v>
      </c>
      <c r="I37" s="17"/>
      <c r="J37" s="141" t="s">
        <v>848</v>
      </c>
      <c r="K37" s="21"/>
      <c r="L37" s="19" t="s">
        <v>42</v>
      </c>
      <c r="M37" s="60">
        <v>40959</v>
      </c>
      <c r="N37" s="15"/>
      <c r="O37" s="60"/>
      <c r="P37" s="60">
        <v>40963</v>
      </c>
      <c r="Q37" s="23">
        <v>40963</v>
      </c>
    </row>
    <row r="38" spans="2:17" s="8" customFormat="1" ht="18" customHeight="1">
      <c r="B38" s="13"/>
      <c r="C38" s="12" t="s">
        <v>101</v>
      </c>
      <c r="D38" s="12" t="s">
        <v>101</v>
      </c>
      <c r="E38" s="241" t="s">
        <v>829</v>
      </c>
      <c r="F38" s="141">
        <v>2</v>
      </c>
      <c r="G38" s="17">
        <v>220</v>
      </c>
      <c r="H38" s="17">
        <f t="shared" si="0"/>
        <v>440</v>
      </c>
      <c r="I38" s="17"/>
      <c r="J38" s="141" t="s">
        <v>814</v>
      </c>
      <c r="K38" s="21"/>
      <c r="L38" s="19" t="s">
        <v>42</v>
      </c>
      <c r="M38" s="60">
        <v>40959</v>
      </c>
      <c r="N38" s="15"/>
      <c r="O38" s="20"/>
      <c r="P38" s="60">
        <v>40963</v>
      </c>
      <c r="Q38" s="23">
        <v>40963</v>
      </c>
    </row>
    <row r="39" spans="2:17" s="8" customFormat="1" ht="18" customHeight="1">
      <c r="B39" s="13"/>
      <c r="C39" s="12" t="s">
        <v>101</v>
      </c>
      <c r="D39" s="12" t="s">
        <v>101</v>
      </c>
      <c r="E39" s="241" t="s">
        <v>849</v>
      </c>
      <c r="F39" s="141">
        <v>1</v>
      </c>
      <c r="G39" s="17">
        <v>420</v>
      </c>
      <c r="H39" s="17">
        <f t="shared" si="0"/>
        <v>420</v>
      </c>
      <c r="I39" s="17"/>
      <c r="J39" s="141" t="s">
        <v>850</v>
      </c>
      <c r="K39" s="21"/>
      <c r="L39" s="19" t="s">
        <v>42</v>
      </c>
      <c r="M39" s="60">
        <v>40959</v>
      </c>
      <c r="N39" s="15"/>
      <c r="O39" s="20"/>
      <c r="P39" s="60">
        <v>40963</v>
      </c>
      <c r="Q39" s="23">
        <v>40963</v>
      </c>
    </row>
    <row r="40" spans="2:17" s="8" customFormat="1" ht="18" customHeight="1">
      <c r="B40" s="13"/>
      <c r="C40" s="12" t="s">
        <v>101</v>
      </c>
      <c r="D40" s="12" t="s">
        <v>101</v>
      </c>
      <c r="E40" s="241" t="s">
        <v>851</v>
      </c>
      <c r="F40" s="141">
        <v>1</v>
      </c>
      <c r="G40" s="17">
        <v>334</v>
      </c>
      <c r="H40" s="17">
        <f t="shared" si="0"/>
        <v>334</v>
      </c>
      <c r="I40" s="17"/>
      <c r="J40" s="141" t="s">
        <v>852</v>
      </c>
      <c r="K40" s="21"/>
      <c r="L40" s="19" t="s">
        <v>42</v>
      </c>
      <c r="M40" s="60">
        <v>40959</v>
      </c>
      <c r="N40" s="15"/>
      <c r="O40" s="20"/>
      <c r="P40" s="60">
        <v>40963</v>
      </c>
      <c r="Q40" s="23">
        <v>40963</v>
      </c>
    </row>
    <row r="41" spans="2:17" s="8" customFormat="1" ht="18" customHeight="1">
      <c r="B41" s="13"/>
      <c r="C41" s="12" t="s">
        <v>101</v>
      </c>
      <c r="D41" s="12" t="s">
        <v>101</v>
      </c>
      <c r="E41" s="241" t="s">
        <v>853</v>
      </c>
      <c r="F41" s="141">
        <v>1</v>
      </c>
      <c r="G41" s="17">
        <v>210</v>
      </c>
      <c r="H41" s="17">
        <f t="shared" si="0"/>
        <v>210</v>
      </c>
      <c r="I41" s="17"/>
      <c r="J41" s="141" t="s">
        <v>854</v>
      </c>
      <c r="K41" s="21"/>
      <c r="L41" s="19" t="s">
        <v>42</v>
      </c>
      <c r="M41" s="60">
        <v>40959</v>
      </c>
      <c r="N41" s="15"/>
      <c r="O41" s="20"/>
      <c r="P41" s="60">
        <v>40963</v>
      </c>
      <c r="Q41" s="23">
        <v>40963</v>
      </c>
    </row>
    <row r="42" spans="2:17" s="8" customFormat="1" ht="18" customHeight="1">
      <c r="B42" s="13"/>
      <c r="C42" s="12" t="s">
        <v>101</v>
      </c>
      <c r="D42" s="12" t="s">
        <v>101</v>
      </c>
      <c r="E42" s="241" t="s">
        <v>855</v>
      </c>
      <c r="F42" s="141">
        <v>1</v>
      </c>
      <c r="G42" s="17">
        <v>960</v>
      </c>
      <c r="H42" s="17">
        <f t="shared" si="0"/>
        <v>960</v>
      </c>
      <c r="I42" s="17"/>
      <c r="J42" s="141" t="s">
        <v>856</v>
      </c>
      <c r="K42" s="21"/>
      <c r="L42" s="19" t="s">
        <v>42</v>
      </c>
      <c r="M42" s="60">
        <v>40959</v>
      </c>
      <c r="N42" s="15"/>
      <c r="O42" s="20"/>
      <c r="P42" s="60">
        <v>40963</v>
      </c>
      <c r="Q42" s="23">
        <v>40963</v>
      </c>
    </row>
    <row r="43" spans="2:17" s="8" customFormat="1" ht="18" customHeight="1">
      <c r="B43" s="13"/>
      <c r="C43" s="12" t="s">
        <v>101</v>
      </c>
      <c r="D43" s="12" t="s">
        <v>101</v>
      </c>
      <c r="E43" s="241" t="s">
        <v>857</v>
      </c>
      <c r="F43" s="141">
        <v>1</v>
      </c>
      <c r="G43" s="17">
        <v>1150</v>
      </c>
      <c r="H43" s="17">
        <f t="shared" si="0"/>
        <v>1150</v>
      </c>
      <c r="I43" s="17"/>
      <c r="J43" s="141" t="s">
        <v>858</v>
      </c>
      <c r="K43" s="21"/>
      <c r="L43" s="19" t="s">
        <v>42</v>
      </c>
      <c r="M43" s="60">
        <v>40959</v>
      </c>
      <c r="N43" s="15"/>
      <c r="O43" s="20"/>
      <c r="P43" s="60">
        <v>40963</v>
      </c>
      <c r="Q43" s="23">
        <v>40963</v>
      </c>
    </row>
    <row r="44" spans="2:17" s="8" customFormat="1" ht="18" customHeight="1">
      <c r="B44" s="13"/>
      <c r="C44" s="12" t="s">
        <v>101</v>
      </c>
      <c r="D44" s="12" t="s">
        <v>101</v>
      </c>
      <c r="E44" s="242" t="s">
        <v>859</v>
      </c>
      <c r="F44" s="141">
        <v>1</v>
      </c>
      <c r="G44" s="17">
        <v>300</v>
      </c>
      <c r="H44" s="17">
        <f t="shared" si="0"/>
        <v>300</v>
      </c>
      <c r="I44" s="17"/>
      <c r="J44" s="141" t="s">
        <v>860</v>
      </c>
      <c r="K44" s="21"/>
      <c r="L44" s="19" t="s">
        <v>42</v>
      </c>
      <c r="M44" s="60">
        <v>40959</v>
      </c>
      <c r="N44" s="15"/>
      <c r="O44" s="20"/>
      <c r="P44" s="60">
        <v>40963</v>
      </c>
      <c r="Q44" s="23">
        <v>40963</v>
      </c>
    </row>
    <row r="45" spans="2:17" s="8" customFormat="1" ht="18" customHeight="1">
      <c r="B45" s="13"/>
      <c r="C45" s="12" t="s">
        <v>101</v>
      </c>
      <c r="D45" s="12" t="s">
        <v>101</v>
      </c>
      <c r="E45" s="241" t="s">
        <v>861</v>
      </c>
      <c r="F45" s="141">
        <v>1</v>
      </c>
      <c r="G45" s="17">
        <v>442</v>
      </c>
      <c r="H45" s="17">
        <f t="shared" si="0"/>
        <v>442</v>
      </c>
      <c r="I45" s="17"/>
      <c r="J45" s="141" t="s">
        <v>862</v>
      </c>
      <c r="K45" s="21"/>
      <c r="L45" s="19" t="s">
        <v>42</v>
      </c>
      <c r="M45" s="60">
        <v>40959</v>
      </c>
      <c r="N45" s="15"/>
      <c r="O45" s="20"/>
      <c r="P45" s="60">
        <v>40963</v>
      </c>
      <c r="Q45" s="23">
        <v>40963</v>
      </c>
    </row>
    <row r="46" spans="2:17" s="8" customFormat="1" ht="18" customHeight="1">
      <c r="B46" s="13"/>
      <c r="C46" s="12" t="s">
        <v>101</v>
      </c>
      <c r="D46" s="12" t="s">
        <v>101</v>
      </c>
      <c r="E46" s="241" t="s">
        <v>863</v>
      </c>
      <c r="F46" s="141">
        <v>1</v>
      </c>
      <c r="G46" s="17">
        <v>448</v>
      </c>
      <c r="H46" s="17">
        <f t="shared" si="0"/>
        <v>448</v>
      </c>
      <c r="I46" s="17"/>
      <c r="J46" s="141" t="s">
        <v>864</v>
      </c>
      <c r="K46" s="21"/>
      <c r="L46" s="19" t="s">
        <v>42</v>
      </c>
      <c r="M46" s="60">
        <v>40959</v>
      </c>
      <c r="N46" s="15"/>
      <c r="O46" s="20"/>
      <c r="P46" s="60">
        <v>40963</v>
      </c>
      <c r="Q46" s="23">
        <v>40963</v>
      </c>
    </row>
    <row r="47" spans="2:17" s="8" customFormat="1" ht="18" customHeight="1">
      <c r="B47" s="13"/>
      <c r="C47" s="12"/>
      <c r="D47" s="12"/>
      <c r="E47" s="241"/>
      <c r="F47" s="141"/>
      <c r="G47" s="17"/>
      <c r="H47" s="17"/>
      <c r="I47" s="17"/>
      <c r="J47" s="141"/>
      <c r="K47" s="21"/>
      <c r="L47" s="19"/>
      <c r="M47" s="60"/>
      <c r="N47" s="15"/>
      <c r="O47" s="20"/>
      <c r="P47" s="60"/>
      <c r="Q47" s="23"/>
    </row>
    <row r="48" spans="2:17" s="8" customFormat="1" ht="18" customHeight="1">
      <c r="B48" s="13"/>
      <c r="C48" s="12" t="s">
        <v>77</v>
      </c>
      <c r="D48" s="12" t="s">
        <v>77</v>
      </c>
      <c r="E48" s="50" t="s">
        <v>867</v>
      </c>
      <c r="F48" s="50">
        <v>1</v>
      </c>
      <c r="G48" s="50">
        <v>8600</v>
      </c>
      <c r="H48" s="17">
        <v>8600</v>
      </c>
      <c r="I48" s="17"/>
      <c r="J48" s="50" t="s">
        <v>868</v>
      </c>
      <c r="K48" s="21"/>
      <c r="L48" s="19" t="s">
        <v>80</v>
      </c>
      <c r="M48" s="60">
        <v>40956</v>
      </c>
      <c r="N48" s="15"/>
      <c r="O48" s="20"/>
      <c r="P48" s="60">
        <v>40973</v>
      </c>
      <c r="Q48" s="23">
        <v>40970</v>
      </c>
    </row>
    <row r="49" spans="2:17" s="8" customFormat="1" ht="18" customHeight="1">
      <c r="B49" s="13"/>
      <c r="C49" s="12" t="s">
        <v>77</v>
      </c>
      <c r="D49" s="12" t="s">
        <v>77</v>
      </c>
      <c r="E49" s="50" t="s">
        <v>869</v>
      </c>
      <c r="F49" s="50">
        <v>1</v>
      </c>
      <c r="G49" s="50">
        <v>10800</v>
      </c>
      <c r="H49" s="17">
        <f t="shared" si="0"/>
        <v>10800</v>
      </c>
      <c r="I49" s="17"/>
      <c r="J49" s="50" t="s">
        <v>870</v>
      </c>
      <c r="K49" s="21"/>
      <c r="L49" s="19" t="s">
        <v>42</v>
      </c>
      <c r="M49" s="60">
        <v>40956</v>
      </c>
      <c r="N49" s="15"/>
      <c r="O49" s="20"/>
      <c r="P49" s="60">
        <v>40973</v>
      </c>
      <c r="Q49" s="23">
        <v>40970</v>
      </c>
    </row>
    <row r="50" spans="2:17" s="8" customFormat="1" ht="18" customHeight="1">
      <c r="B50" s="13"/>
      <c r="C50" s="12" t="s">
        <v>77</v>
      </c>
      <c r="D50" s="12" t="s">
        <v>77</v>
      </c>
      <c r="E50" s="50" t="s">
        <v>871</v>
      </c>
      <c r="F50" s="50">
        <v>1</v>
      </c>
      <c r="G50" s="50">
        <v>10800</v>
      </c>
      <c r="H50" s="17">
        <f t="shared" si="0"/>
        <v>10800</v>
      </c>
      <c r="I50" s="17"/>
      <c r="J50" s="50" t="s">
        <v>872</v>
      </c>
      <c r="K50" s="21"/>
      <c r="L50" s="19" t="s">
        <v>268</v>
      </c>
      <c r="M50" s="60">
        <v>40956</v>
      </c>
      <c r="N50" s="15"/>
      <c r="O50" s="20"/>
      <c r="P50" s="60">
        <v>40973</v>
      </c>
      <c r="Q50" s="23">
        <v>40970</v>
      </c>
    </row>
    <row r="51" spans="2:17" s="8" customFormat="1" ht="18" customHeight="1">
      <c r="B51" s="13"/>
      <c r="C51" s="12" t="s">
        <v>77</v>
      </c>
      <c r="D51" s="12" t="s">
        <v>77</v>
      </c>
      <c r="E51" s="50" t="s">
        <v>873</v>
      </c>
      <c r="F51" s="50">
        <v>1</v>
      </c>
      <c r="G51" s="50">
        <v>5400</v>
      </c>
      <c r="H51" s="17">
        <f t="shared" si="0"/>
        <v>5400</v>
      </c>
      <c r="I51" s="17"/>
      <c r="J51" s="50" t="s">
        <v>874</v>
      </c>
      <c r="K51" s="21"/>
      <c r="L51" s="19" t="s">
        <v>42</v>
      </c>
      <c r="M51" s="60">
        <v>40956</v>
      </c>
      <c r="N51" s="15"/>
      <c r="O51" s="20"/>
      <c r="P51" s="60">
        <v>40973</v>
      </c>
      <c r="Q51" s="23">
        <v>40970</v>
      </c>
    </row>
    <row r="52" spans="2:17" s="8" customFormat="1" ht="18" customHeight="1">
      <c r="B52" s="13"/>
      <c r="C52" s="12" t="s">
        <v>77</v>
      </c>
      <c r="D52" s="12" t="s">
        <v>77</v>
      </c>
      <c r="E52" s="50" t="s">
        <v>875</v>
      </c>
      <c r="F52" s="50">
        <v>1</v>
      </c>
      <c r="G52" s="50">
        <v>2900</v>
      </c>
      <c r="H52" s="17">
        <f t="shared" si="0"/>
        <v>2900</v>
      </c>
      <c r="I52" s="17"/>
      <c r="J52" s="50" t="s">
        <v>876</v>
      </c>
      <c r="K52" s="21"/>
      <c r="L52" s="19" t="s">
        <v>80</v>
      </c>
      <c r="M52" s="60">
        <v>40956</v>
      </c>
      <c r="N52" s="15"/>
      <c r="O52" s="20"/>
      <c r="P52" s="60">
        <v>40973</v>
      </c>
      <c r="Q52" s="23">
        <v>40970</v>
      </c>
    </row>
    <row r="53" spans="2:17" s="8" customFormat="1" ht="18" customHeight="1">
      <c r="B53" s="13"/>
      <c r="C53" s="12" t="s">
        <v>77</v>
      </c>
      <c r="D53" s="12" t="s">
        <v>77</v>
      </c>
      <c r="E53" s="50" t="s">
        <v>877</v>
      </c>
      <c r="F53" s="50">
        <v>1</v>
      </c>
      <c r="G53" s="50">
        <v>3400</v>
      </c>
      <c r="H53" s="17">
        <f t="shared" si="0"/>
        <v>3400</v>
      </c>
      <c r="I53" s="17"/>
      <c r="J53" s="50" t="s">
        <v>878</v>
      </c>
      <c r="K53" s="21"/>
      <c r="L53" s="19" t="s">
        <v>80</v>
      </c>
      <c r="M53" s="60">
        <v>40956</v>
      </c>
      <c r="N53" s="15"/>
      <c r="O53" s="20"/>
      <c r="P53" s="60">
        <v>40973</v>
      </c>
      <c r="Q53" s="23">
        <v>40970</v>
      </c>
    </row>
    <row r="54" spans="2:17" s="8" customFormat="1" ht="18" customHeight="1">
      <c r="B54" s="13"/>
      <c r="C54" s="12" t="s">
        <v>77</v>
      </c>
      <c r="D54" s="12" t="s">
        <v>77</v>
      </c>
      <c r="E54" s="50" t="s">
        <v>879</v>
      </c>
      <c r="F54" s="50">
        <v>1</v>
      </c>
      <c r="G54" s="50">
        <v>1980</v>
      </c>
      <c r="H54" s="17">
        <f t="shared" si="0"/>
        <v>1980</v>
      </c>
      <c r="I54" s="17"/>
      <c r="J54" s="50" t="s">
        <v>880</v>
      </c>
      <c r="K54" s="21"/>
      <c r="L54" s="19" t="s">
        <v>268</v>
      </c>
      <c r="M54" s="60">
        <v>40956</v>
      </c>
      <c r="N54" s="15"/>
      <c r="O54" s="20"/>
      <c r="P54" s="60">
        <v>40973</v>
      </c>
      <c r="Q54" s="23">
        <v>40970</v>
      </c>
    </row>
    <row r="55" spans="2:17" s="8" customFormat="1" ht="18" customHeight="1">
      <c r="B55" s="13"/>
      <c r="C55" s="12" t="s">
        <v>77</v>
      </c>
      <c r="D55" s="12" t="s">
        <v>77</v>
      </c>
      <c r="E55" s="50" t="s">
        <v>881</v>
      </c>
      <c r="F55" s="50">
        <v>1</v>
      </c>
      <c r="G55" s="50">
        <v>1980</v>
      </c>
      <c r="H55" s="17">
        <f t="shared" si="0"/>
        <v>1980</v>
      </c>
      <c r="I55" s="17"/>
      <c r="J55" s="50" t="s">
        <v>882</v>
      </c>
      <c r="K55" s="21"/>
      <c r="L55" s="19" t="s">
        <v>268</v>
      </c>
      <c r="M55" s="60">
        <v>40956</v>
      </c>
      <c r="N55" s="15"/>
      <c r="O55" s="20"/>
      <c r="P55" s="60">
        <v>40973</v>
      </c>
      <c r="Q55" s="23">
        <v>40970</v>
      </c>
    </row>
    <row r="56" spans="2:17" s="8" customFormat="1" ht="18" customHeight="1">
      <c r="B56" s="13"/>
      <c r="C56" s="12" t="s">
        <v>77</v>
      </c>
      <c r="D56" s="12" t="s">
        <v>77</v>
      </c>
      <c r="E56" s="50" t="s">
        <v>883</v>
      </c>
      <c r="F56" s="50">
        <v>1</v>
      </c>
      <c r="G56" s="50">
        <v>3800</v>
      </c>
      <c r="H56" s="17">
        <f t="shared" si="0"/>
        <v>3800</v>
      </c>
      <c r="I56" s="17"/>
      <c r="J56" s="50" t="s">
        <v>884</v>
      </c>
      <c r="K56" s="21"/>
      <c r="L56" s="19" t="s">
        <v>42</v>
      </c>
      <c r="M56" s="60">
        <v>40956</v>
      </c>
      <c r="N56" s="15"/>
      <c r="O56" s="20"/>
      <c r="P56" s="60">
        <v>40973</v>
      </c>
      <c r="Q56" s="23">
        <v>40970</v>
      </c>
    </row>
    <row r="57" spans="2:17" s="8" customFormat="1" ht="18" customHeight="1">
      <c r="B57" s="13"/>
      <c r="C57" s="12" t="s">
        <v>77</v>
      </c>
      <c r="D57" s="12" t="s">
        <v>77</v>
      </c>
      <c r="E57" s="50" t="s">
        <v>885</v>
      </c>
      <c r="F57" s="50">
        <v>1</v>
      </c>
      <c r="G57" s="50">
        <v>3400</v>
      </c>
      <c r="H57" s="17">
        <f t="shared" si="0"/>
        <v>3400</v>
      </c>
      <c r="I57" s="17"/>
      <c r="J57" s="50" t="s">
        <v>886</v>
      </c>
      <c r="K57" s="21"/>
      <c r="L57" s="19" t="s">
        <v>80</v>
      </c>
      <c r="M57" s="60">
        <v>40956</v>
      </c>
      <c r="N57" s="15"/>
      <c r="O57" s="20"/>
      <c r="P57" s="60">
        <v>40973</v>
      </c>
      <c r="Q57" s="23">
        <v>40970</v>
      </c>
    </row>
    <row r="58" spans="2:17" s="8" customFormat="1" ht="18" customHeight="1">
      <c r="B58" s="13"/>
      <c r="C58" s="12" t="s">
        <v>77</v>
      </c>
      <c r="D58" s="12" t="s">
        <v>77</v>
      </c>
      <c r="E58" s="50" t="s">
        <v>887</v>
      </c>
      <c r="F58" s="50">
        <v>1</v>
      </c>
      <c r="G58" s="50">
        <v>7800</v>
      </c>
      <c r="H58" s="17">
        <f t="shared" si="0"/>
        <v>7800</v>
      </c>
      <c r="I58" s="17"/>
      <c r="J58" s="50" t="s">
        <v>888</v>
      </c>
      <c r="K58" s="21"/>
      <c r="L58" s="19" t="s">
        <v>42</v>
      </c>
      <c r="M58" s="60">
        <v>40956</v>
      </c>
      <c r="N58" s="15"/>
      <c r="O58" s="20"/>
      <c r="P58" s="60">
        <v>40973</v>
      </c>
      <c r="Q58" s="23">
        <v>40970</v>
      </c>
    </row>
    <row r="59" spans="2:17" s="8" customFormat="1" ht="18" customHeight="1">
      <c r="B59" s="13"/>
      <c r="C59" s="12" t="s">
        <v>77</v>
      </c>
      <c r="D59" s="12" t="s">
        <v>77</v>
      </c>
      <c r="E59" s="50" t="s">
        <v>889</v>
      </c>
      <c r="F59" s="50">
        <v>2</v>
      </c>
      <c r="G59" s="50">
        <v>1400</v>
      </c>
      <c r="H59" s="17">
        <f t="shared" si="0"/>
        <v>2800</v>
      </c>
      <c r="I59" s="17"/>
      <c r="J59" s="50" t="s">
        <v>890</v>
      </c>
      <c r="K59" s="21"/>
      <c r="L59" s="19" t="s">
        <v>42</v>
      </c>
      <c r="M59" s="60">
        <v>40956</v>
      </c>
      <c r="N59" s="15"/>
      <c r="O59" s="20"/>
      <c r="P59" s="60">
        <v>40973</v>
      </c>
      <c r="Q59" s="23">
        <v>40970</v>
      </c>
    </row>
    <row r="60" spans="2:17" s="8" customFormat="1" ht="18" customHeight="1">
      <c r="B60" s="13" t="s">
        <v>167</v>
      </c>
      <c r="C60" s="12" t="s">
        <v>165</v>
      </c>
      <c r="D60" s="12" t="s">
        <v>165</v>
      </c>
      <c r="E60" s="241" t="s">
        <v>891</v>
      </c>
      <c r="F60" s="141">
        <v>1</v>
      </c>
      <c r="G60" s="17">
        <v>9800</v>
      </c>
      <c r="H60" s="17">
        <f t="shared" si="0"/>
        <v>9800</v>
      </c>
      <c r="I60" s="17"/>
      <c r="J60" s="141" t="s">
        <v>892</v>
      </c>
      <c r="K60" s="21"/>
      <c r="L60" s="19" t="s">
        <v>676</v>
      </c>
      <c r="M60" s="60">
        <v>40961</v>
      </c>
      <c r="N60" s="60"/>
      <c r="O60" s="136"/>
      <c r="P60" s="60">
        <v>40973</v>
      </c>
      <c r="Q60" s="23">
        <v>40970</v>
      </c>
    </row>
    <row r="61" spans="2:17" s="8" customFormat="1" ht="18" customHeight="1">
      <c r="B61" s="13" t="s">
        <v>167</v>
      </c>
      <c r="C61" s="12" t="s">
        <v>165</v>
      </c>
      <c r="D61" s="12" t="s">
        <v>165</v>
      </c>
      <c r="E61" s="241" t="s">
        <v>893</v>
      </c>
      <c r="F61" s="141">
        <v>1</v>
      </c>
      <c r="G61" s="17">
        <v>5900</v>
      </c>
      <c r="H61" s="17">
        <v>5900</v>
      </c>
      <c r="I61" s="17"/>
      <c r="J61" s="141" t="s">
        <v>894</v>
      </c>
      <c r="K61" s="21"/>
      <c r="L61" s="19"/>
      <c r="M61" s="60">
        <v>40969</v>
      </c>
      <c r="N61" s="15"/>
      <c r="O61" s="20"/>
      <c r="P61" s="60">
        <v>40973</v>
      </c>
      <c r="Q61" s="23">
        <v>40970</v>
      </c>
    </row>
    <row r="62" spans="2:17" s="8" customFormat="1" ht="18" customHeight="1">
      <c r="B62" s="13" t="s">
        <v>167</v>
      </c>
      <c r="C62" s="12" t="s">
        <v>165</v>
      </c>
      <c r="D62" s="12" t="s">
        <v>165</v>
      </c>
      <c r="E62" s="241" t="s">
        <v>895</v>
      </c>
      <c r="F62" s="141">
        <v>1</v>
      </c>
      <c r="G62" s="17">
        <v>1900</v>
      </c>
      <c r="H62" s="17">
        <v>1900</v>
      </c>
      <c r="I62" s="17"/>
      <c r="J62" s="141" t="s">
        <v>896</v>
      </c>
      <c r="K62" s="21"/>
      <c r="L62" s="19"/>
      <c r="M62" s="60">
        <v>40969</v>
      </c>
      <c r="N62" s="15"/>
      <c r="O62" s="20"/>
      <c r="P62" s="60">
        <v>40973</v>
      </c>
      <c r="Q62" s="23">
        <v>40970</v>
      </c>
    </row>
    <row r="63" spans="2:17" s="8" customFormat="1" ht="18" customHeight="1">
      <c r="B63" s="13" t="s">
        <v>167</v>
      </c>
      <c r="C63" s="12" t="s">
        <v>165</v>
      </c>
      <c r="D63" s="12" t="s">
        <v>165</v>
      </c>
      <c r="E63" s="21" t="s">
        <v>897</v>
      </c>
      <c r="F63" s="17">
        <v>1</v>
      </c>
      <c r="G63" s="17">
        <v>5200</v>
      </c>
      <c r="H63" s="17">
        <v>5200</v>
      </c>
      <c r="I63" s="17"/>
      <c r="J63" s="61" t="s">
        <v>898</v>
      </c>
      <c r="K63" s="21"/>
      <c r="L63" s="19"/>
      <c r="M63" s="60">
        <v>40969</v>
      </c>
      <c r="N63" s="15"/>
      <c r="O63" s="20"/>
      <c r="P63" s="60">
        <v>40973</v>
      </c>
      <c r="Q63" s="23">
        <v>40970</v>
      </c>
    </row>
    <row r="64" spans="2:17" s="8" customFormat="1" ht="18" customHeight="1">
      <c r="B64" s="13"/>
      <c r="C64" s="13"/>
      <c r="D64" s="13"/>
      <c r="E64" s="21"/>
      <c r="F64" s="17"/>
      <c r="G64" s="17"/>
      <c r="H64" s="17"/>
      <c r="I64" s="17"/>
      <c r="J64" s="19"/>
      <c r="K64" s="21"/>
      <c r="L64" s="19"/>
      <c r="M64" s="60"/>
      <c r="N64" s="15"/>
      <c r="O64" s="20"/>
      <c r="P64" s="15"/>
      <c r="Q64" s="23"/>
    </row>
    <row r="65" spans="2:17" s="8" customFormat="1" ht="18" customHeight="1">
      <c r="B65" s="13"/>
      <c r="C65" s="13"/>
      <c r="D65" s="13"/>
      <c r="E65" s="21"/>
      <c r="F65" s="17"/>
      <c r="G65" s="17"/>
      <c r="H65" s="17"/>
      <c r="I65" s="17"/>
      <c r="J65" s="19"/>
      <c r="K65" s="21"/>
      <c r="L65" s="19"/>
      <c r="M65" s="60"/>
      <c r="N65" s="15"/>
      <c r="O65" s="20"/>
      <c r="P65" s="15"/>
      <c r="Q65" s="23"/>
    </row>
    <row r="66" spans="2:17" ht="18" customHeight="1">
      <c r="B66" s="13"/>
      <c r="C66" s="13"/>
      <c r="D66" s="13"/>
      <c r="E66" s="21"/>
      <c r="F66" s="17"/>
      <c r="G66" s="17"/>
      <c r="H66" s="17"/>
      <c r="I66" s="17"/>
      <c r="J66" s="19"/>
      <c r="K66" s="21"/>
      <c r="L66" s="19"/>
      <c r="M66" s="60"/>
      <c r="N66" s="15"/>
      <c r="O66" s="20"/>
      <c r="P66" s="24"/>
      <c r="Q66" s="67"/>
    </row>
    <row r="67" spans="2:17">
      <c r="Q67" s="68"/>
    </row>
    <row r="68" spans="2:17">
      <c r="Q68" s="68"/>
    </row>
    <row r="69" spans="2:17">
      <c r="Q69" s="68"/>
    </row>
    <row r="70" spans="2:17">
      <c r="M70" s="25"/>
      <c r="Q70" s="68"/>
    </row>
    <row r="71" spans="2:17">
      <c r="Q71" s="68"/>
    </row>
    <row r="72" spans="2:17">
      <c r="M72" s="25"/>
      <c r="Q72" s="68"/>
    </row>
  </sheetData>
  <autoFilter ref="B8:O38" xr:uid="{9FF41290-1BCE-4E25-B2B2-759060A1A6ED}"/>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09E1-CE32-4FF5-A46F-D9BB1FE72ED6}">
  <dimension ref="B2:R72"/>
  <sheetViews>
    <sheetView zoomScale="85" zoomScaleNormal="85" workbookViewId="0">
      <pane xSplit="10" ySplit="8" topLeftCell="N45" activePane="bottomRight" state="frozen"/>
      <selection pane="topRight" activeCell="K1" sqref="K1"/>
      <selection pane="bottomLeft" activeCell="A9" sqref="A9"/>
      <selection pane="bottomRight" activeCell="G61" sqref="G61"/>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735596</v>
      </c>
    </row>
    <row r="3" spans="2:17" ht="20.100000000000001" customHeight="1">
      <c r="B3" s="1" t="s">
        <v>3</v>
      </c>
      <c r="C3" s="1"/>
      <c r="D3" s="1"/>
      <c r="E3" s="2" t="s">
        <v>803</v>
      </c>
    </row>
    <row r="4" spans="2:17" ht="20.100000000000001" customHeight="1">
      <c r="B4" s="1" t="s">
        <v>5</v>
      </c>
      <c r="C4" s="1"/>
      <c r="D4" s="1"/>
      <c r="E4" s="2">
        <v>96433</v>
      </c>
    </row>
    <row r="5" spans="2:17" ht="20.100000000000001" customHeight="1">
      <c r="B5" s="1" t="s">
        <v>6</v>
      </c>
      <c r="C5" s="1"/>
      <c r="D5" s="1"/>
      <c r="E5" s="11">
        <v>40973</v>
      </c>
    </row>
    <row r="6" spans="2:17" ht="20.100000000000001" customHeight="1">
      <c r="B6" s="1" t="s">
        <v>7</v>
      </c>
      <c r="C6" s="1"/>
      <c r="D6" s="1"/>
      <c r="E6" s="11">
        <v>40997</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1136</v>
      </c>
      <c r="F9" s="141">
        <v>1</v>
      </c>
      <c r="G9" s="141">
        <v>546000</v>
      </c>
      <c r="H9" s="17">
        <f t="shared" ref="H9:H60" si="0">F9*G9</f>
        <v>546000</v>
      </c>
      <c r="I9" s="239"/>
      <c r="J9" s="19"/>
      <c r="K9" s="19" t="s">
        <v>805</v>
      </c>
      <c r="L9" s="13"/>
      <c r="M9" s="60">
        <v>40956</v>
      </c>
      <c r="N9" s="12"/>
      <c r="O9" s="13"/>
      <c r="P9" s="60">
        <v>40973</v>
      </c>
      <c r="Q9" s="23">
        <v>40973</v>
      </c>
    </row>
    <row r="10" spans="2:17" s="8" customFormat="1" ht="19.5" customHeight="1">
      <c r="B10" s="12">
        <v>1</v>
      </c>
      <c r="C10" s="12" t="s">
        <v>29</v>
      </c>
      <c r="D10" s="12" t="s">
        <v>29</v>
      </c>
      <c r="E10" s="21" t="s">
        <v>806</v>
      </c>
      <c r="F10" s="141">
        <v>1</v>
      </c>
      <c r="G10" s="141">
        <v>19000</v>
      </c>
      <c r="H10" s="17">
        <f t="shared" si="0"/>
        <v>19000</v>
      </c>
      <c r="I10" s="239"/>
      <c r="J10" s="13"/>
      <c r="K10" s="19" t="s">
        <v>805</v>
      </c>
      <c r="L10" s="13"/>
      <c r="M10" s="60">
        <v>40956</v>
      </c>
      <c r="N10" s="12"/>
      <c r="O10" s="13"/>
      <c r="P10" s="60">
        <v>40973</v>
      </c>
      <c r="Q10" s="23"/>
    </row>
    <row r="11" spans="2:17" s="8" customFormat="1" ht="19.5" customHeight="1">
      <c r="B11" s="12">
        <v>1</v>
      </c>
      <c r="C11" s="12" t="s">
        <v>29</v>
      </c>
      <c r="D11" s="12" t="s">
        <v>29</v>
      </c>
      <c r="E11" s="141" t="s">
        <v>807</v>
      </c>
      <c r="F11" s="141">
        <v>1</v>
      </c>
      <c r="G11" s="141">
        <v>20000</v>
      </c>
      <c r="H11" s="17">
        <f t="shared" si="0"/>
        <v>20000</v>
      </c>
      <c r="I11" s="239"/>
      <c r="J11" s="13"/>
      <c r="K11" s="19" t="s">
        <v>805</v>
      </c>
      <c r="L11" s="13"/>
      <c r="M11" s="60">
        <v>40956</v>
      </c>
      <c r="N11" s="12"/>
      <c r="O11" s="13"/>
      <c r="P11" s="60">
        <v>40973</v>
      </c>
      <c r="Q11" s="23"/>
    </row>
    <row r="12" spans="2:17" s="8" customFormat="1" ht="19.5" customHeight="1">
      <c r="B12" s="12">
        <v>1</v>
      </c>
      <c r="C12" s="12" t="s">
        <v>29</v>
      </c>
      <c r="D12" s="12" t="s">
        <v>29</v>
      </c>
      <c r="E12" s="141" t="s">
        <v>164</v>
      </c>
      <c r="F12" s="141">
        <v>1</v>
      </c>
      <c r="G12" s="141">
        <v>10000</v>
      </c>
      <c r="H12" s="17">
        <f t="shared" si="0"/>
        <v>10000</v>
      </c>
      <c r="I12" s="239"/>
      <c r="J12" s="13"/>
      <c r="K12" s="19" t="s">
        <v>805</v>
      </c>
      <c r="L12" s="13"/>
      <c r="M12" s="60">
        <v>40956</v>
      </c>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c r="C14" s="12" t="s">
        <v>101</v>
      </c>
      <c r="D14" s="12" t="s">
        <v>101</v>
      </c>
      <c r="E14" s="240" t="s">
        <v>808</v>
      </c>
      <c r="F14" s="189">
        <v>4</v>
      </c>
      <c r="G14" s="17">
        <v>300</v>
      </c>
      <c r="H14" s="17">
        <f t="shared" si="0"/>
        <v>1200</v>
      </c>
      <c r="I14" s="17"/>
      <c r="J14" s="189" t="s">
        <v>105</v>
      </c>
      <c r="K14" s="19"/>
      <c r="L14" s="19" t="s">
        <v>80</v>
      </c>
      <c r="M14" s="60">
        <v>40959</v>
      </c>
      <c r="N14" s="12"/>
      <c r="O14" s="13"/>
      <c r="P14" s="60">
        <v>40963</v>
      </c>
      <c r="Q14" s="23">
        <v>40963</v>
      </c>
    </row>
    <row r="15" spans="2:17" s="8" customFormat="1" ht="19.5" customHeight="1">
      <c r="B15" s="12"/>
      <c r="C15" s="12" t="s">
        <v>101</v>
      </c>
      <c r="D15" s="12" t="s">
        <v>101</v>
      </c>
      <c r="E15" s="240" t="s">
        <v>809</v>
      </c>
      <c r="F15" s="189">
        <v>2</v>
      </c>
      <c r="G15" s="17">
        <v>320</v>
      </c>
      <c r="H15" s="17">
        <f t="shared" si="0"/>
        <v>640</v>
      </c>
      <c r="I15" s="17"/>
      <c r="J15" s="189" t="s">
        <v>810</v>
      </c>
      <c r="K15" s="21"/>
      <c r="L15" s="19" t="s">
        <v>42</v>
      </c>
      <c r="M15" s="60">
        <v>40959</v>
      </c>
      <c r="N15" s="12"/>
      <c r="O15" s="13"/>
      <c r="P15" s="60">
        <v>40963</v>
      </c>
      <c r="Q15" s="23">
        <v>40963</v>
      </c>
    </row>
    <row r="16" spans="2:17" s="8" customFormat="1" ht="19.5" customHeight="1">
      <c r="B16" s="12"/>
      <c r="C16" s="12" t="s">
        <v>101</v>
      </c>
      <c r="D16" s="12" t="s">
        <v>101</v>
      </c>
      <c r="E16" s="240" t="s">
        <v>811</v>
      </c>
      <c r="F16" s="189">
        <v>2</v>
      </c>
      <c r="G16" s="17">
        <v>220</v>
      </c>
      <c r="H16" s="17">
        <f t="shared" si="0"/>
        <v>440</v>
      </c>
      <c r="I16" s="239"/>
      <c r="J16" s="189" t="s">
        <v>812</v>
      </c>
      <c r="K16" s="19"/>
      <c r="L16" s="13" t="s">
        <v>42</v>
      </c>
      <c r="M16" s="60">
        <v>40959</v>
      </c>
      <c r="N16" s="12"/>
      <c r="O16" s="13"/>
      <c r="P16" s="60">
        <v>40963</v>
      </c>
      <c r="Q16" s="23">
        <v>40963</v>
      </c>
    </row>
    <row r="17" spans="2:18" s="8" customFormat="1" ht="19.5" customHeight="1">
      <c r="B17" s="12"/>
      <c r="C17" s="12" t="s">
        <v>101</v>
      </c>
      <c r="D17" s="12" t="s">
        <v>101</v>
      </c>
      <c r="E17" s="241" t="s">
        <v>813</v>
      </c>
      <c r="F17" s="141">
        <v>2</v>
      </c>
      <c r="G17" s="17">
        <v>380</v>
      </c>
      <c r="H17" s="17">
        <f t="shared" si="0"/>
        <v>760</v>
      </c>
      <c r="I17" s="17"/>
      <c r="J17" s="141" t="s">
        <v>814</v>
      </c>
      <c r="K17" s="19"/>
      <c r="L17" s="13" t="s">
        <v>42</v>
      </c>
      <c r="M17" s="60">
        <v>40959</v>
      </c>
      <c r="N17" s="12"/>
      <c r="O17" s="13"/>
      <c r="P17" s="60">
        <v>40963</v>
      </c>
      <c r="Q17" s="23">
        <v>40963</v>
      </c>
    </row>
    <row r="18" spans="2:18" s="8" customFormat="1" ht="18" customHeight="1">
      <c r="B18" s="12"/>
      <c r="C18" s="12" t="s">
        <v>101</v>
      </c>
      <c r="D18" s="12" t="s">
        <v>101</v>
      </c>
      <c r="E18" s="241" t="s">
        <v>815</v>
      </c>
      <c r="F18" s="141">
        <v>5</v>
      </c>
      <c r="G18" s="17">
        <v>1430</v>
      </c>
      <c r="H18" s="17">
        <f t="shared" si="0"/>
        <v>7150</v>
      </c>
      <c r="I18" s="17"/>
      <c r="J18" s="141" t="s">
        <v>187</v>
      </c>
      <c r="K18" s="19"/>
      <c r="L18" s="19" t="s">
        <v>268</v>
      </c>
      <c r="M18" s="60">
        <v>40959</v>
      </c>
      <c r="N18" s="15"/>
      <c r="O18" s="20"/>
      <c r="P18" s="60">
        <v>40963</v>
      </c>
      <c r="Q18" s="23">
        <v>40963</v>
      </c>
    </row>
    <row r="19" spans="2:18" s="8" customFormat="1" ht="18" customHeight="1">
      <c r="B19" s="13"/>
      <c r="C19" s="12" t="s">
        <v>101</v>
      </c>
      <c r="D19" s="12" t="s">
        <v>101</v>
      </c>
      <c r="E19" s="241" t="s">
        <v>816</v>
      </c>
      <c r="F19" s="141">
        <v>1</v>
      </c>
      <c r="G19" s="17">
        <v>20560</v>
      </c>
      <c r="H19" s="17">
        <f t="shared" si="0"/>
        <v>20560</v>
      </c>
      <c r="I19" s="17"/>
      <c r="J19" s="141" t="s">
        <v>817</v>
      </c>
      <c r="K19" s="21"/>
      <c r="L19" s="19" t="s">
        <v>42</v>
      </c>
      <c r="M19" s="60">
        <v>40959</v>
      </c>
      <c r="N19" s="15"/>
      <c r="O19" s="20"/>
      <c r="P19" s="60">
        <v>40963</v>
      </c>
      <c r="Q19" s="23">
        <v>40963</v>
      </c>
    </row>
    <row r="20" spans="2:18" s="8" customFormat="1" ht="18" customHeight="1">
      <c r="B20" s="12"/>
      <c r="C20" s="12" t="s">
        <v>101</v>
      </c>
      <c r="D20" s="12" t="s">
        <v>101</v>
      </c>
      <c r="E20" s="241" t="s">
        <v>818</v>
      </c>
      <c r="F20" s="141">
        <v>1</v>
      </c>
      <c r="G20" s="17">
        <v>2050</v>
      </c>
      <c r="H20" s="17">
        <f t="shared" si="0"/>
        <v>2050</v>
      </c>
      <c r="I20" s="17"/>
      <c r="J20" s="141" t="s">
        <v>819</v>
      </c>
      <c r="K20" s="21"/>
      <c r="L20" s="19" t="s">
        <v>42</v>
      </c>
      <c r="M20" s="60">
        <v>40959</v>
      </c>
      <c r="N20" s="15"/>
      <c r="O20" s="20"/>
      <c r="P20" s="60">
        <v>40963</v>
      </c>
      <c r="Q20" s="23">
        <v>40963</v>
      </c>
    </row>
    <row r="21" spans="2:18" s="8" customFormat="1" ht="18" customHeight="1">
      <c r="B21" s="13"/>
      <c r="C21" s="12" t="s">
        <v>101</v>
      </c>
      <c r="D21" s="12" t="s">
        <v>101</v>
      </c>
      <c r="E21" s="241" t="s">
        <v>820</v>
      </c>
      <c r="F21" s="141">
        <v>1</v>
      </c>
      <c r="G21" s="17">
        <v>930</v>
      </c>
      <c r="H21" s="17">
        <f t="shared" si="0"/>
        <v>930</v>
      </c>
      <c r="I21" s="17"/>
      <c r="J21" s="141" t="s">
        <v>409</v>
      </c>
      <c r="K21" s="21"/>
      <c r="L21" s="19" t="s">
        <v>42</v>
      </c>
      <c r="M21" s="60">
        <v>40959</v>
      </c>
      <c r="N21" s="15"/>
      <c r="O21" s="20"/>
      <c r="P21" s="60">
        <v>40963</v>
      </c>
      <c r="Q21" s="23">
        <v>40963</v>
      </c>
    </row>
    <row r="22" spans="2:18" s="8" customFormat="1" ht="18" customHeight="1">
      <c r="B22" s="13"/>
      <c r="C22" s="12" t="s">
        <v>101</v>
      </c>
      <c r="D22" s="12" t="s">
        <v>101</v>
      </c>
      <c r="E22" s="240" t="s">
        <v>821</v>
      </c>
      <c r="F22" s="189">
        <v>1</v>
      </c>
      <c r="G22" s="17">
        <v>2367</v>
      </c>
      <c r="H22" s="17">
        <f t="shared" si="0"/>
        <v>2367</v>
      </c>
      <c r="I22" s="17"/>
      <c r="J22" s="189" t="s">
        <v>822</v>
      </c>
      <c r="K22" s="21"/>
      <c r="L22" s="19" t="s">
        <v>42</v>
      </c>
      <c r="M22" s="60">
        <v>40959</v>
      </c>
      <c r="N22" s="15"/>
      <c r="O22" s="20"/>
      <c r="P22" s="60">
        <v>40963</v>
      </c>
      <c r="Q22" s="23">
        <v>40963</v>
      </c>
    </row>
    <row r="23" spans="2:18" s="8" customFormat="1" ht="18" customHeight="1">
      <c r="B23" s="13"/>
      <c r="C23" s="12" t="s">
        <v>101</v>
      </c>
      <c r="D23" s="12" t="s">
        <v>101</v>
      </c>
      <c r="E23" s="240" t="s">
        <v>823</v>
      </c>
      <c r="F23" s="189">
        <v>1</v>
      </c>
      <c r="G23" s="17">
        <v>226</v>
      </c>
      <c r="H23" s="17">
        <f t="shared" si="0"/>
        <v>226</v>
      </c>
      <c r="I23" s="17"/>
      <c r="J23" s="189" t="s">
        <v>824</v>
      </c>
      <c r="K23" s="21"/>
      <c r="L23" s="19" t="s">
        <v>42</v>
      </c>
      <c r="M23" s="60">
        <v>40959</v>
      </c>
      <c r="N23" s="15"/>
      <c r="O23" s="20"/>
      <c r="P23" s="60">
        <v>40963</v>
      </c>
      <c r="Q23" s="23">
        <v>40963</v>
      </c>
      <c r="R23" s="62"/>
    </row>
    <row r="24" spans="2:18" s="8" customFormat="1" ht="18" customHeight="1">
      <c r="B24" s="13"/>
      <c r="C24" s="12" t="s">
        <v>101</v>
      </c>
      <c r="D24" s="12" t="s">
        <v>101</v>
      </c>
      <c r="E24" s="240" t="s">
        <v>825</v>
      </c>
      <c r="F24" s="189">
        <v>1</v>
      </c>
      <c r="G24" s="17">
        <v>960</v>
      </c>
      <c r="H24" s="17">
        <f t="shared" si="0"/>
        <v>960</v>
      </c>
      <c r="I24" s="17"/>
      <c r="J24" s="189" t="s">
        <v>826</v>
      </c>
      <c r="K24" s="21"/>
      <c r="L24" s="19" t="s">
        <v>42</v>
      </c>
      <c r="M24" s="60">
        <v>40959</v>
      </c>
      <c r="N24" s="15"/>
      <c r="O24" s="20"/>
      <c r="P24" s="60">
        <v>40963</v>
      </c>
      <c r="Q24" s="23">
        <v>40963</v>
      </c>
      <c r="R24" s="62"/>
    </row>
    <row r="25" spans="2:18" s="8" customFormat="1" ht="18" customHeight="1">
      <c r="B25" s="13"/>
      <c r="C25" s="12" t="s">
        <v>101</v>
      </c>
      <c r="D25" s="12" t="s">
        <v>101</v>
      </c>
      <c r="E25" s="240" t="s">
        <v>827</v>
      </c>
      <c r="F25" s="189">
        <v>2</v>
      </c>
      <c r="G25" s="17">
        <v>290</v>
      </c>
      <c r="H25" s="17">
        <f t="shared" si="0"/>
        <v>580</v>
      </c>
      <c r="I25" s="17"/>
      <c r="J25" s="189" t="s">
        <v>828</v>
      </c>
      <c r="K25" s="21"/>
      <c r="L25" s="19" t="s">
        <v>42</v>
      </c>
      <c r="M25" s="60">
        <v>40959</v>
      </c>
      <c r="N25" s="15"/>
      <c r="O25" s="20"/>
      <c r="P25" s="60">
        <v>40963</v>
      </c>
      <c r="Q25" s="23">
        <v>40963</v>
      </c>
      <c r="R25" s="62"/>
    </row>
    <row r="26" spans="2:18" s="8" customFormat="1" ht="18" customHeight="1">
      <c r="B26" s="13"/>
      <c r="C26" s="12" t="s">
        <v>101</v>
      </c>
      <c r="D26" s="12" t="s">
        <v>101</v>
      </c>
      <c r="E26" s="241" t="s">
        <v>829</v>
      </c>
      <c r="F26" s="141">
        <v>2</v>
      </c>
      <c r="G26" s="17">
        <v>220</v>
      </c>
      <c r="H26" s="17">
        <f t="shared" si="0"/>
        <v>440</v>
      </c>
      <c r="I26" s="17"/>
      <c r="J26" s="141" t="s">
        <v>814</v>
      </c>
      <c r="K26" s="21"/>
      <c r="L26" s="19" t="s">
        <v>80</v>
      </c>
      <c r="M26" s="60">
        <v>40959</v>
      </c>
      <c r="N26" s="15"/>
      <c r="O26" s="20"/>
      <c r="P26" s="60">
        <v>40963</v>
      </c>
      <c r="Q26" s="23">
        <v>40963</v>
      </c>
      <c r="R26" s="62"/>
    </row>
    <row r="27" spans="2:18" s="8" customFormat="1" ht="18" customHeight="1">
      <c r="B27" s="13"/>
      <c r="C27" s="12" t="s">
        <v>101</v>
      </c>
      <c r="D27" s="12" t="s">
        <v>101</v>
      </c>
      <c r="E27" s="141" t="s">
        <v>830</v>
      </c>
      <c r="F27" s="141">
        <v>4</v>
      </c>
      <c r="G27" s="17">
        <v>39</v>
      </c>
      <c r="H27" s="17">
        <f t="shared" si="0"/>
        <v>156</v>
      </c>
      <c r="I27" s="17"/>
      <c r="J27" s="141" t="s">
        <v>831</v>
      </c>
      <c r="K27" s="21"/>
      <c r="L27" s="19" t="s">
        <v>80</v>
      </c>
      <c r="M27" s="60">
        <v>40959</v>
      </c>
      <c r="N27" s="15"/>
      <c r="O27" s="20"/>
      <c r="P27" s="60">
        <v>40963</v>
      </c>
      <c r="Q27" s="23">
        <v>40963</v>
      </c>
    </row>
    <row r="28" spans="2:18" s="8" customFormat="1" ht="18" customHeight="1">
      <c r="B28" s="13"/>
      <c r="C28" s="12" t="s">
        <v>101</v>
      </c>
      <c r="D28" s="12" t="s">
        <v>101</v>
      </c>
      <c r="E28" s="189" t="s">
        <v>832</v>
      </c>
      <c r="F28" s="189">
        <v>1</v>
      </c>
      <c r="G28" s="17">
        <v>4734</v>
      </c>
      <c r="H28" s="17">
        <f t="shared" si="0"/>
        <v>4734</v>
      </c>
      <c r="I28" s="17"/>
      <c r="J28" s="189" t="s">
        <v>649</v>
      </c>
      <c r="K28" s="21"/>
      <c r="L28" s="19" t="s">
        <v>42</v>
      </c>
      <c r="M28" s="60">
        <v>40959</v>
      </c>
      <c r="N28" s="15"/>
      <c r="O28" s="20"/>
      <c r="P28" s="60">
        <v>40963</v>
      </c>
      <c r="Q28" s="23">
        <v>40963</v>
      </c>
    </row>
    <row r="29" spans="2:18" s="8" customFormat="1" ht="18" customHeight="1">
      <c r="B29" s="13"/>
      <c r="C29" s="12" t="s">
        <v>101</v>
      </c>
      <c r="D29" s="12" t="s">
        <v>101</v>
      </c>
      <c r="E29" s="189" t="s">
        <v>833</v>
      </c>
      <c r="F29" s="189">
        <v>1</v>
      </c>
      <c r="G29" s="17">
        <v>460</v>
      </c>
      <c r="H29" s="17">
        <f t="shared" si="0"/>
        <v>460</v>
      </c>
      <c r="I29" s="17"/>
      <c r="J29" s="189" t="s">
        <v>834</v>
      </c>
      <c r="K29" s="21"/>
      <c r="L29" s="19" t="s">
        <v>42</v>
      </c>
      <c r="M29" s="60">
        <v>40959</v>
      </c>
      <c r="N29" s="15"/>
      <c r="O29" s="20"/>
      <c r="P29" s="60">
        <v>40963</v>
      </c>
      <c r="Q29" s="23">
        <v>40963</v>
      </c>
    </row>
    <row r="30" spans="2:18" s="8" customFormat="1" ht="18" customHeight="1">
      <c r="B30" s="13"/>
      <c r="C30" s="12" t="s">
        <v>101</v>
      </c>
      <c r="D30" s="12" t="s">
        <v>101</v>
      </c>
      <c r="E30" s="189" t="s">
        <v>835</v>
      </c>
      <c r="F30" s="141">
        <v>1</v>
      </c>
      <c r="G30" s="17">
        <v>460</v>
      </c>
      <c r="H30" s="17">
        <f t="shared" si="0"/>
        <v>460</v>
      </c>
      <c r="I30" s="17"/>
      <c r="J30" s="189" t="s">
        <v>836</v>
      </c>
      <c r="K30" s="21"/>
      <c r="L30" s="19" t="s">
        <v>42</v>
      </c>
      <c r="M30" s="60">
        <v>40959</v>
      </c>
      <c r="N30" s="15"/>
      <c r="O30" s="20"/>
      <c r="P30" s="60">
        <v>40963</v>
      </c>
      <c r="Q30" s="23">
        <v>40963</v>
      </c>
    </row>
    <row r="31" spans="2:18" s="8" customFormat="1" ht="18" customHeight="1">
      <c r="B31" s="13"/>
      <c r="C31" s="12" t="s">
        <v>101</v>
      </c>
      <c r="D31" s="12" t="s">
        <v>101</v>
      </c>
      <c r="E31" s="21" t="s">
        <v>837</v>
      </c>
      <c r="F31" s="141">
        <v>1</v>
      </c>
      <c r="G31" s="17">
        <v>970</v>
      </c>
      <c r="H31" s="17">
        <f t="shared" si="0"/>
        <v>970</v>
      </c>
      <c r="I31" s="17"/>
      <c r="J31" s="141" t="s">
        <v>838</v>
      </c>
      <c r="K31" s="21"/>
      <c r="L31" s="19" t="s">
        <v>42</v>
      </c>
      <c r="M31" s="60">
        <v>40959</v>
      </c>
      <c r="N31" s="15"/>
      <c r="O31" s="20"/>
      <c r="P31" s="60">
        <v>40963</v>
      </c>
      <c r="Q31" s="23">
        <v>40963</v>
      </c>
    </row>
    <row r="32" spans="2:18" s="8" customFormat="1" ht="18" customHeight="1">
      <c r="B32" s="13"/>
      <c r="C32" s="12" t="s">
        <v>101</v>
      </c>
      <c r="D32" s="12" t="s">
        <v>101</v>
      </c>
      <c r="E32" s="21" t="s">
        <v>839</v>
      </c>
      <c r="F32" s="141">
        <v>1</v>
      </c>
      <c r="G32" s="17">
        <v>970</v>
      </c>
      <c r="H32" s="17">
        <f t="shared" si="0"/>
        <v>970</v>
      </c>
      <c r="I32" s="17"/>
      <c r="J32" s="141" t="s">
        <v>840</v>
      </c>
      <c r="K32" s="21"/>
      <c r="L32" s="19" t="s">
        <v>42</v>
      </c>
      <c r="M32" s="60">
        <v>40959</v>
      </c>
      <c r="N32" s="15"/>
      <c r="O32" s="20"/>
      <c r="P32" s="60">
        <v>40963</v>
      </c>
      <c r="Q32" s="23">
        <v>40963</v>
      </c>
    </row>
    <row r="33" spans="2:17" s="8" customFormat="1" ht="18" customHeight="1">
      <c r="B33" s="13"/>
      <c r="C33" s="12" t="s">
        <v>101</v>
      </c>
      <c r="D33" s="12" t="s">
        <v>101</v>
      </c>
      <c r="E33" s="21" t="s">
        <v>841</v>
      </c>
      <c r="F33" s="141">
        <v>1</v>
      </c>
      <c r="G33" s="17">
        <v>780</v>
      </c>
      <c r="H33" s="17">
        <f t="shared" si="0"/>
        <v>780</v>
      </c>
      <c r="I33" s="17"/>
      <c r="J33" s="141" t="s">
        <v>428</v>
      </c>
      <c r="K33" s="21"/>
      <c r="L33" s="19" t="s">
        <v>42</v>
      </c>
      <c r="M33" s="60">
        <v>40959</v>
      </c>
      <c r="N33" s="15"/>
      <c r="O33" s="20"/>
      <c r="P33" s="60">
        <v>40963</v>
      </c>
      <c r="Q33" s="23">
        <v>40963</v>
      </c>
    </row>
    <row r="34" spans="2:17" s="8" customFormat="1" ht="18" customHeight="1">
      <c r="B34" s="13"/>
      <c r="C34" s="12" t="s">
        <v>101</v>
      </c>
      <c r="D34" s="12" t="s">
        <v>101</v>
      </c>
      <c r="E34" s="241" t="s">
        <v>842</v>
      </c>
      <c r="F34" s="189">
        <v>1</v>
      </c>
      <c r="G34" s="17">
        <v>479</v>
      </c>
      <c r="H34" s="17">
        <f t="shared" si="0"/>
        <v>479</v>
      </c>
      <c r="I34" s="17"/>
      <c r="J34" s="141" t="s">
        <v>843</v>
      </c>
      <c r="K34" s="21"/>
      <c r="L34" s="19" t="s">
        <v>42</v>
      </c>
      <c r="M34" s="60">
        <v>40959</v>
      </c>
      <c r="N34" s="15"/>
      <c r="O34" s="20"/>
      <c r="P34" s="60">
        <v>40963</v>
      </c>
      <c r="Q34" s="23">
        <v>40963</v>
      </c>
    </row>
    <row r="35" spans="2:17" s="8" customFormat="1" ht="18" customHeight="1">
      <c r="B35" s="13"/>
      <c r="C35" s="12" t="s">
        <v>101</v>
      </c>
      <c r="D35" s="12" t="s">
        <v>101</v>
      </c>
      <c r="E35" s="240" t="s">
        <v>844</v>
      </c>
      <c r="F35" s="189">
        <v>2</v>
      </c>
      <c r="G35" s="17">
        <v>320</v>
      </c>
      <c r="H35" s="17">
        <f t="shared" si="0"/>
        <v>640</v>
      </c>
      <c r="I35" s="17"/>
      <c r="J35" s="189" t="s">
        <v>845</v>
      </c>
      <c r="K35" s="21"/>
      <c r="L35" s="19" t="s">
        <v>42</v>
      </c>
      <c r="M35" s="60">
        <v>40959</v>
      </c>
      <c r="N35" s="15"/>
      <c r="O35" s="20"/>
      <c r="P35" s="60">
        <v>40963</v>
      </c>
      <c r="Q35" s="23">
        <v>40963</v>
      </c>
    </row>
    <row r="36" spans="2:17" s="8" customFormat="1" ht="18" customHeight="1">
      <c r="B36" s="13"/>
      <c r="C36" s="12" t="s">
        <v>101</v>
      </c>
      <c r="D36" s="12" t="s">
        <v>101</v>
      </c>
      <c r="E36" s="240" t="s">
        <v>846</v>
      </c>
      <c r="F36" s="189">
        <v>2</v>
      </c>
      <c r="G36" s="17">
        <v>310</v>
      </c>
      <c r="H36" s="17">
        <f t="shared" si="0"/>
        <v>620</v>
      </c>
      <c r="I36" s="17"/>
      <c r="J36" s="189" t="s">
        <v>845</v>
      </c>
      <c r="K36" s="21"/>
      <c r="L36" s="19" t="s">
        <v>42</v>
      </c>
      <c r="M36" s="60">
        <v>40959</v>
      </c>
      <c r="N36" s="15"/>
      <c r="O36" s="20"/>
      <c r="P36" s="60">
        <v>40963</v>
      </c>
      <c r="Q36" s="23">
        <v>40963</v>
      </c>
    </row>
    <row r="37" spans="2:17" s="8" customFormat="1" ht="18" customHeight="1">
      <c r="B37" s="13"/>
      <c r="C37" s="12" t="s">
        <v>101</v>
      </c>
      <c r="D37" s="12" t="s">
        <v>101</v>
      </c>
      <c r="E37" s="241" t="s">
        <v>847</v>
      </c>
      <c r="F37" s="189">
        <v>2</v>
      </c>
      <c r="G37" s="17">
        <v>430</v>
      </c>
      <c r="H37" s="17">
        <f t="shared" si="0"/>
        <v>860</v>
      </c>
      <c r="I37" s="17"/>
      <c r="J37" s="141" t="s">
        <v>848</v>
      </c>
      <c r="K37" s="21"/>
      <c r="L37" s="19" t="s">
        <v>42</v>
      </c>
      <c r="M37" s="60">
        <v>40959</v>
      </c>
      <c r="N37" s="15"/>
      <c r="O37" s="20"/>
      <c r="P37" s="60">
        <v>40963</v>
      </c>
      <c r="Q37" s="23">
        <v>40963</v>
      </c>
    </row>
    <row r="38" spans="2:17" s="8" customFormat="1" ht="18" customHeight="1">
      <c r="B38" s="13"/>
      <c r="C38" s="12" t="s">
        <v>101</v>
      </c>
      <c r="D38" s="12" t="s">
        <v>101</v>
      </c>
      <c r="E38" s="241" t="s">
        <v>829</v>
      </c>
      <c r="F38" s="141">
        <v>2</v>
      </c>
      <c r="G38" s="17">
        <v>220</v>
      </c>
      <c r="H38" s="17">
        <f t="shared" si="0"/>
        <v>440</v>
      </c>
      <c r="I38" s="17"/>
      <c r="J38" s="141" t="s">
        <v>814</v>
      </c>
      <c r="K38" s="21"/>
      <c r="L38" s="19" t="s">
        <v>42</v>
      </c>
      <c r="M38" s="60">
        <v>40959</v>
      </c>
      <c r="N38" s="15"/>
      <c r="O38" s="20"/>
      <c r="P38" s="60">
        <v>40963</v>
      </c>
      <c r="Q38" s="23">
        <v>40963</v>
      </c>
    </row>
    <row r="39" spans="2:17" s="8" customFormat="1" ht="18" customHeight="1">
      <c r="B39" s="13"/>
      <c r="C39" s="12" t="s">
        <v>101</v>
      </c>
      <c r="D39" s="12" t="s">
        <v>101</v>
      </c>
      <c r="E39" s="241" t="s">
        <v>849</v>
      </c>
      <c r="F39" s="141">
        <v>1</v>
      </c>
      <c r="G39" s="17">
        <v>420</v>
      </c>
      <c r="H39" s="17">
        <f t="shared" si="0"/>
        <v>420</v>
      </c>
      <c r="I39" s="17"/>
      <c r="J39" s="141" t="s">
        <v>850</v>
      </c>
      <c r="K39" s="21"/>
      <c r="L39" s="19" t="s">
        <v>42</v>
      </c>
      <c r="M39" s="60">
        <v>40959</v>
      </c>
      <c r="N39" s="15"/>
      <c r="O39" s="20"/>
      <c r="P39" s="60">
        <v>40963</v>
      </c>
      <c r="Q39" s="23">
        <v>40963</v>
      </c>
    </row>
    <row r="40" spans="2:17" s="8" customFormat="1" ht="18" customHeight="1">
      <c r="B40" s="13"/>
      <c r="C40" s="12" t="s">
        <v>101</v>
      </c>
      <c r="D40" s="12" t="s">
        <v>101</v>
      </c>
      <c r="E40" s="241" t="s">
        <v>851</v>
      </c>
      <c r="F40" s="141">
        <v>1</v>
      </c>
      <c r="G40" s="17">
        <v>334</v>
      </c>
      <c r="H40" s="17">
        <f t="shared" si="0"/>
        <v>334</v>
      </c>
      <c r="I40" s="17"/>
      <c r="J40" s="141" t="s">
        <v>852</v>
      </c>
      <c r="K40" s="21"/>
      <c r="L40" s="19" t="s">
        <v>42</v>
      </c>
      <c r="M40" s="60">
        <v>40959</v>
      </c>
      <c r="N40" s="15"/>
      <c r="O40" s="20"/>
      <c r="P40" s="60">
        <v>40963</v>
      </c>
      <c r="Q40" s="23">
        <v>40963</v>
      </c>
    </row>
    <row r="41" spans="2:17" s="8" customFormat="1" ht="18" customHeight="1">
      <c r="B41" s="13"/>
      <c r="C41" s="12" t="s">
        <v>101</v>
      </c>
      <c r="D41" s="12" t="s">
        <v>101</v>
      </c>
      <c r="E41" s="241" t="s">
        <v>853</v>
      </c>
      <c r="F41" s="141">
        <v>1</v>
      </c>
      <c r="G41" s="17">
        <v>210</v>
      </c>
      <c r="H41" s="17">
        <f t="shared" si="0"/>
        <v>210</v>
      </c>
      <c r="I41" s="17"/>
      <c r="J41" s="141" t="s">
        <v>854</v>
      </c>
      <c r="K41" s="21"/>
      <c r="L41" s="19" t="s">
        <v>42</v>
      </c>
      <c r="M41" s="60">
        <v>40959</v>
      </c>
      <c r="N41" s="15"/>
      <c r="O41" s="20"/>
      <c r="P41" s="60">
        <v>40963</v>
      </c>
      <c r="Q41" s="23">
        <v>40963</v>
      </c>
    </row>
    <row r="42" spans="2:17" s="8" customFormat="1" ht="18" customHeight="1">
      <c r="B42" s="13"/>
      <c r="C42" s="12" t="s">
        <v>101</v>
      </c>
      <c r="D42" s="12" t="s">
        <v>101</v>
      </c>
      <c r="E42" s="241" t="s">
        <v>855</v>
      </c>
      <c r="F42" s="141">
        <v>1</v>
      </c>
      <c r="G42" s="17">
        <v>960</v>
      </c>
      <c r="H42" s="17">
        <f t="shared" si="0"/>
        <v>960</v>
      </c>
      <c r="I42" s="17"/>
      <c r="J42" s="141" t="s">
        <v>856</v>
      </c>
      <c r="K42" s="21"/>
      <c r="L42" s="19" t="s">
        <v>42</v>
      </c>
      <c r="M42" s="60">
        <v>40959</v>
      </c>
      <c r="N42" s="15"/>
      <c r="O42" s="20"/>
      <c r="P42" s="60">
        <v>40963</v>
      </c>
      <c r="Q42" s="23">
        <v>40963</v>
      </c>
    </row>
    <row r="43" spans="2:17" s="8" customFormat="1" ht="18" customHeight="1">
      <c r="B43" s="13"/>
      <c r="C43" s="12" t="s">
        <v>101</v>
      </c>
      <c r="D43" s="12" t="s">
        <v>101</v>
      </c>
      <c r="E43" s="241" t="s">
        <v>857</v>
      </c>
      <c r="F43" s="141">
        <v>1</v>
      </c>
      <c r="G43" s="17">
        <v>1150</v>
      </c>
      <c r="H43" s="17">
        <f t="shared" si="0"/>
        <v>1150</v>
      </c>
      <c r="I43" s="17"/>
      <c r="J43" s="141" t="s">
        <v>858</v>
      </c>
      <c r="K43" s="21"/>
      <c r="L43" s="19" t="s">
        <v>42</v>
      </c>
      <c r="M43" s="60">
        <v>40959</v>
      </c>
      <c r="N43" s="15"/>
      <c r="O43" s="20"/>
      <c r="P43" s="60">
        <v>40963</v>
      </c>
      <c r="Q43" s="23">
        <v>40963</v>
      </c>
    </row>
    <row r="44" spans="2:17" s="8" customFormat="1" ht="18" customHeight="1">
      <c r="B44" s="13"/>
      <c r="C44" s="12" t="s">
        <v>101</v>
      </c>
      <c r="D44" s="12" t="s">
        <v>101</v>
      </c>
      <c r="E44" s="242" t="s">
        <v>859</v>
      </c>
      <c r="F44" s="141">
        <v>1</v>
      </c>
      <c r="G44" s="17">
        <v>300</v>
      </c>
      <c r="H44" s="17">
        <f t="shared" si="0"/>
        <v>300</v>
      </c>
      <c r="I44" s="17"/>
      <c r="J44" s="141" t="s">
        <v>860</v>
      </c>
      <c r="K44" s="21"/>
      <c r="L44" s="19" t="s">
        <v>42</v>
      </c>
      <c r="M44" s="60">
        <v>40959</v>
      </c>
      <c r="N44" s="15"/>
      <c r="O44" s="20"/>
      <c r="P44" s="60">
        <v>40963</v>
      </c>
      <c r="Q44" s="23">
        <v>40963</v>
      </c>
    </row>
    <row r="45" spans="2:17" s="8" customFormat="1" ht="18" customHeight="1">
      <c r="B45" s="13"/>
      <c r="C45" s="12" t="s">
        <v>101</v>
      </c>
      <c r="D45" s="12" t="s">
        <v>101</v>
      </c>
      <c r="E45" s="241" t="s">
        <v>861</v>
      </c>
      <c r="F45" s="141">
        <v>1</v>
      </c>
      <c r="G45" s="17">
        <v>442</v>
      </c>
      <c r="H45" s="17">
        <f t="shared" si="0"/>
        <v>442</v>
      </c>
      <c r="I45" s="17"/>
      <c r="J45" s="141" t="s">
        <v>862</v>
      </c>
      <c r="K45" s="21"/>
      <c r="L45" s="19" t="s">
        <v>42</v>
      </c>
      <c r="M45" s="60">
        <v>40959</v>
      </c>
      <c r="N45" s="15"/>
      <c r="O45" s="20"/>
      <c r="P45" s="60">
        <v>40963</v>
      </c>
      <c r="Q45" s="23">
        <v>40963</v>
      </c>
    </row>
    <row r="46" spans="2:17" s="8" customFormat="1" ht="18" customHeight="1">
      <c r="B46" s="13"/>
      <c r="C46" s="12" t="s">
        <v>101</v>
      </c>
      <c r="D46" s="12" t="s">
        <v>101</v>
      </c>
      <c r="E46" s="241" t="s">
        <v>863</v>
      </c>
      <c r="F46" s="141">
        <v>1</v>
      </c>
      <c r="G46" s="17">
        <v>448</v>
      </c>
      <c r="H46" s="17">
        <f t="shared" si="0"/>
        <v>448</v>
      </c>
      <c r="I46" s="17"/>
      <c r="J46" s="141" t="s">
        <v>864</v>
      </c>
      <c r="K46" s="21"/>
      <c r="L46" s="19" t="s">
        <v>42</v>
      </c>
      <c r="M46" s="60">
        <v>40959</v>
      </c>
      <c r="N46" s="15"/>
      <c r="O46" s="20"/>
      <c r="P46" s="60">
        <v>40963</v>
      </c>
      <c r="Q46" s="23">
        <v>40963</v>
      </c>
    </row>
    <row r="47" spans="2:17" s="8" customFormat="1" ht="18" customHeight="1">
      <c r="B47" s="13"/>
      <c r="C47" s="12"/>
      <c r="D47" s="12"/>
      <c r="E47" s="241"/>
      <c r="F47" s="141"/>
      <c r="G47" s="17"/>
      <c r="H47" s="17"/>
      <c r="I47" s="17"/>
      <c r="J47" s="141"/>
      <c r="K47" s="21"/>
      <c r="L47" s="19"/>
      <c r="M47" s="60"/>
      <c r="N47" s="15"/>
      <c r="O47" s="20"/>
      <c r="P47" s="60"/>
      <c r="Q47" s="23"/>
    </row>
    <row r="48" spans="2:17" s="8" customFormat="1" ht="18" customHeight="1">
      <c r="B48" s="13"/>
      <c r="C48" s="12" t="s">
        <v>77</v>
      </c>
      <c r="D48" s="12" t="s">
        <v>77</v>
      </c>
      <c r="E48" s="50" t="s">
        <v>867</v>
      </c>
      <c r="F48" s="50">
        <v>1</v>
      </c>
      <c r="G48" s="50">
        <v>8600</v>
      </c>
      <c r="H48" s="17">
        <f t="shared" si="0"/>
        <v>8600</v>
      </c>
      <c r="I48" s="17"/>
      <c r="J48" s="50" t="s">
        <v>868</v>
      </c>
      <c r="K48" s="21"/>
      <c r="L48" s="19" t="s">
        <v>80</v>
      </c>
      <c r="M48" s="60">
        <v>40956</v>
      </c>
      <c r="N48" s="15"/>
      <c r="O48" s="20"/>
      <c r="P48" s="60">
        <v>40973</v>
      </c>
      <c r="Q48" s="23">
        <v>40970</v>
      </c>
    </row>
    <row r="49" spans="2:17" s="8" customFormat="1" ht="18" customHeight="1">
      <c r="B49" s="13"/>
      <c r="C49" s="12" t="s">
        <v>77</v>
      </c>
      <c r="D49" s="12" t="s">
        <v>77</v>
      </c>
      <c r="E49" s="50" t="s">
        <v>869</v>
      </c>
      <c r="F49" s="50">
        <v>1</v>
      </c>
      <c r="G49" s="50">
        <v>10800</v>
      </c>
      <c r="H49" s="17">
        <f t="shared" si="0"/>
        <v>10800</v>
      </c>
      <c r="I49" s="17"/>
      <c r="J49" s="50" t="s">
        <v>870</v>
      </c>
      <c r="K49" s="21"/>
      <c r="L49" s="19" t="s">
        <v>42</v>
      </c>
      <c r="M49" s="60">
        <v>40956</v>
      </c>
      <c r="N49" s="15"/>
      <c r="O49" s="20"/>
      <c r="P49" s="60">
        <v>40973</v>
      </c>
      <c r="Q49" s="23">
        <v>40970</v>
      </c>
    </row>
    <row r="50" spans="2:17" s="8" customFormat="1" ht="18" customHeight="1">
      <c r="B50" s="13"/>
      <c r="C50" s="12" t="s">
        <v>77</v>
      </c>
      <c r="D50" s="12" t="s">
        <v>77</v>
      </c>
      <c r="E50" s="50" t="s">
        <v>871</v>
      </c>
      <c r="F50" s="50">
        <v>1</v>
      </c>
      <c r="G50" s="50">
        <v>10800</v>
      </c>
      <c r="H50" s="17">
        <f t="shared" si="0"/>
        <v>10800</v>
      </c>
      <c r="I50" s="17"/>
      <c r="J50" s="50" t="s">
        <v>872</v>
      </c>
      <c r="K50" s="21"/>
      <c r="L50" s="19" t="s">
        <v>268</v>
      </c>
      <c r="M50" s="60">
        <v>40956</v>
      </c>
      <c r="N50" s="15"/>
      <c r="O50" s="20"/>
      <c r="P50" s="60">
        <v>40973</v>
      </c>
      <c r="Q50" s="23">
        <v>40970</v>
      </c>
    </row>
    <row r="51" spans="2:17" s="8" customFormat="1" ht="18" customHeight="1">
      <c r="B51" s="13"/>
      <c r="C51" s="12" t="s">
        <v>77</v>
      </c>
      <c r="D51" s="12" t="s">
        <v>77</v>
      </c>
      <c r="E51" s="50" t="s">
        <v>873</v>
      </c>
      <c r="F51" s="50">
        <v>1</v>
      </c>
      <c r="G51" s="50">
        <v>5400</v>
      </c>
      <c r="H51" s="17">
        <f t="shared" si="0"/>
        <v>5400</v>
      </c>
      <c r="I51" s="17"/>
      <c r="J51" s="50" t="s">
        <v>874</v>
      </c>
      <c r="K51" s="21"/>
      <c r="L51" s="19" t="s">
        <v>42</v>
      </c>
      <c r="M51" s="60">
        <v>40956</v>
      </c>
      <c r="N51" s="15"/>
      <c r="O51" s="20"/>
      <c r="P51" s="60">
        <v>40973</v>
      </c>
      <c r="Q51" s="23">
        <v>40970</v>
      </c>
    </row>
    <row r="52" spans="2:17" s="8" customFormat="1" ht="18" customHeight="1">
      <c r="B52" s="13"/>
      <c r="C52" s="12" t="s">
        <v>77</v>
      </c>
      <c r="D52" s="12" t="s">
        <v>77</v>
      </c>
      <c r="E52" s="50" t="s">
        <v>875</v>
      </c>
      <c r="F52" s="50">
        <v>1</v>
      </c>
      <c r="G52" s="50">
        <v>2900</v>
      </c>
      <c r="H52" s="17">
        <f t="shared" si="0"/>
        <v>2900</v>
      </c>
      <c r="I52" s="17"/>
      <c r="J52" s="50" t="s">
        <v>876</v>
      </c>
      <c r="K52" s="21"/>
      <c r="L52" s="19" t="s">
        <v>80</v>
      </c>
      <c r="M52" s="60">
        <v>40956</v>
      </c>
      <c r="N52" s="15"/>
      <c r="O52" s="20"/>
      <c r="P52" s="60">
        <v>40973</v>
      </c>
      <c r="Q52" s="23">
        <v>40970</v>
      </c>
    </row>
    <row r="53" spans="2:17" s="8" customFormat="1" ht="18" customHeight="1">
      <c r="B53" s="13"/>
      <c r="C53" s="12" t="s">
        <v>77</v>
      </c>
      <c r="D53" s="12" t="s">
        <v>77</v>
      </c>
      <c r="E53" s="50" t="s">
        <v>877</v>
      </c>
      <c r="F53" s="50">
        <v>1</v>
      </c>
      <c r="G53" s="50">
        <v>3400</v>
      </c>
      <c r="H53" s="17">
        <f t="shared" si="0"/>
        <v>3400</v>
      </c>
      <c r="I53" s="17"/>
      <c r="J53" s="50" t="s">
        <v>878</v>
      </c>
      <c r="K53" s="21"/>
      <c r="L53" s="19" t="s">
        <v>80</v>
      </c>
      <c r="M53" s="60">
        <v>40956</v>
      </c>
      <c r="N53" s="15"/>
      <c r="O53" s="20"/>
      <c r="P53" s="60">
        <v>40973</v>
      </c>
      <c r="Q53" s="23">
        <v>40970</v>
      </c>
    </row>
    <row r="54" spans="2:17" s="8" customFormat="1" ht="18" customHeight="1">
      <c r="B54" s="13"/>
      <c r="C54" s="12" t="s">
        <v>77</v>
      </c>
      <c r="D54" s="12" t="s">
        <v>77</v>
      </c>
      <c r="E54" s="50" t="s">
        <v>879</v>
      </c>
      <c r="F54" s="50">
        <v>1</v>
      </c>
      <c r="G54" s="50">
        <v>1980</v>
      </c>
      <c r="H54" s="17">
        <f t="shared" si="0"/>
        <v>1980</v>
      </c>
      <c r="I54" s="17"/>
      <c r="J54" s="50" t="s">
        <v>880</v>
      </c>
      <c r="K54" s="21"/>
      <c r="L54" s="19" t="s">
        <v>268</v>
      </c>
      <c r="M54" s="60">
        <v>40956</v>
      </c>
      <c r="N54" s="15"/>
      <c r="O54" s="20"/>
      <c r="P54" s="60">
        <v>40973</v>
      </c>
      <c r="Q54" s="23">
        <v>40970</v>
      </c>
    </row>
    <row r="55" spans="2:17" s="8" customFormat="1" ht="18" customHeight="1">
      <c r="B55" s="13"/>
      <c r="C55" s="12" t="s">
        <v>77</v>
      </c>
      <c r="D55" s="12" t="s">
        <v>77</v>
      </c>
      <c r="E55" s="50" t="s">
        <v>881</v>
      </c>
      <c r="F55" s="50">
        <v>1</v>
      </c>
      <c r="G55" s="50">
        <v>1980</v>
      </c>
      <c r="H55" s="17">
        <f t="shared" si="0"/>
        <v>1980</v>
      </c>
      <c r="I55" s="17"/>
      <c r="J55" s="50" t="s">
        <v>882</v>
      </c>
      <c r="K55" s="21"/>
      <c r="L55" s="19" t="s">
        <v>268</v>
      </c>
      <c r="M55" s="60">
        <v>40956</v>
      </c>
      <c r="N55" s="15"/>
      <c r="O55" s="20"/>
      <c r="P55" s="60">
        <v>40973</v>
      </c>
      <c r="Q55" s="23">
        <v>40970</v>
      </c>
    </row>
    <row r="56" spans="2:17" s="8" customFormat="1" ht="18" customHeight="1">
      <c r="B56" s="13"/>
      <c r="C56" s="12" t="s">
        <v>77</v>
      </c>
      <c r="D56" s="12" t="s">
        <v>77</v>
      </c>
      <c r="E56" s="50" t="s">
        <v>883</v>
      </c>
      <c r="F56" s="50">
        <v>1</v>
      </c>
      <c r="G56" s="50">
        <v>3800</v>
      </c>
      <c r="H56" s="17">
        <f t="shared" si="0"/>
        <v>3800</v>
      </c>
      <c r="I56" s="17"/>
      <c r="J56" s="50" t="s">
        <v>884</v>
      </c>
      <c r="K56" s="21"/>
      <c r="L56" s="19" t="s">
        <v>42</v>
      </c>
      <c r="M56" s="60">
        <v>40956</v>
      </c>
      <c r="N56" s="15"/>
      <c r="O56" s="20"/>
      <c r="P56" s="60">
        <v>40973</v>
      </c>
      <c r="Q56" s="23">
        <v>40970</v>
      </c>
    </row>
    <row r="57" spans="2:17" s="8" customFormat="1" ht="18" customHeight="1">
      <c r="B57" s="13"/>
      <c r="C57" s="12" t="s">
        <v>77</v>
      </c>
      <c r="D57" s="12" t="s">
        <v>77</v>
      </c>
      <c r="E57" s="50" t="s">
        <v>885</v>
      </c>
      <c r="F57" s="50">
        <v>1</v>
      </c>
      <c r="G57" s="50">
        <v>3400</v>
      </c>
      <c r="H57" s="17">
        <f t="shared" si="0"/>
        <v>3400</v>
      </c>
      <c r="I57" s="17"/>
      <c r="J57" s="50" t="s">
        <v>886</v>
      </c>
      <c r="K57" s="21"/>
      <c r="L57" s="19" t="s">
        <v>80</v>
      </c>
      <c r="M57" s="60">
        <v>40956</v>
      </c>
      <c r="N57" s="15"/>
      <c r="O57" s="20"/>
      <c r="P57" s="60">
        <v>40973</v>
      </c>
      <c r="Q57" s="23">
        <v>40970</v>
      </c>
    </row>
    <row r="58" spans="2:17" s="8" customFormat="1" ht="18" customHeight="1">
      <c r="B58" s="13"/>
      <c r="C58" s="12" t="s">
        <v>77</v>
      </c>
      <c r="D58" s="12" t="s">
        <v>77</v>
      </c>
      <c r="E58" s="50" t="s">
        <v>887</v>
      </c>
      <c r="F58" s="50">
        <v>1</v>
      </c>
      <c r="G58" s="50">
        <v>7800</v>
      </c>
      <c r="H58" s="17">
        <f t="shared" si="0"/>
        <v>7800</v>
      </c>
      <c r="I58" s="17"/>
      <c r="J58" s="50" t="s">
        <v>888</v>
      </c>
      <c r="K58" s="21"/>
      <c r="L58" s="19" t="s">
        <v>42</v>
      </c>
      <c r="M58" s="60">
        <v>40956</v>
      </c>
      <c r="N58" s="15"/>
      <c r="O58" s="20"/>
      <c r="P58" s="60">
        <v>40973</v>
      </c>
      <c r="Q58" s="23">
        <v>40970</v>
      </c>
    </row>
    <row r="59" spans="2:17" s="8" customFormat="1" ht="18" customHeight="1">
      <c r="B59" s="13"/>
      <c r="C59" s="12" t="s">
        <v>77</v>
      </c>
      <c r="D59" s="12" t="s">
        <v>77</v>
      </c>
      <c r="E59" s="50" t="s">
        <v>889</v>
      </c>
      <c r="F59" s="50">
        <v>2</v>
      </c>
      <c r="G59" s="50">
        <v>1400</v>
      </c>
      <c r="H59" s="17">
        <f t="shared" si="0"/>
        <v>2800</v>
      </c>
      <c r="I59" s="17"/>
      <c r="J59" s="50" t="s">
        <v>890</v>
      </c>
      <c r="K59" s="21"/>
      <c r="L59" s="19" t="s">
        <v>42</v>
      </c>
      <c r="M59" s="60">
        <v>40956</v>
      </c>
      <c r="N59" s="15"/>
      <c r="O59" s="20"/>
      <c r="P59" s="60">
        <v>40973</v>
      </c>
      <c r="Q59" s="23">
        <v>40970</v>
      </c>
    </row>
    <row r="60" spans="2:17" s="8" customFormat="1" ht="18" customHeight="1">
      <c r="B60" s="13" t="s">
        <v>167</v>
      </c>
      <c r="C60" s="12" t="s">
        <v>165</v>
      </c>
      <c r="D60" s="12" t="s">
        <v>165</v>
      </c>
      <c r="E60" s="241" t="s">
        <v>891</v>
      </c>
      <c r="F60" s="141">
        <v>1</v>
      </c>
      <c r="G60" s="17">
        <v>9800</v>
      </c>
      <c r="H60" s="17">
        <f t="shared" si="0"/>
        <v>9800</v>
      </c>
      <c r="I60" s="17"/>
      <c r="J60" s="141" t="s">
        <v>892</v>
      </c>
      <c r="K60" s="21"/>
      <c r="L60" s="19" t="s">
        <v>676</v>
      </c>
      <c r="M60" s="60">
        <v>40961</v>
      </c>
      <c r="N60" s="60"/>
      <c r="O60" s="136"/>
      <c r="P60" s="60">
        <v>40973</v>
      </c>
      <c r="Q60" s="23">
        <v>40970</v>
      </c>
    </row>
    <row r="61" spans="2:17" s="8" customFormat="1" ht="18" customHeight="1">
      <c r="B61" s="13" t="s">
        <v>167</v>
      </c>
      <c r="C61" s="12" t="s">
        <v>165</v>
      </c>
      <c r="D61" s="12" t="s">
        <v>165</v>
      </c>
      <c r="E61" s="241" t="s">
        <v>893</v>
      </c>
      <c r="F61" s="141">
        <v>1</v>
      </c>
      <c r="G61" s="17">
        <v>5900</v>
      </c>
      <c r="H61" s="17">
        <v>5900</v>
      </c>
      <c r="I61" s="17"/>
      <c r="J61" s="141" t="s">
        <v>1452</v>
      </c>
      <c r="K61" s="21"/>
      <c r="L61" s="19"/>
      <c r="M61" s="60">
        <v>40969</v>
      </c>
      <c r="N61" s="15"/>
      <c r="O61" s="20"/>
      <c r="P61" s="60">
        <v>40973</v>
      </c>
      <c r="Q61" s="23">
        <v>40970</v>
      </c>
    </row>
    <row r="62" spans="2:17" s="8" customFormat="1" ht="18" customHeight="1">
      <c r="B62" s="13" t="s">
        <v>167</v>
      </c>
      <c r="C62" s="12" t="s">
        <v>165</v>
      </c>
      <c r="D62" s="12" t="s">
        <v>165</v>
      </c>
      <c r="E62" s="241" t="s">
        <v>895</v>
      </c>
      <c r="F62" s="141">
        <v>1</v>
      </c>
      <c r="G62" s="17">
        <v>1900</v>
      </c>
      <c r="H62" s="17">
        <v>1900</v>
      </c>
      <c r="I62" s="17"/>
      <c r="J62" s="141" t="s">
        <v>1453</v>
      </c>
      <c r="K62" s="21"/>
      <c r="L62" s="19"/>
      <c r="M62" s="60">
        <v>40969</v>
      </c>
      <c r="N62" s="15"/>
      <c r="O62" s="20"/>
      <c r="P62" s="60">
        <v>40973</v>
      </c>
      <c r="Q62" s="23">
        <v>40970</v>
      </c>
    </row>
    <row r="63" spans="2:17" s="8" customFormat="1" ht="18" customHeight="1">
      <c r="B63" s="13" t="s">
        <v>167</v>
      </c>
      <c r="C63" s="12" t="s">
        <v>165</v>
      </c>
      <c r="D63" s="12" t="s">
        <v>165</v>
      </c>
      <c r="E63" s="21" t="s">
        <v>897</v>
      </c>
      <c r="F63" s="17">
        <v>1</v>
      </c>
      <c r="G63" s="17">
        <v>5200</v>
      </c>
      <c r="H63" s="17">
        <v>5200</v>
      </c>
      <c r="I63" s="17"/>
      <c r="J63" s="61" t="s">
        <v>898</v>
      </c>
      <c r="K63" s="21"/>
      <c r="L63" s="19"/>
      <c r="M63" s="60">
        <v>40969</v>
      </c>
      <c r="N63" s="15"/>
      <c r="O63" s="20"/>
      <c r="P63" s="60">
        <v>40973</v>
      </c>
      <c r="Q63" s="23">
        <v>40970</v>
      </c>
    </row>
    <row r="64" spans="2:17" s="8" customFormat="1" ht="18" customHeight="1">
      <c r="B64" s="13"/>
      <c r="C64" s="13"/>
      <c r="D64" s="13"/>
      <c r="E64" s="21"/>
      <c r="F64" s="17"/>
      <c r="G64" s="17"/>
      <c r="H64" s="17"/>
      <c r="I64" s="17"/>
      <c r="J64" s="19"/>
      <c r="K64" s="21"/>
      <c r="L64" s="19"/>
      <c r="M64" s="60"/>
      <c r="N64" s="15"/>
      <c r="O64" s="20"/>
      <c r="P64" s="60"/>
      <c r="Q64" s="23"/>
    </row>
    <row r="65" spans="2:17" s="8" customFormat="1" ht="18" customHeight="1">
      <c r="B65" s="13"/>
      <c r="C65" s="13"/>
      <c r="D65" s="13"/>
      <c r="E65" s="21"/>
      <c r="F65" s="17"/>
      <c r="G65" s="17"/>
      <c r="H65" s="17"/>
      <c r="I65" s="17"/>
      <c r="J65" s="19"/>
      <c r="K65" s="21"/>
      <c r="L65" s="19"/>
      <c r="M65" s="60"/>
      <c r="N65" s="15"/>
      <c r="O65" s="20"/>
      <c r="P65" s="60"/>
      <c r="Q65" s="23"/>
    </row>
    <row r="66" spans="2:17" ht="18" customHeight="1">
      <c r="B66" s="13"/>
      <c r="C66" s="13"/>
      <c r="D66" s="13"/>
      <c r="E66" s="21"/>
      <c r="F66" s="17"/>
      <c r="G66" s="17"/>
      <c r="H66" s="17"/>
      <c r="I66" s="17"/>
      <c r="J66" s="19"/>
      <c r="K66" s="21"/>
      <c r="L66" s="19"/>
      <c r="M66" s="60"/>
      <c r="N66" s="15"/>
      <c r="O66" s="20"/>
      <c r="P66" s="328"/>
      <c r="Q66" s="67"/>
    </row>
    <row r="67" spans="2:17">
      <c r="Q67" s="68"/>
    </row>
    <row r="68" spans="2:17">
      <c r="Q68" s="68"/>
    </row>
    <row r="69" spans="2:17">
      <c r="Q69" s="68"/>
    </row>
    <row r="70" spans="2:17">
      <c r="M70" s="25"/>
      <c r="Q70" s="68"/>
    </row>
    <row r="71" spans="2:17">
      <c r="Q71" s="68"/>
    </row>
    <row r="72" spans="2:17">
      <c r="M72" s="25"/>
      <c r="Q72" s="68"/>
    </row>
  </sheetData>
  <autoFilter ref="B8:O38" xr:uid="{51B39CD5-D93C-4439-A983-A44E8194F372}"/>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E7AC-C432-4C0E-9C6A-B6EDF5103D1A}">
  <dimension ref="A2:R220"/>
  <sheetViews>
    <sheetView topLeftCell="A3" zoomScale="90" zoomScaleNormal="90" workbookViewId="0">
      <pane xSplit="10" ySplit="8" topLeftCell="Q11" activePane="bottomRight" state="frozen"/>
      <selection activeCell="A3" sqref="A3"/>
      <selection pane="topRight" activeCell="K3" sqref="K3"/>
      <selection pane="bottomLeft" activeCell="A11" sqref="A11"/>
      <selection pane="bottomRight" activeCell="E68" sqref="E68"/>
    </sheetView>
  </sheetViews>
  <sheetFormatPr defaultRowHeight="12"/>
  <cols>
    <col min="1" max="1" width="2.625" style="145" customWidth="1"/>
    <col min="2" max="2" width="5.125" style="150" customWidth="1"/>
    <col min="3" max="3" width="9" style="145"/>
    <col min="4" max="4" width="12.625" style="145" customWidth="1"/>
    <col min="5" max="5" width="39.125" style="150" bestFit="1" customWidth="1"/>
    <col min="6" max="7" width="9.25" style="145" bestFit="1" customWidth="1"/>
    <col min="8" max="8" width="14.375" style="145" customWidth="1"/>
    <col min="9" max="9" width="13" style="151" bestFit="1" customWidth="1"/>
    <col min="10" max="10" width="19.875" style="150" customWidth="1"/>
    <col min="11" max="11" width="30.5" style="150" bestFit="1" customWidth="1"/>
    <col min="12" max="12" width="13.5" style="150" bestFit="1" customWidth="1"/>
    <col min="13" max="13" width="13.75" style="150" customWidth="1"/>
    <col min="14" max="14" width="13.125" style="145" customWidth="1"/>
    <col min="15" max="15" width="13.25" style="151" customWidth="1"/>
    <col min="16" max="16" width="17.875" style="152" customWidth="1"/>
    <col min="17" max="17" width="27.625" style="152" customWidth="1"/>
    <col min="18" max="18" width="18" style="145" customWidth="1"/>
    <col min="19" max="256" width="9" style="145"/>
    <col min="257" max="257" width="2.625" style="145" customWidth="1"/>
    <col min="258" max="258" width="5.125" style="145" customWidth="1"/>
    <col min="259" max="259" width="9" style="145"/>
    <col min="260" max="260" width="12.625" style="145" customWidth="1"/>
    <col min="261" max="261" width="39.125" style="145" bestFit="1" customWidth="1"/>
    <col min="262" max="263" width="9.25" style="145" bestFit="1" customWidth="1"/>
    <col min="264" max="264" width="14.375" style="145" customWidth="1"/>
    <col min="265" max="265" width="13" style="145" bestFit="1" customWidth="1"/>
    <col min="266" max="266" width="19.875" style="145" customWidth="1"/>
    <col min="267" max="267" width="30.5" style="145" bestFit="1" customWidth="1"/>
    <col min="268" max="268" width="13.5" style="145" bestFit="1" customWidth="1"/>
    <col min="269" max="269" width="13.75" style="145" customWidth="1"/>
    <col min="270" max="270" width="13.125" style="145" customWidth="1"/>
    <col min="271" max="271" width="13.25" style="145" customWidth="1"/>
    <col min="272" max="272" width="17.875" style="145" customWidth="1"/>
    <col min="273" max="273" width="27.625" style="145" customWidth="1"/>
    <col min="274" max="274" width="18" style="145" customWidth="1"/>
    <col min="275" max="512" width="9" style="145"/>
    <col min="513" max="513" width="2.625" style="145" customWidth="1"/>
    <col min="514" max="514" width="5.125" style="145" customWidth="1"/>
    <col min="515" max="515" width="9" style="145"/>
    <col min="516" max="516" width="12.625" style="145" customWidth="1"/>
    <col min="517" max="517" width="39.125" style="145" bestFit="1" customWidth="1"/>
    <col min="518" max="519" width="9.25" style="145" bestFit="1" customWidth="1"/>
    <col min="520" max="520" width="14.375" style="145" customWidth="1"/>
    <col min="521" max="521" width="13" style="145" bestFit="1" customWidth="1"/>
    <col min="522" max="522" width="19.875" style="145" customWidth="1"/>
    <col min="523" max="523" width="30.5" style="145" bestFit="1" customWidth="1"/>
    <col min="524" max="524" width="13.5" style="145" bestFit="1" customWidth="1"/>
    <col min="525" max="525" width="13.75" style="145" customWidth="1"/>
    <col min="526" max="526" width="13.125" style="145" customWidth="1"/>
    <col min="527" max="527" width="13.25" style="145" customWidth="1"/>
    <col min="528" max="528" width="17.875" style="145" customWidth="1"/>
    <col min="529" max="529" width="27.625" style="145" customWidth="1"/>
    <col min="530" max="530" width="18" style="145" customWidth="1"/>
    <col min="531" max="768" width="9" style="145"/>
    <col min="769" max="769" width="2.625" style="145" customWidth="1"/>
    <col min="770" max="770" width="5.125" style="145" customWidth="1"/>
    <col min="771" max="771" width="9" style="145"/>
    <col min="772" max="772" width="12.625" style="145" customWidth="1"/>
    <col min="773" max="773" width="39.125" style="145" bestFit="1" customWidth="1"/>
    <col min="774" max="775" width="9.25" style="145" bestFit="1" customWidth="1"/>
    <col min="776" max="776" width="14.375" style="145" customWidth="1"/>
    <col min="777" max="777" width="13" style="145" bestFit="1" customWidth="1"/>
    <col min="778" max="778" width="19.875" style="145" customWidth="1"/>
    <col min="779" max="779" width="30.5" style="145" bestFit="1" customWidth="1"/>
    <col min="780" max="780" width="13.5" style="145" bestFit="1" customWidth="1"/>
    <col min="781" max="781" width="13.75" style="145" customWidth="1"/>
    <col min="782" max="782" width="13.125" style="145" customWidth="1"/>
    <col min="783" max="783" width="13.25" style="145" customWidth="1"/>
    <col min="784" max="784" width="17.875" style="145" customWidth="1"/>
    <col min="785" max="785" width="27.625" style="145" customWidth="1"/>
    <col min="786" max="786" width="18" style="145" customWidth="1"/>
    <col min="787" max="1024" width="9" style="145"/>
    <col min="1025" max="1025" width="2.625" style="145" customWidth="1"/>
    <col min="1026" max="1026" width="5.125" style="145" customWidth="1"/>
    <col min="1027" max="1027" width="9" style="145"/>
    <col min="1028" max="1028" width="12.625" style="145" customWidth="1"/>
    <col min="1029" max="1029" width="39.125" style="145" bestFit="1" customWidth="1"/>
    <col min="1030" max="1031" width="9.25" style="145" bestFit="1" customWidth="1"/>
    <col min="1032" max="1032" width="14.375" style="145" customWidth="1"/>
    <col min="1033" max="1033" width="13" style="145" bestFit="1" customWidth="1"/>
    <col min="1034" max="1034" width="19.875" style="145" customWidth="1"/>
    <col min="1035" max="1035" width="30.5" style="145" bestFit="1" customWidth="1"/>
    <col min="1036" max="1036" width="13.5" style="145" bestFit="1" customWidth="1"/>
    <col min="1037" max="1037" width="13.75" style="145" customWidth="1"/>
    <col min="1038" max="1038" width="13.125" style="145" customWidth="1"/>
    <col min="1039" max="1039" width="13.25" style="145" customWidth="1"/>
    <col min="1040" max="1040" width="17.875" style="145" customWidth="1"/>
    <col min="1041" max="1041" width="27.625" style="145" customWidth="1"/>
    <col min="1042" max="1042" width="18" style="145" customWidth="1"/>
    <col min="1043" max="1280" width="9" style="145"/>
    <col min="1281" max="1281" width="2.625" style="145" customWidth="1"/>
    <col min="1282" max="1282" width="5.125" style="145" customWidth="1"/>
    <col min="1283" max="1283" width="9" style="145"/>
    <col min="1284" max="1284" width="12.625" style="145" customWidth="1"/>
    <col min="1285" max="1285" width="39.125" style="145" bestFit="1" customWidth="1"/>
    <col min="1286" max="1287" width="9.25" style="145" bestFit="1" customWidth="1"/>
    <col min="1288" max="1288" width="14.375" style="145" customWidth="1"/>
    <col min="1289" max="1289" width="13" style="145" bestFit="1" customWidth="1"/>
    <col min="1290" max="1290" width="19.875" style="145" customWidth="1"/>
    <col min="1291" max="1291" width="30.5" style="145" bestFit="1" customWidth="1"/>
    <col min="1292" max="1292" width="13.5" style="145" bestFit="1" customWidth="1"/>
    <col min="1293" max="1293" width="13.75" style="145" customWidth="1"/>
    <col min="1294" max="1294" width="13.125" style="145" customWidth="1"/>
    <col min="1295" max="1295" width="13.25" style="145" customWidth="1"/>
    <col min="1296" max="1296" width="17.875" style="145" customWidth="1"/>
    <col min="1297" max="1297" width="27.625" style="145" customWidth="1"/>
    <col min="1298" max="1298" width="18" style="145" customWidth="1"/>
    <col min="1299" max="1536" width="9" style="145"/>
    <col min="1537" max="1537" width="2.625" style="145" customWidth="1"/>
    <col min="1538" max="1538" width="5.125" style="145" customWidth="1"/>
    <col min="1539" max="1539" width="9" style="145"/>
    <col min="1540" max="1540" width="12.625" style="145" customWidth="1"/>
    <col min="1541" max="1541" width="39.125" style="145" bestFit="1" customWidth="1"/>
    <col min="1542" max="1543" width="9.25" style="145" bestFit="1" customWidth="1"/>
    <col min="1544" max="1544" width="14.375" style="145" customWidth="1"/>
    <col min="1545" max="1545" width="13" style="145" bestFit="1" customWidth="1"/>
    <col min="1546" max="1546" width="19.875" style="145" customWidth="1"/>
    <col min="1547" max="1547" width="30.5" style="145" bestFit="1" customWidth="1"/>
    <col min="1548" max="1548" width="13.5" style="145" bestFit="1" customWidth="1"/>
    <col min="1549" max="1549" width="13.75" style="145" customWidth="1"/>
    <col min="1550" max="1550" width="13.125" style="145" customWidth="1"/>
    <col min="1551" max="1551" width="13.25" style="145" customWidth="1"/>
    <col min="1552" max="1552" width="17.875" style="145" customWidth="1"/>
    <col min="1553" max="1553" width="27.625" style="145" customWidth="1"/>
    <col min="1554" max="1554" width="18" style="145" customWidth="1"/>
    <col min="1555" max="1792" width="9" style="145"/>
    <col min="1793" max="1793" width="2.625" style="145" customWidth="1"/>
    <col min="1794" max="1794" width="5.125" style="145" customWidth="1"/>
    <col min="1795" max="1795" width="9" style="145"/>
    <col min="1796" max="1796" width="12.625" style="145" customWidth="1"/>
    <col min="1797" max="1797" width="39.125" style="145" bestFit="1" customWidth="1"/>
    <col min="1798" max="1799" width="9.25" style="145" bestFit="1" customWidth="1"/>
    <col min="1800" max="1800" width="14.375" style="145" customWidth="1"/>
    <col min="1801" max="1801" width="13" style="145" bestFit="1" customWidth="1"/>
    <col min="1802" max="1802" width="19.875" style="145" customWidth="1"/>
    <col min="1803" max="1803" width="30.5" style="145" bestFit="1" customWidth="1"/>
    <col min="1804" max="1804" width="13.5" style="145" bestFit="1" customWidth="1"/>
    <col min="1805" max="1805" width="13.75" style="145" customWidth="1"/>
    <col min="1806" max="1806" width="13.125" style="145" customWidth="1"/>
    <col min="1807" max="1807" width="13.25" style="145" customWidth="1"/>
    <col min="1808" max="1808" width="17.875" style="145" customWidth="1"/>
    <col min="1809" max="1809" width="27.625" style="145" customWidth="1"/>
    <col min="1810" max="1810" width="18" style="145" customWidth="1"/>
    <col min="1811" max="2048" width="9" style="145"/>
    <col min="2049" max="2049" width="2.625" style="145" customWidth="1"/>
    <col min="2050" max="2050" width="5.125" style="145" customWidth="1"/>
    <col min="2051" max="2051" width="9" style="145"/>
    <col min="2052" max="2052" width="12.625" style="145" customWidth="1"/>
    <col min="2053" max="2053" width="39.125" style="145" bestFit="1" customWidth="1"/>
    <col min="2054" max="2055" width="9.25" style="145" bestFit="1" customWidth="1"/>
    <col min="2056" max="2056" width="14.375" style="145" customWidth="1"/>
    <col min="2057" max="2057" width="13" style="145" bestFit="1" customWidth="1"/>
    <col min="2058" max="2058" width="19.875" style="145" customWidth="1"/>
    <col min="2059" max="2059" width="30.5" style="145" bestFit="1" customWidth="1"/>
    <col min="2060" max="2060" width="13.5" style="145" bestFit="1" customWidth="1"/>
    <col min="2061" max="2061" width="13.75" style="145" customWidth="1"/>
    <col min="2062" max="2062" width="13.125" style="145" customWidth="1"/>
    <col min="2063" max="2063" width="13.25" style="145" customWidth="1"/>
    <col min="2064" max="2064" width="17.875" style="145" customWidth="1"/>
    <col min="2065" max="2065" width="27.625" style="145" customWidth="1"/>
    <col min="2066" max="2066" width="18" style="145" customWidth="1"/>
    <col min="2067" max="2304" width="9" style="145"/>
    <col min="2305" max="2305" width="2.625" style="145" customWidth="1"/>
    <col min="2306" max="2306" width="5.125" style="145" customWidth="1"/>
    <col min="2307" max="2307" width="9" style="145"/>
    <col min="2308" max="2308" width="12.625" style="145" customWidth="1"/>
    <col min="2309" max="2309" width="39.125" style="145" bestFit="1" customWidth="1"/>
    <col min="2310" max="2311" width="9.25" style="145" bestFit="1" customWidth="1"/>
    <col min="2312" max="2312" width="14.375" style="145" customWidth="1"/>
    <col min="2313" max="2313" width="13" style="145" bestFit="1" customWidth="1"/>
    <col min="2314" max="2314" width="19.875" style="145" customWidth="1"/>
    <col min="2315" max="2315" width="30.5" style="145" bestFit="1" customWidth="1"/>
    <col min="2316" max="2316" width="13.5" style="145" bestFit="1" customWidth="1"/>
    <col min="2317" max="2317" width="13.75" style="145" customWidth="1"/>
    <col min="2318" max="2318" width="13.125" style="145" customWidth="1"/>
    <col min="2319" max="2319" width="13.25" style="145" customWidth="1"/>
    <col min="2320" max="2320" width="17.875" style="145" customWidth="1"/>
    <col min="2321" max="2321" width="27.625" style="145" customWidth="1"/>
    <col min="2322" max="2322" width="18" style="145" customWidth="1"/>
    <col min="2323" max="2560" width="9" style="145"/>
    <col min="2561" max="2561" width="2.625" style="145" customWidth="1"/>
    <col min="2562" max="2562" width="5.125" style="145" customWidth="1"/>
    <col min="2563" max="2563" width="9" style="145"/>
    <col min="2564" max="2564" width="12.625" style="145" customWidth="1"/>
    <col min="2565" max="2565" width="39.125" style="145" bestFit="1" customWidth="1"/>
    <col min="2566" max="2567" width="9.25" style="145" bestFit="1" customWidth="1"/>
    <col min="2568" max="2568" width="14.375" style="145" customWidth="1"/>
    <col min="2569" max="2569" width="13" style="145" bestFit="1" customWidth="1"/>
    <col min="2570" max="2570" width="19.875" style="145" customWidth="1"/>
    <col min="2571" max="2571" width="30.5" style="145" bestFit="1" customWidth="1"/>
    <col min="2572" max="2572" width="13.5" style="145" bestFit="1" customWidth="1"/>
    <col min="2573" max="2573" width="13.75" style="145" customWidth="1"/>
    <col min="2574" max="2574" width="13.125" style="145" customWidth="1"/>
    <col min="2575" max="2575" width="13.25" style="145" customWidth="1"/>
    <col min="2576" max="2576" width="17.875" style="145" customWidth="1"/>
    <col min="2577" max="2577" width="27.625" style="145" customWidth="1"/>
    <col min="2578" max="2578" width="18" style="145" customWidth="1"/>
    <col min="2579" max="2816" width="9" style="145"/>
    <col min="2817" max="2817" width="2.625" style="145" customWidth="1"/>
    <col min="2818" max="2818" width="5.125" style="145" customWidth="1"/>
    <col min="2819" max="2819" width="9" style="145"/>
    <col min="2820" max="2820" width="12.625" style="145" customWidth="1"/>
    <col min="2821" max="2821" width="39.125" style="145" bestFit="1" customWidth="1"/>
    <col min="2822" max="2823" width="9.25" style="145" bestFit="1" customWidth="1"/>
    <col min="2824" max="2824" width="14.375" style="145" customWidth="1"/>
    <col min="2825" max="2825" width="13" style="145" bestFit="1" customWidth="1"/>
    <col min="2826" max="2826" width="19.875" style="145" customWidth="1"/>
    <col min="2827" max="2827" width="30.5" style="145" bestFit="1" customWidth="1"/>
    <col min="2828" max="2828" width="13.5" style="145" bestFit="1" customWidth="1"/>
    <col min="2829" max="2829" width="13.75" style="145" customWidth="1"/>
    <col min="2830" max="2830" width="13.125" style="145" customWidth="1"/>
    <col min="2831" max="2831" width="13.25" style="145" customWidth="1"/>
    <col min="2832" max="2832" width="17.875" style="145" customWidth="1"/>
    <col min="2833" max="2833" width="27.625" style="145" customWidth="1"/>
    <col min="2834" max="2834" width="18" style="145" customWidth="1"/>
    <col min="2835" max="3072" width="9" style="145"/>
    <col min="3073" max="3073" width="2.625" style="145" customWidth="1"/>
    <col min="3074" max="3074" width="5.125" style="145" customWidth="1"/>
    <col min="3075" max="3075" width="9" style="145"/>
    <col min="3076" max="3076" width="12.625" style="145" customWidth="1"/>
    <col min="3077" max="3077" width="39.125" style="145" bestFit="1" customWidth="1"/>
    <col min="3078" max="3079" width="9.25" style="145" bestFit="1" customWidth="1"/>
    <col min="3080" max="3080" width="14.375" style="145" customWidth="1"/>
    <col min="3081" max="3081" width="13" style="145" bestFit="1" customWidth="1"/>
    <col min="3082" max="3082" width="19.875" style="145" customWidth="1"/>
    <col min="3083" max="3083" width="30.5" style="145" bestFit="1" customWidth="1"/>
    <col min="3084" max="3084" width="13.5" style="145" bestFit="1" customWidth="1"/>
    <col min="3085" max="3085" width="13.75" style="145" customWidth="1"/>
    <col min="3086" max="3086" width="13.125" style="145" customWidth="1"/>
    <col min="3087" max="3087" width="13.25" style="145" customWidth="1"/>
    <col min="3088" max="3088" width="17.875" style="145" customWidth="1"/>
    <col min="3089" max="3089" width="27.625" style="145" customWidth="1"/>
    <col min="3090" max="3090" width="18" style="145" customWidth="1"/>
    <col min="3091" max="3328" width="9" style="145"/>
    <col min="3329" max="3329" width="2.625" style="145" customWidth="1"/>
    <col min="3330" max="3330" width="5.125" style="145" customWidth="1"/>
    <col min="3331" max="3331" width="9" style="145"/>
    <col min="3332" max="3332" width="12.625" style="145" customWidth="1"/>
    <col min="3333" max="3333" width="39.125" style="145" bestFit="1" customWidth="1"/>
    <col min="3334" max="3335" width="9.25" style="145" bestFit="1" customWidth="1"/>
    <col min="3336" max="3336" width="14.375" style="145" customWidth="1"/>
    <col min="3337" max="3337" width="13" style="145" bestFit="1" customWidth="1"/>
    <col min="3338" max="3338" width="19.875" style="145" customWidth="1"/>
    <col min="3339" max="3339" width="30.5" style="145" bestFit="1" customWidth="1"/>
    <col min="3340" max="3340" width="13.5" style="145" bestFit="1" customWidth="1"/>
    <col min="3341" max="3341" width="13.75" style="145" customWidth="1"/>
    <col min="3342" max="3342" width="13.125" style="145" customWidth="1"/>
    <col min="3343" max="3343" width="13.25" style="145" customWidth="1"/>
    <col min="3344" max="3344" width="17.875" style="145" customWidth="1"/>
    <col min="3345" max="3345" width="27.625" style="145" customWidth="1"/>
    <col min="3346" max="3346" width="18" style="145" customWidth="1"/>
    <col min="3347" max="3584" width="9" style="145"/>
    <col min="3585" max="3585" width="2.625" style="145" customWidth="1"/>
    <col min="3586" max="3586" width="5.125" style="145" customWidth="1"/>
    <col min="3587" max="3587" width="9" style="145"/>
    <col min="3588" max="3588" width="12.625" style="145" customWidth="1"/>
    <col min="3589" max="3589" width="39.125" style="145" bestFit="1" customWidth="1"/>
    <col min="3590" max="3591" width="9.25" style="145" bestFit="1" customWidth="1"/>
    <col min="3592" max="3592" width="14.375" style="145" customWidth="1"/>
    <col min="3593" max="3593" width="13" style="145" bestFit="1" customWidth="1"/>
    <col min="3594" max="3594" width="19.875" style="145" customWidth="1"/>
    <col min="3595" max="3595" width="30.5" style="145" bestFit="1" customWidth="1"/>
    <col min="3596" max="3596" width="13.5" style="145" bestFit="1" customWidth="1"/>
    <col min="3597" max="3597" width="13.75" style="145" customWidth="1"/>
    <col min="3598" max="3598" width="13.125" style="145" customWidth="1"/>
    <col min="3599" max="3599" width="13.25" style="145" customWidth="1"/>
    <col min="3600" max="3600" width="17.875" style="145" customWidth="1"/>
    <col min="3601" max="3601" width="27.625" style="145" customWidth="1"/>
    <col min="3602" max="3602" width="18" style="145" customWidth="1"/>
    <col min="3603" max="3840" width="9" style="145"/>
    <col min="3841" max="3841" width="2.625" style="145" customWidth="1"/>
    <col min="3842" max="3842" width="5.125" style="145" customWidth="1"/>
    <col min="3843" max="3843" width="9" style="145"/>
    <col min="3844" max="3844" width="12.625" style="145" customWidth="1"/>
    <col min="3845" max="3845" width="39.125" style="145" bestFit="1" customWidth="1"/>
    <col min="3846" max="3847" width="9.25" style="145" bestFit="1" customWidth="1"/>
    <col min="3848" max="3848" width="14.375" style="145" customWidth="1"/>
    <col min="3849" max="3849" width="13" style="145" bestFit="1" customWidth="1"/>
    <col min="3850" max="3850" width="19.875" style="145" customWidth="1"/>
    <col min="3851" max="3851" width="30.5" style="145" bestFit="1" customWidth="1"/>
    <col min="3852" max="3852" width="13.5" style="145" bestFit="1" customWidth="1"/>
    <col min="3853" max="3853" width="13.75" style="145" customWidth="1"/>
    <col min="3854" max="3854" width="13.125" style="145" customWidth="1"/>
    <col min="3855" max="3855" width="13.25" style="145" customWidth="1"/>
    <col min="3856" max="3856" width="17.875" style="145" customWidth="1"/>
    <col min="3857" max="3857" width="27.625" style="145" customWidth="1"/>
    <col min="3858" max="3858" width="18" style="145" customWidth="1"/>
    <col min="3859" max="4096" width="9" style="145"/>
    <col min="4097" max="4097" width="2.625" style="145" customWidth="1"/>
    <col min="4098" max="4098" width="5.125" style="145" customWidth="1"/>
    <col min="4099" max="4099" width="9" style="145"/>
    <col min="4100" max="4100" width="12.625" style="145" customWidth="1"/>
    <col min="4101" max="4101" width="39.125" style="145" bestFit="1" customWidth="1"/>
    <col min="4102" max="4103" width="9.25" style="145" bestFit="1" customWidth="1"/>
    <col min="4104" max="4104" width="14.375" style="145" customWidth="1"/>
    <col min="4105" max="4105" width="13" style="145" bestFit="1" customWidth="1"/>
    <col min="4106" max="4106" width="19.875" style="145" customWidth="1"/>
    <col min="4107" max="4107" width="30.5" style="145" bestFit="1" customWidth="1"/>
    <col min="4108" max="4108" width="13.5" style="145" bestFit="1" customWidth="1"/>
    <col min="4109" max="4109" width="13.75" style="145" customWidth="1"/>
    <col min="4110" max="4110" width="13.125" style="145" customWidth="1"/>
    <col min="4111" max="4111" width="13.25" style="145" customWidth="1"/>
    <col min="4112" max="4112" width="17.875" style="145" customWidth="1"/>
    <col min="4113" max="4113" width="27.625" style="145" customWidth="1"/>
    <col min="4114" max="4114" width="18" style="145" customWidth="1"/>
    <col min="4115" max="4352" width="9" style="145"/>
    <col min="4353" max="4353" width="2.625" style="145" customWidth="1"/>
    <col min="4354" max="4354" width="5.125" style="145" customWidth="1"/>
    <col min="4355" max="4355" width="9" style="145"/>
    <col min="4356" max="4356" width="12.625" style="145" customWidth="1"/>
    <col min="4357" max="4357" width="39.125" style="145" bestFit="1" customWidth="1"/>
    <col min="4358" max="4359" width="9.25" style="145" bestFit="1" customWidth="1"/>
    <col min="4360" max="4360" width="14.375" style="145" customWidth="1"/>
    <col min="4361" max="4361" width="13" style="145" bestFit="1" customWidth="1"/>
    <col min="4362" max="4362" width="19.875" style="145" customWidth="1"/>
    <col min="4363" max="4363" width="30.5" style="145" bestFit="1" customWidth="1"/>
    <col min="4364" max="4364" width="13.5" style="145" bestFit="1" customWidth="1"/>
    <col min="4365" max="4365" width="13.75" style="145" customWidth="1"/>
    <col min="4366" max="4366" width="13.125" style="145" customWidth="1"/>
    <col min="4367" max="4367" width="13.25" style="145" customWidth="1"/>
    <col min="4368" max="4368" width="17.875" style="145" customWidth="1"/>
    <col min="4369" max="4369" width="27.625" style="145" customWidth="1"/>
    <col min="4370" max="4370" width="18" style="145" customWidth="1"/>
    <col min="4371" max="4608" width="9" style="145"/>
    <col min="4609" max="4609" width="2.625" style="145" customWidth="1"/>
    <col min="4610" max="4610" width="5.125" style="145" customWidth="1"/>
    <col min="4611" max="4611" width="9" style="145"/>
    <col min="4612" max="4612" width="12.625" style="145" customWidth="1"/>
    <col min="4613" max="4613" width="39.125" style="145" bestFit="1" customWidth="1"/>
    <col min="4614" max="4615" width="9.25" style="145" bestFit="1" customWidth="1"/>
    <col min="4616" max="4616" width="14.375" style="145" customWidth="1"/>
    <col min="4617" max="4617" width="13" style="145" bestFit="1" customWidth="1"/>
    <col min="4618" max="4618" width="19.875" style="145" customWidth="1"/>
    <col min="4619" max="4619" width="30.5" style="145" bestFit="1" customWidth="1"/>
    <col min="4620" max="4620" width="13.5" style="145" bestFit="1" customWidth="1"/>
    <col min="4621" max="4621" width="13.75" style="145" customWidth="1"/>
    <col min="4622" max="4622" width="13.125" style="145" customWidth="1"/>
    <col min="4623" max="4623" width="13.25" style="145" customWidth="1"/>
    <col min="4624" max="4624" width="17.875" style="145" customWidth="1"/>
    <col min="4625" max="4625" width="27.625" style="145" customWidth="1"/>
    <col min="4626" max="4626" width="18" style="145" customWidth="1"/>
    <col min="4627" max="4864" width="9" style="145"/>
    <col min="4865" max="4865" width="2.625" style="145" customWidth="1"/>
    <col min="4866" max="4866" width="5.125" style="145" customWidth="1"/>
    <col min="4867" max="4867" width="9" style="145"/>
    <col min="4868" max="4868" width="12.625" style="145" customWidth="1"/>
    <col min="4869" max="4869" width="39.125" style="145" bestFit="1" customWidth="1"/>
    <col min="4870" max="4871" width="9.25" style="145" bestFit="1" customWidth="1"/>
    <col min="4872" max="4872" width="14.375" style="145" customWidth="1"/>
    <col min="4873" max="4873" width="13" style="145" bestFit="1" customWidth="1"/>
    <col min="4874" max="4874" width="19.875" style="145" customWidth="1"/>
    <col min="4875" max="4875" width="30.5" style="145" bestFit="1" customWidth="1"/>
    <col min="4876" max="4876" width="13.5" style="145" bestFit="1" customWidth="1"/>
    <col min="4877" max="4877" width="13.75" style="145" customWidth="1"/>
    <col min="4878" max="4878" width="13.125" style="145" customWidth="1"/>
    <col min="4879" max="4879" width="13.25" style="145" customWidth="1"/>
    <col min="4880" max="4880" width="17.875" style="145" customWidth="1"/>
    <col min="4881" max="4881" width="27.625" style="145" customWidth="1"/>
    <col min="4882" max="4882" width="18" style="145" customWidth="1"/>
    <col min="4883" max="5120" width="9" style="145"/>
    <col min="5121" max="5121" width="2.625" style="145" customWidth="1"/>
    <col min="5122" max="5122" width="5.125" style="145" customWidth="1"/>
    <col min="5123" max="5123" width="9" style="145"/>
    <col min="5124" max="5124" width="12.625" style="145" customWidth="1"/>
    <col min="5125" max="5125" width="39.125" style="145" bestFit="1" customWidth="1"/>
    <col min="5126" max="5127" width="9.25" style="145" bestFit="1" customWidth="1"/>
    <col min="5128" max="5128" width="14.375" style="145" customWidth="1"/>
    <col min="5129" max="5129" width="13" style="145" bestFit="1" customWidth="1"/>
    <col min="5130" max="5130" width="19.875" style="145" customWidth="1"/>
    <col min="5131" max="5131" width="30.5" style="145" bestFit="1" customWidth="1"/>
    <col min="5132" max="5132" width="13.5" style="145" bestFit="1" customWidth="1"/>
    <col min="5133" max="5133" width="13.75" style="145" customWidth="1"/>
    <col min="5134" max="5134" width="13.125" style="145" customWidth="1"/>
    <col min="5135" max="5135" width="13.25" style="145" customWidth="1"/>
    <col min="5136" max="5136" width="17.875" style="145" customWidth="1"/>
    <col min="5137" max="5137" width="27.625" style="145" customWidth="1"/>
    <col min="5138" max="5138" width="18" style="145" customWidth="1"/>
    <col min="5139" max="5376" width="9" style="145"/>
    <col min="5377" max="5377" width="2.625" style="145" customWidth="1"/>
    <col min="5378" max="5378" width="5.125" style="145" customWidth="1"/>
    <col min="5379" max="5379" width="9" style="145"/>
    <col min="5380" max="5380" width="12.625" style="145" customWidth="1"/>
    <col min="5381" max="5381" width="39.125" style="145" bestFit="1" customWidth="1"/>
    <col min="5382" max="5383" width="9.25" style="145" bestFit="1" customWidth="1"/>
    <col min="5384" max="5384" width="14.375" style="145" customWidth="1"/>
    <col min="5385" max="5385" width="13" style="145" bestFit="1" customWidth="1"/>
    <col min="5386" max="5386" width="19.875" style="145" customWidth="1"/>
    <col min="5387" max="5387" width="30.5" style="145" bestFit="1" customWidth="1"/>
    <col min="5388" max="5388" width="13.5" style="145" bestFit="1" customWidth="1"/>
    <col min="5389" max="5389" width="13.75" style="145" customWidth="1"/>
    <col min="5390" max="5390" width="13.125" style="145" customWidth="1"/>
    <col min="5391" max="5391" width="13.25" style="145" customWidth="1"/>
    <col min="5392" max="5392" width="17.875" style="145" customWidth="1"/>
    <col min="5393" max="5393" width="27.625" style="145" customWidth="1"/>
    <col min="5394" max="5394" width="18" style="145" customWidth="1"/>
    <col min="5395" max="5632" width="9" style="145"/>
    <col min="5633" max="5633" width="2.625" style="145" customWidth="1"/>
    <col min="5634" max="5634" width="5.125" style="145" customWidth="1"/>
    <col min="5635" max="5635" width="9" style="145"/>
    <col min="5636" max="5636" width="12.625" style="145" customWidth="1"/>
    <col min="5637" max="5637" width="39.125" style="145" bestFit="1" customWidth="1"/>
    <col min="5638" max="5639" width="9.25" style="145" bestFit="1" customWidth="1"/>
    <col min="5640" max="5640" width="14.375" style="145" customWidth="1"/>
    <col min="5641" max="5641" width="13" style="145" bestFit="1" customWidth="1"/>
    <col min="5642" max="5642" width="19.875" style="145" customWidth="1"/>
    <col min="5643" max="5643" width="30.5" style="145" bestFit="1" customWidth="1"/>
    <col min="5644" max="5644" width="13.5" style="145" bestFit="1" customWidth="1"/>
    <col min="5645" max="5645" width="13.75" style="145" customWidth="1"/>
    <col min="5646" max="5646" width="13.125" style="145" customWidth="1"/>
    <col min="5647" max="5647" width="13.25" style="145" customWidth="1"/>
    <col min="5648" max="5648" width="17.875" style="145" customWidth="1"/>
    <col min="5649" max="5649" width="27.625" style="145" customWidth="1"/>
    <col min="5650" max="5650" width="18" style="145" customWidth="1"/>
    <col min="5651" max="5888" width="9" style="145"/>
    <col min="5889" max="5889" width="2.625" style="145" customWidth="1"/>
    <col min="5890" max="5890" width="5.125" style="145" customWidth="1"/>
    <col min="5891" max="5891" width="9" style="145"/>
    <col min="5892" max="5892" width="12.625" style="145" customWidth="1"/>
    <col min="5893" max="5893" width="39.125" style="145" bestFit="1" customWidth="1"/>
    <col min="5894" max="5895" width="9.25" style="145" bestFit="1" customWidth="1"/>
    <col min="5896" max="5896" width="14.375" style="145" customWidth="1"/>
    <col min="5897" max="5897" width="13" style="145" bestFit="1" customWidth="1"/>
    <col min="5898" max="5898" width="19.875" style="145" customWidth="1"/>
    <col min="5899" max="5899" width="30.5" style="145" bestFit="1" customWidth="1"/>
    <col min="5900" max="5900" width="13.5" style="145" bestFit="1" customWidth="1"/>
    <col min="5901" max="5901" width="13.75" style="145" customWidth="1"/>
    <col min="5902" max="5902" width="13.125" style="145" customWidth="1"/>
    <col min="5903" max="5903" width="13.25" style="145" customWidth="1"/>
    <col min="5904" max="5904" width="17.875" style="145" customWidth="1"/>
    <col min="5905" max="5905" width="27.625" style="145" customWidth="1"/>
    <col min="5906" max="5906" width="18" style="145" customWidth="1"/>
    <col min="5907" max="6144" width="9" style="145"/>
    <col min="6145" max="6145" width="2.625" style="145" customWidth="1"/>
    <col min="6146" max="6146" width="5.125" style="145" customWidth="1"/>
    <col min="6147" max="6147" width="9" style="145"/>
    <col min="6148" max="6148" width="12.625" style="145" customWidth="1"/>
    <col min="6149" max="6149" width="39.125" style="145" bestFit="1" customWidth="1"/>
    <col min="6150" max="6151" width="9.25" style="145" bestFit="1" customWidth="1"/>
    <col min="6152" max="6152" width="14.375" style="145" customWidth="1"/>
    <col min="6153" max="6153" width="13" style="145" bestFit="1" customWidth="1"/>
    <col min="6154" max="6154" width="19.875" style="145" customWidth="1"/>
    <col min="6155" max="6155" width="30.5" style="145" bestFit="1" customWidth="1"/>
    <col min="6156" max="6156" width="13.5" style="145" bestFit="1" customWidth="1"/>
    <col min="6157" max="6157" width="13.75" style="145" customWidth="1"/>
    <col min="6158" max="6158" width="13.125" style="145" customWidth="1"/>
    <col min="6159" max="6159" width="13.25" style="145" customWidth="1"/>
    <col min="6160" max="6160" width="17.875" style="145" customWidth="1"/>
    <col min="6161" max="6161" width="27.625" style="145" customWidth="1"/>
    <col min="6162" max="6162" width="18" style="145" customWidth="1"/>
    <col min="6163" max="6400" width="9" style="145"/>
    <col min="6401" max="6401" width="2.625" style="145" customWidth="1"/>
    <col min="6402" max="6402" width="5.125" style="145" customWidth="1"/>
    <col min="6403" max="6403" width="9" style="145"/>
    <col min="6404" max="6404" width="12.625" style="145" customWidth="1"/>
    <col min="6405" max="6405" width="39.125" style="145" bestFit="1" customWidth="1"/>
    <col min="6406" max="6407" width="9.25" style="145" bestFit="1" customWidth="1"/>
    <col min="6408" max="6408" width="14.375" style="145" customWidth="1"/>
    <col min="6409" max="6409" width="13" style="145" bestFit="1" customWidth="1"/>
    <col min="6410" max="6410" width="19.875" style="145" customWidth="1"/>
    <col min="6411" max="6411" width="30.5" style="145" bestFit="1" customWidth="1"/>
    <col min="6412" max="6412" width="13.5" style="145" bestFit="1" customWidth="1"/>
    <col min="6413" max="6413" width="13.75" style="145" customWidth="1"/>
    <col min="6414" max="6414" width="13.125" style="145" customWidth="1"/>
    <col min="6415" max="6415" width="13.25" style="145" customWidth="1"/>
    <col min="6416" max="6416" width="17.875" style="145" customWidth="1"/>
    <col min="6417" max="6417" width="27.625" style="145" customWidth="1"/>
    <col min="6418" max="6418" width="18" style="145" customWidth="1"/>
    <col min="6419" max="6656" width="9" style="145"/>
    <col min="6657" max="6657" width="2.625" style="145" customWidth="1"/>
    <col min="6658" max="6658" width="5.125" style="145" customWidth="1"/>
    <col min="6659" max="6659" width="9" style="145"/>
    <col min="6660" max="6660" width="12.625" style="145" customWidth="1"/>
    <col min="6661" max="6661" width="39.125" style="145" bestFit="1" customWidth="1"/>
    <col min="6662" max="6663" width="9.25" style="145" bestFit="1" customWidth="1"/>
    <col min="6664" max="6664" width="14.375" style="145" customWidth="1"/>
    <col min="6665" max="6665" width="13" style="145" bestFit="1" customWidth="1"/>
    <col min="6666" max="6666" width="19.875" style="145" customWidth="1"/>
    <col min="6667" max="6667" width="30.5" style="145" bestFit="1" customWidth="1"/>
    <col min="6668" max="6668" width="13.5" style="145" bestFit="1" customWidth="1"/>
    <col min="6669" max="6669" width="13.75" style="145" customWidth="1"/>
    <col min="6670" max="6670" width="13.125" style="145" customWidth="1"/>
    <col min="6671" max="6671" width="13.25" style="145" customWidth="1"/>
    <col min="6672" max="6672" width="17.875" style="145" customWidth="1"/>
    <col min="6673" max="6673" width="27.625" style="145" customWidth="1"/>
    <col min="6674" max="6674" width="18" style="145" customWidth="1"/>
    <col min="6675" max="6912" width="9" style="145"/>
    <col min="6913" max="6913" width="2.625" style="145" customWidth="1"/>
    <col min="6914" max="6914" width="5.125" style="145" customWidth="1"/>
    <col min="6915" max="6915" width="9" style="145"/>
    <col min="6916" max="6916" width="12.625" style="145" customWidth="1"/>
    <col min="6917" max="6917" width="39.125" style="145" bestFit="1" customWidth="1"/>
    <col min="6918" max="6919" width="9.25" style="145" bestFit="1" customWidth="1"/>
    <col min="6920" max="6920" width="14.375" style="145" customWidth="1"/>
    <col min="6921" max="6921" width="13" style="145" bestFit="1" customWidth="1"/>
    <col min="6922" max="6922" width="19.875" style="145" customWidth="1"/>
    <col min="6923" max="6923" width="30.5" style="145" bestFit="1" customWidth="1"/>
    <col min="6924" max="6924" width="13.5" style="145" bestFit="1" customWidth="1"/>
    <col min="6925" max="6925" width="13.75" style="145" customWidth="1"/>
    <col min="6926" max="6926" width="13.125" style="145" customWidth="1"/>
    <col min="6927" max="6927" width="13.25" style="145" customWidth="1"/>
    <col min="6928" max="6928" width="17.875" style="145" customWidth="1"/>
    <col min="6929" max="6929" width="27.625" style="145" customWidth="1"/>
    <col min="6930" max="6930" width="18" style="145" customWidth="1"/>
    <col min="6931" max="7168" width="9" style="145"/>
    <col min="7169" max="7169" width="2.625" style="145" customWidth="1"/>
    <col min="7170" max="7170" width="5.125" style="145" customWidth="1"/>
    <col min="7171" max="7171" width="9" style="145"/>
    <col min="7172" max="7172" width="12.625" style="145" customWidth="1"/>
    <col min="7173" max="7173" width="39.125" style="145" bestFit="1" customWidth="1"/>
    <col min="7174" max="7175" width="9.25" style="145" bestFit="1" customWidth="1"/>
    <col min="7176" max="7176" width="14.375" style="145" customWidth="1"/>
    <col min="7177" max="7177" width="13" style="145" bestFit="1" customWidth="1"/>
    <col min="7178" max="7178" width="19.875" style="145" customWidth="1"/>
    <col min="7179" max="7179" width="30.5" style="145" bestFit="1" customWidth="1"/>
    <col min="7180" max="7180" width="13.5" style="145" bestFit="1" customWidth="1"/>
    <col min="7181" max="7181" width="13.75" style="145" customWidth="1"/>
    <col min="7182" max="7182" width="13.125" style="145" customWidth="1"/>
    <col min="7183" max="7183" width="13.25" style="145" customWidth="1"/>
    <col min="7184" max="7184" width="17.875" style="145" customWidth="1"/>
    <col min="7185" max="7185" width="27.625" style="145" customWidth="1"/>
    <col min="7186" max="7186" width="18" style="145" customWidth="1"/>
    <col min="7187" max="7424" width="9" style="145"/>
    <col min="7425" max="7425" width="2.625" style="145" customWidth="1"/>
    <col min="7426" max="7426" width="5.125" style="145" customWidth="1"/>
    <col min="7427" max="7427" width="9" style="145"/>
    <col min="7428" max="7428" width="12.625" style="145" customWidth="1"/>
    <col min="7429" max="7429" width="39.125" style="145" bestFit="1" customWidth="1"/>
    <col min="7430" max="7431" width="9.25" style="145" bestFit="1" customWidth="1"/>
    <col min="7432" max="7432" width="14.375" style="145" customWidth="1"/>
    <col min="7433" max="7433" width="13" style="145" bestFit="1" customWidth="1"/>
    <col min="7434" max="7434" width="19.875" style="145" customWidth="1"/>
    <col min="7435" max="7435" width="30.5" style="145" bestFit="1" customWidth="1"/>
    <col min="7436" max="7436" width="13.5" style="145" bestFit="1" customWidth="1"/>
    <col min="7437" max="7437" width="13.75" style="145" customWidth="1"/>
    <col min="7438" max="7438" width="13.125" style="145" customWidth="1"/>
    <col min="7439" max="7439" width="13.25" style="145" customWidth="1"/>
    <col min="7440" max="7440" width="17.875" style="145" customWidth="1"/>
    <col min="7441" max="7441" width="27.625" style="145" customWidth="1"/>
    <col min="7442" max="7442" width="18" style="145" customWidth="1"/>
    <col min="7443" max="7680" width="9" style="145"/>
    <col min="7681" max="7681" width="2.625" style="145" customWidth="1"/>
    <col min="7682" max="7682" width="5.125" style="145" customWidth="1"/>
    <col min="7683" max="7683" width="9" style="145"/>
    <col min="7684" max="7684" width="12.625" style="145" customWidth="1"/>
    <col min="7685" max="7685" width="39.125" style="145" bestFit="1" customWidth="1"/>
    <col min="7686" max="7687" width="9.25" style="145" bestFit="1" customWidth="1"/>
    <col min="7688" max="7688" width="14.375" style="145" customWidth="1"/>
    <col min="7689" max="7689" width="13" style="145" bestFit="1" customWidth="1"/>
    <col min="7690" max="7690" width="19.875" style="145" customWidth="1"/>
    <col min="7691" max="7691" width="30.5" style="145" bestFit="1" customWidth="1"/>
    <col min="7692" max="7692" width="13.5" style="145" bestFit="1" customWidth="1"/>
    <col min="7693" max="7693" width="13.75" style="145" customWidth="1"/>
    <col min="7694" max="7694" width="13.125" style="145" customWidth="1"/>
    <col min="7695" max="7695" width="13.25" style="145" customWidth="1"/>
    <col min="7696" max="7696" width="17.875" style="145" customWidth="1"/>
    <col min="7697" max="7697" width="27.625" style="145" customWidth="1"/>
    <col min="7698" max="7698" width="18" style="145" customWidth="1"/>
    <col min="7699" max="7936" width="9" style="145"/>
    <col min="7937" max="7937" width="2.625" style="145" customWidth="1"/>
    <col min="7938" max="7938" width="5.125" style="145" customWidth="1"/>
    <col min="7939" max="7939" width="9" style="145"/>
    <col min="7940" max="7940" width="12.625" style="145" customWidth="1"/>
    <col min="7941" max="7941" width="39.125" style="145" bestFit="1" customWidth="1"/>
    <col min="7942" max="7943" width="9.25" style="145" bestFit="1" customWidth="1"/>
    <col min="7944" max="7944" width="14.375" style="145" customWidth="1"/>
    <col min="7945" max="7945" width="13" style="145" bestFit="1" customWidth="1"/>
    <col min="7946" max="7946" width="19.875" style="145" customWidth="1"/>
    <col min="7947" max="7947" width="30.5" style="145" bestFit="1" customWidth="1"/>
    <col min="7948" max="7948" width="13.5" style="145" bestFit="1" customWidth="1"/>
    <col min="7949" max="7949" width="13.75" style="145" customWidth="1"/>
    <col min="7950" max="7950" width="13.125" style="145" customWidth="1"/>
    <col min="7951" max="7951" width="13.25" style="145" customWidth="1"/>
    <col min="7952" max="7952" width="17.875" style="145" customWidth="1"/>
    <col min="7953" max="7953" width="27.625" style="145" customWidth="1"/>
    <col min="7954" max="7954" width="18" style="145" customWidth="1"/>
    <col min="7955" max="8192" width="9" style="145"/>
    <col min="8193" max="8193" width="2.625" style="145" customWidth="1"/>
    <col min="8194" max="8194" width="5.125" style="145" customWidth="1"/>
    <col min="8195" max="8195" width="9" style="145"/>
    <col min="8196" max="8196" width="12.625" style="145" customWidth="1"/>
    <col min="8197" max="8197" width="39.125" style="145" bestFit="1" customWidth="1"/>
    <col min="8198" max="8199" width="9.25" style="145" bestFit="1" customWidth="1"/>
    <col min="8200" max="8200" width="14.375" style="145" customWidth="1"/>
    <col min="8201" max="8201" width="13" style="145" bestFit="1" customWidth="1"/>
    <col min="8202" max="8202" width="19.875" style="145" customWidth="1"/>
    <col min="8203" max="8203" width="30.5" style="145" bestFit="1" customWidth="1"/>
    <col min="8204" max="8204" width="13.5" style="145" bestFit="1" customWidth="1"/>
    <col min="8205" max="8205" width="13.75" style="145" customWidth="1"/>
    <col min="8206" max="8206" width="13.125" style="145" customWidth="1"/>
    <col min="8207" max="8207" width="13.25" style="145" customWidth="1"/>
    <col min="8208" max="8208" width="17.875" style="145" customWidth="1"/>
    <col min="8209" max="8209" width="27.625" style="145" customWidth="1"/>
    <col min="8210" max="8210" width="18" style="145" customWidth="1"/>
    <col min="8211" max="8448" width="9" style="145"/>
    <col min="8449" max="8449" width="2.625" style="145" customWidth="1"/>
    <col min="8450" max="8450" width="5.125" style="145" customWidth="1"/>
    <col min="8451" max="8451" width="9" style="145"/>
    <col min="8452" max="8452" width="12.625" style="145" customWidth="1"/>
    <col min="8453" max="8453" width="39.125" style="145" bestFit="1" customWidth="1"/>
    <col min="8454" max="8455" width="9.25" style="145" bestFit="1" customWidth="1"/>
    <col min="8456" max="8456" width="14.375" style="145" customWidth="1"/>
    <col min="8457" max="8457" width="13" style="145" bestFit="1" customWidth="1"/>
    <col min="8458" max="8458" width="19.875" style="145" customWidth="1"/>
    <col min="8459" max="8459" width="30.5" style="145" bestFit="1" customWidth="1"/>
    <col min="8460" max="8460" width="13.5" style="145" bestFit="1" customWidth="1"/>
    <col min="8461" max="8461" width="13.75" style="145" customWidth="1"/>
    <col min="8462" max="8462" width="13.125" style="145" customWidth="1"/>
    <col min="8463" max="8463" width="13.25" style="145" customWidth="1"/>
    <col min="8464" max="8464" width="17.875" style="145" customWidth="1"/>
    <col min="8465" max="8465" width="27.625" style="145" customWidth="1"/>
    <col min="8466" max="8466" width="18" style="145" customWidth="1"/>
    <col min="8467" max="8704" width="9" style="145"/>
    <col min="8705" max="8705" width="2.625" style="145" customWidth="1"/>
    <col min="8706" max="8706" width="5.125" style="145" customWidth="1"/>
    <col min="8707" max="8707" width="9" style="145"/>
    <col min="8708" max="8708" width="12.625" style="145" customWidth="1"/>
    <col min="8709" max="8709" width="39.125" style="145" bestFit="1" customWidth="1"/>
    <col min="8710" max="8711" width="9.25" style="145" bestFit="1" customWidth="1"/>
    <col min="8712" max="8712" width="14.375" style="145" customWidth="1"/>
    <col min="8713" max="8713" width="13" style="145" bestFit="1" customWidth="1"/>
    <col min="8714" max="8714" width="19.875" style="145" customWidth="1"/>
    <col min="8715" max="8715" width="30.5" style="145" bestFit="1" customWidth="1"/>
    <col min="8716" max="8716" width="13.5" style="145" bestFit="1" customWidth="1"/>
    <col min="8717" max="8717" width="13.75" style="145" customWidth="1"/>
    <col min="8718" max="8718" width="13.125" style="145" customWidth="1"/>
    <col min="8719" max="8719" width="13.25" style="145" customWidth="1"/>
    <col min="8720" max="8720" width="17.875" style="145" customWidth="1"/>
    <col min="8721" max="8721" width="27.625" style="145" customWidth="1"/>
    <col min="8722" max="8722" width="18" style="145" customWidth="1"/>
    <col min="8723" max="8960" width="9" style="145"/>
    <col min="8961" max="8961" width="2.625" style="145" customWidth="1"/>
    <col min="8962" max="8962" width="5.125" style="145" customWidth="1"/>
    <col min="8963" max="8963" width="9" style="145"/>
    <col min="8964" max="8964" width="12.625" style="145" customWidth="1"/>
    <col min="8965" max="8965" width="39.125" style="145" bestFit="1" customWidth="1"/>
    <col min="8966" max="8967" width="9.25" style="145" bestFit="1" customWidth="1"/>
    <col min="8968" max="8968" width="14.375" style="145" customWidth="1"/>
    <col min="8969" max="8969" width="13" style="145" bestFit="1" customWidth="1"/>
    <col min="8970" max="8970" width="19.875" style="145" customWidth="1"/>
    <col min="8971" max="8971" width="30.5" style="145" bestFit="1" customWidth="1"/>
    <col min="8972" max="8972" width="13.5" style="145" bestFit="1" customWidth="1"/>
    <col min="8973" max="8973" width="13.75" style="145" customWidth="1"/>
    <col min="8974" max="8974" width="13.125" style="145" customWidth="1"/>
    <col min="8975" max="8975" width="13.25" style="145" customWidth="1"/>
    <col min="8976" max="8976" width="17.875" style="145" customWidth="1"/>
    <col min="8977" max="8977" width="27.625" style="145" customWidth="1"/>
    <col min="8978" max="8978" width="18" style="145" customWidth="1"/>
    <col min="8979" max="9216" width="9" style="145"/>
    <col min="9217" max="9217" width="2.625" style="145" customWidth="1"/>
    <col min="9218" max="9218" width="5.125" style="145" customWidth="1"/>
    <col min="9219" max="9219" width="9" style="145"/>
    <col min="9220" max="9220" width="12.625" style="145" customWidth="1"/>
    <col min="9221" max="9221" width="39.125" style="145" bestFit="1" customWidth="1"/>
    <col min="9222" max="9223" width="9.25" style="145" bestFit="1" customWidth="1"/>
    <col min="9224" max="9224" width="14.375" style="145" customWidth="1"/>
    <col min="9225" max="9225" width="13" style="145" bestFit="1" customWidth="1"/>
    <col min="9226" max="9226" width="19.875" style="145" customWidth="1"/>
    <col min="9227" max="9227" width="30.5" style="145" bestFit="1" customWidth="1"/>
    <col min="9228" max="9228" width="13.5" style="145" bestFit="1" customWidth="1"/>
    <col min="9229" max="9229" width="13.75" style="145" customWidth="1"/>
    <col min="9230" max="9230" width="13.125" style="145" customWidth="1"/>
    <col min="9231" max="9231" width="13.25" style="145" customWidth="1"/>
    <col min="9232" max="9232" width="17.875" style="145" customWidth="1"/>
    <col min="9233" max="9233" width="27.625" style="145" customWidth="1"/>
    <col min="9234" max="9234" width="18" style="145" customWidth="1"/>
    <col min="9235" max="9472" width="9" style="145"/>
    <col min="9473" max="9473" width="2.625" style="145" customWidth="1"/>
    <col min="9474" max="9474" width="5.125" style="145" customWidth="1"/>
    <col min="9475" max="9475" width="9" style="145"/>
    <col min="9476" max="9476" width="12.625" style="145" customWidth="1"/>
    <col min="9477" max="9477" width="39.125" style="145" bestFit="1" customWidth="1"/>
    <col min="9478" max="9479" width="9.25" style="145" bestFit="1" customWidth="1"/>
    <col min="9480" max="9480" width="14.375" style="145" customWidth="1"/>
    <col min="9481" max="9481" width="13" style="145" bestFit="1" customWidth="1"/>
    <col min="9482" max="9482" width="19.875" style="145" customWidth="1"/>
    <col min="9483" max="9483" width="30.5" style="145" bestFit="1" customWidth="1"/>
    <col min="9484" max="9484" width="13.5" style="145" bestFit="1" customWidth="1"/>
    <col min="9485" max="9485" width="13.75" style="145" customWidth="1"/>
    <col min="9486" max="9486" width="13.125" style="145" customWidth="1"/>
    <col min="9487" max="9487" width="13.25" style="145" customWidth="1"/>
    <col min="9488" max="9488" width="17.875" style="145" customWidth="1"/>
    <col min="9489" max="9489" width="27.625" style="145" customWidth="1"/>
    <col min="9490" max="9490" width="18" style="145" customWidth="1"/>
    <col min="9491" max="9728" width="9" style="145"/>
    <col min="9729" max="9729" width="2.625" style="145" customWidth="1"/>
    <col min="9730" max="9730" width="5.125" style="145" customWidth="1"/>
    <col min="9731" max="9731" width="9" style="145"/>
    <col min="9732" max="9732" width="12.625" style="145" customWidth="1"/>
    <col min="9733" max="9733" width="39.125" style="145" bestFit="1" customWidth="1"/>
    <col min="9734" max="9735" width="9.25" style="145" bestFit="1" customWidth="1"/>
    <col min="9736" max="9736" width="14.375" style="145" customWidth="1"/>
    <col min="9737" max="9737" width="13" style="145" bestFit="1" customWidth="1"/>
    <col min="9738" max="9738" width="19.875" style="145" customWidth="1"/>
    <col min="9739" max="9739" width="30.5" style="145" bestFit="1" customWidth="1"/>
    <col min="9740" max="9740" width="13.5" style="145" bestFit="1" customWidth="1"/>
    <col min="9741" max="9741" width="13.75" style="145" customWidth="1"/>
    <col min="9742" max="9742" width="13.125" style="145" customWidth="1"/>
    <col min="9743" max="9743" width="13.25" style="145" customWidth="1"/>
    <col min="9744" max="9744" width="17.875" style="145" customWidth="1"/>
    <col min="9745" max="9745" width="27.625" style="145" customWidth="1"/>
    <col min="9746" max="9746" width="18" style="145" customWidth="1"/>
    <col min="9747" max="9984" width="9" style="145"/>
    <col min="9985" max="9985" width="2.625" style="145" customWidth="1"/>
    <col min="9986" max="9986" width="5.125" style="145" customWidth="1"/>
    <col min="9987" max="9987" width="9" style="145"/>
    <col min="9988" max="9988" width="12.625" style="145" customWidth="1"/>
    <col min="9989" max="9989" width="39.125" style="145" bestFit="1" customWidth="1"/>
    <col min="9990" max="9991" width="9.25" style="145" bestFit="1" customWidth="1"/>
    <col min="9992" max="9992" width="14.375" style="145" customWidth="1"/>
    <col min="9993" max="9993" width="13" style="145" bestFit="1" customWidth="1"/>
    <col min="9994" max="9994" width="19.875" style="145" customWidth="1"/>
    <col min="9995" max="9995" width="30.5" style="145" bestFit="1" customWidth="1"/>
    <col min="9996" max="9996" width="13.5" style="145" bestFit="1" customWidth="1"/>
    <col min="9997" max="9997" width="13.75" style="145" customWidth="1"/>
    <col min="9998" max="9998" width="13.125" style="145" customWidth="1"/>
    <col min="9999" max="9999" width="13.25" style="145" customWidth="1"/>
    <col min="10000" max="10000" width="17.875" style="145" customWidth="1"/>
    <col min="10001" max="10001" width="27.625" style="145" customWidth="1"/>
    <col min="10002" max="10002" width="18" style="145" customWidth="1"/>
    <col min="10003" max="10240" width="9" style="145"/>
    <col min="10241" max="10241" width="2.625" style="145" customWidth="1"/>
    <col min="10242" max="10242" width="5.125" style="145" customWidth="1"/>
    <col min="10243" max="10243" width="9" style="145"/>
    <col min="10244" max="10244" width="12.625" style="145" customWidth="1"/>
    <col min="10245" max="10245" width="39.125" style="145" bestFit="1" customWidth="1"/>
    <col min="10246" max="10247" width="9.25" style="145" bestFit="1" customWidth="1"/>
    <col min="10248" max="10248" width="14.375" style="145" customWidth="1"/>
    <col min="10249" max="10249" width="13" style="145" bestFit="1" customWidth="1"/>
    <col min="10250" max="10250" width="19.875" style="145" customWidth="1"/>
    <col min="10251" max="10251" width="30.5" style="145" bestFit="1" customWidth="1"/>
    <col min="10252" max="10252" width="13.5" style="145" bestFit="1" customWidth="1"/>
    <col min="10253" max="10253" width="13.75" style="145" customWidth="1"/>
    <col min="10254" max="10254" width="13.125" style="145" customWidth="1"/>
    <col min="10255" max="10255" width="13.25" style="145" customWidth="1"/>
    <col min="10256" max="10256" width="17.875" style="145" customWidth="1"/>
    <col min="10257" max="10257" width="27.625" style="145" customWidth="1"/>
    <col min="10258" max="10258" width="18" style="145" customWidth="1"/>
    <col min="10259" max="10496" width="9" style="145"/>
    <col min="10497" max="10497" width="2.625" style="145" customWidth="1"/>
    <col min="10498" max="10498" width="5.125" style="145" customWidth="1"/>
    <col min="10499" max="10499" width="9" style="145"/>
    <col min="10500" max="10500" width="12.625" style="145" customWidth="1"/>
    <col min="10501" max="10501" width="39.125" style="145" bestFit="1" customWidth="1"/>
    <col min="10502" max="10503" width="9.25" style="145" bestFit="1" customWidth="1"/>
    <col min="10504" max="10504" width="14.375" style="145" customWidth="1"/>
    <col min="10505" max="10505" width="13" style="145" bestFit="1" customWidth="1"/>
    <col min="10506" max="10506" width="19.875" style="145" customWidth="1"/>
    <col min="10507" max="10507" width="30.5" style="145" bestFit="1" customWidth="1"/>
    <col min="10508" max="10508" width="13.5" style="145" bestFit="1" customWidth="1"/>
    <col min="10509" max="10509" width="13.75" style="145" customWidth="1"/>
    <col min="10510" max="10510" width="13.125" style="145" customWidth="1"/>
    <col min="10511" max="10511" width="13.25" style="145" customWidth="1"/>
    <col min="10512" max="10512" width="17.875" style="145" customWidth="1"/>
    <col min="10513" max="10513" width="27.625" style="145" customWidth="1"/>
    <col min="10514" max="10514" width="18" style="145" customWidth="1"/>
    <col min="10515" max="10752" width="9" style="145"/>
    <col min="10753" max="10753" width="2.625" style="145" customWidth="1"/>
    <col min="10754" max="10754" width="5.125" style="145" customWidth="1"/>
    <col min="10755" max="10755" width="9" style="145"/>
    <col min="10756" max="10756" width="12.625" style="145" customWidth="1"/>
    <col min="10757" max="10757" width="39.125" style="145" bestFit="1" customWidth="1"/>
    <col min="10758" max="10759" width="9.25" style="145" bestFit="1" customWidth="1"/>
    <col min="10760" max="10760" width="14.375" style="145" customWidth="1"/>
    <col min="10761" max="10761" width="13" style="145" bestFit="1" customWidth="1"/>
    <col min="10762" max="10762" width="19.875" style="145" customWidth="1"/>
    <col min="10763" max="10763" width="30.5" style="145" bestFit="1" customWidth="1"/>
    <col min="10764" max="10764" width="13.5" style="145" bestFit="1" customWidth="1"/>
    <col min="10765" max="10765" width="13.75" style="145" customWidth="1"/>
    <col min="10766" max="10766" width="13.125" style="145" customWidth="1"/>
    <col min="10767" max="10767" width="13.25" style="145" customWidth="1"/>
    <col min="10768" max="10768" width="17.875" style="145" customWidth="1"/>
    <col min="10769" max="10769" width="27.625" style="145" customWidth="1"/>
    <col min="10770" max="10770" width="18" style="145" customWidth="1"/>
    <col min="10771" max="11008" width="9" style="145"/>
    <col min="11009" max="11009" width="2.625" style="145" customWidth="1"/>
    <col min="11010" max="11010" width="5.125" style="145" customWidth="1"/>
    <col min="11011" max="11011" width="9" style="145"/>
    <col min="11012" max="11012" width="12.625" style="145" customWidth="1"/>
    <col min="11013" max="11013" width="39.125" style="145" bestFit="1" customWidth="1"/>
    <col min="11014" max="11015" width="9.25" style="145" bestFit="1" customWidth="1"/>
    <col min="11016" max="11016" width="14.375" style="145" customWidth="1"/>
    <col min="11017" max="11017" width="13" style="145" bestFit="1" customWidth="1"/>
    <col min="11018" max="11018" width="19.875" style="145" customWidth="1"/>
    <col min="11019" max="11019" width="30.5" style="145" bestFit="1" customWidth="1"/>
    <col min="11020" max="11020" width="13.5" style="145" bestFit="1" customWidth="1"/>
    <col min="11021" max="11021" width="13.75" style="145" customWidth="1"/>
    <col min="11022" max="11022" width="13.125" style="145" customWidth="1"/>
    <col min="11023" max="11023" width="13.25" style="145" customWidth="1"/>
    <col min="11024" max="11024" width="17.875" style="145" customWidth="1"/>
    <col min="11025" max="11025" width="27.625" style="145" customWidth="1"/>
    <col min="11026" max="11026" width="18" style="145" customWidth="1"/>
    <col min="11027" max="11264" width="9" style="145"/>
    <col min="11265" max="11265" width="2.625" style="145" customWidth="1"/>
    <col min="11266" max="11266" width="5.125" style="145" customWidth="1"/>
    <col min="11267" max="11267" width="9" style="145"/>
    <col min="11268" max="11268" width="12.625" style="145" customWidth="1"/>
    <col min="11269" max="11269" width="39.125" style="145" bestFit="1" customWidth="1"/>
    <col min="11270" max="11271" width="9.25" style="145" bestFit="1" customWidth="1"/>
    <col min="11272" max="11272" width="14.375" style="145" customWidth="1"/>
    <col min="11273" max="11273" width="13" style="145" bestFit="1" customWidth="1"/>
    <col min="11274" max="11274" width="19.875" style="145" customWidth="1"/>
    <col min="11275" max="11275" width="30.5" style="145" bestFit="1" customWidth="1"/>
    <col min="11276" max="11276" width="13.5" style="145" bestFit="1" customWidth="1"/>
    <col min="11277" max="11277" width="13.75" style="145" customWidth="1"/>
    <col min="11278" max="11278" width="13.125" style="145" customWidth="1"/>
    <col min="11279" max="11279" width="13.25" style="145" customWidth="1"/>
    <col min="11280" max="11280" width="17.875" style="145" customWidth="1"/>
    <col min="11281" max="11281" width="27.625" style="145" customWidth="1"/>
    <col min="11282" max="11282" width="18" style="145" customWidth="1"/>
    <col min="11283" max="11520" width="9" style="145"/>
    <col min="11521" max="11521" width="2.625" style="145" customWidth="1"/>
    <col min="11522" max="11522" width="5.125" style="145" customWidth="1"/>
    <col min="11523" max="11523" width="9" style="145"/>
    <col min="11524" max="11524" width="12.625" style="145" customWidth="1"/>
    <col min="11525" max="11525" width="39.125" style="145" bestFit="1" customWidth="1"/>
    <col min="11526" max="11527" width="9.25" style="145" bestFit="1" customWidth="1"/>
    <col min="11528" max="11528" width="14.375" style="145" customWidth="1"/>
    <col min="11529" max="11529" width="13" style="145" bestFit="1" customWidth="1"/>
    <col min="11530" max="11530" width="19.875" style="145" customWidth="1"/>
    <col min="11531" max="11531" width="30.5" style="145" bestFit="1" customWidth="1"/>
    <col min="11532" max="11532" width="13.5" style="145" bestFit="1" customWidth="1"/>
    <col min="11533" max="11533" width="13.75" style="145" customWidth="1"/>
    <col min="11534" max="11534" width="13.125" style="145" customWidth="1"/>
    <col min="11535" max="11535" width="13.25" style="145" customWidth="1"/>
    <col min="11536" max="11536" width="17.875" style="145" customWidth="1"/>
    <col min="11537" max="11537" width="27.625" style="145" customWidth="1"/>
    <col min="11538" max="11538" width="18" style="145" customWidth="1"/>
    <col min="11539" max="11776" width="9" style="145"/>
    <col min="11777" max="11777" width="2.625" style="145" customWidth="1"/>
    <col min="11778" max="11778" width="5.125" style="145" customWidth="1"/>
    <col min="11779" max="11779" width="9" style="145"/>
    <col min="11780" max="11780" width="12.625" style="145" customWidth="1"/>
    <col min="11781" max="11781" width="39.125" style="145" bestFit="1" customWidth="1"/>
    <col min="11782" max="11783" width="9.25" style="145" bestFit="1" customWidth="1"/>
    <col min="11784" max="11784" width="14.375" style="145" customWidth="1"/>
    <col min="11785" max="11785" width="13" style="145" bestFit="1" customWidth="1"/>
    <col min="11786" max="11786" width="19.875" style="145" customWidth="1"/>
    <col min="11787" max="11787" width="30.5" style="145" bestFit="1" customWidth="1"/>
    <col min="11788" max="11788" width="13.5" style="145" bestFit="1" customWidth="1"/>
    <col min="11789" max="11789" width="13.75" style="145" customWidth="1"/>
    <col min="11790" max="11790" width="13.125" style="145" customWidth="1"/>
    <col min="11791" max="11791" width="13.25" style="145" customWidth="1"/>
    <col min="11792" max="11792" width="17.875" style="145" customWidth="1"/>
    <col min="11793" max="11793" width="27.625" style="145" customWidth="1"/>
    <col min="11794" max="11794" width="18" style="145" customWidth="1"/>
    <col min="11795" max="12032" width="9" style="145"/>
    <col min="12033" max="12033" width="2.625" style="145" customWidth="1"/>
    <col min="12034" max="12034" width="5.125" style="145" customWidth="1"/>
    <col min="12035" max="12035" width="9" style="145"/>
    <col min="12036" max="12036" width="12.625" style="145" customWidth="1"/>
    <col min="12037" max="12037" width="39.125" style="145" bestFit="1" customWidth="1"/>
    <col min="12038" max="12039" width="9.25" style="145" bestFit="1" customWidth="1"/>
    <col min="12040" max="12040" width="14.375" style="145" customWidth="1"/>
    <col min="12041" max="12041" width="13" style="145" bestFit="1" customWidth="1"/>
    <col min="12042" max="12042" width="19.875" style="145" customWidth="1"/>
    <col min="12043" max="12043" width="30.5" style="145" bestFit="1" customWidth="1"/>
    <col min="12044" max="12044" width="13.5" style="145" bestFit="1" customWidth="1"/>
    <col min="12045" max="12045" width="13.75" style="145" customWidth="1"/>
    <col min="12046" max="12046" width="13.125" style="145" customWidth="1"/>
    <col min="12047" max="12047" width="13.25" style="145" customWidth="1"/>
    <col min="12048" max="12048" width="17.875" style="145" customWidth="1"/>
    <col min="12049" max="12049" width="27.625" style="145" customWidth="1"/>
    <col min="12050" max="12050" width="18" style="145" customWidth="1"/>
    <col min="12051" max="12288" width="9" style="145"/>
    <col min="12289" max="12289" width="2.625" style="145" customWidth="1"/>
    <col min="12290" max="12290" width="5.125" style="145" customWidth="1"/>
    <col min="12291" max="12291" width="9" style="145"/>
    <col min="12292" max="12292" width="12.625" style="145" customWidth="1"/>
    <col min="12293" max="12293" width="39.125" style="145" bestFit="1" customWidth="1"/>
    <col min="12294" max="12295" width="9.25" style="145" bestFit="1" customWidth="1"/>
    <col min="12296" max="12296" width="14.375" style="145" customWidth="1"/>
    <col min="12297" max="12297" width="13" style="145" bestFit="1" customWidth="1"/>
    <col min="12298" max="12298" width="19.875" style="145" customWidth="1"/>
    <col min="12299" max="12299" width="30.5" style="145" bestFit="1" customWidth="1"/>
    <col min="12300" max="12300" width="13.5" style="145" bestFit="1" customWidth="1"/>
    <col min="12301" max="12301" width="13.75" style="145" customWidth="1"/>
    <col min="12302" max="12302" width="13.125" style="145" customWidth="1"/>
    <col min="12303" max="12303" width="13.25" style="145" customWidth="1"/>
    <col min="12304" max="12304" width="17.875" style="145" customWidth="1"/>
    <col min="12305" max="12305" width="27.625" style="145" customWidth="1"/>
    <col min="12306" max="12306" width="18" style="145" customWidth="1"/>
    <col min="12307" max="12544" width="9" style="145"/>
    <col min="12545" max="12545" width="2.625" style="145" customWidth="1"/>
    <col min="12546" max="12546" width="5.125" style="145" customWidth="1"/>
    <col min="12547" max="12547" width="9" style="145"/>
    <col min="12548" max="12548" width="12.625" style="145" customWidth="1"/>
    <col min="12549" max="12549" width="39.125" style="145" bestFit="1" customWidth="1"/>
    <col min="12550" max="12551" width="9.25" style="145" bestFit="1" customWidth="1"/>
    <col min="12552" max="12552" width="14.375" style="145" customWidth="1"/>
    <col min="12553" max="12553" width="13" style="145" bestFit="1" customWidth="1"/>
    <col min="12554" max="12554" width="19.875" style="145" customWidth="1"/>
    <col min="12555" max="12555" width="30.5" style="145" bestFit="1" customWidth="1"/>
    <col min="12556" max="12556" width="13.5" style="145" bestFit="1" customWidth="1"/>
    <col min="12557" max="12557" width="13.75" style="145" customWidth="1"/>
    <col min="12558" max="12558" width="13.125" style="145" customWidth="1"/>
    <col min="12559" max="12559" width="13.25" style="145" customWidth="1"/>
    <col min="12560" max="12560" width="17.875" style="145" customWidth="1"/>
    <col min="12561" max="12561" width="27.625" style="145" customWidth="1"/>
    <col min="12562" max="12562" width="18" style="145" customWidth="1"/>
    <col min="12563" max="12800" width="9" style="145"/>
    <col min="12801" max="12801" width="2.625" style="145" customWidth="1"/>
    <col min="12802" max="12802" width="5.125" style="145" customWidth="1"/>
    <col min="12803" max="12803" width="9" style="145"/>
    <col min="12804" max="12804" width="12.625" style="145" customWidth="1"/>
    <col min="12805" max="12805" width="39.125" style="145" bestFit="1" customWidth="1"/>
    <col min="12806" max="12807" width="9.25" style="145" bestFit="1" customWidth="1"/>
    <col min="12808" max="12808" width="14.375" style="145" customWidth="1"/>
    <col min="12809" max="12809" width="13" style="145" bestFit="1" customWidth="1"/>
    <col min="12810" max="12810" width="19.875" style="145" customWidth="1"/>
    <col min="12811" max="12811" width="30.5" style="145" bestFit="1" customWidth="1"/>
    <col min="12812" max="12812" width="13.5" style="145" bestFit="1" customWidth="1"/>
    <col min="12813" max="12813" width="13.75" style="145" customWidth="1"/>
    <col min="12814" max="12814" width="13.125" style="145" customWidth="1"/>
    <col min="12815" max="12815" width="13.25" style="145" customWidth="1"/>
    <col min="12816" max="12816" width="17.875" style="145" customWidth="1"/>
    <col min="12817" max="12817" width="27.625" style="145" customWidth="1"/>
    <col min="12818" max="12818" width="18" style="145" customWidth="1"/>
    <col min="12819" max="13056" width="9" style="145"/>
    <col min="13057" max="13057" width="2.625" style="145" customWidth="1"/>
    <col min="13058" max="13058" width="5.125" style="145" customWidth="1"/>
    <col min="13059" max="13059" width="9" style="145"/>
    <col min="13060" max="13060" width="12.625" style="145" customWidth="1"/>
    <col min="13061" max="13061" width="39.125" style="145" bestFit="1" customWidth="1"/>
    <col min="13062" max="13063" width="9.25" style="145" bestFit="1" customWidth="1"/>
    <col min="13064" max="13064" width="14.375" style="145" customWidth="1"/>
    <col min="13065" max="13065" width="13" style="145" bestFit="1" customWidth="1"/>
    <col min="13066" max="13066" width="19.875" style="145" customWidth="1"/>
    <col min="13067" max="13067" width="30.5" style="145" bestFit="1" customWidth="1"/>
    <col min="13068" max="13068" width="13.5" style="145" bestFit="1" customWidth="1"/>
    <col min="13069" max="13069" width="13.75" style="145" customWidth="1"/>
    <col min="13070" max="13070" width="13.125" style="145" customWidth="1"/>
    <col min="13071" max="13071" width="13.25" style="145" customWidth="1"/>
    <col min="13072" max="13072" width="17.875" style="145" customWidth="1"/>
    <col min="13073" max="13073" width="27.625" style="145" customWidth="1"/>
    <col min="13074" max="13074" width="18" style="145" customWidth="1"/>
    <col min="13075" max="13312" width="9" style="145"/>
    <col min="13313" max="13313" width="2.625" style="145" customWidth="1"/>
    <col min="13314" max="13314" width="5.125" style="145" customWidth="1"/>
    <col min="13315" max="13315" width="9" style="145"/>
    <col min="13316" max="13316" width="12.625" style="145" customWidth="1"/>
    <col min="13317" max="13317" width="39.125" style="145" bestFit="1" customWidth="1"/>
    <col min="13318" max="13319" width="9.25" style="145" bestFit="1" customWidth="1"/>
    <col min="13320" max="13320" width="14.375" style="145" customWidth="1"/>
    <col min="13321" max="13321" width="13" style="145" bestFit="1" customWidth="1"/>
    <col min="13322" max="13322" width="19.875" style="145" customWidth="1"/>
    <col min="13323" max="13323" width="30.5" style="145" bestFit="1" customWidth="1"/>
    <col min="13324" max="13324" width="13.5" style="145" bestFit="1" customWidth="1"/>
    <col min="13325" max="13325" width="13.75" style="145" customWidth="1"/>
    <col min="13326" max="13326" width="13.125" style="145" customWidth="1"/>
    <col min="13327" max="13327" width="13.25" style="145" customWidth="1"/>
    <col min="13328" max="13328" width="17.875" style="145" customWidth="1"/>
    <col min="13329" max="13329" width="27.625" style="145" customWidth="1"/>
    <col min="13330" max="13330" width="18" style="145" customWidth="1"/>
    <col min="13331" max="13568" width="9" style="145"/>
    <col min="13569" max="13569" width="2.625" style="145" customWidth="1"/>
    <col min="13570" max="13570" width="5.125" style="145" customWidth="1"/>
    <col min="13571" max="13571" width="9" style="145"/>
    <col min="13572" max="13572" width="12.625" style="145" customWidth="1"/>
    <col min="13573" max="13573" width="39.125" style="145" bestFit="1" customWidth="1"/>
    <col min="13574" max="13575" width="9.25" style="145" bestFit="1" customWidth="1"/>
    <col min="13576" max="13576" width="14.375" style="145" customWidth="1"/>
    <col min="13577" max="13577" width="13" style="145" bestFit="1" customWidth="1"/>
    <col min="13578" max="13578" width="19.875" style="145" customWidth="1"/>
    <col min="13579" max="13579" width="30.5" style="145" bestFit="1" customWidth="1"/>
    <col min="13580" max="13580" width="13.5" style="145" bestFit="1" customWidth="1"/>
    <col min="13581" max="13581" width="13.75" style="145" customWidth="1"/>
    <col min="13582" max="13582" width="13.125" style="145" customWidth="1"/>
    <col min="13583" max="13583" width="13.25" style="145" customWidth="1"/>
    <col min="13584" max="13584" width="17.875" style="145" customWidth="1"/>
    <col min="13585" max="13585" width="27.625" style="145" customWidth="1"/>
    <col min="13586" max="13586" width="18" style="145" customWidth="1"/>
    <col min="13587" max="13824" width="9" style="145"/>
    <col min="13825" max="13825" width="2.625" style="145" customWidth="1"/>
    <col min="13826" max="13826" width="5.125" style="145" customWidth="1"/>
    <col min="13827" max="13827" width="9" style="145"/>
    <col min="13828" max="13828" width="12.625" style="145" customWidth="1"/>
    <col min="13829" max="13829" width="39.125" style="145" bestFit="1" customWidth="1"/>
    <col min="13830" max="13831" width="9.25" style="145" bestFit="1" customWidth="1"/>
    <col min="13832" max="13832" width="14.375" style="145" customWidth="1"/>
    <col min="13833" max="13833" width="13" style="145" bestFit="1" customWidth="1"/>
    <col min="13834" max="13834" width="19.875" style="145" customWidth="1"/>
    <col min="13835" max="13835" width="30.5" style="145" bestFit="1" customWidth="1"/>
    <col min="13836" max="13836" width="13.5" style="145" bestFit="1" customWidth="1"/>
    <col min="13837" max="13837" width="13.75" style="145" customWidth="1"/>
    <col min="13838" max="13838" width="13.125" style="145" customWidth="1"/>
    <col min="13839" max="13839" width="13.25" style="145" customWidth="1"/>
    <col min="13840" max="13840" width="17.875" style="145" customWidth="1"/>
    <col min="13841" max="13841" width="27.625" style="145" customWidth="1"/>
    <col min="13842" max="13842" width="18" style="145" customWidth="1"/>
    <col min="13843" max="14080" width="9" style="145"/>
    <col min="14081" max="14081" width="2.625" style="145" customWidth="1"/>
    <col min="14082" max="14082" width="5.125" style="145" customWidth="1"/>
    <col min="14083" max="14083" width="9" style="145"/>
    <col min="14084" max="14084" width="12.625" style="145" customWidth="1"/>
    <col min="14085" max="14085" width="39.125" style="145" bestFit="1" customWidth="1"/>
    <col min="14086" max="14087" width="9.25" style="145" bestFit="1" customWidth="1"/>
    <col min="14088" max="14088" width="14.375" style="145" customWidth="1"/>
    <col min="14089" max="14089" width="13" style="145" bestFit="1" customWidth="1"/>
    <col min="14090" max="14090" width="19.875" style="145" customWidth="1"/>
    <col min="14091" max="14091" width="30.5" style="145" bestFit="1" customWidth="1"/>
    <col min="14092" max="14092" width="13.5" style="145" bestFit="1" customWidth="1"/>
    <col min="14093" max="14093" width="13.75" style="145" customWidth="1"/>
    <col min="14094" max="14094" width="13.125" style="145" customWidth="1"/>
    <col min="14095" max="14095" width="13.25" style="145" customWidth="1"/>
    <col min="14096" max="14096" width="17.875" style="145" customWidth="1"/>
    <col min="14097" max="14097" width="27.625" style="145" customWidth="1"/>
    <col min="14098" max="14098" width="18" style="145" customWidth="1"/>
    <col min="14099" max="14336" width="9" style="145"/>
    <col min="14337" max="14337" width="2.625" style="145" customWidth="1"/>
    <col min="14338" max="14338" width="5.125" style="145" customWidth="1"/>
    <col min="14339" max="14339" width="9" style="145"/>
    <col min="14340" max="14340" width="12.625" style="145" customWidth="1"/>
    <col min="14341" max="14341" width="39.125" style="145" bestFit="1" customWidth="1"/>
    <col min="14342" max="14343" width="9.25" style="145" bestFit="1" customWidth="1"/>
    <col min="14344" max="14344" width="14.375" style="145" customWidth="1"/>
    <col min="14345" max="14345" width="13" style="145" bestFit="1" customWidth="1"/>
    <col min="14346" max="14346" width="19.875" style="145" customWidth="1"/>
    <col min="14347" max="14347" width="30.5" style="145" bestFit="1" customWidth="1"/>
    <col min="14348" max="14348" width="13.5" style="145" bestFit="1" customWidth="1"/>
    <col min="14349" max="14349" width="13.75" style="145" customWidth="1"/>
    <col min="14350" max="14350" width="13.125" style="145" customWidth="1"/>
    <col min="14351" max="14351" width="13.25" style="145" customWidth="1"/>
    <col min="14352" max="14352" width="17.875" style="145" customWidth="1"/>
    <col min="14353" max="14353" width="27.625" style="145" customWidth="1"/>
    <col min="14354" max="14354" width="18" style="145" customWidth="1"/>
    <col min="14355" max="14592" width="9" style="145"/>
    <col min="14593" max="14593" width="2.625" style="145" customWidth="1"/>
    <col min="14594" max="14594" width="5.125" style="145" customWidth="1"/>
    <col min="14595" max="14595" width="9" style="145"/>
    <col min="14596" max="14596" width="12.625" style="145" customWidth="1"/>
    <col min="14597" max="14597" width="39.125" style="145" bestFit="1" customWidth="1"/>
    <col min="14598" max="14599" width="9.25" style="145" bestFit="1" customWidth="1"/>
    <col min="14600" max="14600" width="14.375" style="145" customWidth="1"/>
    <col min="14601" max="14601" width="13" style="145" bestFit="1" customWidth="1"/>
    <col min="14602" max="14602" width="19.875" style="145" customWidth="1"/>
    <col min="14603" max="14603" width="30.5" style="145" bestFit="1" customWidth="1"/>
    <col min="14604" max="14604" width="13.5" style="145" bestFit="1" customWidth="1"/>
    <col min="14605" max="14605" width="13.75" style="145" customWidth="1"/>
    <col min="14606" max="14606" width="13.125" style="145" customWidth="1"/>
    <col min="14607" max="14607" width="13.25" style="145" customWidth="1"/>
    <col min="14608" max="14608" width="17.875" style="145" customWidth="1"/>
    <col min="14609" max="14609" width="27.625" style="145" customWidth="1"/>
    <col min="14610" max="14610" width="18" style="145" customWidth="1"/>
    <col min="14611" max="14848" width="9" style="145"/>
    <col min="14849" max="14849" width="2.625" style="145" customWidth="1"/>
    <col min="14850" max="14850" width="5.125" style="145" customWidth="1"/>
    <col min="14851" max="14851" width="9" style="145"/>
    <col min="14852" max="14852" width="12.625" style="145" customWidth="1"/>
    <col min="14853" max="14853" width="39.125" style="145" bestFit="1" customWidth="1"/>
    <col min="14854" max="14855" width="9.25" style="145" bestFit="1" customWidth="1"/>
    <col min="14856" max="14856" width="14.375" style="145" customWidth="1"/>
    <col min="14857" max="14857" width="13" style="145" bestFit="1" customWidth="1"/>
    <col min="14858" max="14858" width="19.875" style="145" customWidth="1"/>
    <col min="14859" max="14859" width="30.5" style="145" bestFit="1" customWidth="1"/>
    <col min="14860" max="14860" width="13.5" style="145" bestFit="1" customWidth="1"/>
    <col min="14861" max="14861" width="13.75" style="145" customWidth="1"/>
    <col min="14862" max="14862" width="13.125" style="145" customWidth="1"/>
    <col min="14863" max="14863" width="13.25" style="145" customWidth="1"/>
    <col min="14864" max="14864" width="17.875" style="145" customWidth="1"/>
    <col min="14865" max="14865" width="27.625" style="145" customWidth="1"/>
    <col min="14866" max="14866" width="18" style="145" customWidth="1"/>
    <col min="14867" max="15104" width="9" style="145"/>
    <col min="15105" max="15105" width="2.625" style="145" customWidth="1"/>
    <col min="15106" max="15106" width="5.125" style="145" customWidth="1"/>
    <col min="15107" max="15107" width="9" style="145"/>
    <col min="15108" max="15108" width="12.625" style="145" customWidth="1"/>
    <col min="15109" max="15109" width="39.125" style="145" bestFit="1" customWidth="1"/>
    <col min="15110" max="15111" width="9.25" style="145" bestFit="1" customWidth="1"/>
    <col min="15112" max="15112" width="14.375" style="145" customWidth="1"/>
    <col min="15113" max="15113" width="13" style="145" bestFit="1" customWidth="1"/>
    <col min="15114" max="15114" width="19.875" style="145" customWidth="1"/>
    <col min="15115" max="15115" width="30.5" style="145" bestFit="1" customWidth="1"/>
    <col min="15116" max="15116" width="13.5" style="145" bestFit="1" customWidth="1"/>
    <col min="15117" max="15117" width="13.75" style="145" customWidth="1"/>
    <col min="15118" max="15118" width="13.125" style="145" customWidth="1"/>
    <col min="15119" max="15119" width="13.25" style="145" customWidth="1"/>
    <col min="15120" max="15120" width="17.875" style="145" customWidth="1"/>
    <col min="15121" max="15121" width="27.625" style="145" customWidth="1"/>
    <col min="15122" max="15122" width="18" style="145" customWidth="1"/>
    <col min="15123" max="15360" width="9" style="145"/>
    <col min="15361" max="15361" width="2.625" style="145" customWidth="1"/>
    <col min="15362" max="15362" width="5.125" style="145" customWidth="1"/>
    <col min="15363" max="15363" width="9" style="145"/>
    <col min="15364" max="15364" width="12.625" style="145" customWidth="1"/>
    <col min="15365" max="15365" width="39.125" style="145" bestFit="1" customWidth="1"/>
    <col min="15366" max="15367" width="9.25" style="145" bestFit="1" customWidth="1"/>
    <col min="15368" max="15368" width="14.375" style="145" customWidth="1"/>
    <col min="15369" max="15369" width="13" style="145" bestFit="1" customWidth="1"/>
    <col min="15370" max="15370" width="19.875" style="145" customWidth="1"/>
    <col min="15371" max="15371" width="30.5" style="145" bestFit="1" customWidth="1"/>
    <col min="15372" max="15372" width="13.5" style="145" bestFit="1" customWidth="1"/>
    <col min="15373" max="15373" width="13.75" style="145" customWidth="1"/>
    <col min="15374" max="15374" width="13.125" style="145" customWidth="1"/>
    <col min="15375" max="15375" width="13.25" style="145" customWidth="1"/>
    <col min="15376" max="15376" width="17.875" style="145" customWidth="1"/>
    <col min="15377" max="15377" width="27.625" style="145" customWidth="1"/>
    <col min="15378" max="15378" width="18" style="145" customWidth="1"/>
    <col min="15379" max="15616" width="9" style="145"/>
    <col min="15617" max="15617" width="2.625" style="145" customWidth="1"/>
    <col min="15618" max="15618" width="5.125" style="145" customWidth="1"/>
    <col min="15619" max="15619" width="9" style="145"/>
    <col min="15620" max="15620" width="12.625" style="145" customWidth="1"/>
    <col min="15621" max="15621" width="39.125" style="145" bestFit="1" customWidth="1"/>
    <col min="15622" max="15623" width="9.25" style="145" bestFit="1" customWidth="1"/>
    <col min="15624" max="15624" width="14.375" style="145" customWidth="1"/>
    <col min="15625" max="15625" width="13" style="145" bestFit="1" customWidth="1"/>
    <col min="15626" max="15626" width="19.875" style="145" customWidth="1"/>
    <col min="15627" max="15627" width="30.5" style="145" bestFit="1" customWidth="1"/>
    <col min="15628" max="15628" width="13.5" style="145" bestFit="1" customWidth="1"/>
    <col min="15629" max="15629" width="13.75" style="145" customWidth="1"/>
    <col min="15630" max="15630" width="13.125" style="145" customWidth="1"/>
    <col min="15631" max="15631" width="13.25" style="145" customWidth="1"/>
    <col min="15632" max="15632" width="17.875" style="145" customWidth="1"/>
    <col min="15633" max="15633" width="27.625" style="145" customWidth="1"/>
    <col min="15634" max="15634" width="18" style="145" customWidth="1"/>
    <col min="15635" max="15872" width="9" style="145"/>
    <col min="15873" max="15873" width="2.625" style="145" customWidth="1"/>
    <col min="15874" max="15874" width="5.125" style="145" customWidth="1"/>
    <col min="15875" max="15875" width="9" style="145"/>
    <col min="15876" max="15876" width="12.625" style="145" customWidth="1"/>
    <col min="15877" max="15877" width="39.125" style="145" bestFit="1" customWidth="1"/>
    <col min="15878" max="15879" width="9.25" style="145" bestFit="1" customWidth="1"/>
    <col min="15880" max="15880" width="14.375" style="145" customWidth="1"/>
    <col min="15881" max="15881" width="13" style="145" bestFit="1" customWidth="1"/>
    <col min="15882" max="15882" width="19.875" style="145" customWidth="1"/>
    <col min="15883" max="15883" width="30.5" style="145" bestFit="1" customWidth="1"/>
    <col min="15884" max="15884" width="13.5" style="145" bestFit="1" customWidth="1"/>
    <col min="15885" max="15885" width="13.75" style="145" customWidth="1"/>
    <col min="15886" max="15886" width="13.125" style="145" customWidth="1"/>
    <col min="15887" max="15887" width="13.25" style="145" customWidth="1"/>
    <col min="15888" max="15888" width="17.875" style="145" customWidth="1"/>
    <col min="15889" max="15889" width="27.625" style="145" customWidth="1"/>
    <col min="15890" max="15890" width="18" style="145" customWidth="1"/>
    <col min="15891" max="16128" width="9" style="145"/>
    <col min="16129" max="16129" width="2.625" style="145" customWidth="1"/>
    <col min="16130" max="16130" width="5.125" style="145" customWidth="1"/>
    <col min="16131" max="16131" width="9" style="145"/>
    <col min="16132" max="16132" width="12.625" style="145" customWidth="1"/>
    <col min="16133" max="16133" width="39.125" style="145" bestFit="1" customWidth="1"/>
    <col min="16134" max="16135" width="9.25" style="145" bestFit="1" customWidth="1"/>
    <col min="16136" max="16136" width="14.375" style="145" customWidth="1"/>
    <col min="16137" max="16137" width="13" style="145" bestFit="1" customWidth="1"/>
    <col min="16138" max="16138" width="19.875" style="145" customWidth="1"/>
    <col min="16139" max="16139" width="30.5" style="145" bestFit="1" customWidth="1"/>
    <col min="16140" max="16140" width="13.5" style="145" bestFit="1" customWidth="1"/>
    <col min="16141" max="16141" width="13.75" style="145" customWidth="1"/>
    <col min="16142" max="16142" width="13.125" style="145" customWidth="1"/>
    <col min="16143" max="16143" width="13.25" style="145" customWidth="1"/>
    <col min="16144" max="16144" width="17.875" style="145" customWidth="1"/>
    <col min="16145" max="16145" width="27.625" style="145" customWidth="1"/>
    <col min="16146" max="16146" width="18" style="145" customWidth="1"/>
    <col min="16147" max="16384" width="9" style="145"/>
  </cols>
  <sheetData>
    <row r="2" spans="2:17" ht="20.100000000000001" customHeight="1">
      <c r="B2" s="143" t="s">
        <v>0</v>
      </c>
      <c r="C2" s="143"/>
      <c r="D2" s="143"/>
      <c r="E2" s="144" t="s">
        <v>224</v>
      </c>
      <c r="G2" s="146" t="s">
        <v>2</v>
      </c>
      <c r="H2" s="147"/>
      <c r="I2" s="148"/>
      <c r="J2" s="149">
        <f>SUM(H:H)</f>
        <v>53688436</v>
      </c>
    </row>
    <row r="3" spans="2:17" s="3" customFormat="1" ht="18.75">
      <c r="B3" s="8"/>
      <c r="I3" s="9"/>
      <c r="L3" s="8"/>
      <c r="M3" s="8"/>
      <c r="O3" s="9"/>
    </row>
    <row r="4" spans="2:17" s="3" customFormat="1" ht="20.100000000000001" customHeight="1">
      <c r="B4" s="1" t="s">
        <v>0</v>
      </c>
      <c r="C4" s="1"/>
      <c r="D4" s="1"/>
      <c r="E4" s="2" t="s">
        <v>981</v>
      </c>
      <c r="G4" s="4" t="s">
        <v>2</v>
      </c>
      <c r="H4" s="5"/>
      <c r="I4" s="6"/>
      <c r="J4" s="7">
        <f>SUM(H:H)</f>
        <v>53688436</v>
      </c>
      <c r="L4" s="8"/>
      <c r="M4" s="8"/>
      <c r="O4" s="9"/>
    </row>
    <row r="5" spans="2:17" ht="20.100000000000001" customHeight="1">
      <c r="B5" s="143" t="s">
        <v>3</v>
      </c>
      <c r="C5" s="143"/>
      <c r="D5" s="143"/>
      <c r="E5" s="144" t="s">
        <v>225</v>
      </c>
    </row>
    <row r="6" spans="2:17" ht="20.100000000000001" customHeight="1">
      <c r="B6" s="143" t="s">
        <v>5</v>
      </c>
      <c r="C6" s="143"/>
      <c r="D6" s="143"/>
      <c r="E6" s="144">
        <v>97281</v>
      </c>
      <c r="G6" s="143" t="s">
        <v>17</v>
      </c>
      <c r="H6" s="143"/>
      <c r="I6" s="143"/>
      <c r="J6" s="153"/>
      <c r="K6" s="153"/>
    </row>
    <row r="7" spans="2:17" ht="20.100000000000001" customHeight="1">
      <c r="B7" s="143" t="s">
        <v>6</v>
      </c>
      <c r="C7" s="143"/>
      <c r="D7" s="143"/>
      <c r="E7" s="154">
        <v>41015</v>
      </c>
      <c r="G7" s="143"/>
      <c r="H7" s="143"/>
      <c r="I7" s="143"/>
      <c r="J7" s="153"/>
      <c r="K7" s="153"/>
    </row>
    <row r="8" spans="2:17" ht="20.100000000000001" customHeight="1">
      <c r="B8" s="143" t="s">
        <v>7</v>
      </c>
      <c r="C8" s="143"/>
      <c r="D8" s="143"/>
      <c r="E8" s="154"/>
      <c r="G8" s="143"/>
      <c r="H8" s="143"/>
      <c r="I8" s="143"/>
      <c r="J8" s="153"/>
      <c r="K8" s="153"/>
    </row>
    <row r="10" spans="2:17" s="150" customFormat="1" ht="19.5" customHeight="1">
      <c r="B10" s="166" t="s">
        <v>8</v>
      </c>
      <c r="C10" s="166" t="s">
        <v>9</v>
      </c>
      <c r="D10" s="166" t="s">
        <v>10</v>
      </c>
      <c r="E10" s="210" t="s">
        <v>11</v>
      </c>
      <c r="F10" s="210" t="s">
        <v>12</v>
      </c>
      <c r="G10" s="210" t="s">
        <v>13</v>
      </c>
      <c r="H10" s="211" t="s">
        <v>14</v>
      </c>
      <c r="I10" s="211" t="s">
        <v>15</v>
      </c>
      <c r="J10" s="210" t="s">
        <v>16</v>
      </c>
      <c r="K10" s="210" t="s">
        <v>17</v>
      </c>
      <c r="L10" s="210" t="s">
        <v>18</v>
      </c>
      <c r="M10" s="166" t="s">
        <v>19</v>
      </c>
      <c r="N10" s="166" t="s">
        <v>20</v>
      </c>
      <c r="O10" s="210" t="s">
        <v>21</v>
      </c>
      <c r="P10" s="171" t="s">
        <v>22</v>
      </c>
      <c r="Q10" s="171" t="s">
        <v>23</v>
      </c>
    </row>
    <row r="11" spans="2:17" s="150" customFormat="1" ht="18" customHeight="1">
      <c r="B11" s="166"/>
      <c r="C11" s="155" t="s">
        <v>29</v>
      </c>
      <c r="D11" s="155" t="s">
        <v>29</v>
      </c>
      <c r="E11" s="212" t="s">
        <v>227</v>
      </c>
      <c r="F11" s="160">
        <v>130</v>
      </c>
      <c r="G11" s="160">
        <v>290000</v>
      </c>
      <c r="H11" s="160">
        <f>F11*G11</f>
        <v>37700000</v>
      </c>
      <c r="I11" s="168"/>
      <c r="J11" s="214"/>
      <c r="K11" s="210" t="s">
        <v>982</v>
      </c>
      <c r="L11" s="167"/>
      <c r="M11" s="215">
        <v>40981</v>
      </c>
      <c r="N11" s="215"/>
      <c r="O11" s="216"/>
      <c r="P11" s="163" t="s">
        <v>983</v>
      </c>
      <c r="Q11" s="235" t="s">
        <v>1454</v>
      </c>
    </row>
    <row r="12" spans="2:17" s="150" customFormat="1" ht="18" customHeight="1">
      <c r="B12" s="166"/>
      <c r="C12" s="155" t="s">
        <v>29</v>
      </c>
      <c r="D12" s="155" t="s">
        <v>29</v>
      </c>
      <c r="E12" s="267" t="s">
        <v>33</v>
      </c>
      <c r="F12" s="160"/>
      <c r="G12" s="160"/>
      <c r="H12" s="160">
        <f>F12*G12</f>
        <v>0</v>
      </c>
      <c r="I12" s="22"/>
      <c r="J12" s="61"/>
      <c r="K12" s="167"/>
      <c r="L12" s="167"/>
      <c r="M12" s="215">
        <v>40981</v>
      </c>
      <c r="N12" s="215"/>
      <c r="O12" s="216"/>
      <c r="P12" s="163" t="s">
        <v>985</v>
      </c>
      <c r="Q12" s="268"/>
    </row>
    <row r="13" spans="2:17" s="150" customFormat="1" ht="18" customHeight="1">
      <c r="B13" s="166"/>
      <c r="C13" s="155" t="s">
        <v>29</v>
      </c>
      <c r="D13" s="155" t="s">
        <v>29</v>
      </c>
      <c r="E13" s="267" t="s">
        <v>36</v>
      </c>
      <c r="F13" s="160"/>
      <c r="G13" s="160"/>
      <c r="H13" s="160">
        <f>F13*G13</f>
        <v>0</v>
      </c>
      <c r="I13" s="170"/>
      <c r="J13" s="61"/>
      <c r="K13" s="167"/>
      <c r="L13" s="167"/>
      <c r="M13" s="215" t="s">
        <v>140</v>
      </c>
      <c r="N13" s="215"/>
      <c r="O13" s="216"/>
      <c r="P13" s="269"/>
      <c r="Q13" s="235"/>
    </row>
    <row r="14" spans="2:17" s="150" customFormat="1" ht="18" customHeight="1">
      <c r="B14" s="166"/>
      <c r="C14" s="155" t="s">
        <v>29</v>
      </c>
      <c r="D14" s="155" t="s">
        <v>29</v>
      </c>
      <c r="E14" s="267" t="s">
        <v>986</v>
      </c>
      <c r="F14" s="160">
        <v>3</v>
      </c>
      <c r="G14" s="160">
        <v>31000</v>
      </c>
      <c r="H14" s="160">
        <v>93000</v>
      </c>
      <c r="I14" s="170"/>
      <c r="J14" s="61"/>
      <c r="K14" s="167"/>
      <c r="L14" s="167"/>
      <c r="M14" s="215">
        <v>41011</v>
      </c>
      <c r="N14" s="215"/>
      <c r="O14" s="216"/>
      <c r="P14" s="269">
        <v>41017</v>
      </c>
      <c r="Q14" s="235">
        <v>41016</v>
      </c>
    </row>
    <row r="15" spans="2:17" s="150" customFormat="1" ht="18" customHeight="1">
      <c r="B15" s="166"/>
      <c r="C15" s="155"/>
      <c r="D15" s="155"/>
      <c r="E15" s="267"/>
      <c r="F15" s="160"/>
      <c r="G15" s="160"/>
      <c r="H15" s="160"/>
      <c r="I15" s="170"/>
      <c r="J15" s="61"/>
      <c r="K15" s="167"/>
      <c r="L15" s="167"/>
      <c r="M15" s="215"/>
      <c r="N15" s="215"/>
      <c r="O15" s="216"/>
      <c r="P15" s="269"/>
      <c r="Q15" s="235"/>
    </row>
    <row r="16" spans="2:17" s="150" customFormat="1" ht="18" customHeight="1">
      <c r="B16" s="166"/>
      <c r="C16" s="156" t="s">
        <v>125</v>
      </c>
      <c r="D16" s="156" t="s">
        <v>987</v>
      </c>
      <c r="E16" s="267" t="s">
        <v>988</v>
      </c>
      <c r="F16" s="160">
        <v>264</v>
      </c>
      <c r="G16" s="264">
        <v>4840</v>
      </c>
      <c r="H16" s="160">
        <f>F16*G16</f>
        <v>1277760</v>
      </c>
      <c r="I16" s="22"/>
      <c r="J16" s="61"/>
      <c r="K16" s="21" t="s">
        <v>989</v>
      </c>
      <c r="L16" s="167"/>
      <c r="M16" s="215">
        <v>40991</v>
      </c>
      <c r="N16" s="215"/>
      <c r="O16" s="216"/>
      <c r="P16" s="163" t="s">
        <v>990</v>
      </c>
      <c r="Q16" s="235" t="s">
        <v>991</v>
      </c>
    </row>
    <row r="17" spans="2:17" s="150" customFormat="1" ht="18" customHeight="1">
      <c r="B17" s="166"/>
      <c r="C17" s="156" t="s">
        <v>125</v>
      </c>
      <c r="D17" s="156" t="s">
        <v>987</v>
      </c>
      <c r="E17" s="270" t="s">
        <v>992</v>
      </c>
      <c r="F17" s="160">
        <v>264</v>
      </c>
      <c r="G17" s="160">
        <v>4000</v>
      </c>
      <c r="H17" s="160">
        <f t="shared" ref="H17:H33" si="0">F17*G17</f>
        <v>1056000</v>
      </c>
      <c r="I17" s="22"/>
      <c r="J17" s="61"/>
      <c r="K17" s="21" t="s">
        <v>989</v>
      </c>
      <c r="L17" s="167"/>
      <c r="M17" s="215">
        <v>40991</v>
      </c>
      <c r="N17" s="215"/>
      <c r="O17" s="216"/>
      <c r="P17" s="163" t="s">
        <v>990</v>
      </c>
      <c r="Q17" s="235" t="s">
        <v>993</v>
      </c>
    </row>
    <row r="18" spans="2:17" s="150" customFormat="1" ht="18" customHeight="1">
      <c r="B18" s="166"/>
      <c r="C18" s="156" t="s">
        <v>125</v>
      </c>
      <c r="D18" s="156" t="s">
        <v>987</v>
      </c>
      <c r="E18" s="267" t="s">
        <v>994</v>
      </c>
      <c r="F18" s="160">
        <v>1060</v>
      </c>
      <c r="G18" s="160">
        <v>253</v>
      </c>
      <c r="H18" s="160">
        <f t="shared" si="0"/>
        <v>268180</v>
      </c>
      <c r="I18" s="18"/>
      <c r="J18" s="61"/>
      <c r="K18" s="21" t="s">
        <v>989</v>
      </c>
      <c r="L18" s="167"/>
      <c r="M18" s="215">
        <v>40991</v>
      </c>
      <c r="N18" s="215"/>
      <c r="O18" s="216"/>
      <c r="P18" s="163" t="s">
        <v>990</v>
      </c>
      <c r="Q18" s="235" t="s">
        <v>995</v>
      </c>
    </row>
    <row r="19" spans="2:17" s="150" customFormat="1" ht="18" customHeight="1">
      <c r="B19" s="166"/>
      <c r="C19" s="156" t="s">
        <v>125</v>
      </c>
      <c r="D19" s="156" t="s">
        <v>987</v>
      </c>
      <c r="E19" s="267" t="s">
        <v>996</v>
      </c>
      <c r="F19" s="160">
        <v>260</v>
      </c>
      <c r="G19" s="160">
        <v>235</v>
      </c>
      <c r="H19" s="160">
        <f t="shared" si="0"/>
        <v>61100</v>
      </c>
      <c r="I19" s="18"/>
      <c r="J19" s="61"/>
      <c r="K19" s="167"/>
      <c r="L19" s="167"/>
      <c r="M19" s="215">
        <v>40991</v>
      </c>
      <c r="N19" s="215"/>
      <c r="O19" s="216"/>
      <c r="P19" s="163" t="s">
        <v>990</v>
      </c>
      <c r="Q19" s="235" t="s">
        <v>997</v>
      </c>
    </row>
    <row r="20" spans="2:17" s="150" customFormat="1" ht="18" customHeight="1">
      <c r="B20" s="166"/>
      <c r="C20" s="156" t="s">
        <v>125</v>
      </c>
      <c r="D20" s="156" t="s">
        <v>987</v>
      </c>
      <c r="E20" s="254" t="s">
        <v>998</v>
      </c>
      <c r="F20" s="266">
        <v>260</v>
      </c>
      <c r="G20" s="266">
        <v>650</v>
      </c>
      <c r="H20" s="160">
        <f t="shared" si="0"/>
        <v>169000</v>
      </c>
      <c r="I20" s="14"/>
      <c r="J20" s="61"/>
      <c r="K20" s="167"/>
      <c r="L20" s="167"/>
      <c r="M20" s="215">
        <v>40991</v>
      </c>
      <c r="N20" s="215"/>
      <c r="O20" s="216"/>
      <c r="P20" s="163" t="s">
        <v>990</v>
      </c>
      <c r="Q20" s="235" t="s">
        <v>997</v>
      </c>
    </row>
    <row r="21" spans="2:17" s="150" customFormat="1" ht="18" customHeight="1">
      <c r="B21" s="166"/>
      <c r="C21" s="156" t="s">
        <v>125</v>
      </c>
      <c r="D21" s="156" t="s">
        <v>987</v>
      </c>
      <c r="E21" s="254" t="s">
        <v>999</v>
      </c>
      <c r="F21" s="266">
        <v>134</v>
      </c>
      <c r="G21" s="266">
        <v>3327</v>
      </c>
      <c r="H21" s="160">
        <f t="shared" si="0"/>
        <v>445818</v>
      </c>
      <c r="I21" s="14"/>
      <c r="J21" s="61"/>
      <c r="K21" s="21" t="s">
        <v>989</v>
      </c>
      <c r="L21" s="167"/>
      <c r="M21" s="215">
        <v>40991</v>
      </c>
      <c r="N21" s="215"/>
      <c r="O21" s="216"/>
      <c r="P21" s="163" t="s">
        <v>990</v>
      </c>
      <c r="Q21" s="235" t="s">
        <v>1000</v>
      </c>
    </row>
    <row r="22" spans="2:17" s="150" customFormat="1" ht="18" customHeight="1">
      <c r="B22" s="166"/>
      <c r="C22" s="156" t="s">
        <v>125</v>
      </c>
      <c r="D22" s="156" t="s">
        <v>987</v>
      </c>
      <c r="E22" s="212" t="s">
        <v>1001</v>
      </c>
      <c r="F22" s="266">
        <v>134</v>
      </c>
      <c r="G22" s="266">
        <v>2550</v>
      </c>
      <c r="H22" s="160">
        <f t="shared" si="0"/>
        <v>341700</v>
      </c>
      <c r="I22" s="14"/>
      <c r="J22" s="61"/>
      <c r="K22" s="21" t="s">
        <v>989</v>
      </c>
      <c r="L22" s="167"/>
      <c r="M22" s="215">
        <v>40991</v>
      </c>
      <c r="N22" s="215"/>
      <c r="O22" s="216"/>
      <c r="P22" s="163" t="s">
        <v>990</v>
      </c>
      <c r="Q22" s="235" t="s">
        <v>1000</v>
      </c>
    </row>
    <row r="23" spans="2:17" s="150" customFormat="1" ht="18" customHeight="1">
      <c r="B23" s="166"/>
      <c r="C23" s="156" t="s">
        <v>125</v>
      </c>
      <c r="D23" s="156" t="s">
        <v>987</v>
      </c>
      <c r="E23" s="254" t="s">
        <v>1002</v>
      </c>
      <c r="F23" s="266">
        <v>268</v>
      </c>
      <c r="G23" s="266">
        <v>3950</v>
      </c>
      <c r="H23" s="160">
        <f t="shared" si="0"/>
        <v>1058600</v>
      </c>
      <c r="I23" s="14"/>
      <c r="J23" s="61"/>
      <c r="K23" s="21" t="s">
        <v>989</v>
      </c>
      <c r="L23" s="167"/>
      <c r="M23" s="215">
        <v>40991</v>
      </c>
      <c r="N23" s="215"/>
      <c r="O23" s="216"/>
      <c r="P23" s="163" t="s">
        <v>990</v>
      </c>
      <c r="Q23" s="235" t="s">
        <v>1003</v>
      </c>
    </row>
    <row r="24" spans="2:17" s="150" customFormat="1" ht="18" customHeight="1">
      <c r="B24" s="166"/>
      <c r="C24" s="156" t="s">
        <v>125</v>
      </c>
      <c r="D24" s="156" t="s">
        <v>987</v>
      </c>
      <c r="E24" s="221" t="s">
        <v>1004</v>
      </c>
      <c r="F24" s="266">
        <v>268</v>
      </c>
      <c r="G24" s="264">
        <v>80</v>
      </c>
      <c r="H24" s="160">
        <f t="shared" si="0"/>
        <v>21440</v>
      </c>
      <c r="I24" s="157"/>
      <c r="J24" s="221"/>
      <c r="K24" s="267" t="s">
        <v>989</v>
      </c>
      <c r="L24" s="159"/>
      <c r="M24" s="269">
        <v>40991</v>
      </c>
      <c r="N24" s="215"/>
      <c r="O24" s="216"/>
      <c r="P24" s="163" t="s">
        <v>990</v>
      </c>
      <c r="Q24" s="235" t="s">
        <v>1003</v>
      </c>
    </row>
    <row r="25" spans="2:17" s="150" customFormat="1" ht="18" customHeight="1">
      <c r="B25" s="166"/>
      <c r="C25" s="156" t="s">
        <v>125</v>
      </c>
      <c r="D25" s="156" t="s">
        <v>987</v>
      </c>
      <c r="E25" s="221" t="s">
        <v>207</v>
      </c>
      <c r="F25" s="160">
        <v>130</v>
      </c>
      <c r="G25" s="264">
        <v>169</v>
      </c>
      <c r="H25" s="160">
        <f t="shared" si="0"/>
        <v>21970</v>
      </c>
      <c r="I25" s="271"/>
      <c r="J25" s="221"/>
      <c r="K25" s="159"/>
      <c r="L25" s="159"/>
      <c r="M25" s="269">
        <v>40991</v>
      </c>
      <c r="N25" s="215"/>
      <c r="O25" s="216"/>
      <c r="P25" s="163" t="s">
        <v>990</v>
      </c>
      <c r="Q25" s="235" t="s">
        <v>1005</v>
      </c>
    </row>
    <row r="26" spans="2:17" s="150" customFormat="1" ht="18" customHeight="1">
      <c r="B26" s="166"/>
      <c r="C26" s="156" t="s">
        <v>125</v>
      </c>
      <c r="D26" s="156" t="s">
        <v>987</v>
      </c>
      <c r="E26" s="221" t="s">
        <v>1006</v>
      </c>
      <c r="F26" s="160">
        <v>260</v>
      </c>
      <c r="G26" s="264">
        <v>250</v>
      </c>
      <c r="H26" s="160">
        <f t="shared" si="0"/>
        <v>65000</v>
      </c>
      <c r="I26" s="271"/>
      <c r="J26" s="221"/>
      <c r="K26" s="159"/>
      <c r="L26" s="159"/>
      <c r="M26" s="269">
        <v>40991</v>
      </c>
      <c r="N26" s="215"/>
      <c r="O26" s="216"/>
      <c r="P26" s="163" t="s">
        <v>990</v>
      </c>
      <c r="Q26" s="235" t="s">
        <v>1007</v>
      </c>
    </row>
    <row r="27" spans="2:17" s="150" customFormat="1" ht="18" customHeight="1">
      <c r="B27" s="166"/>
      <c r="C27" s="156" t="s">
        <v>125</v>
      </c>
      <c r="D27" s="156" t="s">
        <v>987</v>
      </c>
      <c r="E27" s="221" t="s">
        <v>1008</v>
      </c>
      <c r="F27" s="160">
        <v>260</v>
      </c>
      <c r="G27" s="264">
        <v>245</v>
      </c>
      <c r="H27" s="160">
        <f t="shared" si="0"/>
        <v>63700</v>
      </c>
      <c r="I27" s="271"/>
      <c r="J27" s="221"/>
      <c r="K27" s="159"/>
      <c r="L27" s="159"/>
      <c r="M27" s="269">
        <v>40991</v>
      </c>
      <c r="N27" s="215"/>
      <c r="O27" s="216"/>
      <c r="P27" s="163" t="s">
        <v>990</v>
      </c>
      <c r="Q27" s="235" t="s">
        <v>997</v>
      </c>
    </row>
    <row r="28" spans="2:17" s="150" customFormat="1" ht="18" customHeight="1">
      <c r="B28" s="166"/>
      <c r="C28" s="156" t="s">
        <v>1009</v>
      </c>
      <c r="D28" s="156" t="s">
        <v>987</v>
      </c>
      <c r="E28" s="189" t="s">
        <v>1010</v>
      </c>
      <c r="F28" s="160">
        <v>264</v>
      </c>
      <c r="G28" s="264">
        <v>3000</v>
      </c>
      <c r="H28" s="160">
        <f t="shared" si="0"/>
        <v>792000</v>
      </c>
      <c r="I28" s="272"/>
      <c r="J28" s="194"/>
      <c r="K28" s="267" t="s">
        <v>989</v>
      </c>
      <c r="L28" s="159"/>
      <c r="M28" s="269">
        <v>40991</v>
      </c>
      <c r="N28" s="215"/>
      <c r="O28" s="216"/>
      <c r="P28" s="163" t="s">
        <v>990</v>
      </c>
      <c r="Q28" s="235" t="s">
        <v>1011</v>
      </c>
    </row>
    <row r="29" spans="2:17" s="150" customFormat="1" ht="18" customHeight="1">
      <c r="B29" s="166"/>
      <c r="C29" s="156" t="s">
        <v>1009</v>
      </c>
      <c r="D29" s="156" t="s">
        <v>987</v>
      </c>
      <c r="E29" s="222" t="s">
        <v>1012</v>
      </c>
      <c r="F29" s="160">
        <v>260</v>
      </c>
      <c r="G29" s="264">
        <v>170</v>
      </c>
      <c r="H29" s="160">
        <f t="shared" si="0"/>
        <v>44200</v>
      </c>
      <c r="I29" s="164"/>
      <c r="J29" s="189"/>
      <c r="K29" s="159"/>
      <c r="L29" s="159"/>
      <c r="M29" s="269">
        <v>40991</v>
      </c>
      <c r="N29" s="215"/>
      <c r="O29" s="216"/>
      <c r="P29" s="163" t="s">
        <v>990</v>
      </c>
      <c r="Q29" s="235" t="s">
        <v>1007</v>
      </c>
    </row>
    <row r="30" spans="2:17" s="150" customFormat="1" ht="18" customHeight="1">
      <c r="B30" s="166"/>
      <c r="C30" s="156"/>
      <c r="D30" s="156" t="s">
        <v>987</v>
      </c>
      <c r="E30" s="222" t="s">
        <v>1013</v>
      </c>
      <c r="F30" s="160">
        <v>1</v>
      </c>
      <c r="G30" s="264">
        <v>11200</v>
      </c>
      <c r="H30" s="160">
        <f t="shared" si="0"/>
        <v>11200</v>
      </c>
      <c r="I30" s="273"/>
      <c r="J30" s="189"/>
      <c r="K30" s="159"/>
      <c r="L30" s="159"/>
      <c r="M30" s="269">
        <v>40996</v>
      </c>
      <c r="N30" s="215"/>
      <c r="O30" s="216"/>
      <c r="P30" s="269">
        <v>40998</v>
      </c>
      <c r="Q30" s="235">
        <v>40998</v>
      </c>
    </row>
    <row r="31" spans="2:17" s="150" customFormat="1" ht="18" customHeight="1">
      <c r="B31" s="166"/>
      <c r="C31" s="156"/>
      <c r="D31" s="156" t="s">
        <v>987</v>
      </c>
      <c r="E31" s="222" t="s">
        <v>1014</v>
      </c>
      <c r="F31" s="160">
        <v>1</v>
      </c>
      <c r="G31" s="264">
        <v>3576</v>
      </c>
      <c r="H31" s="160">
        <f t="shared" si="0"/>
        <v>3576</v>
      </c>
      <c r="I31" s="273"/>
      <c r="J31" s="189"/>
      <c r="K31" s="159"/>
      <c r="L31" s="159"/>
      <c r="M31" s="269">
        <v>40996</v>
      </c>
      <c r="N31" s="215"/>
      <c r="O31" s="216"/>
      <c r="P31" s="269">
        <v>40998</v>
      </c>
      <c r="Q31" s="235">
        <v>40998</v>
      </c>
    </row>
    <row r="32" spans="2:17" s="150" customFormat="1" ht="18" customHeight="1">
      <c r="B32" s="166"/>
      <c r="C32" s="156"/>
      <c r="D32" s="156" t="s">
        <v>987</v>
      </c>
      <c r="E32" s="267" t="s">
        <v>996</v>
      </c>
      <c r="F32" s="160">
        <v>260</v>
      </c>
      <c r="G32" s="264">
        <v>235</v>
      </c>
      <c r="H32" s="160">
        <f t="shared" si="0"/>
        <v>61100</v>
      </c>
      <c r="I32" s="273"/>
      <c r="J32" s="189"/>
      <c r="K32" s="159"/>
      <c r="L32" s="159"/>
      <c r="M32" s="269">
        <v>41010</v>
      </c>
      <c r="N32" s="215"/>
      <c r="O32" s="216"/>
      <c r="P32" s="269">
        <v>41012</v>
      </c>
      <c r="Q32" s="235">
        <v>41012</v>
      </c>
    </row>
    <row r="33" spans="1:18" s="150" customFormat="1" ht="18" customHeight="1">
      <c r="B33" s="166"/>
      <c r="C33" s="156"/>
      <c r="D33" s="156" t="s">
        <v>987</v>
      </c>
      <c r="E33" s="222" t="s">
        <v>1014</v>
      </c>
      <c r="F33" s="160">
        <v>3</v>
      </c>
      <c r="G33" s="264">
        <v>3576</v>
      </c>
      <c r="H33" s="160">
        <f t="shared" si="0"/>
        <v>10728</v>
      </c>
      <c r="I33" s="273"/>
      <c r="J33" s="189"/>
      <c r="K33" s="159"/>
      <c r="L33" s="159"/>
      <c r="M33" s="269">
        <v>41010</v>
      </c>
      <c r="N33" s="215"/>
      <c r="O33" s="216"/>
      <c r="P33" s="269">
        <v>41012</v>
      </c>
      <c r="Q33" s="235">
        <v>41012</v>
      </c>
    </row>
    <row r="34" spans="1:18" s="150" customFormat="1" ht="18" customHeight="1">
      <c r="B34" s="166"/>
      <c r="C34" s="156"/>
      <c r="D34" s="156"/>
      <c r="E34" s="222"/>
      <c r="F34" s="160"/>
      <c r="G34" s="264"/>
      <c r="H34" s="160"/>
      <c r="I34" s="273"/>
      <c r="J34" s="189"/>
      <c r="K34" s="159"/>
      <c r="L34" s="159"/>
      <c r="M34" s="269"/>
      <c r="N34" s="215"/>
      <c r="O34" s="216"/>
      <c r="P34" s="269"/>
      <c r="Q34" s="235"/>
    </row>
    <row r="35" spans="1:18" s="150" customFormat="1" ht="18" customHeight="1">
      <c r="B35" s="166"/>
      <c r="C35" s="13" t="s">
        <v>1015</v>
      </c>
      <c r="D35" s="13" t="s">
        <v>1015</v>
      </c>
      <c r="E35" s="138" t="s">
        <v>1062</v>
      </c>
      <c r="F35" s="266">
        <v>130</v>
      </c>
      <c r="G35" s="266">
        <v>2347</v>
      </c>
      <c r="H35" s="266">
        <v>305110</v>
      </c>
      <c r="I35" s="157"/>
      <c r="J35" s="189"/>
      <c r="K35" s="159"/>
      <c r="L35" s="159"/>
      <c r="M35" s="269"/>
      <c r="N35" s="215"/>
      <c r="O35" s="216"/>
      <c r="P35" s="269"/>
      <c r="Q35" s="235">
        <v>40994</v>
      </c>
    </row>
    <row r="36" spans="1:18" s="150" customFormat="1" ht="18" customHeight="1">
      <c r="B36" s="166"/>
      <c r="C36" s="13" t="s">
        <v>1015</v>
      </c>
      <c r="D36" s="13" t="s">
        <v>1015</v>
      </c>
      <c r="E36" s="138" t="s">
        <v>1059</v>
      </c>
      <c r="F36" s="138">
        <v>35</v>
      </c>
      <c r="G36" s="138">
        <v>1119</v>
      </c>
      <c r="H36" s="138">
        <v>39165</v>
      </c>
      <c r="I36" s="164"/>
      <c r="J36" s="223"/>
      <c r="K36" s="159"/>
      <c r="L36" s="159"/>
      <c r="M36" s="269"/>
      <c r="N36" s="215"/>
      <c r="O36" s="216"/>
      <c r="P36" s="269"/>
      <c r="Q36" s="235" t="s">
        <v>1455</v>
      </c>
    </row>
    <row r="37" spans="1:18" ht="18" customHeight="1">
      <c r="B37" s="166"/>
      <c r="C37" s="13" t="s">
        <v>1015</v>
      </c>
      <c r="D37" s="13" t="s">
        <v>1015</v>
      </c>
      <c r="E37" s="138" t="s">
        <v>1064</v>
      </c>
      <c r="F37" s="138">
        <v>35</v>
      </c>
      <c r="G37" s="138">
        <v>1038</v>
      </c>
      <c r="H37" s="138">
        <v>36330</v>
      </c>
      <c r="I37" s="164"/>
      <c r="J37" s="223"/>
      <c r="K37" s="159"/>
      <c r="L37" s="159"/>
      <c r="M37" s="269"/>
      <c r="N37" s="215"/>
      <c r="O37" s="216"/>
      <c r="P37" s="269">
        <v>41003</v>
      </c>
      <c r="Q37" s="235">
        <v>41003</v>
      </c>
    </row>
    <row r="38" spans="1:18" ht="18" customHeight="1">
      <c r="B38" s="166"/>
      <c r="C38" s="13" t="s">
        <v>1015</v>
      </c>
      <c r="D38" s="13" t="s">
        <v>1015</v>
      </c>
      <c r="E38" s="138" t="s">
        <v>1456</v>
      </c>
      <c r="F38" s="138">
        <v>120</v>
      </c>
      <c r="G38" s="138">
        <v>80</v>
      </c>
      <c r="H38" s="138">
        <v>9600</v>
      </c>
      <c r="I38" s="157"/>
      <c r="J38" s="221"/>
      <c r="K38" s="159"/>
      <c r="L38" s="159"/>
      <c r="M38" s="269"/>
      <c r="N38" s="215"/>
      <c r="O38" s="216"/>
      <c r="P38" s="269"/>
      <c r="Q38" s="235"/>
    </row>
    <row r="39" spans="1:18" ht="18" customHeight="1">
      <c r="B39" s="166"/>
      <c r="C39" s="13" t="s">
        <v>1015</v>
      </c>
      <c r="D39" s="13" t="s">
        <v>1015</v>
      </c>
      <c r="E39" s="138" t="s">
        <v>1456</v>
      </c>
      <c r="F39" s="138">
        <v>400</v>
      </c>
      <c r="G39" s="138">
        <v>80</v>
      </c>
      <c r="H39" s="138">
        <v>32000</v>
      </c>
      <c r="I39" s="164"/>
      <c r="J39" s="212"/>
      <c r="K39" s="159"/>
      <c r="L39" s="156"/>
      <c r="M39" s="269"/>
      <c r="N39" s="215"/>
      <c r="O39" s="216"/>
      <c r="P39" s="269"/>
      <c r="Q39" s="235"/>
    </row>
    <row r="40" spans="1:18" ht="18" customHeight="1">
      <c r="B40" s="166"/>
      <c r="C40" s="13" t="s">
        <v>1015</v>
      </c>
      <c r="D40" s="13" t="s">
        <v>1015</v>
      </c>
      <c r="E40" s="138" t="s">
        <v>1069</v>
      </c>
      <c r="F40" s="138">
        <v>260</v>
      </c>
      <c r="G40" s="138">
        <v>17</v>
      </c>
      <c r="H40" s="138">
        <v>4420</v>
      </c>
      <c r="I40" s="164"/>
      <c r="J40" s="212"/>
      <c r="K40" s="156"/>
      <c r="L40" s="156"/>
      <c r="M40" s="269"/>
      <c r="N40" s="215"/>
      <c r="O40" s="216"/>
      <c r="P40" s="269"/>
      <c r="Q40" s="235"/>
    </row>
    <row r="41" spans="1:18" ht="17.25" customHeight="1">
      <c r="B41" s="166"/>
      <c r="C41" s="13" t="s">
        <v>1015</v>
      </c>
      <c r="D41" s="13" t="s">
        <v>1015</v>
      </c>
      <c r="E41" s="138" t="s">
        <v>1065</v>
      </c>
      <c r="F41" s="138">
        <v>130</v>
      </c>
      <c r="G41" s="138">
        <v>342</v>
      </c>
      <c r="H41" s="138">
        <v>44460</v>
      </c>
      <c r="I41" s="164"/>
      <c r="J41" s="212"/>
      <c r="K41" s="159"/>
      <c r="L41" s="156"/>
      <c r="M41" s="269"/>
      <c r="N41" s="229"/>
      <c r="O41" s="216"/>
      <c r="P41" s="275"/>
      <c r="Q41" s="235">
        <v>41003</v>
      </c>
    </row>
    <row r="42" spans="1:18" ht="18" customHeight="1">
      <c r="A42" s="276"/>
      <c r="B42" s="166"/>
      <c r="C42" s="13" t="s">
        <v>1015</v>
      </c>
      <c r="D42" s="13" t="s">
        <v>1015</v>
      </c>
      <c r="E42" s="138" t="s">
        <v>1070</v>
      </c>
      <c r="F42" s="138">
        <v>520</v>
      </c>
      <c r="G42" s="138">
        <v>132</v>
      </c>
      <c r="H42" s="138">
        <v>68640</v>
      </c>
      <c r="I42" s="164"/>
      <c r="J42" s="212"/>
      <c r="K42" s="159"/>
      <c r="L42" s="156"/>
      <c r="M42" s="269"/>
      <c r="N42" s="229"/>
      <c r="O42" s="216"/>
      <c r="P42" s="275"/>
      <c r="Q42" s="235" t="s">
        <v>1457</v>
      </c>
    </row>
    <row r="43" spans="1:18" ht="18" customHeight="1">
      <c r="B43" s="166"/>
      <c r="C43" s="13" t="s">
        <v>1015</v>
      </c>
      <c r="D43" s="13" t="s">
        <v>1015</v>
      </c>
      <c r="E43" s="138" t="s">
        <v>1456</v>
      </c>
      <c r="F43" s="138">
        <v>520</v>
      </c>
      <c r="G43" s="138">
        <v>80</v>
      </c>
      <c r="H43" s="138">
        <v>41600</v>
      </c>
      <c r="I43" s="160"/>
      <c r="J43" s="159"/>
      <c r="K43" s="156"/>
      <c r="L43" s="156"/>
      <c r="M43" s="269"/>
      <c r="N43" s="229"/>
      <c r="O43" s="216"/>
      <c r="P43" s="275"/>
      <c r="Q43" s="235"/>
    </row>
    <row r="44" spans="1:18" ht="18" customHeight="1">
      <c r="B44" s="166"/>
      <c r="C44" s="13" t="s">
        <v>1015</v>
      </c>
      <c r="D44" s="13" t="s">
        <v>1015</v>
      </c>
      <c r="E44" s="138" t="s">
        <v>1067</v>
      </c>
      <c r="F44" s="138">
        <v>520</v>
      </c>
      <c r="G44" s="138">
        <v>70</v>
      </c>
      <c r="H44" s="138">
        <v>36400</v>
      </c>
      <c r="I44" s="164"/>
      <c r="J44" s="159"/>
      <c r="K44" s="156"/>
      <c r="L44" s="156"/>
      <c r="M44" s="269"/>
      <c r="N44" s="229"/>
      <c r="O44" s="216"/>
      <c r="P44" s="275"/>
      <c r="Q44" s="235">
        <v>41003</v>
      </c>
    </row>
    <row r="45" spans="1:18" ht="18" customHeight="1">
      <c r="B45" s="166"/>
      <c r="C45" s="13" t="s">
        <v>1015</v>
      </c>
      <c r="D45" s="13" t="s">
        <v>1015</v>
      </c>
      <c r="E45" s="138" t="s">
        <v>917</v>
      </c>
      <c r="F45" s="138">
        <v>5</v>
      </c>
      <c r="G45" s="138">
        <v>6615</v>
      </c>
      <c r="H45" s="138">
        <v>33075</v>
      </c>
      <c r="I45" s="164"/>
      <c r="J45" s="159"/>
      <c r="K45" s="156"/>
      <c r="L45" s="156"/>
      <c r="M45" s="269"/>
      <c r="N45" s="220"/>
      <c r="O45" s="216"/>
      <c r="P45" s="275"/>
      <c r="Q45" s="235"/>
    </row>
    <row r="46" spans="1:18" ht="18" customHeight="1">
      <c r="B46" s="166"/>
      <c r="C46" s="13" t="s">
        <v>1015</v>
      </c>
      <c r="D46" s="13" t="s">
        <v>1015</v>
      </c>
      <c r="E46" s="138" t="s">
        <v>917</v>
      </c>
      <c r="F46" s="138">
        <v>125</v>
      </c>
      <c r="G46" s="138">
        <v>6615</v>
      </c>
      <c r="H46" s="138">
        <v>826875</v>
      </c>
      <c r="I46" s="266"/>
      <c r="J46" s="156"/>
      <c r="K46" s="156"/>
      <c r="L46" s="156"/>
      <c r="M46" s="269"/>
      <c r="N46" s="220"/>
      <c r="O46" s="216"/>
      <c r="P46" s="275"/>
      <c r="Q46" s="235"/>
    </row>
    <row r="47" spans="1:18" ht="18" customHeight="1">
      <c r="B47" s="166"/>
      <c r="C47" s="13" t="s">
        <v>1015</v>
      </c>
      <c r="D47" s="13" t="s">
        <v>1015</v>
      </c>
      <c r="E47" s="138" t="s">
        <v>1049</v>
      </c>
      <c r="F47" s="138">
        <v>130</v>
      </c>
      <c r="G47" s="138">
        <v>15500</v>
      </c>
      <c r="H47" s="138">
        <v>465000</v>
      </c>
      <c r="I47" s="266"/>
      <c r="J47" s="156"/>
      <c r="K47" s="156"/>
      <c r="L47" s="156"/>
      <c r="M47" s="269"/>
      <c r="N47" s="210"/>
      <c r="O47" s="227"/>
      <c r="P47" s="269"/>
      <c r="Q47" s="329" t="s">
        <v>1458</v>
      </c>
      <c r="R47" s="231"/>
    </row>
    <row r="48" spans="1:18" ht="18" customHeight="1">
      <c r="B48" s="166"/>
      <c r="C48" s="13" t="s">
        <v>1015</v>
      </c>
      <c r="D48" s="13" t="s">
        <v>1015</v>
      </c>
      <c r="E48" s="138" t="s">
        <v>1050</v>
      </c>
      <c r="F48" s="138">
        <v>130</v>
      </c>
      <c r="G48" s="138">
        <v>31000</v>
      </c>
      <c r="H48" s="138">
        <v>930000</v>
      </c>
      <c r="I48" s="138"/>
      <c r="J48" s="156"/>
      <c r="K48" s="156"/>
      <c r="L48" s="156"/>
      <c r="M48" s="269"/>
      <c r="N48" s="210"/>
      <c r="O48" s="227"/>
      <c r="P48" s="269"/>
      <c r="Q48" s="329" t="s">
        <v>1458</v>
      </c>
      <c r="R48" s="232"/>
    </row>
    <row r="49" spans="2:18" ht="18" customHeight="1">
      <c r="B49" s="166"/>
      <c r="C49" s="13" t="s">
        <v>1015</v>
      </c>
      <c r="D49" s="13" t="s">
        <v>1015</v>
      </c>
      <c r="E49" s="138" t="s">
        <v>917</v>
      </c>
      <c r="F49" s="138">
        <v>130</v>
      </c>
      <c r="G49" s="138">
        <v>6615</v>
      </c>
      <c r="H49" s="138">
        <v>859950</v>
      </c>
      <c r="I49" s="138"/>
      <c r="J49" s="156"/>
      <c r="K49" s="156"/>
      <c r="L49" s="156"/>
      <c r="M49" s="269"/>
      <c r="N49" s="210"/>
      <c r="O49" s="227"/>
      <c r="P49" s="269"/>
      <c r="Q49" s="235" t="s">
        <v>1459</v>
      </c>
      <c r="R49" s="232"/>
    </row>
    <row r="50" spans="2:18" ht="18" customHeight="1">
      <c r="B50" s="166"/>
      <c r="C50" s="13" t="s">
        <v>1015</v>
      </c>
      <c r="D50" s="13" t="s">
        <v>1015</v>
      </c>
      <c r="E50" s="138" t="s">
        <v>1050</v>
      </c>
      <c r="F50" s="138">
        <v>130</v>
      </c>
      <c r="G50" s="138">
        <v>31000</v>
      </c>
      <c r="H50" s="138">
        <v>4030000</v>
      </c>
      <c r="I50" s="138"/>
      <c r="J50" s="156"/>
      <c r="K50" s="156"/>
      <c r="L50" s="156"/>
      <c r="M50" s="269"/>
      <c r="N50" s="210"/>
      <c r="O50" s="227"/>
      <c r="P50" s="269"/>
      <c r="Q50" s="235"/>
      <c r="R50" s="232"/>
    </row>
    <row r="51" spans="2:18" ht="18" customHeight="1">
      <c r="B51" s="166"/>
      <c r="C51" s="13" t="s">
        <v>1015</v>
      </c>
      <c r="D51" s="13" t="s">
        <v>1015</v>
      </c>
      <c r="E51" s="138" t="s">
        <v>1049</v>
      </c>
      <c r="F51" s="138">
        <v>130</v>
      </c>
      <c r="G51" s="138">
        <v>15500</v>
      </c>
      <c r="H51" s="138">
        <v>2015000</v>
      </c>
      <c r="I51" s="138"/>
      <c r="J51" s="156"/>
      <c r="K51" s="156"/>
      <c r="L51" s="156"/>
      <c r="M51" s="269"/>
      <c r="N51" s="210"/>
      <c r="O51" s="227"/>
      <c r="P51" s="269"/>
      <c r="Q51" s="235"/>
      <c r="R51" s="232"/>
    </row>
    <row r="52" spans="2:18" ht="18" customHeight="1">
      <c r="B52" s="210"/>
      <c r="C52" s="166"/>
      <c r="D52" s="13" t="s">
        <v>1015</v>
      </c>
      <c r="E52" s="254" t="s">
        <v>294</v>
      </c>
      <c r="F52" s="138">
        <v>1060</v>
      </c>
      <c r="G52" s="138">
        <v>150</v>
      </c>
      <c r="H52" s="138">
        <v>159000</v>
      </c>
      <c r="I52" s="138"/>
      <c r="J52" s="156"/>
      <c r="K52" s="156"/>
      <c r="L52" s="156"/>
      <c r="M52" s="278"/>
      <c r="N52" s="210"/>
      <c r="O52" s="227"/>
      <c r="P52" s="269"/>
      <c r="Q52" s="235">
        <v>40994</v>
      </c>
      <c r="R52" s="232"/>
    </row>
    <row r="53" spans="2:18" ht="18" customHeight="1">
      <c r="B53" s="210"/>
      <c r="C53" s="166"/>
      <c r="D53" s="13" t="s">
        <v>1015</v>
      </c>
      <c r="E53" s="254" t="s">
        <v>1460</v>
      </c>
      <c r="F53" s="138">
        <v>1</v>
      </c>
      <c r="G53" s="138">
        <v>1060</v>
      </c>
      <c r="H53" s="138">
        <v>1060</v>
      </c>
      <c r="I53" s="138"/>
      <c r="J53" s="156"/>
      <c r="K53" s="156"/>
      <c r="L53" s="156"/>
      <c r="M53" s="278"/>
      <c r="N53" s="210"/>
      <c r="O53" s="227"/>
      <c r="P53" s="269">
        <v>41001</v>
      </c>
      <c r="Q53" s="235">
        <v>41001</v>
      </c>
      <c r="R53" s="232"/>
    </row>
    <row r="54" spans="2:18" ht="18" customHeight="1">
      <c r="B54" s="210"/>
      <c r="C54" s="166"/>
      <c r="D54" s="13" t="s">
        <v>1015</v>
      </c>
      <c r="E54" s="254" t="s">
        <v>1461</v>
      </c>
      <c r="F54" s="138">
        <v>2</v>
      </c>
      <c r="G54" s="138">
        <v>1450</v>
      </c>
      <c r="H54" s="138">
        <v>2900</v>
      </c>
      <c r="I54" s="138"/>
      <c r="J54" s="156"/>
      <c r="K54" s="156"/>
      <c r="L54" s="156"/>
      <c r="M54" s="278"/>
      <c r="N54" s="210"/>
      <c r="O54" s="227"/>
      <c r="P54" s="269">
        <v>41001</v>
      </c>
      <c r="Q54" s="235">
        <v>41001</v>
      </c>
      <c r="R54" s="232"/>
    </row>
    <row r="55" spans="2:18" ht="18" customHeight="1">
      <c r="B55" s="210"/>
      <c r="C55" s="166"/>
      <c r="D55" s="13" t="s">
        <v>1015</v>
      </c>
      <c r="E55" s="254" t="s">
        <v>1462</v>
      </c>
      <c r="F55" s="138">
        <v>10</v>
      </c>
      <c r="G55" s="138">
        <v>95</v>
      </c>
      <c r="H55" s="138">
        <v>950</v>
      </c>
      <c r="I55" s="138"/>
      <c r="J55" s="156"/>
      <c r="K55" s="156"/>
      <c r="L55" s="156"/>
      <c r="M55" s="278"/>
      <c r="N55" s="210"/>
      <c r="O55" s="227"/>
      <c r="P55" s="269">
        <v>41001</v>
      </c>
      <c r="Q55" s="235">
        <v>41001</v>
      </c>
      <c r="R55" s="232"/>
    </row>
    <row r="56" spans="2:18" ht="18" customHeight="1">
      <c r="B56" s="210"/>
      <c r="C56" s="166"/>
      <c r="D56" s="13" t="s">
        <v>1015</v>
      </c>
      <c r="E56" s="254" t="s">
        <v>1463</v>
      </c>
      <c r="F56" s="138">
        <v>10</v>
      </c>
      <c r="G56" s="138">
        <v>300</v>
      </c>
      <c r="H56" s="138">
        <v>3000</v>
      </c>
      <c r="I56" s="138"/>
      <c r="J56" s="156"/>
      <c r="K56" s="156"/>
      <c r="L56" s="156"/>
      <c r="M56" s="278"/>
      <c r="N56" s="210"/>
      <c r="O56" s="227"/>
      <c r="P56" s="269">
        <v>41001</v>
      </c>
      <c r="Q56" s="235">
        <v>41001</v>
      </c>
      <c r="R56" s="232"/>
    </row>
    <row r="57" spans="2:18" ht="18" customHeight="1">
      <c r="B57" s="210"/>
      <c r="C57" s="166"/>
      <c r="D57" s="13" t="s">
        <v>1015</v>
      </c>
      <c r="E57" s="254" t="s">
        <v>1464</v>
      </c>
      <c r="F57" s="138">
        <v>5</v>
      </c>
      <c r="G57" s="138">
        <v>690</v>
      </c>
      <c r="H57" s="138">
        <v>3450</v>
      </c>
      <c r="I57" s="138"/>
      <c r="J57" s="156"/>
      <c r="K57" s="156"/>
      <c r="L57" s="156"/>
      <c r="M57" s="278"/>
      <c r="N57" s="210"/>
      <c r="O57" s="227"/>
      <c r="P57" s="269">
        <v>41001</v>
      </c>
      <c r="Q57" s="235">
        <v>41001</v>
      </c>
      <c r="R57" s="232"/>
    </row>
    <row r="58" spans="2:18" ht="18" customHeight="1">
      <c r="B58" s="210"/>
      <c r="C58" s="166"/>
      <c r="D58" s="13" t="s">
        <v>1015</v>
      </c>
      <c r="E58" s="254" t="s">
        <v>1465</v>
      </c>
      <c r="F58" s="138">
        <v>6</v>
      </c>
      <c r="G58" s="138">
        <v>817</v>
      </c>
      <c r="H58" s="138">
        <v>4902</v>
      </c>
      <c r="I58" s="138"/>
      <c r="J58" s="156"/>
      <c r="K58" s="156"/>
      <c r="L58" s="156"/>
      <c r="M58" s="278"/>
      <c r="N58" s="210"/>
      <c r="O58" s="227"/>
      <c r="P58" s="278">
        <v>41003</v>
      </c>
      <c r="Q58" s="235">
        <v>41003</v>
      </c>
      <c r="R58" s="232"/>
    </row>
    <row r="59" spans="2:18" ht="18" customHeight="1">
      <c r="B59" s="210"/>
      <c r="C59" s="166"/>
      <c r="D59" s="13" t="s">
        <v>1015</v>
      </c>
      <c r="E59" s="254" t="s">
        <v>1466</v>
      </c>
      <c r="F59" s="138">
        <v>7</v>
      </c>
      <c r="G59" s="138">
        <v>1083</v>
      </c>
      <c r="H59" s="138">
        <v>7581</v>
      </c>
      <c r="I59" s="138"/>
      <c r="J59" s="156"/>
      <c r="K59" s="156"/>
      <c r="L59" s="156"/>
      <c r="M59" s="278"/>
      <c r="N59" s="210"/>
      <c r="O59" s="227"/>
      <c r="P59" s="278">
        <v>41003</v>
      </c>
      <c r="Q59" s="235">
        <v>41003</v>
      </c>
      <c r="R59" s="232"/>
    </row>
    <row r="60" spans="2:18" ht="18" customHeight="1">
      <c r="B60" s="210"/>
      <c r="C60" s="166"/>
      <c r="D60" s="13" t="s">
        <v>1015</v>
      </c>
      <c r="E60" s="254" t="s">
        <v>1467</v>
      </c>
      <c r="F60" s="138">
        <v>1</v>
      </c>
      <c r="G60" s="138">
        <v>7854</v>
      </c>
      <c r="H60" s="138">
        <v>7854</v>
      </c>
      <c r="I60" s="138"/>
      <c r="J60" s="156"/>
      <c r="K60" s="156"/>
      <c r="L60" s="156"/>
      <c r="M60" s="278">
        <v>40990</v>
      </c>
      <c r="N60" s="210"/>
      <c r="O60" s="227"/>
      <c r="P60" s="278">
        <v>41005</v>
      </c>
      <c r="Q60" s="235">
        <v>41005</v>
      </c>
      <c r="R60" s="232"/>
    </row>
    <row r="61" spans="2:18" ht="18" customHeight="1">
      <c r="B61" s="210"/>
      <c r="C61" s="166"/>
      <c r="D61" s="13" t="s">
        <v>1015</v>
      </c>
      <c r="E61" s="254" t="s">
        <v>1467</v>
      </c>
      <c r="F61" s="138">
        <v>129</v>
      </c>
      <c r="G61" s="138">
        <v>7140</v>
      </c>
      <c r="H61" s="138">
        <v>7140</v>
      </c>
      <c r="I61" s="138"/>
      <c r="J61" s="210"/>
      <c r="K61" s="210"/>
      <c r="L61" s="210"/>
      <c r="M61" s="278">
        <v>40990</v>
      </c>
      <c r="N61" s="210"/>
      <c r="O61" s="227"/>
      <c r="P61" s="278">
        <v>41015</v>
      </c>
      <c r="Q61" s="235">
        <v>41015</v>
      </c>
      <c r="R61" s="232"/>
    </row>
    <row r="62" spans="2:18" ht="18" customHeight="1">
      <c r="B62" s="210"/>
      <c r="C62" s="166"/>
      <c r="D62" s="13" t="s">
        <v>1015</v>
      </c>
      <c r="E62" s="254" t="s">
        <v>1468</v>
      </c>
      <c r="F62" s="138">
        <v>1</v>
      </c>
      <c r="G62" s="138">
        <v>4400</v>
      </c>
      <c r="H62" s="138">
        <v>4400</v>
      </c>
      <c r="I62" s="138"/>
      <c r="J62" s="210"/>
      <c r="K62" s="210"/>
      <c r="L62" s="210"/>
      <c r="M62" s="278"/>
      <c r="N62" s="210"/>
      <c r="O62" s="227"/>
      <c r="P62" s="269">
        <v>41004</v>
      </c>
      <c r="Q62" s="235">
        <v>41004</v>
      </c>
      <c r="R62" s="232"/>
    </row>
    <row r="63" spans="2:18" ht="18" customHeight="1">
      <c r="B63" s="210"/>
      <c r="C63" s="166"/>
      <c r="D63" s="13" t="s">
        <v>1015</v>
      </c>
      <c r="E63" s="254" t="s">
        <v>1469</v>
      </c>
      <c r="F63" s="138">
        <v>1</v>
      </c>
      <c r="G63" s="138">
        <v>4900</v>
      </c>
      <c r="H63" s="138">
        <v>4900</v>
      </c>
      <c r="I63" s="138"/>
      <c r="J63" s="210"/>
      <c r="K63" s="210"/>
      <c r="L63" s="210"/>
      <c r="M63" s="278"/>
      <c r="N63" s="210"/>
      <c r="O63" s="227"/>
      <c r="P63" s="269">
        <v>41004</v>
      </c>
      <c r="Q63" s="235">
        <v>41004</v>
      </c>
      <c r="R63" s="232"/>
    </row>
    <row r="64" spans="2:18" ht="18" customHeight="1">
      <c r="B64" s="210"/>
      <c r="C64" s="233"/>
      <c r="D64" s="13" t="s">
        <v>1015</v>
      </c>
      <c r="E64" s="254" t="s">
        <v>1470</v>
      </c>
      <c r="F64" s="138">
        <v>1</v>
      </c>
      <c r="G64" s="138">
        <v>3800</v>
      </c>
      <c r="H64" s="138">
        <v>3800</v>
      </c>
      <c r="I64" s="266"/>
      <c r="J64" s="210"/>
      <c r="K64" s="210"/>
      <c r="L64" s="210"/>
      <c r="M64" s="278"/>
      <c r="N64" s="220"/>
      <c r="O64" s="219"/>
      <c r="P64" s="269">
        <v>41004</v>
      </c>
      <c r="Q64" s="235">
        <v>41004</v>
      </c>
    </row>
    <row r="65" spans="2:17" ht="18" customHeight="1">
      <c r="B65" s="210"/>
      <c r="C65" s="233"/>
      <c r="D65" s="13" t="s">
        <v>1015</v>
      </c>
      <c r="E65" s="254" t="s">
        <v>1471</v>
      </c>
      <c r="F65" s="138">
        <v>1</v>
      </c>
      <c r="G65" s="138">
        <v>3200</v>
      </c>
      <c r="H65" s="138">
        <v>3200</v>
      </c>
      <c r="I65" s="266"/>
      <c r="J65" s="210"/>
      <c r="K65" s="210"/>
      <c r="L65" s="210"/>
      <c r="M65" s="278"/>
      <c r="N65" s="220"/>
      <c r="O65" s="219"/>
      <c r="P65" s="269">
        <v>41004</v>
      </c>
      <c r="Q65" s="235">
        <v>41004</v>
      </c>
    </row>
    <row r="66" spans="2:17" ht="18" customHeight="1">
      <c r="B66" s="210"/>
      <c r="C66" s="233"/>
      <c r="D66" s="13" t="s">
        <v>1015</v>
      </c>
      <c r="E66" s="254" t="s">
        <v>1472</v>
      </c>
      <c r="F66" s="138">
        <v>1</v>
      </c>
      <c r="G66" s="138">
        <v>3300</v>
      </c>
      <c r="H66" s="138">
        <v>3300</v>
      </c>
      <c r="I66" s="266"/>
      <c r="J66" s="210"/>
      <c r="K66" s="210"/>
      <c r="L66" s="210"/>
      <c r="M66" s="278"/>
      <c r="N66" s="220"/>
      <c r="O66" s="219"/>
      <c r="P66" s="269">
        <v>41004</v>
      </c>
      <c r="Q66" s="235">
        <v>41004</v>
      </c>
    </row>
    <row r="67" spans="2:17" ht="18" customHeight="1">
      <c r="B67" s="210"/>
      <c r="C67" s="233"/>
      <c r="D67" s="13" t="s">
        <v>1015</v>
      </c>
      <c r="E67" s="254" t="s">
        <v>1473</v>
      </c>
      <c r="F67" s="138">
        <v>2</v>
      </c>
      <c r="G67" s="138">
        <v>3700</v>
      </c>
      <c r="H67" s="138">
        <v>7400</v>
      </c>
      <c r="I67" s="266"/>
      <c r="J67" s="210"/>
      <c r="K67" s="210"/>
      <c r="L67" s="210"/>
      <c r="M67" s="278"/>
      <c r="N67" s="220"/>
      <c r="O67" s="219"/>
      <c r="P67" s="269">
        <v>41004</v>
      </c>
      <c r="Q67" s="235">
        <v>41004</v>
      </c>
    </row>
    <row r="68" spans="2:17" ht="18" customHeight="1">
      <c r="B68" s="210"/>
      <c r="C68" s="233"/>
      <c r="D68" s="13" t="s">
        <v>1015</v>
      </c>
      <c r="E68" s="254" t="s">
        <v>1474</v>
      </c>
      <c r="F68" s="138">
        <v>1</v>
      </c>
      <c r="G68" s="138">
        <v>3900</v>
      </c>
      <c r="H68" s="138">
        <v>3900</v>
      </c>
      <c r="I68" s="266"/>
      <c r="J68" s="210"/>
      <c r="K68" s="210"/>
      <c r="L68" s="210"/>
      <c r="M68" s="278"/>
      <c r="N68" s="220"/>
      <c r="O68" s="219"/>
      <c r="P68" s="269">
        <v>41004</v>
      </c>
      <c r="Q68" s="235">
        <v>41004</v>
      </c>
    </row>
    <row r="69" spans="2:17" ht="18" customHeight="1">
      <c r="B69" s="210"/>
      <c r="C69" s="233"/>
      <c r="D69" s="13" t="s">
        <v>1015</v>
      </c>
      <c r="E69" s="254" t="s">
        <v>1475</v>
      </c>
      <c r="F69" s="138">
        <v>2</v>
      </c>
      <c r="G69" s="138">
        <v>3600</v>
      </c>
      <c r="H69" s="138">
        <v>7200</v>
      </c>
      <c r="I69" s="266"/>
      <c r="J69" s="210"/>
      <c r="K69" s="210"/>
      <c r="L69" s="210"/>
      <c r="M69" s="278"/>
      <c r="N69" s="220"/>
      <c r="O69" s="219"/>
      <c r="P69" s="269">
        <v>41004</v>
      </c>
      <c r="Q69" s="235">
        <v>41004</v>
      </c>
    </row>
    <row r="70" spans="2:17" ht="18" customHeight="1">
      <c r="B70" s="210"/>
      <c r="C70" s="233"/>
      <c r="D70" s="13" t="s">
        <v>1015</v>
      </c>
      <c r="E70" s="254" t="s">
        <v>1476</v>
      </c>
      <c r="F70" s="138">
        <v>2</v>
      </c>
      <c r="G70" s="138">
        <v>3800</v>
      </c>
      <c r="H70" s="138">
        <v>7600</v>
      </c>
      <c r="I70" s="266"/>
      <c r="J70" s="210"/>
      <c r="K70" s="210"/>
      <c r="L70" s="210"/>
      <c r="M70" s="278"/>
      <c r="N70" s="220"/>
      <c r="O70" s="219"/>
      <c r="P70" s="269">
        <v>41004</v>
      </c>
      <c r="Q70" s="235">
        <v>41004</v>
      </c>
    </row>
    <row r="71" spans="2:17" ht="18" customHeight="1">
      <c r="B71" s="210"/>
      <c r="C71" s="233"/>
      <c r="D71" s="13" t="s">
        <v>1015</v>
      </c>
      <c r="E71" s="254" t="s">
        <v>1477</v>
      </c>
      <c r="F71" s="138">
        <v>2</v>
      </c>
      <c r="G71" s="138">
        <v>4000</v>
      </c>
      <c r="H71" s="138">
        <v>8000</v>
      </c>
      <c r="I71" s="266"/>
      <c r="J71" s="210"/>
      <c r="K71" s="210"/>
      <c r="L71" s="210"/>
      <c r="M71" s="278"/>
      <c r="N71" s="220"/>
      <c r="O71" s="219"/>
      <c r="P71" s="269">
        <v>41004</v>
      </c>
      <c r="Q71" s="235">
        <v>41004</v>
      </c>
    </row>
    <row r="72" spans="2:17" ht="18" customHeight="1">
      <c r="B72" s="210"/>
      <c r="C72" s="233"/>
      <c r="D72" s="13" t="s">
        <v>1015</v>
      </c>
      <c r="E72" s="254" t="s">
        <v>1478</v>
      </c>
      <c r="F72" s="138">
        <v>1</v>
      </c>
      <c r="G72" s="138">
        <v>44000</v>
      </c>
      <c r="H72" s="138">
        <v>4400</v>
      </c>
      <c r="I72" s="266"/>
      <c r="J72" s="210"/>
      <c r="K72" s="210"/>
      <c r="L72" s="210"/>
      <c r="M72" s="278"/>
      <c r="N72" s="220"/>
      <c r="O72" s="219"/>
      <c r="P72" s="269">
        <v>41004</v>
      </c>
      <c r="Q72" s="235">
        <v>41004</v>
      </c>
    </row>
    <row r="73" spans="2:17" ht="18" customHeight="1">
      <c r="B73" s="210"/>
      <c r="C73" s="233"/>
      <c r="D73" s="13" t="s">
        <v>1015</v>
      </c>
      <c r="E73" s="254" t="s">
        <v>1479</v>
      </c>
      <c r="F73" s="138">
        <v>1</v>
      </c>
      <c r="G73" s="138">
        <v>5440</v>
      </c>
      <c r="H73" s="138">
        <v>5440</v>
      </c>
      <c r="I73" s="266"/>
      <c r="J73" s="210"/>
      <c r="K73" s="210"/>
      <c r="L73" s="210"/>
      <c r="M73" s="278"/>
      <c r="N73" s="220"/>
      <c r="O73" s="219"/>
      <c r="P73" s="269">
        <v>41004</v>
      </c>
      <c r="Q73" s="235">
        <v>41004</v>
      </c>
    </row>
    <row r="74" spans="2:17" ht="18" customHeight="1">
      <c r="B74" s="210"/>
      <c r="C74" s="233"/>
      <c r="D74" s="13" t="s">
        <v>1015</v>
      </c>
      <c r="E74" s="254" t="s">
        <v>1480</v>
      </c>
      <c r="F74" s="138">
        <v>1</v>
      </c>
      <c r="G74" s="138">
        <v>2900</v>
      </c>
      <c r="H74" s="138">
        <v>2900</v>
      </c>
      <c r="I74" s="266"/>
      <c r="J74" s="210"/>
      <c r="K74" s="210"/>
      <c r="L74" s="210"/>
      <c r="M74" s="278"/>
      <c r="N74" s="220"/>
      <c r="O74" s="219"/>
      <c r="P74" s="269">
        <v>41004</v>
      </c>
      <c r="Q74" s="235">
        <v>41004</v>
      </c>
    </row>
    <row r="75" spans="2:17" ht="18" customHeight="1">
      <c r="B75" s="210"/>
      <c r="C75" s="233"/>
      <c r="D75" s="13" t="s">
        <v>1015</v>
      </c>
      <c r="E75" s="254" t="s">
        <v>1481</v>
      </c>
      <c r="F75" s="138">
        <v>1</v>
      </c>
      <c r="G75" s="138">
        <v>4880</v>
      </c>
      <c r="H75" s="138">
        <v>4880</v>
      </c>
      <c r="I75" s="266"/>
      <c r="J75" s="210"/>
      <c r="K75" s="210"/>
      <c r="L75" s="210"/>
      <c r="M75" s="278"/>
      <c r="N75" s="220"/>
      <c r="O75" s="219"/>
      <c r="P75" s="269">
        <v>41004</v>
      </c>
      <c r="Q75" s="235">
        <v>41004</v>
      </c>
    </row>
    <row r="76" spans="2:17" ht="18" customHeight="1">
      <c r="B76" s="210"/>
      <c r="C76" s="233"/>
      <c r="D76" s="13" t="s">
        <v>1015</v>
      </c>
      <c r="E76" s="254" t="s">
        <v>1482</v>
      </c>
      <c r="F76" s="138">
        <v>50</v>
      </c>
      <c r="G76" s="138">
        <v>16</v>
      </c>
      <c r="H76" s="138">
        <v>800</v>
      </c>
      <c r="I76" s="266"/>
      <c r="J76" s="210"/>
      <c r="K76" s="210"/>
      <c r="L76" s="210"/>
      <c r="M76" s="278"/>
      <c r="N76" s="220"/>
      <c r="O76" s="219"/>
      <c r="P76" s="269">
        <v>41004</v>
      </c>
      <c r="Q76" s="235">
        <v>41004</v>
      </c>
    </row>
    <row r="77" spans="2:17" ht="18" customHeight="1">
      <c r="B77" s="210"/>
      <c r="C77" s="233"/>
      <c r="D77" s="13" t="s">
        <v>1015</v>
      </c>
      <c r="E77" s="254" t="s">
        <v>1483</v>
      </c>
      <c r="F77" s="138">
        <v>50</v>
      </c>
      <c r="G77" s="138">
        <v>21</v>
      </c>
      <c r="H77" s="138">
        <v>1050</v>
      </c>
      <c r="I77" s="266"/>
      <c r="J77" s="210"/>
      <c r="K77" s="210"/>
      <c r="L77" s="210"/>
      <c r="M77" s="278"/>
      <c r="N77" s="220"/>
      <c r="O77" s="219"/>
      <c r="P77" s="269">
        <v>41004</v>
      </c>
      <c r="Q77" s="235">
        <v>41004</v>
      </c>
    </row>
    <row r="78" spans="2:17" ht="18" customHeight="1">
      <c r="B78" s="210"/>
      <c r="C78" s="233"/>
      <c r="D78" s="13" t="s">
        <v>1015</v>
      </c>
      <c r="E78" s="254" t="s">
        <v>1484</v>
      </c>
      <c r="F78" s="138">
        <v>520</v>
      </c>
      <c r="G78" s="138">
        <v>33</v>
      </c>
      <c r="H78" s="138">
        <v>17160</v>
      </c>
      <c r="I78" s="266"/>
      <c r="J78" s="210"/>
      <c r="K78" s="210"/>
      <c r="L78" s="210"/>
      <c r="M78" s="278"/>
      <c r="N78" s="220"/>
      <c r="O78" s="219"/>
      <c r="P78" s="269">
        <v>41004</v>
      </c>
      <c r="Q78" s="235">
        <v>41004</v>
      </c>
    </row>
    <row r="79" spans="2:17" ht="18" customHeight="1">
      <c r="B79" s="210"/>
      <c r="C79" s="233"/>
      <c r="D79" s="13" t="s">
        <v>1015</v>
      </c>
      <c r="E79" s="254" t="s">
        <v>1485</v>
      </c>
      <c r="F79" s="138">
        <v>1300</v>
      </c>
      <c r="G79" s="138">
        <v>6</v>
      </c>
      <c r="H79" s="138">
        <v>7800</v>
      </c>
      <c r="I79" s="266"/>
      <c r="J79" s="210"/>
      <c r="K79" s="210"/>
      <c r="L79" s="210"/>
      <c r="M79" s="278"/>
      <c r="N79" s="220"/>
      <c r="O79" s="219"/>
      <c r="P79" s="269"/>
      <c r="Q79" s="235">
        <v>41004</v>
      </c>
    </row>
    <row r="80" spans="2:17" ht="18" customHeight="1">
      <c r="B80" s="210"/>
      <c r="C80" s="233"/>
      <c r="D80" s="13" t="s">
        <v>1015</v>
      </c>
      <c r="E80" s="254" t="s">
        <v>1486</v>
      </c>
      <c r="F80" s="138">
        <v>4</v>
      </c>
      <c r="G80" s="138">
        <v>3600</v>
      </c>
      <c r="H80" s="138">
        <v>14400</v>
      </c>
      <c r="I80" s="266"/>
      <c r="J80" s="210"/>
      <c r="K80" s="210"/>
      <c r="L80" s="210"/>
      <c r="M80" s="278"/>
      <c r="N80" s="220"/>
      <c r="O80" s="219"/>
      <c r="P80" s="269">
        <v>41005</v>
      </c>
      <c r="Q80" s="235">
        <v>41005</v>
      </c>
    </row>
    <row r="81" spans="2:17" ht="18" customHeight="1">
      <c r="B81" s="210"/>
      <c r="C81" s="233"/>
      <c r="D81" s="13" t="s">
        <v>1015</v>
      </c>
      <c r="E81" s="254" t="s">
        <v>1470</v>
      </c>
      <c r="F81" s="138">
        <v>100</v>
      </c>
      <c r="G81" s="138">
        <v>10</v>
      </c>
      <c r="H81" s="138">
        <v>1000</v>
      </c>
      <c r="I81" s="266"/>
      <c r="J81" s="210"/>
      <c r="K81" s="210"/>
      <c r="L81" s="210"/>
      <c r="M81" s="278"/>
      <c r="N81" s="220"/>
      <c r="O81" s="219"/>
      <c r="P81" s="269">
        <v>41005</v>
      </c>
      <c r="Q81" s="235">
        <v>41005</v>
      </c>
    </row>
    <row r="82" spans="2:17" ht="18" customHeight="1">
      <c r="B82" s="210"/>
      <c r="C82" s="233"/>
      <c r="D82" s="13" t="s">
        <v>1015</v>
      </c>
      <c r="E82" s="254" t="s">
        <v>1487</v>
      </c>
      <c r="F82" s="138">
        <v>100</v>
      </c>
      <c r="G82" s="138">
        <v>6</v>
      </c>
      <c r="H82" s="138">
        <v>600</v>
      </c>
      <c r="I82" s="266"/>
      <c r="J82" s="210"/>
      <c r="K82" s="210"/>
      <c r="L82" s="210"/>
      <c r="M82" s="278"/>
      <c r="N82" s="220"/>
      <c r="O82" s="219"/>
      <c r="P82" s="269">
        <v>41005</v>
      </c>
      <c r="Q82" s="235">
        <v>41005</v>
      </c>
    </row>
    <row r="83" spans="2:17" ht="18" customHeight="1">
      <c r="B83" s="210"/>
      <c r="C83" s="233"/>
      <c r="D83" s="13" t="s">
        <v>1015</v>
      </c>
      <c r="E83" s="254" t="s">
        <v>1480</v>
      </c>
      <c r="F83" s="138">
        <v>1</v>
      </c>
      <c r="G83" s="138">
        <v>2900</v>
      </c>
      <c r="H83" s="138">
        <v>2900</v>
      </c>
      <c r="I83" s="266"/>
      <c r="J83" s="210"/>
      <c r="K83" s="210"/>
      <c r="L83" s="210"/>
      <c r="M83" s="278"/>
      <c r="N83" s="220"/>
      <c r="O83" s="219"/>
      <c r="P83" s="269">
        <v>41005</v>
      </c>
      <c r="Q83" s="235">
        <v>41005</v>
      </c>
    </row>
    <row r="84" spans="2:17" ht="18" customHeight="1">
      <c r="B84" s="210"/>
      <c r="C84" s="233"/>
      <c r="D84" s="13" t="s">
        <v>1015</v>
      </c>
      <c r="E84" s="254" t="s">
        <v>1488</v>
      </c>
      <c r="F84" s="138">
        <v>1</v>
      </c>
      <c r="G84" s="138">
        <v>2800</v>
      </c>
      <c r="H84" s="138">
        <v>2800</v>
      </c>
      <c r="I84" s="266"/>
      <c r="J84" s="210"/>
      <c r="K84" s="210"/>
      <c r="L84" s="210"/>
      <c r="M84" s="278"/>
      <c r="N84" s="220"/>
      <c r="O84" s="219"/>
      <c r="P84" s="269"/>
      <c r="Q84" s="235">
        <v>41011</v>
      </c>
    </row>
    <row r="85" spans="2:17" ht="18" customHeight="1">
      <c r="B85" s="210"/>
      <c r="C85" s="233"/>
      <c r="D85" s="13" t="s">
        <v>1015</v>
      </c>
      <c r="E85" s="254" t="s">
        <v>1489</v>
      </c>
      <c r="F85" s="138">
        <v>1</v>
      </c>
      <c r="G85" s="138">
        <v>3200</v>
      </c>
      <c r="H85" s="138">
        <v>3200</v>
      </c>
      <c r="I85" s="266"/>
      <c r="J85" s="210"/>
      <c r="K85" s="210"/>
      <c r="L85" s="210"/>
      <c r="M85" s="278"/>
      <c r="N85" s="220"/>
      <c r="O85" s="219"/>
      <c r="P85" s="269">
        <v>41010</v>
      </c>
      <c r="Q85" s="235">
        <v>41010</v>
      </c>
    </row>
    <row r="86" spans="2:17" ht="18" customHeight="1">
      <c r="B86" s="210"/>
      <c r="C86" s="233"/>
      <c r="D86" s="13" t="s">
        <v>1015</v>
      </c>
      <c r="E86" s="254" t="s">
        <v>1490</v>
      </c>
      <c r="F86" s="138">
        <v>220</v>
      </c>
      <c r="G86" s="138">
        <v>17</v>
      </c>
      <c r="H86" s="138">
        <v>3740</v>
      </c>
      <c r="I86" s="266"/>
      <c r="J86" s="210"/>
      <c r="K86" s="210"/>
      <c r="L86" s="210"/>
      <c r="M86" s="278"/>
      <c r="N86" s="220"/>
      <c r="O86" s="219"/>
      <c r="P86" s="269">
        <v>41010</v>
      </c>
      <c r="Q86" s="235">
        <v>41010</v>
      </c>
    </row>
    <row r="87" spans="2:17" ht="18" customHeight="1">
      <c r="B87" s="210"/>
      <c r="C87" s="233"/>
      <c r="D87" s="13" t="s">
        <v>1015</v>
      </c>
      <c r="E87" s="254" t="s">
        <v>1489</v>
      </c>
      <c r="F87" s="138">
        <v>2</v>
      </c>
      <c r="G87" s="138">
        <v>3200</v>
      </c>
      <c r="H87" s="138">
        <v>6400</v>
      </c>
      <c r="I87" s="266"/>
      <c r="J87" s="210"/>
      <c r="K87" s="210"/>
      <c r="L87" s="210"/>
      <c r="M87" s="278"/>
      <c r="N87" s="220"/>
      <c r="O87" s="219"/>
      <c r="P87" s="269">
        <v>41010</v>
      </c>
      <c r="Q87" s="235">
        <v>41010</v>
      </c>
    </row>
    <row r="88" spans="2:17" ht="18" customHeight="1">
      <c r="B88" s="210"/>
      <c r="C88" s="233"/>
      <c r="D88" s="13" t="s">
        <v>1015</v>
      </c>
      <c r="E88" s="254" t="s">
        <v>1491</v>
      </c>
      <c r="F88" s="138">
        <v>1</v>
      </c>
      <c r="G88" s="138">
        <v>2800</v>
      </c>
      <c r="H88" s="138">
        <v>2800</v>
      </c>
      <c r="I88" s="266"/>
      <c r="J88" s="210"/>
      <c r="K88" s="210"/>
      <c r="L88" s="210"/>
      <c r="M88" s="278"/>
      <c r="N88" s="220"/>
      <c r="O88" s="219"/>
      <c r="P88" s="269">
        <v>41010</v>
      </c>
      <c r="Q88" s="235">
        <v>41010</v>
      </c>
    </row>
    <row r="89" spans="2:17" ht="18" customHeight="1">
      <c r="B89" s="210"/>
      <c r="C89" s="233"/>
      <c r="D89" s="13" t="s">
        <v>1015</v>
      </c>
      <c r="E89" s="254" t="s">
        <v>1492</v>
      </c>
      <c r="F89" s="138">
        <v>100</v>
      </c>
      <c r="G89" s="138">
        <v>9</v>
      </c>
      <c r="H89" s="138">
        <v>900</v>
      </c>
      <c r="I89" s="266"/>
      <c r="J89" s="210"/>
      <c r="K89" s="210"/>
      <c r="L89" s="210"/>
      <c r="M89" s="278"/>
      <c r="N89" s="220"/>
      <c r="O89" s="219"/>
      <c r="P89" s="269">
        <v>41010</v>
      </c>
      <c r="Q89" s="235">
        <v>41010</v>
      </c>
    </row>
    <row r="90" spans="2:17" ht="18" customHeight="1">
      <c r="B90" s="210"/>
      <c r="C90" s="233"/>
      <c r="D90" s="13" t="s">
        <v>1015</v>
      </c>
      <c r="E90" s="254" t="s">
        <v>1465</v>
      </c>
      <c r="F90" s="138">
        <v>3</v>
      </c>
      <c r="G90" s="138">
        <v>817</v>
      </c>
      <c r="H90" s="138">
        <v>2451</v>
      </c>
      <c r="I90" s="266"/>
      <c r="J90" s="210"/>
      <c r="K90" s="210"/>
      <c r="L90" s="210"/>
      <c r="M90" s="278"/>
      <c r="N90" s="220"/>
      <c r="O90" s="219"/>
      <c r="P90" s="269">
        <v>41022</v>
      </c>
      <c r="Q90" s="235"/>
    </row>
    <row r="91" spans="2:17" ht="18" customHeight="1">
      <c r="B91" s="210"/>
      <c r="C91" s="233"/>
      <c r="D91" s="13" t="s">
        <v>1015</v>
      </c>
      <c r="E91" s="254" t="s">
        <v>1466</v>
      </c>
      <c r="F91" s="138">
        <v>7</v>
      </c>
      <c r="G91" s="138">
        <v>1083</v>
      </c>
      <c r="H91" s="138">
        <v>7581</v>
      </c>
      <c r="I91" s="266"/>
      <c r="J91" s="210"/>
      <c r="K91" s="210"/>
      <c r="L91" s="210"/>
      <c r="M91" s="278"/>
      <c r="N91" s="220"/>
      <c r="O91" s="219"/>
      <c r="P91" s="269">
        <v>41022</v>
      </c>
      <c r="Q91" s="235"/>
    </row>
    <row r="92" spans="2:17" ht="18" customHeight="1">
      <c r="B92" s="210"/>
      <c r="C92" s="233"/>
      <c r="D92" s="233"/>
      <c r="E92" s="254"/>
      <c r="F92" s="138"/>
      <c r="G92" s="138"/>
      <c r="H92" s="138"/>
      <c r="I92" s="266"/>
      <c r="J92" s="210"/>
      <c r="K92" s="210"/>
      <c r="L92" s="210"/>
      <c r="M92" s="278"/>
      <c r="N92" s="220"/>
      <c r="O92" s="219"/>
      <c r="P92" s="269"/>
      <c r="Q92" s="235"/>
    </row>
    <row r="93" spans="2:17" ht="18" customHeight="1">
      <c r="B93" s="210"/>
      <c r="C93" s="233"/>
      <c r="D93" s="233"/>
      <c r="E93" s="254"/>
      <c r="F93" s="138"/>
      <c r="G93" s="138"/>
      <c r="H93" s="138"/>
      <c r="I93" s="266"/>
      <c r="J93" s="210"/>
      <c r="K93" s="210"/>
      <c r="L93" s="210"/>
      <c r="M93" s="278"/>
      <c r="N93" s="220"/>
      <c r="O93" s="219"/>
      <c r="P93" s="269"/>
      <c r="Q93" s="235"/>
    </row>
    <row r="94" spans="2:17" ht="18" customHeight="1">
      <c r="B94" s="210"/>
      <c r="C94" s="233"/>
      <c r="D94" s="233"/>
      <c r="E94" s="254"/>
      <c r="F94" s="138"/>
      <c r="G94" s="138"/>
      <c r="H94" s="138"/>
      <c r="I94" s="266"/>
      <c r="J94" s="210"/>
      <c r="K94" s="210"/>
      <c r="L94" s="210"/>
      <c r="M94" s="278"/>
      <c r="N94" s="220"/>
      <c r="O94" s="219"/>
      <c r="P94" s="269"/>
      <c r="Q94" s="235"/>
    </row>
    <row r="95" spans="2:17" ht="18" customHeight="1">
      <c r="B95" s="210"/>
      <c r="C95" s="233"/>
      <c r="D95" s="233"/>
      <c r="E95" s="254"/>
      <c r="F95" s="138"/>
      <c r="G95" s="138"/>
      <c r="H95" s="138"/>
      <c r="I95" s="266"/>
      <c r="J95" s="210"/>
      <c r="K95" s="210"/>
      <c r="L95" s="210"/>
      <c r="M95" s="278"/>
      <c r="N95" s="220"/>
      <c r="O95" s="219"/>
      <c r="P95" s="158"/>
      <c r="Q95" s="235"/>
    </row>
    <row r="96" spans="2:17" ht="18" customHeight="1">
      <c r="B96" s="210"/>
      <c r="C96" s="233"/>
      <c r="D96" s="233"/>
      <c r="E96" s="254"/>
      <c r="F96" s="138"/>
      <c r="G96" s="138"/>
      <c r="H96" s="138"/>
      <c r="I96" s="266"/>
      <c r="J96" s="210"/>
      <c r="K96" s="210"/>
      <c r="L96" s="210"/>
      <c r="M96" s="278"/>
      <c r="N96" s="220"/>
      <c r="O96" s="219"/>
      <c r="P96" s="279"/>
      <c r="Q96" s="235"/>
    </row>
    <row r="97" spans="2:17" ht="18" customHeight="1">
      <c r="B97" s="210"/>
      <c r="C97" s="233"/>
      <c r="D97" s="233"/>
      <c r="E97" s="254"/>
      <c r="F97" s="138"/>
      <c r="G97" s="138"/>
      <c r="H97" s="138"/>
      <c r="I97" s="266"/>
      <c r="J97" s="210"/>
      <c r="K97" s="210"/>
      <c r="L97" s="210"/>
      <c r="M97" s="278"/>
      <c r="N97" s="220"/>
      <c r="O97" s="219"/>
      <c r="P97" s="279"/>
      <c r="Q97" s="235"/>
    </row>
    <row r="98" spans="2:17" ht="18" customHeight="1">
      <c r="B98" s="210"/>
      <c r="C98" s="233"/>
      <c r="D98" s="233"/>
      <c r="E98" s="254"/>
      <c r="F98" s="138"/>
      <c r="G98" s="138"/>
      <c r="H98" s="138"/>
      <c r="I98" s="266"/>
      <c r="J98" s="210"/>
      <c r="K98" s="210"/>
      <c r="L98" s="210"/>
      <c r="M98" s="278"/>
      <c r="N98" s="220"/>
      <c r="O98" s="219"/>
      <c r="P98" s="279"/>
      <c r="Q98" s="235"/>
    </row>
    <row r="99" spans="2:17" ht="18" customHeight="1">
      <c r="B99" s="210"/>
      <c r="C99" s="233"/>
      <c r="D99" s="233"/>
      <c r="E99" s="254"/>
      <c r="F99" s="138"/>
      <c r="G99" s="138"/>
      <c r="H99" s="138"/>
      <c r="I99" s="266"/>
      <c r="J99" s="210"/>
      <c r="K99" s="210"/>
      <c r="L99" s="210"/>
      <c r="M99" s="278"/>
      <c r="N99" s="220"/>
      <c r="O99" s="219"/>
      <c r="P99" s="279"/>
      <c r="Q99" s="235"/>
    </row>
    <row r="100" spans="2:17" ht="18" customHeight="1">
      <c r="B100" s="210"/>
      <c r="C100" s="233"/>
      <c r="D100" s="233"/>
      <c r="E100" s="254"/>
      <c r="F100" s="138"/>
      <c r="G100" s="138"/>
      <c r="H100" s="138"/>
      <c r="I100" s="266"/>
      <c r="J100" s="210"/>
      <c r="K100" s="210"/>
      <c r="L100" s="210"/>
      <c r="M100" s="278"/>
      <c r="N100" s="220"/>
      <c r="O100" s="219"/>
      <c r="P100" s="279"/>
      <c r="Q100" s="235"/>
    </row>
    <row r="101" spans="2:17" ht="18" customHeight="1">
      <c r="C101" s="280"/>
      <c r="D101" s="280"/>
      <c r="E101" s="182"/>
      <c r="F101" s="242"/>
      <c r="G101" s="242"/>
      <c r="H101" s="242"/>
      <c r="I101" s="282"/>
      <c r="M101" s="283"/>
      <c r="P101" s="284"/>
      <c r="Q101" s="285"/>
    </row>
    <row r="102" spans="2:17" ht="18" customHeight="1">
      <c r="C102" s="280"/>
      <c r="D102" s="280"/>
      <c r="E102" s="182"/>
      <c r="F102" s="242"/>
      <c r="G102" s="242"/>
      <c r="H102" s="242"/>
      <c r="I102" s="282"/>
      <c r="M102" s="283"/>
      <c r="P102" s="284"/>
      <c r="Q102" s="285"/>
    </row>
    <row r="103" spans="2:17" ht="18" customHeight="1">
      <c r="C103" s="280"/>
      <c r="D103" s="280"/>
      <c r="E103" s="182"/>
      <c r="F103" s="242"/>
      <c r="G103" s="242"/>
      <c r="H103" s="242"/>
      <c r="I103" s="282"/>
      <c r="M103" s="283"/>
      <c r="P103" s="284"/>
      <c r="Q103" s="285"/>
    </row>
    <row r="104" spans="2:17" ht="18" customHeight="1">
      <c r="C104" s="280"/>
      <c r="D104" s="280"/>
      <c r="E104" s="182"/>
      <c r="F104" s="242"/>
      <c r="G104" s="242"/>
      <c r="H104" s="242"/>
      <c r="I104" s="282"/>
      <c r="M104" s="283"/>
      <c r="P104" s="284"/>
      <c r="Q104" s="285"/>
    </row>
    <row r="105" spans="2:17" ht="18" customHeight="1">
      <c r="C105" s="280"/>
      <c r="D105" s="280"/>
      <c r="E105" s="281"/>
      <c r="F105" s="242"/>
      <c r="G105" s="242"/>
      <c r="H105" s="242"/>
      <c r="I105" s="282"/>
      <c r="M105" s="283"/>
      <c r="P105" s="284"/>
      <c r="Q105" s="285"/>
    </row>
    <row r="106" spans="2:17" ht="18" customHeight="1">
      <c r="C106" s="280"/>
      <c r="D106" s="280"/>
      <c r="E106" s="281"/>
      <c r="F106" s="242"/>
      <c r="G106" s="242"/>
      <c r="H106" s="242"/>
      <c r="I106" s="282"/>
      <c r="M106" s="283"/>
      <c r="P106" s="284"/>
      <c r="Q106" s="285"/>
    </row>
    <row r="107" spans="2:17" ht="18" customHeight="1">
      <c r="C107" s="280"/>
      <c r="D107" s="280"/>
      <c r="E107" s="281"/>
      <c r="F107" s="242"/>
      <c r="G107" s="242"/>
      <c r="H107" s="242"/>
      <c r="I107" s="282"/>
      <c r="M107" s="283"/>
      <c r="P107" s="284"/>
      <c r="Q107" s="285"/>
    </row>
    <row r="108" spans="2:17" ht="18" customHeight="1">
      <c r="C108" s="280"/>
      <c r="D108" s="280"/>
      <c r="E108" s="281"/>
      <c r="F108" s="242"/>
      <c r="G108" s="242"/>
      <c r="H108" s="242"/>
      <c r="I108" s="282"/>
      <c r="M108" s="283"/>
      <c r="P108" s="284"/>
      <c r="Q108" s="285"/>
    </row>
    <row r="109" spans="2:17" ht="18" customHeight="1">
      <c r="C109" s="280"/>
      <c r="D109" s="280"/>
      <c r="E109" s="281"/>
      <c r="F109" s="242"/>
      <c r="G109" s="242"/>
      <c r="H109" s="242"/>
      <c r="I109" s="282"/>
      <c r="M109" s="283"/>
      <c r="P109" s="284"/>
      <c r="Q109" s="285"/>
    </row>
    <row r="110" spans="2:17" ht="18" customHeight="1">
      <c r="C110" s="280"/>
      <c r="D110" s="280"/>
      <c r="E110" s="281"/>
      <c r="F110" s="242"/>
      <c r="G110" s="242"/>
      <c r="H110" s="242"/>
      <c r="I110" s="282"/>
      <c r="M110" s="283"/>
      <c r="P110" s="284"/>
      <c r="Q110" s="285"/>
    </row>
    <row r="111" spans="2:17" ht="18" customHeight="1">
      <c r="C111" s="280"/>
      <c r="D111" s="280"/>
      <c r="E111" s="281"/>
      <c r="F111" s="242"/>
      <c r="G111" s="242"/>
      <c r="H111" s="242"/>
      <c r="I111" s="282"/>
      <c r="M111" s="283"/>
      <c r="P111" s="284"/>
      <c r="Q111" s="285"/>
    </row>
    <row r="112" spans="2:17" ht="18" customHeight="1">
      <c r="C112" s="280"/>
      <c r="D112" s="280"/>
      <c r="E112" s="281"/>
      <c r="F112" s="242"/>
      <c r="G112" s="242"/>
      <c r="H112" s="242"/>
      <c r="I112" s="282"/>
      <c r="M112" s="283"/>
      <c r="P112" s="284"/>
      <c r="Q112" s="285"/>
    </row>
    <row r="113" spans="3:17" ht="18" customHeight="1">
      <c r="C113" s="280"/>
      <c r="D113" s="280"/>
      <c r="E113" s="281"/>
      <c r="F113" s="242"/>
      <c r="G113" s="242"/>
      <c r="H113" s="242"/>
      <c r="I113" s="282"/>
      <c r="M113" s="283"/>
      <c r="P113" s="284"/>
      <c r="Q113" s="285"/>
    </row>
    <row r="114" spans="3:17" ht="18" customHeight="1">
      <c r="C114" s="280"/>
      <c r="D114" s="280"/>
      <c r="E114" s="281"/>
      <c r="F114" s="242"/>
      <c r="G114" s="242"/>
      <c r="H114" s="242"/>
      <c r="I114" s="282"/>
      <c r="M114" s="283"/>
      <c r="P114" s="284"/>
      <c r="Q114" s="285"/>
    </row>
    <row r="115" spans="3:17" ht="18" customHeight="1">
      <c r="C115" s="280"/>
      <c r="D115" s="280"/>
      <c r="E115" s="281"/>
      <c r="F115" s="242"/>
      <c r="G115" s="242"/>
      <c r="H115" s="242"/>
      <c r="I115" s="282"/>
      <c r="M115" s="283"/>
      <c r="P115" s="284"/>
      <c r="Q115" s="285"/>
    </row>
    <row r="116" spans="3:17" ht="18" customHeight="1">
      <c r="C116" s="280"/>
      <c r="D116" s="280"/>
      <c r="E116" s="281"/>
      <c r="F116" s="242"/>
      <c r="G116" s="242"/>
      <c r="H116" s="242"/>
      <c r="I116" s="282"/>
      <c r="M116" s="283"/>
      <c r="P116" s="284"/>
      <c r="Q116" s="285"/>
    </row>
    <row r="117" spans="3:17" ht="18" customHeight="1">
      <c r="C117" s="280"/>
      <c r="D117" s="280"/>
      <c r="E117" s="281"/>
      <c r="F117" s="242"/>
      <c r="G117" s="242"/>
      <c r="H117" s="242"/>
      <c r="I117" s="282"/>
      <c r="M117" s="283"/>
      <c r="P117" s="284"/>
      <c r="Q117" s="285"/>
    </row>
    <row r="118" spans="3:17" ht="18" customHeight="1">
      <c r="C118" s="280"/>
      <c r="D118" s="280"/>
      <c r="E118" s="281"/>
      <c r="F118" s="242"/>
      <c r="G118" s="242"/>
      <c r="H118" s="242"/>
      <c r="I118" s="282"/>
      <c r="M118" s="283"/>
      <c r="P118" s="284"/>
      <c r="Q118" s="285"/>
    </row>
    <row r="119" spans="3:17" ht="18" customHeight="1">
      <c r="C119" s="280"/>
      <c r="D119" s="280"/>
      <c r="E119" s="281"/>
      <c r="F119" s="242"/>
      <c r="G119" s="242"/>
      <c r="H119" s="242"/>
      <c r="I119" s="282"/>
      <c r="M119" s="283"/>
      <c r="P119" s="284"/>
      <c r="Q119" s="285"/>
    </row>
    <row r="120" spans="3:17" ht="18" customHeight="1">
      <c r="C120" s="280"/>
      <c r="D120" s="280"/>
      <c r="E120" s="281"/>
      <c r="F120" s="242"/>
      <c r="G120" s="242"/>
      <c r="H120" s="242"/>
      <c r="I120" s="282"/>
      <c r="M120" s="283"/>
      <c r="P120" s="284"/>
      <c r="Q120" s="285"/>
    </row>
    <row r="121" spans="3:17" ht="18" customHeight="1">
      <c r="C121" s="280"/>
      <c r="D121" s="280"/>
      <c r="E121" s="281"/>
      <c r="F121" s="242"/>
      <c r="G121" s="242"/>
      <c r="H121" s="242"/>
      <c r="I121" s="282"/>
      <c r="M121" s="283"/>
      <c r="P121" s="284"/>
      <c r="Q121" s="285"/>
    </row>
    <row r="122" spans="3:17" ht="18" customHeight="1">
      <c r="C122" s="280"/>
      <c r="D122" s="280"/>
      <c r="E122" s="281"/>
      <c r="F122" s="242"/>
      <c r="G122" s="242"/>
      <c r="H122" s="242"/>
      <c r="I122" s="282"/>
      <c r="M122" s="283"/>
      <c r="P122" s="284"/>
      <c r="Q122" s="285"/>
    </row>
    <row r="123" spans="3:17" ht="18" customHeight="1">
      <c r="C123" s="280"/>
      <c r="D123" s="280"/>
      <c r="E123" s="281"/>
      <c r="F123" s="242"/>
      <c r="G123" s="242"/>
      <c r="H123" s="242"/>
      <c r="I123" s="282"/>
      <c r="M123" s="283"/>
      <c r="P123" s="284"/>
      <c r="Q123" s="285"/>
    </row>
    <row r="124" spans="3:17" ht="18" customHeight="1">
      <c r="C124" s="280"/>
      <c r="D124" s="280"/>
      <c r="E124" s="281"/>
      <c r="F124" s="242"/>
      <c r="G124" s="242"/>
      <c r="H124" s="242"/>
      <c r="I124" s="282"/>
      <c r="M124" s="283"/>
      <c r="P124" s="284"/>
      <c r="Q124" s="285"/>
    </row>
    <row r="125" spans="3:17" ht="18" customHeight="1">
      <c r="C125" s="280"/>
      <c r="D125" s="280"/>
      <c r="E125" s="281"/>
      <c r="F125" s="242"/>
      <c r="G125" s="242"/>
      <c r="H125" s="242"/>
      <c r="I125" s="282"/>
      <c r="M125" s="283"/>
      <c r="P125" s="284"/>
      <c r="Q125" s="285"/>
    </row>
    <row r="126" spans="3:17" ht="18" customHeight="1">
      <c r="C126" s="280"/>
      <c r="D126" s="280"/>
      <c r="E126" s="281"/>
      <c r="F126" s="242"/>
      <c r="G126" s="242"/>
      <c r="H126" s="242"/>
      <c r="I126" s="282"/>
      <c r="M126" s="283"/>
      <c r="P126" s="284"/>
      <c r="Q126" s="285"/>
    </row>
    <row r="127" spans="3:17" ht="18" customHeight="1">
      <c r="C127" s="280"/>
      <c r="D127" s="280"/>
      <c r="E127" s="281"/>
      <c r="F127" s="242"/>
      <c r="G127" s="242"/>
      <c r="H127" s="242"/>
      <c r="I127" s="282"/>
      <c r="M127" s="283"/>
      <c r="P127" s="284"/>
      <c r="Q127" s="285"/>
    </row>
    <row r="128" spans="3:17" ht="18" customHeight="1">
      <c r="C128" s="280"/>
      <c r="D128" s="280"/>
      <c r="E128" s="281"/>
      <c r="F128" s="242"/>
      <c r="G128" s="242"/>
      <c r="H128" s="242"/>
      <c r="I128" s="282"/>
      <c r="M128" s="283"/>
      <c r="P128" s="284"/>
      <c r="Q128" s="285"/>
    </row>
    <row r="129" spans="3:17" ht="18" customHeight="1">
      <c r="C129" s="280"/>
      <c r="D129" s="280"/>
      <c r="E129" s="281"/>
      <c r="F129" s="242"/>
      <c r="G129" s="242"/>
      <c r="H129" s="242"/>
      <c r="I129" s="282"/>
      <c r="M129" s="283"/>
      <c r="P129" s="284"/>
      <c r="Q129" s="285"/>
    </row>
    <row r="130" spans="3:17" ht="18" customHeight="1">
      <c r="C130" s="280"/>
      <c r="D130" s="280"/>
      <c r="E130" s="281"/>
      <c r="F130" s="242"/>
      <c r="G130" s="242"/>
      <c r="H130" s="242"/>
      <c r="I130" s="282"/>
      <c r="M130" s="283"/>
      <c r="P130" s="284"/>
      <c r="Q130" s="285"/>
    </row>
    <row r="131" spans="3:17" ht="18" customHeight="1">
      <c r="C131" s="280"/>
      <c r="D131" s="280"/>
      <c r="E131" s="281"/>
      <c r="F131" s="242"/>
      <c r="G131" s="242"/>
      <c r="H131" s="242"/>
      <c r="I131" s="282"/>
      <c r="M131" s="283"/>
      <c r="P131" s="284"/>
      <c r="Q131" s="285"/>
    </row>
    <row r="132" spans="3:17" ht="18" customHeight="1">
      <c r="C132" s="280"/>
      <c r="D132" s="280"/>
      <c r="E132" s="281"/>
      <c r="F132" s="242"/>
      <c r="G132" s="242"/>
      <c r="H132" s="242"/>
      <c r="I132" s="282"/>
      <c r="M132" s="283"/>
      <c r="P132" s="284"/>
      <c r="Q132" s="285"/>
    </row>
    <row r="133" spans="3:17" ht="18" customHeight="1">
      <c r="C133" s="280"/>
      <c r="D133" s="280"/>
      <c r="E133" s="281"/>
      <c r="F133" s="242"/>
      <c r="G133" s="242"/>
      <c r="H133" s="242"/>
      <c r="I133" s="282"/>
      <c r="M133" s="283"/>
      <c r="P133" s="284"/>
      <c r="Q133" s="285"/>
    </row>
    <row r="134" spans="3:17" ht="18" customHeight="1">
      <c r="C134" s="280"/>
      <c r="D134" s="280"/>
      <c r="E134" s="281"/>
      <c r="F134" s="242"/>
      <c r="G134" s="242"/>
      <c r="H134" s="242"/>
      <c r="I134" s="282"/>
      <c r="M134" s="283"/>
      <c r="P134" s="284"/>
      <c r="Q134" s="285"/>
    </row>
    <row r="135" spans="3:17" ht="18" customHeight="1">
      <c r="C135" s="280"/>
      <c r="D135" s="280"/>
      <c r="E135" s="281"/>
      <c r="F135" s="242"/>
      <c r="G135" s="242"/>
      <c r="H135" s="242"/>
      <c r="I135" s="282"/>
      <c r="M135" s="283"/>
      <c r="P135" s="284"/>
      <c r="Q135" s="285"/>
    </row>
    <row r="136" spans="3:17" ht="18" customHeight="1">
      <c r="C136" s="280"/>
      <c r="D136" s="280"/>
      <c r="E136" s="281"/>
      <c r="F136" s="242"/>
      <c r="G136" s="242"/>
      <c r="H136" s="242"/>
      <c r="I136" s="282"/>
      <c r="M136" s="283"/>
      <c r="P136" s="284"/>
      <c r="Q136" s="285"/>
    </row>
    <row r="137" spans="3:17" ht="18" customHeight="1">
      <c r="C137" s="280"/>
      <c r="D137" s="280"/>
      <c r="E137" s="281"/>
      <c r="F137" s="242"/>
      <c r="G137" s="242"/>
      <c r="H137" s="242"/>
      <c r="I137" s="282"/>
      <c r="M137" s="283"/>
      <c r="P137" s="284"/>
      <c r="Q137" s="285"/>
    </row>
    <row r="138" spans="3:17" ht="18" customHeight="1">
      <c r="C138" s="280"/>
      <c r="D138" s="280"/>
      <c r="E138" s="281"/>
      <c r="F138" s="242"/>
      <c r="G138" s="242"/>
      <c r="H138" s="242"/>
      <c r="I138" s="282"/>
      <c r="M138" s="283"/>
      <c r="P138" s="284"/>
      <c r="Q138" s="285"/>
    </row>
    <row r="139" spans="3:17" ht="18" customHeight="1">
      <c r="C139" s="280"/>
      <c r="D139" s="280"/>
      <c r="E139" s="281"/>
      <c r="F139" s="242"/>
      <c r="G139" s="242"/>
      <c r="H139" s="242"/>
      <c r="I139" s="282"/>
      <c r="M139" s="283"/>
      <c r="P139" s="284"/>
      <c r="Q139" s="285"/>
    </row>
    <row r="140" spans="3:17" ht="18" customHeight="1">
      <c r="C140" s="280"/>
      <c r="D140" s="280"/>
      <c r="E140" s="281"/>
      <c r="F140" s="242"/>
      <c r="G140" s="242"/>
      <c r="H140" s="242"/>
      <c r="I140" s="282"/>
      <c r="M140" s="283"/>
      <c r="P140" s="284"/>
      <c r="Q140" s="285"/>
    </row>
    <row r="141" spans="3:17" ht="18" customHeight="1">
      <c r="C141" s="280"/>
      <c r="D141" s="280"/>
      <c r="E141" s="281"/>
      <c r="F141" s="242"/>
      <c r="G141" s="242"/>
      <c r="H141" s="242"/>
      <c r="I141" s="282"/>
      <c r="M141" s="283"/>
      <c r="P141" s="284"/>
      <c r="Q141" s="285"/>
    </row>
    <row r="142" spans="3:17" ht="18" customHeight="1">
      <c r="C142" s="280"/>
      <c r="D142" s="280"/>
      <c r="E142" s="281"/>
      <c r="F142" s="242"/>
      <c r="G142" s="242"/>
      <c r="H142" s="242"/>
      <c r="I142" s="282"/>
      <c r="M142" s="283"/>
      <c r="P142" s="284"/>
      <c r="Q142" s="285"/>
    </row>
    <row r="143" spans="3:17" ht="18" customHeight="1">
      <c r="C143" s="280"/>
      <c r="D143" s="280"/>
      <c r="E143" s="281"/>
      <c r="F143" s="242"/>
      <c r="G143" s="242"/>
      <c r="H143" s="242"/>
      <c r="I143" s="282"/>
      <c r="M143" s="283"/>
      <c r="P143" s="284"/>
      <c r="Q143" s="285"/>
    </row>
    <row r="144" spans="3:17" ht="18" customHeight="1">
      <c r="C144" s="280"/>
      <c r="D144" s="280"/>
      <c r="E144" s="281"/>
      <c r="F144" s="242"/>
      <c r="G144" s="242"/>
      <c r="H144" s="242"/>
      <c r="I144" s="282"/>
      <c r="M144" s="283"/>
      <c r="P144" s="284"/>
      <c r="Q144" s="285"/>
    </row>
    <row r="145" spans="3:17" ht="18" customHeight="1">
      <c r="C145" s="280"/>
      <c r="D145" s="280"/>
      <c r="E145" s="281"/>
      <c r="F145" s="242"/>
      <c r="G145" s="242"/>
      <c r="H145" s="242"/>
      <c r="I145" s="282"/>
      <c r="M145" s="283"/>
      <c r="P145" s="284"/>
      <c r="Q145" s="285"/>
    </row>
    <row r="146" spans="3:17" ht="18" customHeight="1">
      <c r="C146" s="280"/>
      <c r="D146" s="280"/>
      <c r="E146" s="281"/>
      <c r="F146" s="242"/>
      <c r="G146" s="242"/>
      <c r="H146" s="242"/>
      <c r="I146" s="282"/>
      <c r="M146" s="283"/>
      <c r="P146" s="284"/>
      <c r="Q146" s="285"/>
    </row>
    <row r="147" spans="3:17" ht="18" customHeight="1">
      <c r="C147" s="280"/>
      <c r="D147" s="280"/>
      <c r="E147" s="281"/>
      <c r="F147" s="242"/>
      <c r="G147" s="242"/>
      <c r="H147" s="242"/>
      <c r="I147" s="282"/>
      <c r="M147" s="283"/>
      <c r="P147" s="284"/>
      <c r="Q147" s="285"/>
    </row>
    <row r="148" spans="3:17" ht="18" customHeight="1">
      <c r="C148" s="280"/>
      <c r="D148" s="280"/>
      <c r="E148" s="281"/>
      <c r="F148" s="242"/>
      <c r="G148" s="242"/>
      <c r="H148" s="242"/>
      <c r="I148" s="282"/>
      <c r="M148" s="283"/>
      <c r="P148" s="284"/>
      <c r="Q148" s="285"/>
    </row>
    <row r="149" spans="3:17" ht="18" customHeight="1">
      <c r="C149" s="280"/>
      <c r="D149" s="280"/>
      <c r="E149" s="281"/>
      <c r="F149" s="242"/>
      <c r="G149" s="242"/>
      <c r="H149" s="242"/>
      <c r="I149" s="282"/>
      <c r="M149" s="283"/>
      <c r="P149" s="284"/>
      <c r="Q149" s="285"/>
    </row>
    <row r="150" spans="3:17" ht="18" customHeight="1">
      <c r="C150" s="280"/>
      <c r="D150" s="280"/>
      <c r="E150" s="281"/>
      <c r="F150" s="242"/>
      <c r="G150" s="242"/>
      <c r="H150" s="242"/>
      <c r="I150" s="282"/>
      <c r="M150" s="283"/>
      <c r="P150" s="284"/>
      <c r="Q150" s="285"/>
    </row>
    <row r="151" spans="3:17" ht="18" customHeight="1">
      <c r="C151" s="280"/>
      <c r="D151" s="280"/>
      <c r="E151" s="281"/>
      <c r="F151" s="242"/>
      <c r="G151" s="242"/>
      <c r="H151" s="242"/>
      <c r="I151" s="282"/>
      <c r="M151" s="283"/>
      <c r="P151" s="284"/>
      <c r="Q151" s="285"/>
    </row>
    <row r="152" spans="3:17" ht="18" customHeight="1">
      <c r="C152" s="280"/>
      <c r="D152" s="280"/>
      <c r="E152" s="281"/>
      <c r="F152" s="242"/>
      <c r="G152" s="242"/>
      <c r="H152" s="242"/>
      <c r="I152" s="282"/>
      <c r="M152" s="283"/>
      <c r="P152" s="284"/>
      <c r="Q152" s="285"/>
    </row>
    <row r="153" spans="3:17" ht="18" customHeight="1">
      <c r="C153" s="280"/>
      <c r="D153" s="280"/>
      <c r="E153" s="281"/>
      <c r="F153" s="242"/>
      <c r="G153" s="242"/>
      <c r="H153" s="242"/>
      <c r="I153" s="282"/>
      <c r="M153" s="283"/>
      <c r="P153" s="284"/>
      <c r="Q153" s="285"/>
    </row>
    <row r="154" spans="3:17" ht="18" customHeight="1">
      <c r="C154" s="280"/>
      <c r="D154" s="280"/>
      <c r="E154" s="281"/>
      <c r="F154" s="242"/>
      <c r="G154" s="242"/>
      <c r="H154" s="242"/>
      <c r="I154" s="282"/>
      <c r="M154" s="283"/>
      <c r="P154" s="284"/>
      <c r="Q154" s="285"/>
    </row>
    <row r="155" spans="3:17" ht="18" customHeight="1">
      <c r="C155" s="280"/>
      <c r="D155" s="280"/>
      <c r="E155" s="281"/>
      <c r="F155" s="242"/>
      <c r="G155" s="242"/>
      <c r="H155" s="242"/>
      <c r="I155" s="282"/>
      <c r="M155" s="283"/>
      <c r="P155" s="284"/>
      <c r="Q155" s="285"/>
    </row>
    <row r="156" spans="3:17" ht="18" customHeight="1">
      <c r="C156" s="280"/>
      <c r="D156" s="280"/>
      <c r="E156" s="281"/>
      <c r="F156" s="242"/>
      <c r="G156" s="242"/>
      <c r="H156" s="242"/>
      <c r="I156" s="282"/>
      <c r="M156" s="283"/>
      <c r="P156" s="284"/>
      <c r="Q156" s="285"/>
    </row>
    <row r="157" spans="3:17" ht="18" customHeight="1">
      <c r="C157" s="280"/>
      <c r="D157" s="280"/>
      <c r="E157" s="281"/>
      <c r="F157" s="242"/>
      <c r="G157" s="242"/>
      <c r="H157" s="242"/>
      <c r="I157" s="282"/>
      <c r="M157" s="283"/>
      <c r="P157" s="284"/>
      <c r="Q157" s="285"/>
    </row>
    <row r="158" spans="3:17" ht="18" customHeight="1">
      <c r="C158" s="280"/>
      <c r="D158" s="280"/>
      <c r="E158" s="281"/>
      <c r="F158" s="242"/>
      <c r="G158" s="242"/>
      <c r="H158" s="242"/>
      <c r="I158" s="282"/>
      <c r="M158" s="283"/>
      <c r="P158" s="284"/>
      <c r="Q158" s="285"/>
    </row>
    <row r="159" spans="3:17" ht="18" customHeight="1">
      <c r="C159" s="280"/>
      <c r="D159" s="280"/>
      <c r="E159" s="281"/>
      <c r="F159" s="242"/>
      <c r="G159" s="242"/>
      <c r="H159" s="242"/>
      <c r="I159" s="282"/>
      <c r="M159" s="283"/>
      <c r="P159" s="284"/>
      <c r="Q159" s="285"/>
    </row>
    <row r="160" spans="3:17" ht="18" customHeight="1">
      <c r="C160" s="280"/>
      <c r="D160" s="280"/>
      <c r="E160" s="281"/>
      <c r="F160" s="242"/>
      <c r="G160" s="242"/>
      <c r="H160" s="242"/>
      <c r="I160" s="282"/>
      <c r="M160" s="283"/>
      <c r="P160" s="284"/>
      <c r="Q160" s="285"/>
    </row>
    <row r="161" spans="3:17" ht="18" customHeight="1">
      <c r="C161" s="280"/>
      <c r="D161" s="280"/>
      <c r="E161" s="281"/>
      <c r="F161" s="242"/>
      <c r="G161" s="242"/>
      <c r="H161" s="242"/>
      <c r="I161" s="282"/>
      <c r="M161" s="283"/>
      <c r="P161" s="284"/>
      <c r="Q161" s="285"/>
    </row>
    <row r="162" spans="3:17" ht="18" customHeight="1">
      <c r="C162" s="280"/>
      <c r="D162" s="280"/>
      <c r="E162" s="281"/>
      <c r="F162" s="242"/>
      <c r="G162" s="242"/>
      <c r="H162" s="242"/>
      <c r="I162" s="282"/>
      <c r="M162" s="283"/>
      <c r="P162" s="284"/>
      <c r="Q162" s="285"/>
    </row>
    <row r="163" spans="3:17" ht="18" customHeight="1">
      <c r="C163" s="280"/>
      <c r="D163" s="280"/>
      <c r="E163" s="281"/>
      <c r="F163" s="242"/>
      <c r="G163" s="242"/>
      <c r="H163" s="242"/>
      <c r="I163" s="282"/>
      <c r="M163" s="283"/>
      <c r="P163" s="284"/>
      <c r="Q163" s="285"/>
    </row>
    <row r="164" spans="3:17" ht="18" customHeight="1">
      <c r="C164" s="280"/>
      <c r="D164" s="280"/>
      <c r="E164" s="281"/>
      <c r="F164" s="242"/>
      <c r="G164" s="242"/>
      <c r="H164" s="242"/>
      <c r="I164" s="282"/>
      <c r="M164" s="283"/>
      <c r="P164" s="284"/>
      <c r="Q164" s="285"/>
    </row>
    <row r="165" spans="3:17" ht="18" customHeight="1">
      <c r="C165" s="280"/>
      <c r="D165" s="280"/>
      <c r="E165" s="281"/>
      <c r="F165" s="242"/>
      <c r="G165" s="242"/>
      <c r="H165" s="242"/>
      <c r="I165" s="282"/>
      <c r="M165" s="283"/>
      <c r="P165" s="284"/>
      <c r="Q165" s="285"/>
    </row>
    <row r="166" spans="3:17" ht="18" customHeight="1">
      <c r="C166" s="280"/>
      <c r="D166" s="280"/>
      <c r="E166" s="281"/>
      <c r="F166" s="242"/>
      <c r="G166" s="242"/>
      <c r="H166" s="242"/>
      <c r="I166" s="282"/>
      <c r="M166" s="283"/>
      <c r="P166" s="284"/>
      <c r="Q166" s="285"/>
    </row>
    <row r="167" spans="3:17" ht="18" customHeight="1">
      <c r="C167" s="280"/>
      <c r="D167" s="280"/>
      <c r="E167" s="281"/>
      <c r="F167" s="242"/>
      <c r="G167" s="242"/>
      <c r="H167" s="242"/>
      <c r="I167" s="282"/>
      <c r="M167" s="283"/>
      <c r="P167" s="284"/>
      <c r="Q167" s="285"/>
    </row>
    <row r="168" spans="3:17" ht="18" customHeight="1">
      <c r="C168" s="280"/>
      <c r="D168" s="280"/>
      <c r="E168" s="281"/>
      <c r="F168" s="242"/>
      <c r="G168" s="242"/>
      <c r="H168" s="242"/>
      <c r="I168" s="282"/>
      <c r="M168" s="283"/>
      <c r="P168" s="284"/>
      <c r="Q168" s="285"/>
    </row>
    <row r="169" spans="3:17" ht="18" customHeight="1">
      <c r="C169" s="280"/>
      <c r="D169" s="280"/>
      <c r="E169" s="281"/>
      <c r="F169" s="242"/>
      <c r="G169" s="242"/>
      <c r="H169" s="242"/>
      <c r="I169" s="282"/>
      <c r="M169" s="283"/>
      <c r="P169" s="284"/>
      <c r="Q169" s="285"/>
    </row>
    <row r="170" spans="3:17" ht="18" customHeight="1">
      <c r="C170" s="280"/>
      <c r="D170" s="280"/>
      <c r="E170" s="281"/>
      <c r="F170" s="242"/>
      <c r="G170" s="242"/>
      <c r="H170" s="242"/>
      <c r="I170" s="282"/>
      <c r="M170" s="283"/>
      <c r="P170" s="284"/>
      <c r="Q170" s="285"/>
    </row>
    <row r="171" spans="3:17" ht="18" customHeight="1">
      <c r="C171" s="280"/>
      <c r="D171" s="280"/>
      <c r="E171" s="281"/>
      <c r="F171" s="242"/>
      <c r="G171" s="242"/>
      <c r="H171" s="242"/>
      <c r="I171" s="282"/>
      <c r="M171" s="283"/>
      <c r="P171" s="284"/>
      <c r="Q171" s="285"/>
    </row>
    <row r="172" spans="3:17" ht="18" customHeight="1">
      <c r="C172" s="280"/>
      <c r="D172" s="280"/>
      <c r="E172" s="281"/>
      <c r="F172" s="242"/>
      <c r="G172" s="242"/>
      <c r="H172" s="242"/>
      <c r="I172" s="282"/>
      <c r="M172" s="283"/>
      <c r="P172" s="284"/>
      <c r="Q172" s="285"/>
    </row>
    <row r="173" spans="3:17" ht="18" customHeight="1">
      <c r="C173" s="280"/>
      <c r="D173" s="280"/>
      <c r="E173" s="281"/>
      <c r="F173" s="242"/>
      <c r="G173" s="242"/>
      <c r="H173" s="242"/>
      <c r="I173" s="282"/>
      <c r="M173" s="283"/>
      <c r="P173" s="284"/>
      <c r="Q173" s="285"/>
    </row>
    <row r="174" spans="3:17" ht="18" customHeight="1">
      <c r="C174" s="280"/>
      <c r="D174" s="280"/>
      <c r="E174" s="281"/>
      <c r="F174" s="242"/>
      <c r="G174" s="242"/>
      <c r="H174" s="242"/>
      <c r="I174" s="282"/>
      <c r="M174" s="283"/>
      <c r="P174" s="284"/>
      <c r="Q174" s="285"/>
    </row>
    <row r="175" spans="3:17" ht="18" customHeight="1">
      <c r="C175" s="280"/>
      <c r="D175" s="280"/>
      <c r="E175" s="281"/>
      <c r="F175" s="242"/>
      <c r="G175" s="242"/>
      <c r="H175" s="242"/>
      <c r="I175" s="282"/>
      <c r="M175" s="283"/>
      <c r="P175" s="284"/>
      <c r="Q175" s="285"/>
    </row>
    <row r="176" spans="3:17" ht="18" customHeight="1">
      <c r="C176" s="280"/>
      <c r="D176" s="280"/>
      <c r="E176" s="281"/>
      <c r="F176" s="242"/>
      <c r="G176" s="242"/>
      <c r="H176" s="242"/>
      <c r="I176" s="282"/>
      <c r="M176" s="283"/>
      <c r="P176" s="284"/>
      <c r="Q176" s="285"/>
    </row>
    <row r="177" spans="3:17" ht="18" customHeight="1">
      <c r="C177" s="280"/>
      <c r="D177" s="280"/>
      <c r="E177" s="281"/>
      <c r="F177" s="242"/>
      <c r="G177" s="242"/>
      <c r="H177" s="242"/>
      <c r="I177" s="282"/>
      <c r="M177" s="283"/>
      <c r="P177" s="284"/>
      <c r="Q177" s="285"/>
    </row>
    <row r="178" spans="3:17" ht="18" customHeight="1">
      <c r="C178" s="280"/>
      <c r="D178" s="280"/>
      <c r="E178" s="281"/>
      <c r="F178" s="242"/>
      <c r="G178" s="242"/>
      <c r="H178" s="242"/>
      <c r="I178" s="282"/>
      <c r="M178" s="283"/>
      <c r="P178" s="284"/>
      <c r="Q178" s="285"/>
    </row>
    <row r="179" spans="3:17" ht="18" customHeight="1">
      <c r="C179" s="280"/>
      <c r="D179" s="280"/>
      <c r="E179" s="281"/>
      <c r="F179" s="242"/>
      <c r="G179" s="242"/>
      <c r="H179" s="242"/>
      <c r="I179" s="282"/>
      <c r="M179" s="283"/>
      <c r="P179" s="284"/>
      <c r="Q179" s="285"/>
    </row>
    <row r="180" spans="3:17" ht="18" customHeight="1">
      <c r="C180" s="280"/>
      <c r="D180" s="280"/>
      <c r="E180" s="281"/>
      <c r="F180" s="242"/>
      <c r="G180" s="242"/>
      <c r="H180" s="242"/>
      <c r="I180" s="282"/>
      <c r="M180" s="283"/>
      <c r="P180" s="284"/>
      <c r="Q180" s="285"/>
    </row>
    <row r="181" spans="3:17" ht="18" customHeight="1">
      <c r="C181" s="280"/>
      <c r="D181" s="280"/>
      <c r="E181" s="281"/>
      <c r="F181" s="242"/>
      <c r="G181" s="242"/>
      <c r="H181" s="242"/>
      <c r="I181" s="282"/>
      <c r="M181" s="283"/>
      <c r="P181" s="284"/>
      <c r="Q181" s="285"/>
    </row>
    <row r="182" spans="3:17" ht="18" customHeight="1">
      <c r="C182" s="280"/>
      <c r="D182" s="280"/>
      <c r="E182" s="281"/>
      <c r="F182" s="242"/>
      <c r="G182" s="242"/>
      <c r="H182" s="242"/>
      <c r="I182" s="282"/>
      <c r="M182" s="283"/>
      <c r="P182" s="284"/>
      <c r="Q182" s="285"/>
    </row>
    <row r="183" spans="3:17" ht="18" customHeight="1">
      <c r="C183" s="280"/>
      <c r="D183" s="280"/>
      <c r="E183" s="281"/>
      <c r="F183" s="242"/>
      <c r="G183" s="242"/>
      <c r="H183" s="242"/>
      <c r="I183" s="282"/>
      <c r="M183" s="283"/>
      <c r="P183" s="284"/>
      <c r="Q183" s="285"/>
    </row>
    <row r="184" spans="3:17" ht="18" customHeight="1">
      <c r="C184" s="280"/>
      <c r="D184" s="280"/>
      <c r="E184" s="281"/>
      <c r="F184" s="242"/>
      <c r="G184" s="242"/>
      <c r="H184" s="242"/>
      <c r="I184" s="282"/>
      <c r="M184" s="283"/>
      <c r="P184" s="284"/>
      <c r="Q184" s="285"/>
    </row>
    <row r="185" spans="3:17" ht="18" customHeight="1">
      <c r="C185" s="280"/>
      <c r="D185" s="280"/>
      <c r="E185" s="281"/>
      <c r="F185" s="242"/>
      <c r="G185" s="242"/>
      <c r="H185" s="242"/>
      <c r="I185" s="282"/>
      <c r="M185" s="283"/>
      <c r="P185" s="284"/>
      <c r="Q185" s="285"/>
    </row>
    <row r="186" spans="3:17" ht="18" customHeight="1">
      <c r="C186" s="280"/>
      <c r="D186" s="280"/>
      <c r="E186" s="281"/>
      <c r="F186" s="242"/>
      <c r="G186" s="242"/>
      <c r="H186" s="242"/>
      <c r="I186" s="282"/>
      <c r="M186" s="283"/>
      <c r="P186" s="284"/>
      <c r="Q186" s="285"/>
    </row>
    <row r="187" spans="3:17" ht="18" customHeight="1">
      <c r="C187" s="280"/>
      <c r="D187" s="280"/>
      <c r="E187" s="281"/>
      <c r="F187" s="242"/>
      <c r="G187" s="242"/>
      <c r="H187" s="242"/>
      <c r="I187" s="282"/>
      <c r="M187" s="283"/>
      <c r="P187" s="284"/>
      <c r="Q187" s="285"/>
    </row>
    <row r="188" spans="3:17" ht="18" customHeight="1">
      <c r="C188" s="280"/>
      <c r="D188" s="280"/>
      <c r="E188" s="281"/>
      <c r="F188" s="242"/>
      <c r="G188" s="242"/>
      <c r="H188" s="242"/>
      <c r="I188" s="282"/>
      <c r="M188" s="283"/>
      <c r="P188" s="284"/>
      <c r="Q188" s="285"/>
    </row>
    <row r="189" spans="3:17" ht="18" customHeight="1">
      <c r="C189" s="280"/>
      <c r="D189" s="280"/>
      <c r="E189" s="281"/>
      <c r="F189" s="242"/>
      <c r="G189" s="242"/>
      <c r="H189" s="242"/>
      <c r="I189" s="282"/>
      <c r="M189" s="283"/>
      <c r="P189" s="284"/>
      <c r="Q189" s="285"/>
    </row>
    <row r="190" spans="3:17" ht="18" customHeight="1">
      <c r="C190" s="280"/>
      <c r="D190" s="280"/>
      <c r="E190" s="281"/>
      <c r="F190" s="242"/>
      <c r="G190" s="242"/>
      <c r="H190" s="242"/>
      <c r="I190" s="282"/>
      <c r="M190" s="283"/>
      <c r="P190" s="284"/>
      <c r="Q190" s="285"/>
    </row>
    <row r="191" spans="3:17" ht="18" customHeight="1">
      <c r="C191" s="280"/>
      <c r="D191" s="280"/>
      <c r="E191" s="281"/>
      <c r="F191" s="242"/>
      <c r="G191" s="242"/>
      <c r="H191" s="242"/>
      <c r="I191" s="282"/>
      <c r="M191" s="283"/>
      <c r="P191" s="284"/>
      <c r="Q191" s="285"/>
    </row>
    <row r="192" spans="3:17" ht="18" customHeight="1">
      <c r="C192" s="280"/>
      <c r="D192" s="280"/>
      <c r="E192" s="281"/>
      <c r="F192" s="242"/>
      <c r="G192" s="242"/>
      <c r="H192" s="242"/>
      <c r="I192" s="282"/>
      <c r="M192" s="283"/>
      <c r="P192" s="284"/>
      <c r="Q192" s="285"/>
    </row>
    <row r="193" spans="3:17" ht="18" customHeight="1">
      <c r="C193" s="280"/>
      <c r="D193" s="280"/>
      <c r="E193" s="281"/>
      <c r="F193" s="242"/>
      <c r="G193" s="242"/>
      <c r="H193" s="242"/>
      <c r="I193" s="282"/>
      <c r="M193" s="283"/>
      <c r="P193" s="284"/>
      <c r="Q193" s="285"/>
    </row>
    <row r="194" spans="3:17" ht="18" customHeight="1">
      <c r="C194" s="280"/>
      <c r="D194" s="280"/>
      <c r="E194" s="281"/>
      <c r="F194" s="242"/>
      <c r="G194" s="242"/>
      <c r="H194" s="242"/>
      <c r="I194" s="282"/>
      <c r="M194" s="283"/>
      <c r="P194" s="284"/>
      <c r="Q194" s="285"/>
    </row>
    <row r="195" spans="3:17" ht="18" customHeight="1">
      <c r="C195" s="280"/>
      <c r="D195" s="280"/>
      <c r="E195" s="281"/>
      <c r="F195" s="242"/>
      <c r="G195" s="242"/>
      <c r="H195" s="242"/>
      <c r="I195" s="282"/>
      <c r="M195" s="283"/>
      <c r="P195" s="284"/>
      <c r="Q195" s="285"/>
    </row>
    <row r="196" spans="3:17" ht="18" customHeight="1">
      <c r="C196" s="280"/>
      <c r="D196" s="280"/>
      <c r="E196" s="281"/>
      <c r="F196" s="242"/>
      <c r="G196" s="242"/>
      <c r="H196" s="242"/>
      <c r="I196" s="282"/>
      <c r="M196" s="283"/>
      <c r="P196" s="284"/>
      <c r="Q196" s="285"/>
    </row>
    <row r="197" spans="3:17" ht="18" customHeight="1">
      <c r="C197" s="280"/>
      <c r="D197" s="280"/>
      <c r="E197" s="281"/>
      <c r="F197" s="242"/>
      <c r="G197" s="242"/>
      <c r="H197" s="242"/>
      <c r="I197" s="282"/>
      <c r="M197" s="283"/>
      <c r="P197" s="284"/>
      <c r="Q197" s="285"/>
    </row>
    <row r="198" spans="3:17" ht="18" customHeight="1">
      <c r="C198" s="280"/>
      <c r="D198" s="280"/>
      <c r="E198" s="281"/>
      <c r="F198" s="242"/>
      <c r="G198" s="242"/>
      <c r="H198" s="242"/>
      <c r="I198" s="282"/>
      <c r="M198" s="283"/>
      <c r="P198" s="284"/>
      <c r="Q198" s="285"/>
    </row>
    <row r="199" spans="3:17" ht="18" customHeight="1">
      <c r="C199" s="280"/>
      <c r="D199" s="280"/>
      <c r="E199" s="281"/>
      <c r="F199" s="242"/>
      <c r="G199" s="242"/>
      <c r="H199" s="242"/>
      <c r="I199" s="282"/>
      <c r="M199" s="283"/>
      <c r="P199" s="284"/>
      <c r="Q199" s="285"/>
    </row>
    <row r="200" spans="3:17" ht="18" customHeight="1">
      <c r="C200" s="280"/>
      <c r="D200" s="280"/>
      <c r="E200" s="281"/>
      <c r="F200" s="242"/>
      <c r="G200" s="242"/>
      <c r="H200" s="242"/>
      <c r="I200" s="282"/>
      <c r="M200" s="283"/>
      <c r="P200" s="284"/>
      <c r="Q200" s="285"/>
    </row>
    <row r="201" spans="3:17" ht="18" customHeight="1">
      <c r="M201" s="281"/>
      <c r="Q201" s="237"/>
    </row>
    <row r="202" spans="3:17">
      <c r="Q202" s="237"/>
    </row>
    <row r="203" spans="3:17">
      <c r="Q203" s="237"/>
    </row>
    <row r="204" spans="3:17">
      <c r="Q204" s="237"/>
    </row>
    <row r="205" spans="3:17">
      <c r="Q205" s="237"/>
    </row>
    <row r="206" spans="3:17">
      <c r="Q206" s="237"/>
    </row>
    <row r="207" spans="3:17">
      <c r="Q207" s="237"/>
    </row>
    <row r="208" spans="3:17">
      <c r="Q208" s="237"/>
    </row>
    <row r="209" spans="8:17">
      <c r="Q209" s="237"/>
    </row>
    <row r="210" spans="8:17">
      <c r="Q210" s="237"/>
    </row>
    <row r="211" spans="8:17">
      <c r="Q211" s="237"/>
    </row>
    <row r="212" spans="8:17">
      <c r="Q212" s="237"/>
    </row>
    <row r="213" spans="8:17">
      <c r="Q213" s="237"/>
    </row>
    <row r="220" spans="8:17">
      <c r="H220" s="175"/>
    </row>
  </sheetData>
  <autoFilter ref="B10:O219" xr:uid="{F8CCF3A9-22EE-4B0C-91E8-F74D3775FE95}"/>
  <mergeCells count="10">
    <mergeCell ref="J6:K8"/>
    <mergeCell ref="B7:D7"/>
    <mergeCell ref="B8:D8"/>
    <mergeCell ref="B2:D2"/>
    <mergeCell ref="G2:I2"/>
    <mergeCell ref="B4:D4"/>
    <mergeCell ref="G4:I4"/>
    <mergeCell ref="B5:D5"/>
    <mergeCell ref="B6:D6"/>
    <mergeCell ref="G6:I8"/>
  </mergeCells>
  <phoneticPr fontId="3"/>
  <pageMargins left="0.70866141732283472" right="0.70866141732283472" top="0.74803149606299213" bottom="0.74803149606299213" header="0.31496062992125984" footer="0.31496062992125984"/>
  <pageSetup paperSize="9" orientation="portrait"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F0AF9-9E70-447C-80E1-C0AFBC51E9EC}">
  <dimension ref="B2:R77"/>
  <sheetViews>
    <sheetView zoomScale="85" zoomScaleNormal="85" workbookViewId="0">
      <pane xSplit="10" ySplit="8" topLeftCell="O9" activePane="bottomRight" state="frozen"/>
      <selection pane="topRight" activeCell="K1" sqref="K1"/>
      <selection pane="bottomLeft" activeCell="A9" sqref="A9"/>
      <selection pane="bottomRight" activeCell="Q19" sqref="Q19"/>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1493</v>
      </c>
      <c r="G2" s="4" t="s">
        <v>2</v>
      </c>
      <c r="H2" s="5"/>
      <c r="I2" s="6"/>
      <c r="J2" s="7">
        <f>SUM(H:H)</f>
        <v>222900</v>
      </c>
    </row>
    <row r="3" spans="2:17" ht="20.100000000000001" customHeight="1">
      <c r="B3" s="1" t="s">
        <v>3</v>
      </c>
      <c r="C3" s="1"/>
      <c r="D3" s="1"/>
      <c r="E3" s="2" t="s">
        <v>977</v>
      </c>
    </row>
    <row r="4" spans="2:17" ht="20.100000000000001" customHeight="1">
      <c r="B4" s="1" t="s">
        <v>5</v>
      </c>
      <c r="C4" s="1"/>
      <c r="D4" s="1"/>
      <c r="E4" s="2">
        <v>97645</v>
      </c>
    </row>
    <row r="5" spans="2:17" ht="20.100000000000001" customHeight="1">
      <c r="B5" s="1" t="s">
        <v>6</v>
      </c>
      <c r="C5" s="1"/>
      <c r="D5" s="1"/>
      <c r="E5" s="11">
        <v>41022</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101</v>
      </c>
      <c r="D9" s="12" t="s">
        <v>101</v>
      </c>
      <c r="E9" s="141" t="s">
        <v>1494</v>
      </c>
      <c r="F9" s="141">
        <v>3</v>
      </c>
      <c r="G9" s="141">
        <v>31000</v>
      </c>
      <c r="H9" s="17">
        <f t="shared" ref="H9:H68" si="0">F9*G9</f>
        <v>93000</v>
      </c>
      <c r="I9" s="239"/>
      <c r="J9" s="141" t="s">
        <v>1495</v>
      </c>
      <c r="K9" s="19"/>
      <c r="L9" s="13" t="s">
        <v>80</v>
      </c>
      <c r="M9" s="60">
        <v>41008</v>
      </c>
      <c r="N9" s="12"/>
      <c r="O9" s="13"/>
      <c r="P9" s="60">
        <v>41012</v>
      </c>
      <c r="Q9" s="23">
        <v>41012</v>
      </c>
    </row>
    <row r="10" spans="2:17" s="8" customFormat="1" ht="19.5" customHeight="1">
      <c r="B10" s="12"/>
      <c r="C10" s="12" t="s">
        <v>101</v>
      </c>
      <c r="D10" s="12" t="s">
        <v>101</v>
      </c>
      <c r="E10" s="21" t="s">
        <v>1496</v>
      </c>
      <c r="F10" s="141">
        <v>6</v>
      </c>
      <c r="G10" s="141">
        <v>380</v>
      </c>
      <c r="H10" s="17">
        <f t="shared" si="0"/>
        <v>2280</v>
      </c>
      <c r="I10" s="239"/>
      <c r="J10" s="16" t="s">
        <v>1497</v>
      </c>
      <c r="K10" s="19"/>
      <c r="L10" s="13" t="s">
        <v>80</v>
      </c>
      <c r="M10" s="60">
        <v>41008</v>
      </c>
      <c r="N10" s="12"/>
      <c r="O10" s="13"/>
      <c r="P10" s="60">
        <v>41012</v>
      </c>
      <c r="Q10" s="23">
        <v>41012</v>
      </c>
    </row>
    <row r="11" spans="2:17" s="8" customFormat="1" ht="19.5" customHeight="1">
      <c r="B11" s="12"/>
      <c r="C11" s="12" t="s">
        <v>101</v>
      </c>
      <c r="D11" s="12" t="s">
        <v>101</v>
      </c>
      <c r="E11" s="63" t="s">
        <v>1498</v>
      </c>
      <c r="F11" s="189">
        <v>3</v>
      </c>
      <c r="G11" s="17">
        <v>24600</v>
      </c>
      <c r="H11" s="17">
        <f>F11*G11</f>
        <v>73800</v>
      </c>
      <c r="I11" s="17"/>
      <c r="J11" s="16" t="s">
        <v>199</v>
      </c>
      <c r="K11" s="19"/>
      <c r="L11" s="13" t="s">
        <v>42</v>
      </c>
      <c r="M11" s="60">
        <v>41008</v>
      </c>
      <c r="N11" s="12"/>
      <c r="O11" s="13"/>
      <c r="P11" s="60">
        <v>41022</v>
      </c>
      <c r="Q11" s="23">
        <v>41022</v>
      </c>
    </row>
    <row r="12" spans="2:17" s="8" customFormat="1" ht="19.5" customHeight="1">
      <c r="B12" s="12"/>
      <c r="C12" s="12" t="s">
        <v>101</v>
      </c>
      <c r="D12" s="12" t="s">
        <v>101</v>
      </c>
      <c r="E12" s="63" t="s">
        <v>320</v>
      </c>
      <c r="F12" s="189">
        <v>12</v>
      </c>
      <c r="G12" s="17">
        <v>85</v>
      </c>
      <c r="H12" s="17">
        <f>F12*G12</f>
        <v>1020</v>
      </c>
      <c r="I12" s="245"/>
      <c r="J12" s="16" t="s">
        <v>1499</v>
      </c>
      <c r="K12" s="19"/>
      <c r="L12" s="13" t="s">
        <v>80</v>
      </c>
      <c r="M12" s="60">
        <v>41008</v>
      </c>
      <c r="N12" s="12"/>
      <c r="O12" s="13"/>
      <c r="P12" s="60">
        <v>41012</v>
      </c>
      <c r="Q12" s="23">
        <v>41012</v>
      </c>
    </row>
    <row r="13" spans="2:17" s="8" customFormat="1" ht="19.5" customHeight="1">
      <c r="B13" s="12"/>
      <c r="C13" s="12"/>
      <c r="D13" s="12"/>
      <c r="E13" s="141"/>
      <c r="F13" s="141"/>
      <c r="G13" s="141"/>
      <c r="H13" s="17"/>
      <c r="I13" s="239"/>
      <c r="J13" s="16"/>
      <c r="K13" s="19"/>
      <c r="L13" s="13"/>
      <c r="M13" s="60"/>
      <c r="N13" s="12"/>
      <c r="O13" s="13"/>
      <c r="P13" s="60"/>
      <c r="Q13" s="23"/>
    </row>
    <row r="14" spans="2:17" s="8" customFormat="1" ht="19.5" customHeight="1">
      <c r="B14" s="12"/>
      <c r="C14" s="12" t="s">
        <v>77</v>
      </c>
      <c r="D14" s="12" t="s">
        <v>77</v>
      </c>
      <c r="E14" s="141" t="s">
        <v>1500</v>
      </c>
      <c r="F14" s="141">
        <v>3</v>
      </c>
      <c r="G14" s="141">
        <v>4200</v>
      </c>
      <c r="H14" s="17">
        <f t="shared" si="0"/>
        <v>12600</v>
      </c>
      <c r="I14" s="239"/>
      <c r="J14" s="16" t="s">
        <v>448</v>
      </c>
      <c r="K14" s="19"/>
      <c r="L14" s="13" t="s">
        <v>80</v>
      </c>
      <c r="M14" s="60">
        <v>41008</v>
      </c>
      <c r="N14" s="12"/>
      <c r="O14" s="13"/>
      <c r="P14" s="60"/>
      <c r="Q14" s="23">
        <v>41022</v>
      </c>
    </row>
    <row r="15" spans="2:17" s="8" customFormat="1" ht="19.5" customHeight="1">
      <c r="B15" s="12"/>
      <c r="C15" s="12" t="s">
        <v>77</v>
      </c>
      <c r="D15" s="12" t="s">
        <v>77</v>
      </c>
      <c r="E15" s="141" t="s">
        <v>1501</v>
      </c>
      <c r="F15" s="189">
        <v>3</v>
      </c>
      <c r="G15" s="17">
        <v>2500</v>
      </c>
      <c r="H15" s="17">
        <f t="shared" si="0"/>
        <v>7500</v>
      </c>
      <c r="I15" s="17"/>
      <c r="J15" s="16" t="s">
        <v>1502</v>
      </c>
      <c r="K15" s="19"/>
      <c r="L15" s="19" t="s">
        <v>80</v>
      </c>
      <c r="M15" s="60">
        <v>41008</v>
      </c>
      <c r="N15" s="12"/>
      <c r="O15" s="13"/>
      <c r="P15" s="60"/>
      <c r="Q15" s="23">
        <v>41022</v>
      </c>
    </row>
    <row r="16" spans="2:17" s="8" customFormat="1" ht="19.5" customHeight="1">
      <c r="B16" s="12"/>
      <c r="C16" s="12" t="s">
        <v>77</v>
      </c>
      <c r="D16" s="12" t="s">
        <v>77</v>
      </c>
      <c r="E16" s="141" t="s">
        <v>1503</v>
      </c>
      <c r="F16" s="189">
        <v>3</v>
      </c>
      <c r="G16" s="17">
        <v>2500</v>
      </c>
      <c r="H16" s="17">
        <f t="shared" si="0"/>
        <v>7500</v>
      </c>
      <c r="I16" s="17"/>
      <c r="J16" s="16" t="s">
        <v>1504</v>
      </c>
      <c r="K16" s="19"/>
      <c r="L16" s="19" t="s">
        <v>80</v>
      </c>
      <c r="M16" s="60">
        <v>41008</v>
      </c>
      <c r="N16" s="12"/>
      <c r="O16" s="13"/>
      <c r="P16" s="60"/>
      <c r="Q16" s="23">
        <v>41022</v>
      </c>
    </row>
    <row r="17" spans="2:18" s="8" customFormat="1" ht="19.5" customHeight="1">
      <c r="B17" s="12"/>
      <c r="C17" s="12" t="s">
        <v>77</v>
      </c>
      <c r="D17" s="12" t="s">
        <v>77</v>
      </c>
      <c r="E17" s="141" t="s">
        <v>1505</v>
      </c>
      <c r="F17" s="189">
        <v>3</v>
      </c>
      <c r="G17" s="17">
        <v>4200</v>
      </c>
      <c r="H17" s="17">
        <f t="shared" si="0"/>
        <v>12600</v>
      </c>
      <c r="I17" s="17"/>
      <c r="J17" s="16" t="s">
        <v>1506</v>
      </c>
      <c r="K17" s="19"/>
      <c r="L17" s="19" t="s">
        <v>80</v>
      </c>
      <c r="M17" s="60">
        <v>41008</v>
      </c>
      <c r="N17" s="12"/>
      <c r="O17" s="13"/>
      <c r="P17" s="60"/>
      <c r="Q17" s="23">
        <v>41022</v>
      </c>
    </row>
    <row r="18" spans="2:18" s="8" customFormat="1" ht="19.5" customHeight="1">
      <c r="B18" s="12"/>
      <c r="C18" s="12" t="s">
        <v>77</v>
      </c>
      <c r="D18" s="12" t="s">
        <v>77</v>
      </c>
      <c r="E18" s="141" t="s">
        <v>1507</v>
      </c>
      <c r="F18" s="189">
        <v>3</v>
      </c>
      <c r="G18" s="17">
        <v>4200</v>
      </c>
      <c r="H18" s="17">
        <f t="shared" si="0"/>
        <v>12600</v>
      </c>
      <c r="I18" s="17"/>
      <c r="J18" s="189" t="s">
        <v>1508</v>
      </c>
      <c r="K18" s="21"/>
      <c r="L18" s="19" t="s">
        <v>80</v>
      </c>
      <c r="M18" s="60">
        <v>41008</v>
      </c>
      <c r="N18" s="12"/>
      <c r="O18" s="13"/>
      <c r="P18" s="60"/>
      <c r="Q18" s="23">
        <v>41022</v>
      </c>
    </row>
    <row r="19" spans="2:18" s="8" customFormat="1" ht="19.5" customHeight="1">
      <c r="B19" s="12"/>
      <c r="C19" s="12"/>
      <c r="D19" s="12"/>
      <c r="E19" s="141"/>
      <c r="F19" s="141"/>
      <c r="G19" s="17"/>
      <c r="H19" s="17">
        <f t="shared" si="0"/>
        <v>0</v>
      </c>
      <c r="I19" s="239"/>
      <c r="J19" s="141"/>
      <c r="K19" s="19"/>
      <c r="L19" s="13"/>
      <c r="M19" s="60"/>
      <c r="N19" s="12"/>
      <c r="O19" s="13"/>
      <c r="P19" s="60"/>
      <c r="Q19" s="23"/>
    </row>
    <row r="20" spans="2:18" s="8" customFormat="1" ht="19.5" customHeight="1">
      <c r="B20" s="12"/>
      <c r="C20" s="12"/>
      <c r="D20" s="12"/>
      <c r="E20" s="141"/>
      <c r="F20" s="141"/>
      <c r="G20" s="17"/>
      <c r="H20" s="17">
        <f t="shared" si="0"/>
        <v>0</v>
      </c>
      <c r="I20" s="245"/>
      <c r="J20" s="141"/>
      <c r="K20" s="19"/>
      <c r="L20" s="13"/>
      <c r="M20" s="60"/>
      <c r="N20" s="12"/>
      <c r="O20" s="13"/>
      <c r="P20" s="60"/>
      <c r="Q20" s="23"/>
    </row>
    <row r="21" spans="2:18" s="8" customFormat="1" ht="18" customHeight="1">
      <c r="B21" s="12"/>
      <c r="C21" s="12"/>
      <c r="D21" s="12"/>
      <c r="E21" s="141"/>
      <c r="F21" s="141"/>
      <c r="G21" s="17"/>
      <c r="H21" s="17">
        <f t="shared" si="0"/>
        <v>0</v>
      </c>
      <c r="I21" s="245"/>
      <c r="J21" s="141"/>
      <c r="K21" s="19"/>
      <c r="L21" s="19"/>
      <c r="M21" s="60"/>
      <c r="N21" s="15"/>
      <c r="O21" s="20"/>
      <c r="P21" s="60"/>
      <c r="Q21" s="23"/>
    </row>
    <row r="22" spans="2:18" s="8" customFormat="1" ht="18" customHeight="1">
      <c r="B22" s="13"/>
      <c r="C22" s="12"/>
      <c r="D22" s="12"/>
      <c r="E22" s="141"/>
      <c r="F22" s="141"/>
      <c r="G22" s="17"/>
      <c r="H22" s="17">
        <f t="shared" si="0"/>
        <v>0</v>
      </c>
      <c r="I22" s="245"/>
      <c r="J22" s="141"/>
      <c r="K22" s="21"/>
      <c r="L22" s="19"/>
      <c r="M22" s="60"/>
      <c r="N22" s="15"/>
      <c r="O22" s="20"/>
      <c r="P22" s="60"/>
      <c r="Q22" s="23"/>
    </row>
    <row r="23" spans="2:18" s="8" customFormat="1" ht="18" customHeight="1">
      <c r="B23" s="12"/>
      <c r="C23" s="12"/>
      <c r="D23" s="12"/>
      <c r="E23" s="141"/>
      <c r="F23" s="141"/>
      <c r="G23" s="17"/>
      <c r="H23" s="17">
        <f t="shared" si="0"/>
        <v>0</v>
      </c>
      <c r="I23" s="245"/>
      <c r="J23" s="141"/>
      <c r="K23" s="21"/>
      <c r="L23" s="19"/>
      <c r="M23" s="60"/>
      <c r="N23" s="15"/>
      <c r="O23" s="20"/>
      <c r="P23" s="60"/>
      <c r="Q23" s="23"/>
    </row>
    <row r="24" spans="2:18" s="8" customFormat="1" ht="18" customHeight="1">
      <c r="B24" s="13"/>
      <c r="C24" s="12"/>
      <c r="D24" s="12"/>
      <c r="E24" s="141"/>
      <c r="F24" s="141"/>
      <c r="G24" s="17"/>
      <c r="H24" s="17">
        <f t="shared" si="0"/>
        <v>0</v>
      </c>
      <c r="I24" s="245"/>
      <c r="J24" s="141"/>
      <c r="K24" s="21"/>
      <c r="L24" s="19"/>
      <c r="M24" s="60"/>
      <c r="N24" s="15"/>
      <c r="O24" s="20"/>
      <c r="P24" s="60"/>
      <c r="Q24" s="23"/>
    </row>
    <row r="25" spans="2:18" s="8" customFormat="1" ht="18" customHeight="1">
      <c r="B25" s="13"/>
      <c r="C25" s="12"/>
      <c r="D25" s="12"/>
      <c r="E25" s="246"/>
      <c r="F25" s="246"/>
      <c r="G25" s="17"/>
      <c r="H25" s="17">
        <f t="shared" si="0"/>
        <v>0</v>
      </c>
      <c r="I25" s="245"/>
      <c r="J25" s="246"/>
      <c r="K25" s="21"/>
      <c r="L25" s="19"/>
      <c r="M25" s="60"/>
      <c r="N25" s="15"/>
      <c r="O25" s="20"/>
      <c r="P25" s="60"/>
      <c r="Q25" s="23"/>
    </row>
    <row r="26" spans="2:18" s="8" customFormat="1" ht="18" customHeight="1">
      <c r="B26" s="13"/>
      <c r="C26" s="12"/>
      <c r="D26" s="12"/>
      <c r="E26" s="246"/>
      <c r="F26" s="246"/>
      <c r="G26" s="17"/>
      <c r="H26" s="17">
        <f t="shared" si="0"/>
        <v>0</v>
      </c>
      <c r="I26" s="245"/>
      <c r="J26" s="246"/>
      <c r="K26" s="21"/>
      <c r="L26" s="19"/>
      <c r="M26" s="60"/>
      <c r="N26" s="15"/>
      <c r="O26" s="20"/>
      <c r="P26" s="60"/>
      <c r="Q26" s="23"/>
      <c r="R26" s="62"/>
    </row>
    <row r="27" spans="2:18" s="8" customFormat="1" ht="18" customHeight="1">
      <c r="B27" s="13"/>
      <c r="C27" s="12"/>
      <c r="D27" s="12"/>
      <c r="E27" s="246"/>
      <c r="F27" s="246"/>
      <c r="G27" s="17"/>
      <c r="H27" s="17">
        <f t="shared" si="0"/>
        <v>0</v>
      </c>
      <c r="I27" s="245"/>
      <c r="J27" s="246"/>
      <c r="K27" s="21"/>
      <c r="L27" s="19"/>
      <c r="M27" s="60"/>
      <c r="N27" s="15"/>
      <c r="O27" s="20"/>
      <c r="P27" s="60"/>
      <c r="Q27" s="23"/>
      <c r="R27" s="62"/>
    </row>
    <row r="28" spans="2:18" s="8" customFormat="1" ht="18" customHeight="1">
      <c r="B28" s="13"/>
      <c r="C28" s="12"/>
      <c r="D28" s="12"/>
      <c r="E28" s="240"/>
      <c r="F28" s="189"/>
      <c r="G28" s="17"/>
      <c r="H28" s="17">
        <f t="shared" si="0"/>
        <v>0</v>
      </c>
      <c r="I28" s="17"/>
      <c r="J28" s="189"/>
      <c r="K28" s="21"/>
      <c r="L28" s="19"/>
      <c r="M28" s="60"/>
      <c r="N28" s="15"/>
      <c r="O28" s="20"/>
      <c r="P28" s="60"/>
      <c r="Q28" s="23"/>
      <c r="R28" s="62"/>
    </row>
    <row r="29" spans="2:18" s="8" customFormat="1" ht="18" customHeight="1">
      <c r="B29" s="13"/>
      <c r="C29" s="12"/>
      <c r="D29" s="12"/>
      <c r="E29" s="247"/>
      <c r="F29" s="141"/>
      <c r="G29" s="17"/>
      <c r="H29" s="17">
        <f t="shared" si="0"/>
        <v>0</v>
      </c>
      <c r="I29" s="17"/>
      <c r="J29" s="141"/>
      <c r="K29" s="141"/>
      <c r="L29" s="19"/>
      <c r="M29" s="60"/>
      <c r="N29" s="15"/>
      <c r="O29" s="20"/>
      <c r="P29" s="60"/>
      <c r="Q29" s="23"/>
      <c r="R29" s="62"/>
    </row>
    <row r="30" spans="2:18" s="8" customFormat="1" ht="18" customHeight="1">
      <c r="B30" s="13"/>
      <c r="C30" s="12"/>
      <c r="D30" s="12"/>
      <c r="E30" s="141"/>
      <c r="F30" s="141"/>
      <c r="G30" s="17"/>
      <c r="H30" s="17">
        <f t="shared" si="0"/>
        <v>0</v>
      </c>
      <c r="I30" s="17"/>
      <c r="J30" s="141"/>
      <c r="K30" s="21"/>
      <c r="L30" s="19"/>
      <c r="M30" s="60"/>
      <c r="N30" s="15"/>
      <c r="O30" s="20"/>
      <c r="P30" s="60"/>
      <c r="Q30" s="23"/>
    </row>
    <row r="31" spans="2:18" s="8" customFormat="1" ht="18" customHeight="1">
      <c r="B31" s="13"/>
      <c r="C31" s="12"/>
      <c r="D31" s="12"/>
      <c r="E31" s="189"/>
      <c r="F31" s="189"/>
      <c r="G31" s="17"/>
      <c r="H31" s="17">
        <f t="shared" si="0"/>
        <v>0</v>
      </c>
      <c r="I31" s="17"/>
      <c r="J31" s="189"/>
      <c r="K31" s="21"/>
      <c r="L31" s="19"/>
      <c r="M31" s="60"/>
      <c r="N31" s="15"/>
      <c r="O31" s="20"/>
      <c r="P31" s="60"/>
      <c r="Q31" s="23"/>
    </row>
    <row r="32" spans="2:18" s="8" customFormat="1" ht="18" customHeight="1">
      <c r="B32" s="13"/>
      <c r="C32" s="12"/>
      <c r="D32" s="12"/>
      <c r="E32" s="189"/>
      <c r="F32" s="189"/>
      <c r="G32" s="17"/>
      <c r="H32" s="17">
        <f t="shared" si="0"/>
        <v>0</v>
      </c>
      <c r="I32" s="17"/>
      <c r="J32" s="189"/>
      <c r="K32" s="21"/>
      <c r="L32" s="19"/>
      <c r="M32" s="60"/>
      <c r="N32" s="15"/>
      <c r="O32" s="20"/>
      <c r="P32" s="60"/>
      <c r="Q32" s="23"/>
    </row>
    <row r="33" spans="2:17" s="8" customFormat="1" ht="18" customHeight="1">
      <c r="B33" s="13"/>
      <c r="C33" s="12"/>
      <c r="D33" s="12"/>
      <c r="E33" s="189"/>
      <c r="F33" s="141"/>
      <c r="G33" s="17"/>
      <c r="H33" s="17">
        <f t="shared" si="0"/>
        <v>0</v>
      </c>
      <c r="I33" s="17"/>
      <c r="J33" s="189"/>
      <c r="K33" s="21"/>
      <c r="L33" s="19"/>
      <c r="M33" s="60"/>
      <c r="N33" s="15"/>
      <c r="O33" s="20"/>
      <c r="P33" s="60"/>
      <c r="Q33" s="23"/>
    </row>
    <row r="34" spans="2:17" s="8" customFormat="1" ht="18" customHeight="1">
      <c r="B34" s="13"/>
      <c r="C34" s="12"/>
      <c r="D34" s="12"/>
      <c r="E34" s="21"/>
      <c r="F34" s="141"/>
      <c r="G34" s="17"/>
      <c r="H34" s="17">
        <f t="shared" si="0"/>
        <v>0</v>
      </c>
      <c r="I34" s="17"/>
      <c r="J34" s="141"/>
      <c r="K34" s="21"/>
      <c r="L34" s="19"/>
      <c r="M34" s="60"/>
      <c r="N34" s="15"/>
      <c r="O34" s="20"/>
      <c r="P34" s="60"/>
      <c r="Q34" s="23"/>
    </row>
    <row r="35" spans="2:17" s="8" customFormat="1" ht="18" customHeight="1">
      <c r="B35" s="13"/>
      <c r="C35" s="12"/>
      <c r="D35" s="12"/>
      <c r="E35" s="21"/>
      <c r="F35" s="141"/>
      <c r="G35" s="17"/>
      <c r="H35" s="17">
        <f t="shared" si="0"/>
        <v>0</v>
      </c>
      <c r="I35" s="17"/>
      <c r="J35" s="141"/>
      <c r="K35" s="21"/>
      <c r="L35" s="19"/>
      <c r="M35" s="60"/>
      <c r="N35" s="15"/>
      <c r="O35" s="20"/>
      <c r="P35" s="60"/>
      <c r="Q35" s="23"/>
    </row>
    <row r="36" spans="2:17" s="8" customFormat="1" ht="18" customHeight="1">
      <c r="B36" s="13"/>
      <c r="C36" s="12"/>
      <c r="D36" s="12"/>
      <c r="E36" s="21"/>
      <c r="F36" s="141"/>
      <c r="G36" s="17"/>
      <c r="H36" s="17">
        <f t="shared" si="0"/>
        <v>0</v>
      </c>
      <c r="I36" s="17"/>
      <c r="J36" s="141"/>
      <c r="K36" s="21"/>
      <c r="L36" s="19"/>
      <c r="M36" s="60"/>
      <c r="N36" s="15"/>
      <c r="O36" s="60"/>
      <c r="P36" s="60"/>
      <c r="Q36" s="23"/>
    </row>
    <row r="37" spans="2:17" s="8" customFormat="1" ht="18" customHeight="1">
      <c r="B37" s="13"/>
      <c r="C37" s="12"/>
      <c r="D37" s="12"/>
      <c r="E37" s="241"/>
      <c r="F37" s="189"/>
      <c r="G37" s="17"/>
      <c r="H37" s="17">
        <f t="shared" si="0"/>
        <v>0</v>
      </c>
      <c r="I37" s="17"/>
      <c r="J37" s="141"/>
      <c r="K37" s="21"/>
      <c r="L37" s="19"/>
      <c r="M37" s="60"/>
      <c r="N37" s="15"/>
      <c r="O37" s="20"/>
      <c r="P37" s="60"/>
      <c r="Q37" s="23"/>
    </row>
    <row r="38" spans="2:17" s="8" customFormat="1" ht="18" customHeight="1">
      <c r="B38" s="13"/>
      <c r="C38" s="12"/>
      <c r="D38" s="12"/>
      <c r="E38" s="240"/>
      <c r="F38" s="189"/>
      <c r="G38" s="17"/>
      <c r="H38" s="17">
        <f t="shared" si="0"/>
        <v>0</v>
      </c>
      <c r="I38" s="17"/>
      <c r="J38" s="189"/>
      <c r="K38" s="21"/>
      <c r="L38" s="19"/>
      <c r="M38" s="60"/>
      <c r="N38" s="15"/>
      <c r="O38" s="20"/>
      <c r="P38" s="60"/>
      <c r="Q38" s="23"/>
    </row>
    <row r="39" spans="2:17" s="8" customFormat="1" ht="18" customHeight="1">
      <c r="B39" s="13"/>
      <c r="C39" s="12"/>
      <c r="D39" s="12"/>
      <c r="E39" s="240"/>
      <c r="F39" s="189"/>
      <c r="G39" s="17"/>
      <c r="H39" s="17">
        <f t="shared" si="0"/>
        <v>0</v>
      </c>
      <c r="I39" s="17"/>
      <c r="J39" s="189"/>
      <c r="K39" s="21"/>
      <c r="L39" s="19"/>
      <c r="M39" s="60"/>
      <c r="N39" s="15"/>
      <c r="O39" s="20"/>
      <c r="P39" s="60"/>
      <c r="Q39" s="23"/>
    </row>
    <row r="40" spans="2:17" s="8" customFormat="1" ht="18" customHeight="1">
      <c r="B40" s="13"/>
      <c r="C40" s="12"/>
      <c r="D40" s="12"/>
      <c r="E40" s="241"/>
      <c r="F40" s="189"/>
      <c r="G40" s="17"/>
      <c r="H40" s="17">
        <f t="shared" si="0"/>
        <v>0</v>
      </c>
      <c r="I40" s="17"/>
      <c r="J40" s="141"/>
      <c r="K40" s="21"/>
      <c r="L40" s="19"/>
      <c r="M40" s="60"/>
      <c r="N40" s="15"/>
      <c r="O40" s="60"/>
      <c r="P40" s="60"/>
      <c r="Q40" s="23"/>
    </row>
    <row r="41" spans="2:17" s="8" customFormat="1" ht="18" customHeight="1">
      <c r="B41" s="13"/>
      <c r="C41" s="12"/>
      <c r="D41" s="12"/>
      <c r="E41" s="241"/>
      <c r="F41" s="141"/>
      <c r="G41" s="17"/>
      <c r="H41" s="17">
        <f t="shared" si="0"/>
        <v>0</v>
      </c>
      <c r="I41" s="17"/>
      <c r="J41" s="141"/>
      <c r="K41" s="21"/>
      <c r="L41" s="19"/>
      <c r="M41" s="60"/>
      <c r="N41" s="15"/>
      <c r="O41" s="20"/>
      <c r="P41" s="60"/>
      <c r="Q41" s="23"/>
    </row>
    <row r="42" spans="2:17" s="8" customFormat="1" ht="18" customHeight="1">
      <c r="B42" s="13"/>
      <c r="C42" s="12"/>
      <c r="D42" s="12"/>
      <c r="E42" s="241"/>
      <c r="F42" s="141"/>
      <c r="G42" s="17"/>
      <c r="H42" s="17">
        <f t="shared" si="0"/>
        <v>0</v>
      </c>
      <c r="I42" s="17"/>
      <c r="J42" s="141"/>
      <c r="K42" s="21"/>
      <c r="L42" s="19"/>
      <c r="M42" s="60"/>
      <c r="N42" s="15"/>
      <c r="O42" s="20"/>
      <c r="P42" s="60"/>
      <c r="Q42" s="23"/>
    </row>
    <row r="43" spans="2:17" s="8" customFormat="1" ht="18" customHeight="1">
      <c r="B43" s="13"/>
      <c r="C43" s="12"/>
      <c r="D43" s="12"/>
      <c r="E43" s="241"/>
      <c r="F43" s="141"/>
      <c r="G43" s="17"/>
      <c r="H43" s="17">
        <f t="shared" si="0"/>
        <v>0</v>
      </c>
      <c r="I43" s="17"/>
      <c r="J43" s="141"/>
      <c r="K43" s="21"/>
      <c r="L43" s="19"/>
      <c r="M43" s="60"/>
      <c r="N43" s="15"/>
      <c r="O43" s="2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1"/>
      <c r="F46" s="141"/>
      <c r="G46" s="17"/>
      <c r="H46" s="17">
        <f t="shared" si="0"/>
        <v>0</v>
      </c>
      <c r="I46" s="17"/>
      <c r="J46" s="141"/>
      <c r="K46" s="21"/>
      <c r="L46" s="19"/>
      <c r="M46" s="60"/>
      <c r="N46" s="15"/>
      <c r="O46" s="20"/>
      <c r="P46" s="60"/>
      <c r="Q46" s="23"/>
    </row>
    <row r="47" spans="2:17" s="8" customFormat="1" ht="18" customHeight="1">
      <c r="B47" s="13"/>
      <c r="C47" s="12"/>
      <c r="D47" s="12"/>
      <c r="E47" s="242"/>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1"/>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f t="shared" si="0"/>
        <v>0</v>
      </c>
      <c r="I51" s="17"/>
      <c r="J51" s="141"/>
      <c r="K51" s="21"/>
      <c r="L51" s="19"/>
      <c r="M51" s="60"/>
      <c r="N51" s="15"/>
      <c r="O51" s="20"/>
      <c r="P51" s="60"/>
      <c r="Q51" s="23"/>
    </row>
    <row r="52" spans="2:17" s="8" customFormat="1" ht="18" customHeight="1">
      <c r="B52" s="13"/>
      <c r="C52" s="12"/>
      <c r="D52" s="12"/>
      <c r="E52" s="241"/>
      <c r="F52" s="141"/>
      <c r="G52" s="17"/>
      <c r="H52" s="17"/>
      <c r="I52" s="17"/>
      <c r="J52" s="141"/>
      <c r="K52" s="21"/>
      <c r="L52" s="19"/>
      <c r="M52" s="60"/>
      <c r="N52" s="15"/>
      <c r="O52" s="20"/>
      <c r="P52" s="60"/>
      <c r="Q52" s="23"/>
    </row>
    <row r="53" spans="2:17" s="8" customFormat="1" ht="18" customHeight="1">
      <c r="B53" s="13"/>
      <c r="C53" s="12"/>
      <c r="D53" s="12"/>
      <c r="E53" s="50"/>
      <c r="F53" s="50"/>
      <c r="G53" s="50"/>
      <c r="H53" s="17">
        <f t="shared" si="0"/>
        <v>0</v>
      </c>
      <c r="I53" s="17"/>
      <c r="J53" s="50"/>
      <c r="K53" s="21"/>
      <c r="L53" s="19"/>
      <c r="M53" s="60"/>
      <c r="N53" s="15"/>
      <c r="O53" s="20"/>
      <c r="P53" s="60"/>
      <c r="Q53" s="23"/>
    </row>
    <row r="54" spans="2:17" s="8" customFormat="1" ht="18" customHeight="1">
      <c r="B54" s="13"/>
      <c r="C54" s="12"/>
      <c r="D54" s="12"/>
      <c r="E54" s="50"/>
      <c r="F54" s="50"/>
      <c r="G54" s="50"/>
      <c r="H54" s="17">
        <f t="shared" si="0"/>
        <v>0</v>
      </c>
      <c r="I54" s="17"/>
      <c r="J54" s="50"/>
      <c r="K54" s="21"/>
      <c r="L54" s="19"/>
      <c r="M54" s="60"/>
      <c r="N54" s="15"/>
      <c r="O54" s="20"/>
      <c r="P54" s="60"/>
      <c r="Q54" s="23"/>
    </row>
    <row r="55" spans="2:17" s="8" customFormat="1" ht="18" customHeight="1">
      <c r="B55" s="13"/>
      <c r="C55" s="12"/>
      <c r="D55" s="12"/>
      <c r="E55" s="50"/>
      <c r="F55" s="50"/>
      <c r="G55" s="50"/>
      <c r="H55" s="17">
        <f t="shared" si="0"/>
        <v>0</v>
      </c>
      <c r="I55" s="17"/>
      <c r="J55" s="50"/>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50"/>
      <c r="F64" s="50"/>
      <c r="G64" s="50"/>
      <c r="H64" s="17">
        <f t="shared" si="0"/>
        <v>0</v>
      </c>
      <c r="I64" s="17"/>
      <c r="J64" s="50"/>
      <c r="K64" s="21"/>
      <c r="L64" s="19"/>
      <c r="M64" s="60"/>
      <c r="N64" s="15"/>
      <c r="O64" s="20"/>
      <c r="P64" s="60"/>
      <c r="Q64" s="23"/>
    </row>
    <row r="65" spans="2:17" s="8" customFormat="1" ht="18" customHeight="1">
      <c r="B65" s="13"/>
      <c r="C65" s="12"/>
      <c r="D65" s="12"/>
      <c r="E65" s="241"/>
      <c r="F65" s="141"/>
      <c r="G65" s="17"/>
      <c r="H65" s="17">
        <f t="shared" si="0"/>
        <v>0</v>
      </c>
      <c r="I65" s="17"/>
      <c r="J65" s="141"/>
      <c r="K65" s="21"/>
      <c r="L65" s="19"/>
      <c r="M65" s="60"/>
      <c r="N65" s="60"/>
      <c r="O65" s="136"/>
      <c r="P65" s="60"/>
      <c r="Q65" s="23"/>
    </row>
    <row r="66" spans="2:17" s="8" customFormat="1" ht="18" customHeight="1">
      <c r="B66" s="13"/>
      <c r="C66" s="12"/>
      <c r="D66" s="12"/>
      <c r="E66" s="241"/>
      <c r="F66" s="141"/>
      <c r="G66" s="17"/>
      <c r="H66" s="17">
        <f t="shared" si="0"/>
        <v>0</v>
      </c>
      <c r="I66" s="17"/>
      <c r="J66" s="141"/>
      <c r="K66" s="21"/>
      <c r="L66" s="19"/>
      <c r="M66" s="60"/>
      <c r="N66" s="15"/>
      <c r="O66" s="20"/>
      <c r="P66" s="60"/>
      <c r="Q66" s="23"/>
    </row>
    <row r="67" spans="2:17" s="8" customFormat="1" ht="18" customHeight="1">
      <c r="B67" s="13"/>
      <c r="C67" s="12"/>
      <c r="D67" s="12"/>
      <c r="E67" s="241"/>
      <c r="F67" s="141"/>
      <c r="G67" s="17"/>
      <c r="H67" s="17">
        <f t="shared" si="0"/>
        <v>0</v>
      </c>
      <c r="I67" s="17"/>
      <c r="J67" s="141"/>
      <c r="K67" s="21"/>
      <c r="L67" s="19"/>
      <c r="M67" s="60"/>
      <c r="N67" s="15"/>
      <c r="O67" s="20"/>
      <c r="P67" s="60"/>
      <c r="Q67" s="23"/>
    </row>
    <row r="68" spans="2:17" s="8" customFormat="1" ht="18" customHeight="1">
      <c r="B68" s="13"/>
      <c r="C68" s="12"/>
      <c r="D68" s="12"/>
      <c r="E68" s="21"/>
      <c r="F68" s="17"/>
      <c r="G68" s="17"/>
      <c r="H68" s="17">
        <f t="shared" si="0"/>
        <v>0</v>
      </c>
      <c r="I68" s="17"/>
      <c r="J68" s="61"/>
      <c r="K68" s="21"/>
      <c r="L68" s="19"/>
      <c r="M68" s="60"/>
      <c r="N68" s="15"/>
      <c r="O68" s="20"/>
      <c r="P68" s="60"/>
      <c r="Q68" s="23"/>
    </row>
    <row r="69" spans="2:17" s="8" customFormat="1" ht="18" customHeight="1">
      <c r="B69" s="13"/>
      <c r="C69" s="13"/>
      <c r="D69" s="13"/>
      <c r="E69" s="21"/>
      <c r="F69" s="17"/>
      <c r="G69" s="17"/>
      <c r="H69" s="17"/>
      <c r="I69" s="17"/>
      <c r="J69" s="19"/>
      <c r="K69" s="21"/>
      <c r="L69" s="19"/>
      <c r="M69" s="60"/>
      <c r="N69" s="15"/>
      <c r="O69" s="20"/>
      <c r="P69" s="15"/>
      <c r="Q69" s="23"/>
    </row>
    <row r="70" spans="2:17" s="8" customFormat="1" ht="18" customHeight="1">
      <c r="B70" s="13"/>
      <c r="C70" s="13"/>
      <c r="D70" s="13"/>
      <c r="E70" s="21"/>
      <c r="F70" s="17"/>
      <c r="G70" s="17"/>
      <c r="H70" s="17"/>
      <c r="I70" s="17"/>
      <c r="J70" s="19"/>
      <c r="K70" s="21"/>
      <c r="L70" s="19"/>
      <c r="M70" s="60"/>
      <c r="N70" s="15"/>
      <c r="O70" s="20"/>
      <c r="P70" s="15"/>
      <c r="Q70" s="23"/>
    </row>
    <row r="71" spans="2:17" ht="18" customHeight="1">
      <c r="B71" s="13"/>
      <c r="C71" s="13"/>
      <c r="D71" s="13"/>
      <c r="E71" s="21"/>
      <c r="F71" s="17"/>
      <c r="G71" s="17"/>
      <c r="H71" s="17"/>
      <c r="I71" s="17"/>
      <c r="J71" s="19"/>
      <c r="K71" s="21"/>
      <c r="L71" s="19"/>
      <c r="M71" s="60"/>
      <c r="N71" s="15"/>
      <c r="O71" s="20"/>
      <c r="P71" s="24"/>
      <c r="Q71" s="67"/>
    </row>
    <row r="72" spans="2:17">
      <c r="Q72" s="68"/>
    </row>
    <row r="73" spans="2:17">
      <c r="Q73" s="68"/>
    </row>
    <row r="74" spans="2:17">
      <c r="Q74" s="68"/>
    </row>
    <row r="75" spans="2:17">
      <c r="M75" s="25"/>
      <c r="Q75" s="68"/>
    </row>
    <row r="76" spans="2:17">
      <c r="Q76" s="68"/>
    </row>
    <row r="77" spans="2:17">
      <c r="M77" s="25"/>
      <c r="Q77" s="68"/>
    </row>
  </sheetData>
  <autoFilter ref="B8:O41" xr:uid="{70A5FA6E-2CD5-422B-854D-6D677FA667CC}"/>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6DFD-BF49-4E71-ABCB-5030EDA2E12B}">
  <dimension ref="B2:R72"/>
  <sheetViews>
    <sheetView zoomScale="85" zoomScaleNormal="85" workbookViewId="0">
      <pane xSplit="10" ySplit="8" topLeftCell="P9" activePane="bottomRight" state="frozen"/>
      <selection pane="topRight" activeCell="K1" sqref="K1"/>
      <selection pane="bottomLeft" activeCell="A9" sqref="A9"/>
      <selection pane="bottomRight" activeCell="N35" sqref="N35"/>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1509</v>
      </c>
      <c r="G2" s="29" t="s">
        <v>2</v>
      </c>
      <c r="H2" s="30"/>
      <c r="I2" s="31"/>
      <c r="J2" s="32">
        <f>SUM(H:H)</f>
        <v>99300</v>
      </c>
    </row>
    <row r="3" spans="2:17" ht="20.100000000000001" customHeight="1">
      <c r="B3" s="26" t="s">
        <v>3</v>
      </c>
      <c r="C3" s="26"/>
      <c r="D3" s="26"/>
      <c r="E3" s="27" t="s">
        <v>1510</v>
      </c>
    </row>
    <row r="4" spans="2:17" ht="20.100000000000001" customHeight="1">
      <c r="B4" s="26" t="s">
        <v>5</v>
      </c>
      <c r="C4" s="26"/>
      <c r="D4" s="26"/>
      <c r="E4" s="27">
        <v>98057</v>
      </c>
    </row>
    <row r="5" spans="2:17" ht="20.100000000000001" customHeight="1">
      <c r="B5" s="26" t="s">
        <v>6</v>
      </c>
      <c r="C5" s="26"/>
      <c r="D5" s="26"/>
      <c r="E5" s="36" t="s">
        <v>1511</v>
      </c>
    </row>
    <row r="6" spans="2:17" ht="20.100000000000001" customHeight="1">
      <c r="B6" s="26" t="s">
        <v>7</v>
      </c>
      <c r="C6" s="26"/>
      <c r="D6" s="26"/>
      <c r="E6" s="36"/>
      <c r="I6" s="50"/>
      <c r="J6" s="50"/>
      <c r="K6" s="50"/>
      <c r="L6" s="42"/>
      <c r="M6" s="42"/>
      <c r="N6" s="50"/>
      <c r="O6" s="47"/>
      <c r="P6" s="44"/>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c r="C9" s="37" t="s">
        <v>29</v>
      </c>
      <c r="D9" s="37" t="s">
        <v>29</v>
      </c>
      <c r="E9" s="51" t="s">
        <v>1512</v>
      </c>
      <c r="F9" s="51">
        <v>1</v>
      </c>
      <c r="G9" s="51">
        <v>30000</v>
      </c>
      <c r="H9" s="42">
        <f t="shared" ref="H9:H63" si="0">F9*G9</f>
        <v>30000</v>
      </c>
      <c r="I9" s="293"/>
      <c r="J9" s="51" t="s">
        <v>1513</v>
      </c>
      <c r="K9" s="44"/>
      <c r="L9" s="38" t="s">
        <v>42</v>
      </c>
      <c r="M9" s="186">
        <v>41025</v>
      </c>
      <c r="N9" s="37"/>
      <c r="O9" s="38"/>
      <c r="P9" s="186">
        <v>41038</v>
      </c>
      <c r="Q9" s="46">
        <v>41038</v>
      </c>
    </row>
    <row r="10" spans="2:17" s="33" customFormat="1" ht="19.5" customHeight="1">
      <c r="B10" s="37"/>
      <c r="C10" s="37" t="s">
        <v>29</v>
      </c>
      <c r="D10" s="37" t="s">
        <v>29</v>
      </c>
      <c r="E10" s="47" t="s">
        <v>45</v>
      </c>
      <c r="F10" s="51">
        <v>1</v>
      </c>
      <c r="G10" s="51">
        <v>1000</v>
      </c>
      <c r="H10" s="42">
        <f t="shared" si="0"/>
        <v>1000</v>
      </c>
      <c r="I10" s="293"/>
      <c r="J10" s="330"/>
      <c r="K10" s="44"/>
      <c r="L10" s="38" t="s">
        <v>42</v>
      </c>
      <c r="M10" s="186">
        <v>41025</v>
      </c>
      <c r="N10" s="37"/>
      <c r="O10" s="38"/>
      <c r="P10" s="186"/>
      <c r="Q10" s="46"/>
    </row>
    <row r="11" spans="2:17" s="33" customFormat="1" ht="19.5" customHeight="1">
      <c r="B11" s="37"/>
      <c r="C11" s="37"/>
      <c r="D11" s="37"/>
      <c r="E11" s="51"/>
      <c r="F11" s="51"/>
      <c r="G11" s="51"/>
      <c r="H11" s="42">
        <f t="shared" si="0"/>
        <v>0</v>
      </c>
      <c r="I11" s="293"/>
      <c r="J11" s="51"/>
      <c r="K11" s="44"/>
      <c r="L11" s="38"/>
      <c r="M11" s="186"/>
      <c r="N11" s="37"/>
      <c r="O11" s="38"/>
      <c r="P11" s="186"/>
      <c r="Q11" s="46"/>
    </row>
    <row r="12" spans="2:17" s="33" customFormat="1" ht="19.5" customHeight="1">
      <c r="B12" s="37"/>
      <c r="C12" s="37"/>
      <c r="D12" s="37"/>
      <c r="E12" s="209"/>
      <c r="F12" s="189"/>
      <c r="G12" s="42"/>
      <c r="H12" s="42"/>
      <c r="I12" s="42"/>
      <c r="J12" s="41"/>
      <c r="K12" s="44"/>
      <c r="L12" s="44"/>
      <c r="M12" s="186"/>
      <c r="N12" s="37"/>
      <c r="O12" s="38"/>
      <c r="P12" s="186"/>
      <c r="Q12" s="46"/>
    </row>
    <row r="13" spans="2:17" s="33" customFormat="1" ht="19.5" customHeight="1">
      <c r="B13" s="37"/>
      <c r="C13" s="37" t="s">
        <v>77</v>
      </c>
      <c r="D13" s="37" t="s">
        <v>77</v>
      </c>
      <c r="E13" s="50" t="s">
        <v>1514</v>
      </c>
      <c r="F13" s="50">
        <v>1</v>
      </c>
      <c r="G13" s="50">
        <v>4200</v>
      </c>
      <c r="H13" s="42">
        <v>4200</v>
      </c>
      <c r="I13" s="42"/>
      <c r="J13" s="50" t="s">
        <v>637</v>
      </c>
      <c r="K13" s="47" t="s">
        <v>1515</v>
      </c>
      <c r="L13" s="44" t="s">
        <v>80</v>
      </c>
      <c r="M13" s="186">
        <v>41025</v>
      </c>
      <c r="N13" s="37"/>
      <c r="O13" s="38"/>
      <c r="P13" s="186">
        <v>41040</v>
      </c>
      <c r="Q13" s="46">
        <v>41038</v>
      </c>
    </row>
    <row r="14" spans="2:17" s="33" customFormat="1" ht="19.5" customHeight="1">
      <c r="B14" s="37"/>
      <c r="C14" s="37" t="s">
        <v>77</v>
      </c>
      <c r="D14" s="37" t="s">
        <v>77</v>
      </c>
      <c r="E14" s="50" t="s">
        <v>1516</v>
      </c>
      <c r="F14" s="50">
        <v>1</v>
      </c>
      <c r="G14" s="50">
        <v>3500</v>
      </c>
      <c r="H14" s="42">
        <v>3500</v>
      </c>
      <c r="I14" s="42"/>
      <c r="J14" s="50" t="s">
        <v>1517</v>
      </c>
      <c r="K14" s="47" t="s">
        <v>1515</v>
      </c>
      <c r="L14" s="44" t="s">
        <v>80</v>
      </c>
      <c r="M14" s="186">
        <v>41025</v>
      </c>
      <c r="N14" s="37"/>
      <c r="O14" s="38"/>
      <c r="P14" s="186">
        <v>41040</v>
      </c>
      <c r="Q14" s="46">
        <v>41038</v>
      </c>
    </row>
    <row r="15" spans="2:17" s="33" customFormat="1" ht="19.5" customHeight="1">
      <c r="B15" s="37"/>
      <c r="C15" s="37" t="s">
        <v>77</v>
      </c>
      <c r="D15" s="37" t="s">
        <v>77</v>
      </c>
      <c r="E15" s="50" t="s">
        <v>449</v>
      </c>
      <c r="F15" s="50">
        <v>1</v>
      </c>
      <c r="G15" s="50">
        <v>13800</v>
      </c>
      <c r="H15" s="42">
        <f>F15*G15</f>
        <v>13800</v>
      </c>
      <c r="I15" s="42"/>
      <c r="J15" s="50" t="s">
        <v>1518</v>
      </c>
      <c r="K15" s="47" t="s">
        <v>1515</v>
      </c>
      <c r="L15" s="44" t="s">
        <v>80</v>
      </c>
      <c r="M15" s="186">
        <v>41025</v>
      </c>
      <c r="N15" s="37"/>
      <c r="O15" s="38"/>
      <c r="P15" s="186">
        <v>41040</v>
      </c>
      <c r="Q15" s="46">
        <v>41038</v>
      </c>
    </row>
    <row r="16" spans="2:17" s="33" customFormat="1" ht="18" customHeight="1">
      <c r="B16" s="37"/>
      <c r="C16" s="37" t="s">
        <v>77</v>
      </c>
      <c r="D16" s="37" t="s">
        <v>77</v>
      </c>
      <c r="E16" s="50" t="s">
        <v>1519</v>
      </c>
      <c r="F16" s="50">
        <v>1</v>
      </c>
      <c r="G16" s="50">
        <v>9800</v>
      </c>
      <c r="H16" s="42">
        <v>9800</v>
      </c>
      <c r="I16" s="42"/>
      <c r="J16" s="50" t="s">
        <v>1520</v>
      </c>
      <c r="K16" s="47" t="s">
        <v>1521</v>
      </c>
      <c r="L16" s="44" t="s">
        <v>268</v>
      </c>
      <c r="M16" s="186">
        <v>41025</v>
      </c>
      <c r="N16" s="40"/>
      <c r="O16" s="45"/>
      <c r="P16" s="186">
        <v>41040</v>
      </c>
      <c r="Q16" s="46">
        <v>41038</v>
      </c>
    </row>
    <row r="17" spans="2:18" s="33" customFormat="1" ht="18" customHeight="1">
      <c r="B17" s="38"/>
      <c r="C17" s="37" t="s">
        <v>77</v>
      </c>
      <c r="D17" s="37" t="s">
        <v>77</v>
      </c>
      <c r="E17" s="50" t="s">
        <v>1522</v>
      </c>
      <c r="F17" s="50">
        <v>2</v>
      </c>
      <c r="G17" s="50">
        <v>4200</v>
      </c>
      <c r="H17" s="42">
        <v>8400</v>
      </c>
      <c r="I17" s="42"/>
      <c r="J17" s="50" t="s">
        <v>1523</v>
      </c>
      <c r="K17" s="47" t="s">
        <v>1521</v>
      </c>
      <c r="L17" s="44" t="s">
        <v>268</v>
      </c>
      <c r="M17" s="186">
        <v>41025</v>
      </c>
      <c r="N17" s="40"/>
      <c r="O17" s="45"/>
      <c r="P17" s="186">
        <v>41040</v>
      </c>
      <c r="Q17" s="46">
        <v>41038</v>
      </c>
    </row>
    <row r="18" spans="2:18" s="33" customFormat="1" ht="18" customHeight="1">
      <c r="B18" s="37"/>
      <c r="C18" s="37" t="s">
        <v>77</v>
      </c>
      <c r="D18" s="37" t="s">
        <v>77</v>
      </c>
      <c r="E18" s="50" t="s">
        <v>1524</v>
      </c>
      <c r="F18" s="50">
        <v>2</v>
      </c>
      <c r="G18" s="50">
        <v>6200</v>
      </c>
      <c r="H18" s="42">
        <v>12400</v>
      </c>
      <c r="I18" s="42"/>
      <c r="J18" s="50" t="s">
        <v>1525</v>
      </c>
      <c r="K18" s="47" t="s">
        <v>1521</v>
      </c>
      <c r="L18" s="44" t="s">
        <v>268</v>
      </c>
      <c r="M18" s="186">
        <v>41025</v>
      </c>
      <c r="N18" s="40"/>
      <c r="O18" s="45"/>
      <c r="P18" s="186">
        <v>41040</v>
      </c>
      <c r="Q18" s="46">
        <v>41038</v>
      </c>
    </row>
    <row r="19" spans="2:18" s="33" customFormat="1" ht="18" customHeight="1">
      <c r="B19" s="38"/>
      <c r="C19" s="37" t="s">
        <v>77</v>
      </c>
      <c r="D19" s="37" t="s">
        <v>77</v>
      </c>
      <c r="E19" s="50" t="s">
        <v>1526</v>
      </c>
      <c r="F19" s="50">
        <v>4</v>
      </c>
      <c r="G19" s="50">
        <v>2100</v>
      </c>
      <c r="H19" s="42">
        <v>8400</v>
      </c>
      <c r="I19" s="42"/>
      <c r="J19" s="50" t="s">
        <v>1527</v>
      </c>
      <c r="K19" s="47" t="s">
        <v>1521</v>
      </c>
      <c r="L19" s="44" t="s">
        <v>268</v>
      </c>
      <c r="M19" s="186">
        <v>41025</v>
      </c>
      <c r="N19" s="40"/>
      <c r="O19" s="45"/>
      <c r="P19" s="186">
        <v>41040</v>
      </c>
      <c r="Q19" s="46">
        <v>41038</v>
      </c>
    </row>
    <row r="20" spans="2:18" s="33" customFormat="1" ht="18" customHeight="1">
      <c r="B20" s="38"/>
      <c r="C20" s="37" t="s">
        <v>77</v>
      </c>
      <c r="D20" s="37" t="s">
        <v>77</v>
      </c>
      <c r="E20" s="50" t="s">
        <v>1528</v>
      </c>
      <c r="F20" s="50">
        <v>2</v>
      </c>
      <c r="G20" s="50">
        <v>3900</v>
      </c>
      <c r="H20" s="42">
        <v>7800</v>
      </c>
      <c r="I20" s="42"/>
      <c r="J20" s="50" t="s">
        <v>1529</v>
      </c>
      <c r="K20" s="47" t="s">
        <v>1521</v>
      </c>
      <c r="L20" s="44" t="s">
        <v>268</v>
      </c>
      <c r="M20" s="186">
        <v>41025</v>
      </c>
      <c r="N20" s="40"/>
      <c r="O20" s="45"/>
      <c r="P20" s="186">
        <v>41040</v>
      </c>
      <c r="Q20" s="46">
        <v>41038</v>
      </c>
    </row>
    <row r="21" spans="2:18" s="33" customFormat="1" ht="18" customHeight="1">
      <c r="B21" s="38"/>
      <c r="C21" s="37" t="s">
        <v>165</v>
      </c>
      <c r="D21" s="37" t="s">
        <v>165</v>
      </c>
      <c r="E21" s="50" t="s">
        <v>1530</v>
      </c>
      <c r="F21" s="50">
        <v>1</v>
      </c>
      <c r="G21" s="50"/>
      <c r="H21" s="42"/>
      <c r="I21" s="42"/>
      <c r="J21" s="50" t="s">
        <v>1531</v>
      </c>
      <c r="K21" s="47" t="s">
        <v>1532</v>
      </c>
      <c r="L21" s="44" t="s">
        <v>1533</v>
      </c>
      <c r="M21" s="186">
        <v>41043</v>
      </c>
      <c r="N21" s="40"/>
      <c r="O21" s="45"/>
      <c r="P21" s="186">
        <v>41044</v>
      </c>
      <c r="Q21" s="46">
        <v>41045</v>
      </c>
      <c r="R21" s="191"/>
    </row>
    <row r="22" spans="2:18" s="33" customFormat="1" ht="18" customHeight="1">
      <c r="B22" s="38"/>
      <c r="C22" s="37"/>
      <c r="D22" s="37"/>
      <c r="E22" s="50"/>
      <c r="F22" s="50"/>
      <c r="G22" s="50"/>
      <c r="H22" s="42">
        <v>0</v>
      </c>
      <c r="I22" s="42"/>
      <c r="J22" s="50"/>
      <c r="K22" s="47"/>
      <c r="L22" s="44"/>
      <c r="M22" s="186"/>
      <c r="N22" s="40"/>
      <c r="O22" s="45"/>
      <c r="P22" s="186"/>
      <c r="Q22" s="46"/>
      <c r="R22" s="191"/>
    </row>
    <row r="23" spans="2:18" s="33" customFormat="1" ht="18" customHeight="1">
      <c r="B23" s="38"/>
      <c r="C23" s="37"/>
      <c r="D23" s="37"/>
      <c r="E23" s="50"/>
      <c r="F23" s="50"/>
      <c r="G23" s="50"/>
      <c r="H23" s="42">
        <v>0</v>
      </c>
      <c r="I23" s="42"/>
      <c r="J23" s="50"/>
      <c r="K23" s="47"/>
      <c r="L23" s="44"/>
      <c r="M23" s="186"/>
      <c r="N23" s="40"/>
      <c r="O23" s="45"/>
      <c r="P23" s="186"/>
      <c r="Q23" s="46"/>
      <c r="R23" s="191"/>
    </row>
    <row r="24" spans="2:18" s="33" customFormat="1" ht="18" customHeight="1">
      <c r="B24" s="38"/>
      <c r="C24" s="37"/>
      <c r="D24" s="37"/>
      <c r="E24" s="50"/>
      <c r="F24" s="50"/>
      <c r="G24" s="50"/>
      <c r="H24" s="42">
        <v>0</v>
      </c>
      <c r="I24" s="42"/>
      <c r="J24" s="50"/>
      <c r="K24" s="47"/>
      <c r="L24" s="44"/>
      <c r="M24" s="186"/>
      <c r="N24" s="40"/>
      <c r="O24" s="45"/>
      <c r="P24" s="186"/>
      <c r="Q24" s="46"/>
      <c r="R24" s="191"/>
    </row>
    <row r="25" spans="2:18" s="33" customFormat="1" ht="18" customHeight="1">
      <c r="B25" s="38"/>
      <c r="C25" s="37"/>
      <c r="D25" s="37"/>
      <c r="E25" s="297"/>
      <c r="F25" s="51"/>
      <c r="G25" s="42"/>
      <c r="H25" s="42">
        <v>0</v>
      </c>
      <c r="I25" s="42"/>
      <c r="J25" s="51"/>
      <c r="K25" s="47"/>
      <c r="L25" s="44"/>
      <c r="M25" s="186"/>
      <c r="N25" s="40"/>
      <c r="O25" s="45"/>
      <c r="P25" s="186"/>
      <c r="Q25" s="46"/>
    </row>
    <row r="26" spans="2:18" s="33" customFormat="1" ht="18" customHeight="1">
      <c r="B26" s="38"/>
      <c r="C26" s="37"/>
      <c r="D26" s="37"/>
      <c r="E26" s="297"/>
      <c r="F26" s="51"/>
      <c r="G26" s="42"/>
      <c r="H26" s="42">
        <v>0</v>
      </c>
      <c r="I26" s="42"/>
      <c r="J26" s="51"/>
      <c r="K26" s="47"/>
      <c r="L26" s="44"/>
      <c r="M26" s="186"/>
      <c r="N26" s="40"/>
      <c r="O26" s="45"/>
      <c r="P26" s="186"/>
      <c r="Q26" s="46"/>
    </row>
    <row r="27" spans="2:18" s="33" customFormat="1" ht="18" customHeight="1">
      <c r="B27" s="38"/>
      <c r="C27" s="37"/>
      <c r="D27" s="37"/>
      <c r="E27" s="50"/>
      <c r="F27" s="50"/>
      <c r="G27" s="50"/>
      <c r="H27" s="42">
        <v>0</v>
      </c>
      <c r="I27" s="42"/>
      <c r="J27" s="50"/>
      <c r="K27" s="47"/>
      <c r="L27" s="44"/>
      <c r="M27" s="186"/>
      <c r="N27" s="40"/>
      <c r="O27" s="45"/>
      <c r="P27" s="186"/>
      <c r="Q27" s="46"/>
    </row>
    <row r="28" spans="2:18" s="33" customFormat="1" ht="18" customHeight="1">
      <c r="B28" s="38"/>
      <c r="C28" s="37"/>
      <c r="D28" s="37"/>
      <c r="E28" s="50"/>
      <c r="F28" s="50"/>
      <c r="G28" s="50"/>
      <c r="H28" s="42">
        <v>0</v>
      </c>
      <c r="I28" s="42"/>
      <c r="J28" s="50"/>
      <c r="K28" s="47"/>
      <c r="L28" s="44"/>
      <c r="M28" s="186"/>
      <c r="N28" s="40"/>
      <c r="O28" s="45"/>
      <c r="P28" s="186"/>
      <c r="Q28" s="46"/>
    </row>
    <row r="29" spans="2:18" s="33" customFormat="1" ht="18" customHeight="1">
      <c r="B29" s="38"/>
      <c r="C29" s="37"/>
      <c r="D29" s="37"/>
      <c r="E29" s="47"/>
      <c r="F29" s="51"/>
      <c r="G29" s="42"/>
      <c r="H29" s="42">
        <f t="shared" si="0"/>
        <v>0</v>
      </c>
      <c r="I29" s="42"/>
      <c r="J29" s="51"/>
      <c r="K29" s="47"/>
      <c r="L29" s="44"/>
      <c r="M29" s="186"/>
      <c r="N29" s="40"/>
      <c r="O29" s="45"/>
      <c r="P29" s="186"/>
      <c r="Q29" s="46"/>
    </row>
    <row r="30" spans="2:18" s="33" customFormat="1" ht="18" customHeight="1">
      <c r="B30" s="38"/>
      <c r="C30" s="37"/>
      <c r="D30" s="37"/>
      <c r="E30" s="47"/>
      <c r="F30" s="51"/>
      <c r="G30" s="42"/>
      <c r="H30" s="42">
        <f t="shared" si="0"/>
        <v>0</v>
      </c>
      <c r="I30" s="42"/>
      <c r="J30" s="51"/>
      <c r="K30" s="47"/>
      <c r="L30" s="44"/>
      <c r="M30" s="186"/>
      <c r="N30" s="40"/>
      <c r="O30" s="45"/>
      <c r="P30" s="186"/>
      <c r="Q30" s="46"/>
    </row>
    <row r="31" spans="2:18" s="33" customFormat="1" ht="18" customHeight="1">
      <c r="B31" s="38"/>
      <c r="C31" s="37"/>
      <c r="D31" s="37"/>
      <c r="E31" s="47"/>
      <c r="F31" s="51"/>
      <c r="G31" s="42"/>
      <c r="H31" s="42">
        <f t="shared" si="0"/>
        <v>0</v>
      </c>
      <c r="I31" s="42"/>
      <c r="J31" s="51"/>
      <c r="K31" s="47"/>
      <c r="L31" s="44"/>
      <c r="M31" s="186"/>
      <c r="N31" s="40"/>
      <c r="O31" s="186"/>
      <c r="P31" s="186"/>
      <c r="Q31" s="46"/>
    </row>
    <row r="32" spans="2:18" s="33" customFormat="1" ht="18" customHeight="1">
      <c r="B32" s="38"/>
      <c r="C32" s="37"/>
      <c r="D32" s="37"/>
      <c r="E32" s="297"/>
      <c r="F32" s="189"/>
      <c r="G32" s="42"/>
      <c r="H32" s="42">
        <f t="shared" si="0"/>
        <v>0</v>
      </c>
      <c r="I32" s="42"/>
      <c r="J32" s="51"/>
      <c r="K32" s="47"/>
      <c r="L32" s="44"/>
      <c r="M32" s="186"/>
      <c r="N32" s="40"/>
      <c r="O32" s="45"/>
      <c r="P32" s="186"/>
      <c r="Q32" s="46"/>
    </row>
    <row r="33" spans="2:17" s="33" customFormat="1" ht="18" customHeight="1">
      <c r="B33" s="38"/>
      <c r="C33" s="37"/>
      <c r="D33" s="37"/>
      <c r="E33" s="240"/>
      <c r="F33" s="189"/>
      <c r="G33" s="42"/>
      <c r="H33" s="42">
        <f t="shared" si="0"/>
        <v>0</v>
      </c>
      <c r="I33" s="42"/>
      <c r="J33" s="189"/>
      <c r="K33" s="47"/>
      <c r="L33" s="44"/>
      <c r="M33" s="186"/>
      <c r="N33" s="40"/>
      <c r="O33" s="45"/>
      <c r="P33" s="186"/>
      <c r="Q33" s="46"/>
    </row>
    <row r="34" spans="2:17" s="33" customFormat="1" ht="18" customHeight="1">
      <c r="B34" s="38"/>
      <c r="C34" s="37"/>
      <c r="D34" s="37"/>
      <c r="E34" s="240"/>
      <c r="F34" s="189"/>
      <c r="G34" s="42"/>
      <c r="H34" s="42">
        <f t="shared" si="0"/>
        <v>0</v>
      </c>
      <c r="I34" s="42"/>
      <c r="J34" s="189"/>
      <c r="K34" s="47"/>
      <c r="L34" s="44"/>
      <c r="M34" s="186"/>
      <c r="N34" s="40"/>
      <c r="O34" s="45"/>
      <c r="P34" s="186"/>
      <c r="Q34" s="46"/>
    </row>
    <row r="35" spans="2:17" s="33" customFormat="1" ht="18" customHeight="1">
      <c r="B35" s="38"/>
      <c r="C35" s="37"/>
      <c r="D35" s="37"/>
      <c r="E35" s="297"/>
      <c r="F35" s="189"/>
      <c r="G35" s="42"/>
      <c r="H35" s="42">
        <f t="shared" si="0"/>
        <v>0</v>
      </c>
      <c r="I35" s="42"/>
      <c r="J35" s="51"/>
      <c r="K35" s="47"/>
      <c r="L35" s="44"/>
      <c r="M35" s="186"/>
      <c r="N35" s="40"/>
      <c r="O35" s="186"/>
      <c r="P35" s="186"/>
      <c r="Q35" s="46"/>
    </row>
    <row r="36" spans="2:17" s="33" customFormat="1" ht="18" customHeight="1">
      <c r="B36" s="38"/>
      <c r="C36" s="37"/>
      <c r="D36" s="37"/>
      <c r="E36" s="297"/>
      <c r="F36" s="51"/>
      <c r="G36" s="42"/>
      <c r="H36" s="42">
        <f t="shared" si="0"/>
        <v>0</v>
      </c>
      <c r="I36" s="42"/>
      <c r="J36" s="51"/>
      <c r="K36" s="47"/>
      <c r="L36" s="44"/>
      <c r="M36" s="186"/>
      <c r="N36" s="40"/>
      <c r="O36" s="45"/>
      <c r="P36" s="186"/>
      <c r="Q36" s="46"/>
    </row>
    <row r="37" spans="2:17" s="33" customFormat="1" ht="18" customHeight="1">
      <c r="B37" s="38"/>
      <c r="C37" s="37"/>
      <c r="D37" s="37"/>
      <c r="E37" s="297"/>
      <c r="F37" s="51"/>
      <c r="G37" s="42"/>
      <c r="H37" s="42">
        <f t="shared" si="0"/>
        <v>0</v>
      </c>
      <c r="I37" s="42"/>
      <c r="J37" s="51"/>
      <c r="K37" s="47"/>
      <c r="L37" s="44"/>
      <c r="M37" s="186"/>
      <c r="N37" s="40"/>
      <c r="O37" s="45"/>
      <c r="P37" s="186"/>
      <c r="Q37" s="46"/>
    </row>
    <row r="38" spans="2:17" s="33" customFormat="1" ht="18" customHeight="1">
      <c r="B38" s="38"/>
      <c r="C38" s="37"/>
      <c r="D38" s="37"/>
      <c r="E38" s="297"/>
      <c r="F38" s="51"/>
      <c r="G38" s="42"/>
      <c r="H38" s="42">
        <f t="shared" si="0"/>
        <v>0</v>
      </c>
      <c r="I38" s="42"/>
      <c r="J38" s="51"/>
      <c r="K38" s="47"/>
      <c r="L38" s="44"/>
      <c r="M38" s="186"/>
      <c r="N38" s="40"/>
      <c r="O38" s="45"/>
      <c r="P38" s="186"/>
      <c r="Q38" s="46"/>
    </row>
    <row r="39" spans="2:17" s="33" customFormat="1" ht="18" customHeight="1">
      <c r="B39" s="38"/>
      <c r="C39" s="37"/>
      <c r="D39" s="37"/>
      <c r="E39" s="297"/>
      <c r="F39" s="51"/>
      <c r="G39" s="42"/>
      <c r="H39" s="42">
        <f t="shared" si="0"/>
        <v>0</v>
      </c>
      <c r="I39" s="42"/>
      <c r="J39" s="51"/>
      <c r="K39" s="47"/>
      <c r="L39" s="44"/>
      <c r="M39" s="186"/>
      <c r="N39" s="40"/>
      <c r="O39" s="45"/>
      <c r="P39" s="186"/>
      <c r="Q39" s="46"/>
    </row>
    <row r="40" spans="2:17" s="33" customFormat="1" ht="18" customHeight="1">
      <c r="B40" s="38"/>
      <c r="C40" s="37"/>
      <c r="D40" s="37"/>
      <c r="E40" s="297"/>
      <c r="F40" s="51"/>
      <c r="G40" s="42"/>
      <c r="H40" s="42">
        <f t="shared" si="0"/>
        <v>0</v>
      </c>
      <c r="I40" s="42"/>
      <c r="J40" s="51"/>
      <c r="K40" s="47"/>
      <c r="L40" s="44"/>
      <c r="M40" s="186"/>
      <c r="N40" s="40"/>
      <c r="O40" s="45"/>
      <c r="P40" s="186"/>
      <c r="Q40" s="46"/>
    </row>
    <row r="41" spans="2:17" s="33" customFormat="1" ht="18" customHeight="1">
      <c r="B41" s="38"/>
      <c r="C41" s="37"/>
      <c r="D41" s="37"/>
      <c r="E41" s="297"/>
      <c r="F41" s="51"/>
      <c r="G41" s="42"/>
      <c r="H41" s="42">
        <f t="shared" si="0"/>
        <v>0</v>
      </c>
      <c r="I41" s="42"/>
      <c r="J41" s="51"/>
      <c r="K41" s="47"/>
      <c r="L41" s="44"/>
      <c r="M41" s="186"/>
      <c r="N41" s="40"/>
      <c r="O41" s="45"/>
      <c r="P41" s="186"/>
      <c r="Q41" s="46"/>
    </row>
    <row r="42" spans="2:17" s="33" customFormat="1" ht="18" customHeight="1">
      <c r="B42" s="38"/>
      <c r="C42" s="37"/>
      <c r="D42" s="37"/>
      <c r="E42" s="298"/>
      <c r="F42" s="51"/>
      <c r="G42" s="42"/>
      <c r="H42" s="42">
        <f t="shared" si="0"/>
        <v>0</v>
      </c>
      <c r="I42" s="42"/>
      <c r="J42" s="51"/>
      <c r="K42" s="47"/>
      <c r="L42" s="44"/>
      <c r="M42" s="186"/>
      <c r="N42" s="40"/>
      <c r="O42" s="45"/>
      <c r="P42" s="186"/>
      <c r="Q42" s="46"/>
    </row>
    <row r="43" spans="2:17" s="33" customFormat="1" ht="18" customHeight="1">
      <c r="B43" s="38"/>
      <c r="C43" s="37"/>
      <c r="D43" s="37"/>
      <c r="E43" s="297"/>
      <c r="F43" s="51"/>
      <c r="G43" s="42"/>
      <c r="H43" s="42">
        <f t="shared" si="0"/>
        <v>0</v>
      </c>
      <c r="I43" s="42"/>
      <c r="J43" s="51"/>
      <c r="K43" s="47"/>
      <c r="L43" s="44"/>
      <c r="M43" s="186"/>
      <c r="N43" s="40"/>
      <c r="O43" s="45"/>
      <c r="P43" s="186"/>
      <c r="Q43" s="46"/>
    </row>
    <row r="44" spans="2:17" s="33" customFormat="1" ht="18" customHeight="1">
      <c r="B44" s="38"/>
      <c r="C44" s="37"/>
      <c r="D44" s="37"/>
      <c r="E44" s="297"/>
      <c r="F44" s="51"/>
      <c r="G44" s="42"/>
      <c r="H44" s="42">
        <f t="shared" si="0"/>
        <v>0</v>
      </c>
      <c r="I44" s="42"/>
      <c r="J44" s="51"/>
      <c r="K44" s="47"/>
      <c r="L44" s="44"/>
      <c r="M44" s="186"/>
      <c r="N44" s="40"/>
      <c r="O44" s="45"/>
      <c r="P44" s="186"/>
      <c r="Q44" s="46"/>
    </row>
    <row r="45" spans="2:17" s="33" customFormat="1" ht="18" customHeight="1">
      <c r="B45" s="38"/>
      <c r="C45" s="37"/>
      <c r="D45" s="37"/>
      <c r="E45" s="297"/>
      <c r="F45" s="51"/>
      <c r="G45" s="42"/>
      <c r="H45" s="42">
        <f t="shared" si="0"/>
        <v>0</v>
      </c>
      <c r="I45" s="42"/>
      <c r="J45" s="51"/>
      <c r="K45" s="47"/>
      <c r="L45" s="44"/>
      <c r="M45" s="186"/>
      <c r="N45" s="40"/>
      <c r="O45" s="45"/>
      <c r="P45" s="186"/>
      <c r="Q45" s="46"/>
    </row>
    <row r="46" spans="2:17" s="33" customFormat="1" ht="18" customHeight="1">
      <c r="B46" s="38"/>
      <c r="C46" s="37"/>
      <c r="D46" s="37"/>
      <c r="E46" s="297"/>
      <c r="F46" s="51"/>
      <c r="G46" s="42"/>
      <c r="H46" s="42">
        <f t="shared" si="0"/>
        <v>0</v>
      </c>
      <c r="I46" s="42"/>
      <c r="J46" s="51"/>
      <c r="K46" s="47"/>
      <c r="L46" s="44"/>
      <c r="M46" s="186"/>
      <c r="N46" s="40"/>
      <c r="O46" s="45"/>
      <c r="P46" s="186"/>
      <c r="Q46" s="46"/>
    </row>
    <row r="47" spans="2:17" s="33" customFormat="1" ht="18" customHeight="1">
      <c r="B47" s="38"/>
      <c r="C47" s="37"/>
      <c r="D47" s="37"/>
      <c r="E47" s="297"/>
      <c r="F47" s="51"/>
      <c r="G47" s="42"/>
      <c r="H47" s="42"/>
      <c r="I47" s="42"/>
      <c r="J47" s="51"/>
      <c r="K47" s="47"/>
      <c r="L47" s="44"/>
      <c r="M47" s="186"/>
      <c r="N47" s="40"/>
      <c r="O47" s="45"/>
      <c r="P47" s="186"/>
      <c r="Q47" s="46"/>
    </row>
    <row r="48" spans="2:17" s="33" customFormat="1" ht="18" customHeight="1">
      <c r="B48" s="38"/>
      <c r="C48" s="37"/>
      <c r="D48" s="37"/>
      <c r="E48" s="50"/>
      <c r="F48" s="50"/>
      <c r="G48" s="50"/>
      <c r="H48" s="42">
        <f t="shared" si="0"/>
        <v>0</v>
      </c>
      <c r="I48" s="42"/>
      <c r="J48" s="50"/>
      <c r="K48" s="47"/>
      <c r="L48" s="44"/>
      <c r="M48" s="186"/>
      <c r="N48" s="40"/>
      <c r="O48" s="45"/>
      <c r="P48" s="186"/>
      <c r="Q48" s="46"/>
    </row>
    <row r="49" spans="2:17" s="33" customFormat="1" ht="18" customHeight="1">
      <c r="B49" s="38"/>
      <c r="C49" s="37"/>
      <c r="D49" s="37"/>
      <c r="E49" s="50"/>
      <c r="F49" s="50"/>
      <c r="G49" s="50"/>
      <c r="H49" s="42">
        <f t="shared" si="0"/>
        <v>0</v>
      </c>
      <c r="I49" s="42"/>
      <c r="J49" s="50"/>
      <c r="K49" s="47"/>
      <c r="L49" s="44"/>
      <c r="M49" s="186"/>
      <c r="N49" s="40"/>
      <c r="O49" s="45"/>
      <c r="P49" s="186"/>
      <c r="Q49" s="46"/>
    </row>
    <row r="50" spans="2:17" s="33" customFormat="1" ht="18" customHeight="1">
      <c r="B50" s="38"/>
      <c r="C50" s="37"/>
      <c r="D50" s="37"/>
      <c r="E50" s="50"/>
      <c r="F50" s="50"/>
      <c r="G50" s="50"/>
      <c r="H50" s="42">
        <f t="shared" si="0"/>
        <v>0</v>
      </c>
      <c r="I50" s="42"/>
      <c r="J50" s="50"/>
      <c r="K50" s="47"/>
      <c r="L50" s="44"/>
      <c r="M50" s="186"/>
      <c r="N50" s="40"/>
      <c r="O50" s="45"/>
      <c r="P50" s="186"/>
      <c r="Q50" s="46"/>
    </row>
    <row r="51" spans="2:17" s="33" customFormat="1" ht="18" customHeight="1">
      <c r="B51" s="38"/>
      <c r="C51" s="37"/>
      <c r="D51" s="37"/>
      <c r="E51" s="50"/>
      <c r="F51" s="50"/>
      <c r="G51" s="50"/>
      <c r="H51" s="42">
        <f t="shared" si="0"/>
        <v>0</v>
      </c>
      <c r="I51" s="42"/>
      <c r="J51" s="50"/>
      <c r="K51" s="47"/>
      <c r="L51" s="44"/>
      <c r="M51" s="186"/>
      <c r="N51" s="40"/>
      <c r="O51" s="45"/>
      <c r="P51" s="186"/>
      <c r="Q51" s="46"/>
    </row>
    <row r="52" spans="2:17" s="33" customFormat="1" ht="18" customHeight="1">
      <c r="B52" s="38"/>
      <c r="C52" s="37"/>
      <c r="D52" s="37"/>
      <c r="E52" s="50"/>
      <c r="F52" s="50"/>
      <c r="G52" s="50"/>
      <c r="H52" s="42">
        <f t="shared" si="0"/>
        <v>0</v>
      </c>
      <c r="I52" s="42"/>
      <c r="J52" s="50"/>
      <c r="K52" s="47"/>
      <c r="L52" s="44"/>
      <c r="M52" s="186"/>
      <c r="N52" s="40"/>
      <c r="O52" s="45"/>
      <c r="P52" s="186"/>
      <c r="Q52" s="46"/>
    </row>
    <row r="53" spans="2:17" s="33" customFormat="1" ht="18" customHeight="1">
      <c r="B53" s="38"/>
      <c r="C53" s="37"/>
      <c r="D53" s="37"/>
      <c r="E53" s="50"/>
      <c r="F53" s="50"/>
      <c r="G53" s="50"/>
      <c r="H53" s="42">
        <f t="shared" si="0"/>
        <v>0</v>
      </c>
      <c r="I53" s="42"/>
      <c r="J53" s="50"/>
      <c r="K53" s="47"/>
      <c r="L53" s="44"/>
      <c r="M53" s="186"/>
      <c r="N53" s="40"/>
      <c r="O53" s="45"/>
      <c r="P53" s="186"/>
      <c r="Q53" s="46"/>
    </row>
    <row r="54" spans="2:17" s="33" customFormat="1" ht="18" customHeight="1">
      <c r="B54" s="38"/>
      <c r="C54" s="37"/>
      <c r="D54" s="37"/>
      <c r="E54" s="50"/>
      <c r="F54" s="50"/>
      <c r="G54" s="50"/>
      <c r="H54" s="42">
        <f t="shared" si="0"/>
        <v>0</v>
      </c>
      <c r="I54" s="42"/>
      <c r="J54" s="50"/>
      <c r="K54" s="47"/>
      <c r="L54" s="44"/>
      <c r="M54" s="186"/>
      <c r="N54" s="40"/>
      <c r="O54" s="45"/>
      <c r="P54" s="186"/>
      <c r="Q54" s="46"/>
    </row>
    <row r="55" spans="2:17" s="33" customFormat="1" ht="18" customHeight="1">
      <c r="B55" s="38"/>
      <c r="C55" s="37"/>
      <c r="D55" s="37"/>
      <c r="E55" s="50"/>
      <c r="F55" s="50"/>
      <c r="G55" s="50"/>
      <c r="H55" s="42">
        <f t="shared" si="0"/>
        <v>0</v>
      </c>
      <c r="I55" s="42"/>
      <c r="J55" s="50"/>
      <c r="K55" s="47"/>
      <c r="L55" s="44"/>
      <c r="M55" s="186"/>
      <c r="N55" s="40"/>
      <c r="O55" s="45"/>
      <c r="P55" s="186"/>
      <c r="Q55" s="46"/>
    </row>
    <row r="56" spans="2:17" s="33" customFormat="1" ht="18" customHeight="1">
      <c r="B56" s="38"/>
      <c r="C56" s="37"/>
      <c r="D56" s="37"/>
      <c r="E56" s="50"/>
      <c r="F56" s="50"/>
      <c r="G56" s="50"/>
      <c r="H56" s="42">
        <f t="shared" si="0"/>
        <v>0</v>
      </c>
      <c r="I56" s="42"/>
      <c r="J56" s="50"/>
      <c r="K56" s="47"/>
      <c r="L56" s="44"/>
      <c r="M56" s="186"/>
      <c r="N56" s="40"/>
      <c r="O56" s="45"/>
      <c r="P56" s="186"/>
      <c r="Q56" s="46"/>
    </row>
    <row r="57" spans="2:17" s="33" customFormat="1" ht="18" customHeight="1">
      <c r="B57" s="38"/>
      <c r="C57" s="37"/>
      <c r="D57" s="37"/>
      <c r="E57" s="50"/>
      <c r="F57" s="50"/>
      <c r="G57" s="50"/>
      <c r="H57" s="42">
        <f t="shared" si="0"/>
        <v>0</v>
      </c>
      <c r="I57" s="42"/>
      <c r="J57" s="50"/>
      <c r="K57" s="47"/>
      <c r="L57" s="44"/>
      <c r="M57" s="186"/>
      <c r="N57" s="40"/>
      <c r="O57" s="45"/>
      <c r="P57" s="186"/>
      <c r="Q57" s="46"/>
    </row>
    <row r="58" spans="2:17" s="33" customFormat="1" ht="18" customHeight="1">
      <c r="B58" s="38"/>
      <c r="C58" s="37"/>
      <c r="D58" s="37"/>
      <c r="E58" s="50"/>
      <c r="F58" s="50"/>
      <c r="G58" s="50"/>
      <c r="H58" s="42">
        <f t="shared" si="0"/>
        <v>0</v>
      </c>
      <c r="I58" s="42"/>
      <c r="J58" s="50"/>
      <c r="K58" s="47"/>
      <c r="L58" s="44"/>
      <c r="M58" s="186"/>
      <c r="N58" s="40"/>
      <c r="O58" s="45"/>
      <c r="P58" s="186"/>
      <c r="Q58" s="46"/>
    </row>
    <row r="59" spans="2:17" s="33" customFormat="1" ht="18" customHeight="1">
      <c r="B59" s="38"/>
      <c r="C59" s="37"/>
      <c r="D59" s="37"/>
      <c r="E59" s="50"/>
      <c r="F59" s="50"/>
      <c r="G59" s="50"/>
      <c r="H59" s="42">
        <f t="shared" si="0"/>
        <v>0</v>
      </c>
      <c r="I59" s="42"/>
      <c r="J59" s="50"/>
      <c r="K59" s="47"/>
      <c r="L59" s="44"/>
      <c r="M59" s="186"/>
      <c r="N59" s="40"/>
      <c r="O59" s="45"/>
      <c r="P59" s="186"/>
      <c r="Q59" s="46"/>
    </row>
    <row r="60" spans="2:17" s="33" customFormat="1" ht="18" customHeight="1">
      <c r="B60" s="38"/>
      <c r="C60" s="37"/>
      <c r="D60" s="37"/>
      <c r="E60" s="297"/>
      <c r="F60" s="51"/>
      <c r="G60" s="42"/>
      <c r="H60" s="42">
        <f t="shared" si="0"/>
        <v>0</v>
      </c>
      <c r="I60" s="42"/>
      <c r="J60" s="51"/>
      <c r="K60" s="47"/>
      <c r="L60" s="44"/>
      <c r="M60" s="186"/>
      <c r="N60" s="186"/>
      <c r="O60" s="299"/>
      <c r="P60" s="186"/>
      <c r="Q60" s="46"/>
    </row>
    <row r="61" spans="2:17" s="33" customFormat="1" ht="18" customHeight="1">
      <c r="B61" s="38"/>
      <c r="C61" s="37"/>
      <c r="D61" s="37"/>
      <c r="E61" s="297"/>
      <c r="F61" s="51"/>
      <c r="G61" s="42"/>
      <c r="H61" s="42">
        <f t="shared" si="0"/>
        <v>0</v>
      </c>
      <c r="I61" s="42"/>
      <c r="J61" s="51"/>
      <c r="K61" s="47"/>
      <c r="L61" s="44"/>
      <c r="M61" s="186"/>
      <c r="N61" s="40"/>
      <c r="O61" s="45"/>
      <c r="P61" s="186"/>
      <c r="Q61" s="46"/>
    </row>
    <row r="62" spans="2:17" s="33" customFormat="1" ht="18" customHeight="1">
      <c r="B62" s="38"/>
      <c r="C62" s="37"/>
      <c r="D62" s="37"/>
      <c r="E62" s="297"/>
      <c r="F62" s="51"/>
      <c r="G62" s="42"/>
      <c r="H62" s="42">
        <f t="shared" si="0"/>
        <v>0</v>
      </c>
      <c r="I62" s="42"/>
      <c r="J62" s="51"/>
      <c r="K62" s="47"/>
      <c r="L62" s="44"/>
      <c r="M62" s="186"/>
      <c r="N62" s="40"/>
      <c r="O62" s="45"/>
      <c r="P62" s="186"/>
      <c r="Q62" s="46"/>
    </row>
    <row r="63" spans="2:17" s="33" customFormat="1" ht="18" customHeight="1">
      <c r="B63" s="38"/>
      <c r="C63" s="37"/>
      <c r="D63" s="37"/>
      <c r="E63" s="47"/>
      <c r="F63" s="42"/>
      <c r="G63" s="42"/>
      <c r="H63" s="42">
        <f t="shared" si="0"/>
        <v>0</v>
      </c>
      <c r="I63" s="42"/>
      <c r="J63" s="187"/>
      <c r="K63" s="47"/>
      <c r="L63" s="44"/>
      <c r="M63" s="186"/>
      <c r="N63" s="40"/>
      <c r="O63" s="45"/>
      <c r="P63" s="186"/>
      <c r="Q63" s="46"/>
    </row>
    <row r="64" spans="2:17" s="33" customFormat="1" ht="18" customHeight="1">
      <c r="B64" s="38"/>
      <c r="C64" s="38"/>
      <c r="D64" s="38"/>
      <c r="E64" s="47"/>
      <c r="F64" s="42"/>
      <c r="G64" s="42"/>
      <c r="H64" s="42"/>
      <c r="I64" s="42"/>
      <c r="J64" s="44"/>
      <c r="K64" s="47"/>
      <c r="L64" s="44"/>
      <c r="M64" s="186"/>
      <c r="N64" s="40"/>
      <c r="O64" s="45"/>
      <c r="P64" s="40"/>
      <c r="Q64" s="46"/>
    </row>
    <row r="65" spans="2:17" s="33" customFormat="1" ht="18" customHeight="1">
      <c r="B65" s="38"/>
      <c r="C65" s="38"/>
      <c r="D65" s="38"/>
      <c r="E65" s="47"/>
      <c r="F65" s="42"/>
      <c r="G65" s="42"/>
      <c r="H65" s="42"/>
      <c r="I65" s="42"/>
      <c r="J65" s="44"/>
      <c r="K65" s="47"/>
      <c r="L65" s="44"/>
      <c r="M65" s="186"/>
      <c r="N65" s="40"/>
      <c r="O65" s="45"/>
      <c r="P65" s="40"/>
      <c r="Q65" s="46"/>
    </row>
    <row r="66" spans="2:17" ht="18" customHeight="1">
      <c r="B66" s="38"/>
      <c r="C66" s="38"/>
      <c r="D66" s="38"/>
      <c r="E66" s="47"/>
      <c r="F66" s="42"/>
      <c r="G66" s="42"/>
      <c r="H66" s="42"/>
      <c r="I66" s="42"/>
      <c r="J66" s="44"/>
      <c r="K66" s="47"/>
      <c r="L66" s="44"/>
      <c r="M66" s="186"/>
      <c r="N66" s="40"/>
      <c r="O66" s="45"/>
      <c r="P66" s="54"/>
      <c r="Q66" s="196"/>
    </row>
    <row r="67" spans="2:17">
      <c r="Q67" s="55"/>
    </row>
    <row r="68" spans="2:17">
      <c r="Q68" s="55"/>
    </row>
    <row r="69" spans="2:17">
      <c r="Q69" s="55"/>
    </row>
    <row r="70" spans="2:17">
      <c r="M70" s="57"/>
      <c r="Q70" s="55"/>
    </row>
    <row r="71" spans="2:17">
      <c r="Q71" s="55"/>
    </row>
    <row r="72" spans="2:17">
      <c r="M72" s="57"/>
      <c r="Q72" s="55"/>
    </row>
  </sheetData>
  <autoFilter ref="B8:O36" xr:uid="{EB0431FC-1C93-4D28-B951-35BD0FDC6BDB}"/>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FE37-E0AB-4507-860B-E9B01C219D9A}">
  <dimension ref="B2:R80"/>
  <sheetViews>
    <sheetView zoomScale="85" zoomScaleNormal="85" workbookViewId="0">
      <pane xSplit="10" ySplit="8" topLeftCell="K9" activePane="bottomRight" state="frozen"/>
      <selection pane="topRight" activeCell="K1" sqref="K1"/>
      <selection pane="bottomLeft" activeCell="A9" sqref="A9"/>
      <selection pane="bottomRight" activeCell="E12" sqref="E12"/>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1509</v>
      </c>
      <c r="G2" s="29" t="s">
        <v>2</v>
      </c>
      <c r="H2" s="30"/>
      <c r="I2" s="31"/>
      <c r="J2" s="32">
        <f>SUM(H:H)</f>
        <v>53116</v>
      </c>
    </row>
    <row r="3" spans="2:17" ht="20.100000000000001" customHeight="1">
      <c r="B3" s="26" t="s">
        <v>3</v>
      </c>
      <c r="C3" s="26"/>
      <c r="D3" s="26"/>
      <c r="E3" s="27" t="s">
        <v>1510</v>
      </c>
    </row>
    <row r="4" spans="2:17" ht="20.100000000000001" customHeight="1">
      <c r="B4" s="26" t="s">
        <v>5</v>
      </c>
      <c r="C4" s="26"/>
      <c r="D4" s="26"/>
      <c r="E4" s="27">
        <v>98057</v>
      </c>
    </row>
    <row r="5" spans="2:17" ht="20.100000000000001" customHeight="1">
      <c r="B5" s="26" t="s">
        <v>6</v>
      </c>
      <c r="C5" s="26"/>
      <c r="D5" s="26"/>
      <c r="E5" s="36" t="s">
        <v>1511</v>
      </c>
    </row>
    <row r="6" spans="2:17" ht="20.100000000000001" customHeight="1">
      <c r="B6" s="26" t="s">
        <v>7</v>
      </c>
      <c r="C6" s="26"/>
      <c r="D6" s="26"/>
      <c r="E6" s="36"/>
      <c r="I6" s="50"/>
      <c r="J6" s="50"/>
      <c r="K6" s="50"/>
      <c r="L6" s="42"/>
      <c r="M6" s="42"/>
      <c r="N6" s="50"/>
      <c r="O6" s="47"/>
      <c r="P6" s="44"/>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c r="C9" s="37" t="s">
        <v>29</v>
      </c>
      <c r="D9" s="37" t="s">
        <v>29</v>
      </c>
      <c r="E9" s="51" t="s">
        <v>1272</v>
      </c>
      <c r="F9" s="51">
        <v>1</v>
      </c>
      <c r="G9" s="51">
        <v>30000</v>
      </c>
      <c r="H9" s="42">
        <f t="shared" ref="H9:H71" si="0">F9*G9</f>
        <v>30000</v>
      </c>
      <c r="I9" s="293"/>
      <c r="J9" s="51"/>
      <c r="K9" s="44"/>
      <c r="L9" s="38" t="s">
        <v>42</v>
      </c>
      <c r="M9" s="186"/>
      <c r="N9" s="37"/>
      <c r="O9" s="38"/>
      <c r="P9" s="186"/>
      <c r="Q9" s="46"/>
    </row>
    <row r="10" spans="2:17" s="33" customFormat="1" ht="19.5" customHeight="1">
      <c r="B10" s="37"/>
      <c r="C10" s="37" t="s">
        <v>29</v>
      </c>
      <c r="D10" s="37" t="s">
        <v>29</v>
      </c>
      <c r="E10" s="47" t="s">
        <v>45</v>
      </c>
      <c r="F10" s="51">
        <v>1</v>
      </c>
      <c r="G10" s="51">
        <v>1000</v>
      </c>
      <c r="H10" s="42">
        <f t="shared" si="0"/>
        <v>1000</v>
      </c>
      <c r="I10" s="293"/>
      <c r="J10" s="41"/>
      <c r="K10" s="44"/>
      <c r="L10" s="38" t="s">
        <v>42</v>
      </c>
      <c r="M10" s="186"/>
      <c r="N10" s="37"/>
      <c r="O10" s="38"/>
      <c r="P10" s="186"/>
      <c r="Q10" s="46"/>
    </row>
    <row r="11" spans="2:17" s="33" customFormat="1" ht="19.5" customHeight="1">
      <c r="B11" s="37"/>
      <c r="C11" s="37"/>
      <c r="D11" s="37"/>
      <c r="E11" s="51"/>
      <c r="F11" s="51"/>
      <c r="G11" s="51"/>
      <c r="H11" s="42">
        <f t="shared" si="0"/>
        <v>0</v>
      </c>
      <c r="I11" s="293"/>
      <c r="J11" s="51"/>
      <c r="K11" s="44"/>
      <c r="L11" s="38"/>
      <c r="M11" s="186"/>
      <c r="N11" s="37"/>
      <c r="O11" s="38"/>
      <c r="P11" s="186"/>
      <c r="Q11" s="46"/>
    </row>
    <row r="12" spans="2:17" s="33" customFormat="1" ht="19.5" customHeight="1">
      <c r="B12" s="37"/>
      <c r="C12" s="37" t="s">
        <v>101</v>
      </c>
      <c r="D12" s="37" t="s">
        <v>101</v>
      </c>
      <c r="E12" s="51" t="s">
        <v>1071</v>
      </c>
      <c r="F12" s="51">
        <v>1</v>
      </c>
      <c r="G12" s="51">
        <v>5200</v>
      </c>
      <c r="H12" s="42">
        <f t="shared" si="0"/>
        <v>5200</v>
      </c>
      <c r="I12" s="293"/>
      <c r="J12" s="41" t="s">
        <v>1273</v>
      </c>
      <c r="K12" s="44"/>
      <c r="L12" s="38" t="s">
        <v>42</v>
      </c>
      <c r="M12" s="186"/>
      <c r="N12" s="37"/>
      <c r="O12" s="38"/>
      <c r="P12" s="186"/>
      <c r="Q12" s="46"/>
    </row>
    <row r="13" spans="2:17" s="33" customFormat="1" ht="19.5" customHeight="1">
      <c r="B13" s="37"/>
      <c r="C13" s="37" t="s">
        <v>101</v>
      </c>
      <c r="D13" s="37" t="s">
        <v>101</v>
      </c>
      <c r="E13" s="51" t="s">
        <v>1072</v>
      </c>
      <c r="F13" s="51">
        <v>1</v>
      </c>
      <c r="G13" s="51">
        <v>203</v>
      </c>
      <c r="H13" s="42">
        <f t="shared" si="0"/>
        <v>203</v>
      </c>
      <c r="I13" s="293"/>
      <c r="J13" s="41" t="s">
        <v>1274</v>
      </c>
      <c r="K13" s="44"/>
      <c r="L13" s="38" t="s">
        <v>42</v>
      </c>
      <c r="M13" s="186"/>
      <c r="N13" s="37"/>
      <c r="O13" s="38"/>
      <c r="P13" s="186"/>
      <c r="Q13" s="46"/>
    </row>
    <row r="14" spans="2:17" s="33" customFormat="1" ht="19.5" customHeight="1">
      <c r="B14" s="37"/>
      <c r="C14" s="37" t="s">
        <v>101</v>
      </c>
      <c r="D14" s="37" t="s">
        <v>101</v>
      </c>
      <c r="E14" s="209" t="s">
        <v>1275</v>
      </c>
      <c r="F14" s="189">
        <v>1</v>
      </c>
      <c r="G14" s="42">
        <v>1767</v>
      </c>
      <c r="H14" s="42">
        <f t="shared" si="0"/>
        <v>1767</v>
      </c>
      <c r="I14" s="42"/>
      <c r="J14" s="41" t="s">
        <v>1276</v>
      </c>
      <c r="K14" s="44"/>
      <c r="L14" s="38" t="s">
        <v>42</v>
      </c>
      <c r="M14" s="186"/>
      <c r="N14" s="37"/>
      <c r="O14" s="38"/>
      <c r="P14" s="186"/>
      <c r="Q14" s="46"/>
    </row>
    <row r="15" spans="2:17" s="33" customFormat="1" ht="19.5" customHeight="1">
      <c r="B15" s="37"/>
      <c r="C15" s="37" t="s">
        <v>101</v>
      </c>
      <c r="D15" s="37" t="s">
        <v>101</v>
      </c>
      <c r="E15" s="189" t="s">
        <v>612</v>
      </c>
      <c r="F15" s="189">
        <v>2</v>
      </c>
      <c r="G15" s="42">
        <v>88</v>
      </c>
      <c r="H15" s="42">
        <f t="shared" si="0"/>
        <v>176</v>
      </c>
      <c r="I15" s="42"/>
      <c r="J15" s="41" t="s">
        <v>195</v>
      </c>
      <c r="K15" s="44"/>
      <c r="L15" s="44" t="s">
        <v>80</v>
      </c>
      <c r="M15" s="186"/>
      <c r="N15" s="37"/>
      <c r="O15" s="38"/>
      <c r="P15" s="186"/>
      <c r="Q15" s="46"/>
    </row>
    <row r="16" spans="2:17" s="33" customFormat="1" ht="19.5" customHeight="1">
      <c r="B16" s="37"/>
      <c r="C16" s="37" t="s">
        <v>101</v>
      </c>
      <c r="D16" s="37" t="s">
        <v>101</v>
      </c>
      <c r="E16" s="189" t="s">
        <v>707</v>
      </c>
      <c r="F16" s="189">
        <v>1</v>
      </c>
      <c r="G16" s="42">
        <v>12500</v>
      </c>
      <c r="H16" s="42">
        <f t="shared" si="0"/>
        <v>12500</v>
      </c>
      <c r="I16" s="42"/>
      <c r="J16" s="41" t="s">
        <v>1277</v>
      </c>
      <c r="K16" s="44"/>
      <c r="L16" s="44" t="s">
        <v>80</v>
      </c>
      <c r="M16" s="186"/>
      <c r="N16" s="37"/>
      <c r="O16" s="38"/>
      <c r="P16" s="186"/>
      <c r="Q16" s="46"/>
    </row>
    <row r="17" spans="2:18" s="33" customFormat="1" ht="19.5" customHeight="1">
      <c r="B17" s="37"/>
      <c r="C17" s="37" t="s">
        <v>101</v>
      </c>
      <c r="D17" s="37" t="s">
        <v>101</v>
      </c>
      <c r="E17" s="189" t="s">
        <v>1278</v>
      </c>
      <c r="F17" s="189">
        <v>1</v>
      </c>
      <c r="G17" s="42">
        <v>1100</v>
      </c>
      <c r="H17" s="42">
        <f t="shared" si="0"/>
        <v>1100</v>
      </c>
      <c r="I17" s="42"/>
      <c r="J17" s="41" t="s">
        <v>1279</v>
      </c>
      <c r="K17" s="44"/>
      <c r="L17" s="44" t="s">
        <v>80</v>
      </c>
      <c r="M17" s="186"/>
      <c r="N17" s="37"/>
      <c r="O17" s="38"/>
      <c r="P17" s="186"/>
      <c r="Q17" s="46"/>
    </row>
    <row r="18" spans="2:18" s="33" customFormat="1" ht="19.5" customHeight="1">
      <c r="B18" s="37"/>
      <c r="C18" s="37" t="s">
        <v>101</v>
      </c>
      <c r="D18" s="37" t="s">
        <v>101</v>
      </c>
      <c r="E18" s="189" t="s">
        <v>1280</v>
      </c>
      <c r="F18" s="189">
        <v>1</v>
      </c>
      <c r="G18" s="42">
        <v>570</v>
      </c>
      <c r="H18" s="42">
        <f t="shared" si="0"/>
        <v>570</v>
      </c>
      <c r="I18" s="42"/>
      <c r="J18" s="41" t="s">
        <v>1281</v>
      </c>
      <c r="K18" s="44"/>
      <c r="L18" s="44" t="s">
        <v>80</v>
      </c>
      <c r="M18" s="186"/>
      <c r="N18" s="37"/>
      <c r="O18" s="38"/>
      <c r="P18" s="186"/>
      <c r="Q18" s="46"/>
    </row>
    <row r="19" spans="2:18" s="33" customFormat="1" ht="19.5" customHeight="1">
      <c r="B19" s="37"/>
      <c r="C19" s="37" t="s">
        <v>101</v>
      </c>
      <c r="D19" s="37" t="s">
        <v>101</v>
      </c>
      <c r="E19" s="189" t="s">
        <v>1282</v>
      </c>
      <c r="F19" s="189">
        <v>1</v>
      </c>
      <c r="G19" s="42">
        <v>600</v>
      </c>
      <c r="H19" s="42">
        <f t="shared" si="0"/>
        <v>600</v>
      </c>
      <c r="I19" s="42"/>
      <c r="J19" s="41" t="s">
        <v>1283</v>
      </c>
      <c r="K19" s="44"/>
      <c r="L19" s="44" t="s">
        <v>80</v>
      </c>
      <c r="M19" s="186"/>
      <c r="N19" s="37"/>
      <c r="O19" s="38"/>
      <c r="P19" s="186"/>
      <c r="Q19" s="46"/>
    </row>
    <row r="20" spans="2:18" s="33" customFormat="1" ht="19.5" customHeight="1">
      <c r="B20" s="37"/>
      <c r="C20" s="37"/>
      <c r="D20" s="37"/>
      <c r="E20" s="209"/>
      <c r="F20" s="189"/>
      <c r="G20" s="42"/>
      <c r="H20" s="42"/>
      <c r="I20" s="42"/>
      <c r="J20" s="41"/>
      <c r="K20" s="44"/>
      <c r="L20" s="44"/>
      <c r="M20" s="186"/>
      <c r="N20" s="37"/>
      <c r="O20" s="38"/>
      <c r="P20" s="186"/>
      <c r="Q20" s="46"/>
    </row>
    <row r="21" spans="2:18" s="33" customFormat="1" ht="19.5" customHeight="1">
      <c r="B21" s="37"/>
      <c r="C21" s="37" t="s">
        <v>77</v>
      </c>
      <c r="D21" s="37" t="s">
        <v>77</v>
      </c>
      <c r="E21" s="50" t="s">
        <v>1514</v>
      </c>
      <c r="F21" s="50">
        <v>1</v>
      </c>
      <c r="G21" s="50"/>
      <c r="H21" s="42">
        <v>0</v>
      </c>
      <c r="I21" s="42"/>
      <c r="J21" s="50" t="s">
        <v>637</v>
      </c>
      <c r="K21" s="47" t="s">
        <v>1515</v>
      </c>
      <c r="L21" s="44" t="s">
        <v>80</v>
      </c>
      <c r="M21" s="186"/>
      <c r="N21" s="37"/>
      <c r="O21" s="38"/>
      <c r="P21" s="186"/>
      <c r="Q21" s="46"/>
    </row>
    <row r="22" spans="2:18" s="33" customFormat="1" ht="19.5" customHeight="1">
      <c r="B22" s="37"/>
      <c r="C22" s="37" t="s">
        <v>77</v>
      </c>
      <c r="D22" s="37" t="s">
        <v>77</v>
      </c>
      <c r="E22" s="50" t="s">
        <v>1516</v>
      </c>
      <c r="F22" s="50">
        <v>1</v>
      </c>
      <c r="G22" s="50"/>
      <c r="H22" s="42">
        <v>0</v>
      </c>
      <c r="I22" s="42"/>
      <c r="J22" s="50" t="s">
        <v>1517</v>
      </c>
      <c r="K22" s="47" t="s">
        <v>1515</v>
      </c>
      <c r="L22" s="44" t="s">
        <v>80</v>
      </c>
      <c r="M22" s="186"/>
      <c r="N22" s="37"/>
      <c r="O22" s="38"/>
      <c r="P22" s="186"/>
      <c r="Q22" s="46"/>
    </row>
    <row r="23" spans="2:18" s="33" customFormat="1" ht="19.5" customHeight="1">
      <c r="B23" s="37"/>
      <c r="C23" s="37" t="s">
        <v>77</v>
      </c>
      <c r="D23" s="37" t="s">
        <v>77</v>
      </c>
      <c r="E23" s="50" t="s">
        <v>449</v>
      </c>
      <c r="F23" s="50">
        <v>1</v>
      </c>
      <c r="G23" s="50"/>
      <c r="H23" s="42">
        <f>F23*G23</f>
        <v>0</v>
      </c>
      <c r="I23" s="42"/>
      <c r="J23" s="50" t="s">
        <v>1518</v>
      </c>
      <c r="K23" s="47" t="s">
        <v>1515</v>
      </c>
      <c r="L23" s="44" t="s">
        <v>80</v>
      </c>
      <c r="M23" s="186"/>
      <c r="N23" s="37"/>
      <c r="O23" s="38"/>
      <c r="P23" s="186"/>
      <c r="Q23" s="46"/>
    </row>
    <row r="24" spans="2:18" s="33" customFormat="1" ht="18" customHeight="1">
      <c r="B24" s="37"/>
      <c r="C24" s="37" t="s">
        <v>77</v>
      </c>
      <c r="D24" s="37" t="s">
        <v>77</v>
      </c>
      <c r="E24" s="50" t="s">
        <v>1519</v>
      </c>
      <c r="F24" s="50">
        <v>1</v>
      </c>
      <c r="G24" s="50"/>
      <c r="H24" s="42">
        <v>0</v>
      </c>
      <c r="I24" s="42"/>
      <c r="J24" s="50" t="s">
        <v>1520</v>
      </c>
      <c r="K24" s="47" t="s">
        <v>1521</v>
      </c>
      <c r="L24" s="44" t="s">
        <v>268</v>
      </c>
      <c r="M24" s="186"/>
      <c r="N24" s="40"/>
      <c r="O24" s="45"/>
      <c r="P24" s="186"/>
      <c r="Q24" s="46"/>
    </row>
    <row r="25" spans="2:18" s="33" customFormat="1" ht="18" customHeight="1">
      <c r="B25" s="38"/>
      <c r="C25" s="37" t="s">
        <v>77</v>
      </c>
      <c r="D25" s="37" t="s">
        <v>77</v>
      </c>
      <c r="E25" s="50" t="s">
        <v>1522</v>
      </c>
      <c r="F25" s="50">
        <v>2</v>
      </c>
      <c r="G25" s="50"/>
      <c r="H25" s="42">
        <v>0</v>
      </c>
      <c r="I25" s="42"/>
      <c r="J25" s="50" t="s">
        <v>1523</v>
      </c>
      <c r="K25" s="47" t="s">
        <v>1521</v>
      </c>
      <c r="L25" s="44" t="s">
        <v>268</v>
      </c>
      <c r="M25" s="186"/>
      <c r="N25" s="40"/>
      <c r="O25" s="45"/>
      <c r="P25" s="186"/>
      <c r="Q25" s="46"/>
    </row>
    <row r="26" spans="2:18" s="33" customFormat="1" ht="18" customHeight="1">
      <c r="B26" s="37"/>
      <c r="C26" s="37" t="s">
        <v>77</v>
      </c>
      <c r="D26" s="37" t="s">
        <v>77</v>
      </c>
      <c r="E26" s="50" t="s">
        <v>1524</v>
      </c>
      <c r="F26" s="50">
        <v>2</v>
      </c>
      <c r="G26" s="50"/>
      <c r="H26" s="42">
        <v>0</v>
      </c>
      <c r="I26" s="42"/>
      <c r="J26" s="50" t="s">
        <v>1525</v>
      </c>
      <c r="K26" s="47" t="s">
        <v>1521</v>
      </c>
      <c r="L26" s="44" t="s">
        <v>268</v>
      </c>
      <c r="M26" s="186"/>
      <c r="N26" s="40"/>
      <c r="O26" s="45"/>
      <c r="P26" s="186"/>
      <c r="Q26" s="46"/>
    </row>
    <row r="27" spans="2:18" s="33" customFormat="1" ht="18" customHeight="1">
      <c r="B27" s="38"/>
      <c r="C27" s="37" t="s">
        <v>77</v>
      </c>
      <c r="D27" s="37" t="s">
        <v>77</v>
      </c>
      <c r="E27" s="50" t="s">
        <v>1526</v>
      </c>
      <c r="F27" s="50">
        <v>4</v>
      </c>
      <c r="G27" s="50"/>
      <c r="H27" s="42">
        <v>0</v>
      </c>
      <c r="I27" s="42"/>
      <c r="J27" s="50" t="s">
        <v>1527</v>
      </c>
      <c r="K27" s="47" t="s">
        <v>1521</v>
      </c>
      <c r="L27" s="44" t="s">
        <v>268</v>
      </c>
      <c r="M27" s="186"/>
      <c r="N27" s="40"/>
      <c r="O27" s="45"/>
      <c r="P27" s="186"/>
      <c r="Q27" s="46"/>
    </row>
    <row r="28" spans="2:18" s="33" customFormat="1" ht="18" customHeight="1">
      <c r="B28" s="38"/>
      <c r="C28" s="37" t="s">
        <v>77</v>
      </c>
      <c r="D28" s="37" t="s">
        <v>77</v>
      </c>
      <c r="E28" s="50" t="s">
        <v>1528</v>
      </c>
      <c r="F28" s="50">
        <v>2</v>
      </c>
      <c r="G28" s="50"/>
      <c r="H28" s="42">
        <v>0</v>
      </c>
      <c r="I28" s="42"/>
      <c r="J28" s="50" t="s">
        <v>1529</v>
      </c>
      <c r="K28" s="47" t="s">
        <v>1521</v>
      </c>
      <c r="L28" s="44" t="s">
        <v>268</v>
      </c>
      <c r="M28" s="186"/>
      <c r="N28" s="40"/>
      <c r="O28" s="45"/>
      <c r="P28" s="186"/>
      <c r="Q28" s="46"/>
    </row>
    <row r="29" spans="2:18" s="33" customFormat="1" ht="18" customHeight="1">
      <c r="B29" s="38"/>
      <c r="C29" s="37"/>
      <c r="D29" s="37"/>
      <c r="E29" s="50"/>
      <c r="F29" s="50"/>
      <c r="G29" s="50"/>
      <c r="H29" s="42">
        <v>0</v>
      </c>
      <c r="I29" s="42"/>
      <c r="J29" s="50"/>
      <c r="K29" s="47"/>
      <c r="L29" s="44"/>
      <c r="M29" s="186"/>
      <c r="N29" s="40"/>
      <c r="O29" s="45"/>
      <c r="P29" s="186"/>
      <c r="Q29" s="46"/>
      <c r="R29" s="191"/>
    </row>
    <row r="30" spans="2:18" s="33" customFormat="1" ht="18" customHeight="1">
      <c r="B30" s="38"/>
      <c r="C30" s="37"/>
      <c r="D30" s="37"/>
      <c r="E30" s="50"/>
      <c r="F30" s="50"/>
      <c r="G30" s="50"/>
      <c r="H30" s="42">
        <v>0</v>
      </c>
      <c r="I30" s="42"/>
      <c r="J30" s="50"/>
      <c r="K30" s="47"/>
      <c r="L30" s="44"/>
      <c r="M30" s="186"/>
      <c r="N30" s="40"/>
      <c r="O30" s="45"/>
      <c r="P30" s="186"/>
      <c r="Q30" s="46"/>
      <c r="R30" s="191"/>
    </row>
    <row r="31" spans="2:18" s="33" customFormat="1" ht="18" customHeight="1">
      <c r="B31" s="38"/>
      <c r="C31" s="37"/>
      <c r="D31" s="37"/>
      <c r="E31" s="50"/>
      <c r="F31" s="50"/>
      <c r="G31" s="50"/>
      <c r="H31" s="42">
        <v>0</v>
      </c>
      <c r="I31" s="42"/>
      <c r="J31" s="50"/>
      <c r="K31" s="47"/>
      <c r="L31" s="44"/>
      <c r="M31" s="186"/>
      <c r="N31" s="40"/>
      <c r="O31" s="45"/>
      <c r="P31" s="186"/>
      <c r="Q31" s="46"/>
      <c r="R31" s="191"/>
    </row>
    <row r="32" spans="2:18" s="33" customFormat="1" ht="18" customHeight="1">
      <c r="B32" s="38"/>
      <c r="C32" s="37"/>
      <c r="D32" s="37"/>
      <c r="E32" s="50"/>
      <c r="F32" s="50"/>
      <c r="G32" s="50"/>
      <c r="H32" s="42">
        <v>0</v>
      </c>
      <c r="I32" s="42"/>
      <c r="J32" s="50"/>
      <c r="K32" s="47"/>
      <c r="L32" s="44"/>
      <c r="M32" s="186"/>
      <c r="N32" s="40"/>
      <c r="O32" s="45"/>
      <c r="P32" s="186"/>
      <c r="Q32" s="46"/>
      <c r="R32" s="191"/>
    </row>
    <row r="33" spans="2:17" s="33" customFormat="1" ht="18" customHeight="1">
      <c r="B33" s="38"/>
      <c r="C33" s="37"/>
      <c r="D33" s="37"/>
      <c r="E33" s="297"/>
      <c r="F33" s="51"/>
      <c r="G33" s="42"/>
      <c r="H33" s="42">
        <v>0</v>
      </c>
      <c r="I33" s="42"/>
      <c r="J33" s="51"/>
      <c r="K33" s="47"/>
      <c r="L33" s="44"/>
      <c r="M33" s="186"/>
      <c r="N33" s="40"/>
      <c r="O33" s="45"/>
      <c r="P33" s="186"/>
      <c r="Q33" s="46"/>
    </row>
    <row r="34" spans="2:17" s="33" customFormat="1" ht="18" customHeight="1">
      <c r="B34" s="38"/>
      <c r="C34" s="37"/>
      <c r="D34" s="37"/>
      <c r="E34" s="297"/>
      <c r="F34" s="51"/>
      <c r="G34" s="42"/>
      <c r="H34" s="42">
        <v>0</v>
      </c>
      <c r="I34" s="42"/>
      <c r="J34" s="51"/>
      <c r="K34" s="47"/>
      <c r="L34" s="44"/>
      <c r="M34" s="186"/>
      <c r="N34" s="40"/>
      <c r="O34" s="45"/>
      <c r="P34" s="186"/>
      <c r="Q34" s="46"/>
    </row>
    <row r="35" spans="2:17" s="33" customFormat="1" ht="18" customHeight="1">
      <c r="B35" s="38"/>
      <c r="C35" s="37"/>
      <c r="D35" s="37"/>
      <c r="E35" s="50"/>
      <c r="F35" s="50"/>
      <c r="G35" s="50"/>
      <c r="H35" s="42">
        <v>0</v>
      </c>
      <c r="I35" s="42"/>
      <c r="J35" s="50"/>
      <c r="K35" s="47"/>
      <c r="L35" s="44"/>
      <c r="M35" s="186"/>
      <c r="N35" s="40"/>
      <c r="O35" s="45"/>
      <c r="P35" s="186"/>
      <c r="Q35" s="46"/>
    </row>
    <row r="36" spans="2:17" s="33" customFormat="1" ht="18" customHeight="1">
      <c r="B36" s="38"/>
      <c r="C36" s="37"/>
      <c r="D36" s="37"/>
      <c r="E36" s="50"/>
      <c r="F36" s="50"/>
      <c r="G36" s="50"/>
      <c r="H36" s="42">
        <v>0</v>
      </c>
      <c r="I36" s="42"/>
      <c r="J36" s="50"/>
      <c r="K36" s="47"/>
      <c r="L36" s="44"/>
      <c r="M36" s="186"/>
      <c r="N36" s="40"/>
      <c r="O36" s="45"/>
      <c r="P36" s="186"/>
      <c r="Q36" s="46"/>
    </row>
    <row r="37" spans="2:17" s="33" customFormat="1" ht="18" customHeight="1">
      <c r="B37" s="38"/>
      <c r="C37" s="37"/>
      <c r="D37" s="37"/>
      <c r="E37" s="47"/>
      <c r="F37" s="51"/>
      <c r="G37" s="42"/>
      <c r="H37" s="42">
        <f t="shared" si="0"/>
        <v>0</v>
      </c>
      <c r="I37" s="42"/>
      <c r="J37" s="51"/>
      <c r="K37" s="47"/>
      <c r="L37" s="44"/>
      <c r="M37" s="186"/>
      <c r="N37" s="40"/>
      <c r="O37" s="45"/>
      <c r="P37" s="186"/>
      <c r="Q37" s="46"/>
    </row>
    <row r="38" spans="2:17" s="33" customFormat="1" ht="18" customHeight="1">
      <c r="B38" s="38"/>
      <c r="C38" s="37"/>
      <c r="D38" s="37"/>
      <c r="E38" s="47"/>
      <c r="F38" s="51"/>
      <c r="G38" s="42"/>
      <c r="H38" s="42">
        <f t="shared" si="0"/>
        <v>0</v>
      </c>
      <c r="I38" s="42"/>
      <c r="J38" s="51"/>
      <c r="K38" s="47"/>
      <c r="L38" s="44"/>
      <c r="M38" s="186"/>
      <c r="N38" s="40"/>
      <c r="O38" s="45"/>
      <c r="P38" s="186"/>
      <c r="Q38" s="46"/>
    </row>
    <row r="39" spans="2:17" s="33" customFormat="1" ht="18" customHeight="1">
      <c r="B39" s="38"/>
      <c r="C39" s="37"/>
      <c r="D39" s="37"/>
      <c r="E39" s="47"/>
      <c r="F39" s="51"/>
      <c r="G39" s="42"/>
      <c r="H39" s="42">
        <f t="shared" si="0"/>
        <v>0</v>
      </c>
      <c r="I39" s="42"/>
      <c r="J39" s="51"/>
      <c r="K39" s="47"/>
      <c r="L39" s="44"/>
      <c r="M39" s="186"/>
      <c r="N39" s="40"/>
      <c r="O39" s="186"/>
      <c r="P39" s="186"/>
      <c r="Q39" s="46"/>
    </row>
    <row r="40" spans="2:17" s="33" customFormat="1" ht="18" customHeight="1">
      <c r="B40" s="38"/>
      <c r="C40" s="37"/>
      <c r="D40" s="37"/>
      <c r="E40" s="297"/>
      <c r="F40" s="189"/>
      <c r="G40" s="42"/>
      <c r="H40" s="42">
        <f t="shared" si="0"/>
        <v>0</v>
      </c>
      <c r="I40" s="42"/>
      <c r="J40" s="51"/>
      <c r="K40" s="47"/>
      <c r="L40" s="44"/>
      <c r="M40" s="186"/>
      <c r="N40" s="40"/>
      <c r="O40" s="45"/>
      <c r="P40" s="186"/>
      <c r="Q40" s="46"/>
    </row>
    <row r="41" spans="2:17" s="33" customFormat="1" ht="18" customHeight="1">
      <c r="B41" s="38"/>
      <c r="C41" s="37"/>
      <c r="D41" s="37"/>
      <c r="E41" s="240"/>
      <c r="F41" s="189"/>
      <c r="G41" s="42"/>
      <c r="H41" s="42">
        <f t="shared" si="0"/>
        <v>0</v>
      </c>
      <c r="I41" s="42"/>
      <c r="J41" s="189"/>
      <c r="K41" s="47"/>
      <c r="L41" s="44"/>
      <c r="M41" s="186"/>
      <c r="N41" s="40"/>
      <c r="O41" s="45"/>
      <c r="P41" s="186"/>
      <c r="Q41" s="46"/>
    </row>
    <row r="42" spans="2:17" s="33" customFormat="1" ht="18" customHeight="1">
      <c r="B42" s="38"/>
      <c r="C42" s="37"/>
      <c r="D42" s="37"/>
      <c r="E42" s="240"/>
      <c r="F42" s="189"/>
      <c r="G42" s="42"/>
      <c r="H42" s="42">
        <f t="shared" si="0"/>
        <v>0</v>
      </c>
      <c r="I42" s="42"/>
      <c r="J42" s="189"/>
      <c r="K42" s="47"/>
      <c r="L42" s="44"/>
      <c r="M42" s="186"/>
      <c r="N42" s="40"/>
      <c r="O42" s="45"/>
      <c r="P42" s="186"/>
      <c r="Q42" s="46"/>
    </row>
    <row r="43" spans="2:17" s="33" customFormat="1" ht="18" customHeight="1">
      <c r="B43" s="38"/>
      <c r="C43" s="37"/>
      <c r="D43" s="37"/>
      <c r="E43" s="297"/>
      <c r="F43" s="189"/>
      <c r="G43" s="42"/>
      <c r="H43" s="42">
        <f t="shared" si="0"/>
        <v>0</v>
      </c>
      <c r="I43" s="42"/>
      <c r="J43" s="51"/>
      <c r="K43" s="47"/>
      <c r="L43" s="44"/>
      <c r="M43" s="186"/>
      <c r="N43" s="40"/>
      <c r="O43" s="186"/>
      <c r="P43" s="186"/>
      <c r="Q43" s="46"/>
    </row>
    <row r="44" spans="2:17" s="33" customFormat="1" ht="18" customHeight="1">
      <c r="B44" s="38"/>
      <c r="C44" s="37"/>
      <c r="D44" s="37"/>
      <c r="E44" s="297"/>
      <c r="F44" s="51"/>
      <c r="G44" s="42"/>
      <c r="H44" s="42">
        <f t="shared" si="0"/>
        <v>0</v>
      </c>
      <c r="I44" s="42"/>
      <c r="J44" s="51"/>
      <c r="K44" s="47"/>
      <c r="L44" s="44"/>
      <c r="M44" s="186"/>
      <c r="N44" s="40"/>
      <c r="O44" s="45"/>
      <c r="P44" s="186"/>
      <c r="Q44" s="46"/>
    </row>
    <row r="45" spans="2:17" s="33" customFormat="1" ht="18" customHeight="1">
      <c r="B45" s="38"/>
      <c r="C45" s="37"/>
      <c r="D45" s="37"/>
      <c r="E45" s="297"/>
      <c r="F45" s="51"/>
      <c r="G45" s="42"/>
      <c r="H45" s="42">
        <f t="shared" si="0"/>
        <v>0</v>
      </c>
      <c r="I45" s="42"/>
      <c r="J45" s="51"/>
      <c r="K45" s="47"/>
      <c r="L45" s="44"/>
      <c r="M45" s="186"/>
      <c r="N45" s="40"/>
      <c r="O45" s="45"/>
      <c r="P45" s="186"/>
      <c r="Q45" s="46"/>
    </row>
    <row r="46" spans="2:17" s="33" customFormat="1" ht="18" customHeight="1">
      <c r="B46" s="38"/>
      <c r="C46" s="37"/>
      <c r="D46" s="37"/>
      <c r="E46" s="297"/>
      <c r="F46" s="51"/>
      <c r="G46" s="42"/>
      <c r="H46" s="42">
        <f t="shared" si="0"/>
        <v>0</v>
      </c>
      <c r="I46" s="42"/>
      <c r="J46" s="51"/>
      <c r="K46" s="47"/>
      <c r="L46" s="44"/>
      <c r="M46" s="186"/>
      <c r="N46" s="40"/>
      <c r="O46" s="45"/>
      <c r="P46" s="186"/>
      <c r="Q46" s="46"/>
    </row>
    <row r="47" spans="2:17" s="33" customFormat="1" ht="18" customHeight="1">
      <c r="B47" s="38"/>
      <c r="C47" s="37"/>
      <c r="D47" s="37"/>
      <c r="E47" s="297"/>
      <c r="F47" s="51"/>
      <c r="G47" s="42"/>
      <c r="H47" s="42">
        <f t="shared" si="0"/>
        <v>0</v>
      </c>
      <c r="I47" s="42"/>
      <c r="J47" s="51"/>
      <c r="K47" s="47"/>
      <c r="L47" s="44"/>
      <c r="M47" s="186"/>
      <c r="N47" s="40"/>
      <c r="O47" s="45"/>
      <c r="P47" s="186"/>
      <c r="Q47" s="46"/>
    </row>
    <row r="48" spans="2:17" s="33" customFormat="1" ht="18" customHeight="1">
      <c r="B48" s="38"/>
      <c r="C48" s="37"/>
      <c r="D48" s="37"/>
      <c r="E48" s="297"/>
      <c r="F48" s="51"/>
      <c r="G48" s="42"/>
      <c r="H48" s="42">
        <f t="shared" si="0"/>
        <v>0</v>
      </c>
      <c r="I48" s="42"/>
      <c r="J48" s="51"/>
      <c r="K48" s="47"/>
      <c r="L48" s="44"/>
      <c r="M48" s="186"/>
      <c r="N48" s="40"/>
      <c r="O48" s="45"/>
      <c r="P48" s="186"/>
      <c r="Q48" s="46"/>
    </row>
    <row r="49" spans="2:17" s="33" customFormat="1" ht="18" customHeight="1">
      <c r="B49" s="38"/>
      <c r="C49" s="37"/>
      <c r="D49" s="37"/>
      <c r="E49" s="297"/>
      <c r="F49" s="51"/>
      <c r="G49" s="42"/>
      <c r="H49" s="42">
        <f t="shared" si="0"/>
        <v>0</v>
      </c>
      <c r="I49" s="42"/>
      <c r="J49" s="51"/>
      <c r="K49" s="47"/>
      <c r="L49" s="44"/>
      <c r="M49" s="186"/>
      <c r="N49" s="40"/>
      <c r="O49" s="45"/>
      <c r="P49" s="186"/>
      <c r="Q49" s="46"/>
    </row>
    <row r="50" spans="2:17" s="33" customFormat="1" ht="18" customHeight="1">
      <c r="B50" s="38"/>
      <c r="C50" s="37"/>
      <c r="D50" s="37"/>
      <c r="E50" s="298"/>
      <c r="F50" s="51"/>
      <c r="G50" s="42"/>
      <c r="H50" s="42">
        <f t="shared" si="0"/>
        <v>0</v>
      </c>
      <c r="I50" s="42"/>
      <c r="J50" s="51"/>
      <c r="K50" s="47"/>
      <c r="L50" s="44"/>
      <c r="M50" s="186"/>
      <c r="N50" s="40"/>
      <c r="O50" s="45"/>
      <c r="P50" s="186"/>
      <c r="Q50" s="46"/>
    </row>
    <row r="51" spans="2:17" s="33" customFormat="1" ht="18" customHeight="1">
      <c r="B51" s="38"/>
      <c r="C51" s="37"/>
      <c r="D51" s="37"/>
      <c r="E51" s="297"/>
      <c r="F51" s="51"/>
      <c r="G51" s="42"/>
      <c r="H51" s="42">
        <f t="shared" si="0"/>
        <v>0</v>
      </c>
      <c r="I51" s="42"/>
      <c r="J51" s="51"/>
      <c r="K51" s="47"/>
      <c r="L51" s="44"/>
      <c r="M51" s="186"/>
      <c r="N51" s="40"/>
      <c r="O51" s="45"/>
      <c r="P51" s="186"/>
      <c r="Q51" s="46"/>
    </row>
    <row r="52" spans="2:17" s="33" customFormat="1" ht="18" customHeight="1">
      <c r="B52" s="38"/>
      <c r="C52" s="37"/>
      <c r="D52" s="37"/>
      <c r="E52" s="297"/>
      <c r="F52" s="51"/>
      <c r="G52" s="42"/>
      <c r="H52" s="42">
        <f t="shared" si="0"/>
        <v>0</v>
      </c>
      <c r="I52" s="42"/>
      <c r="J52" s="51"/>
      <c r="K52" s="47"/>
      <c r="L52" s="44"/>
      <c r="M52" s="186"/>
      <c r="N52" s="40"/>
      <c r="O52" s="45"/>
      <c r="P52" s="186"/>
      <c r="Q52" s="46"/>
    </row>
    <row r="53" spans="2:17" s="33" customFormat="1" ht="18" customHeight="1">
      <c r="B53" s="38"/>
      <c r="C53" s="37"/>
      <c r="D53" s="37"/>
      <c r="E53" s="297"/>
      <c r="F53" s="51"/>
      <c r="G53" s="42"/>
      <c r="H53" s="42">
        <f t="shared" si="0"/>
        <v>0</v>
      </c>
      <c r="I53" s="42"/>
      <c r="J53" s="51"/>
      <c r="K53" s="47"/>
      <c r="L53" s="44"/>
      <c r="M53" s="186"/>
      <c r="N53" s="40"/>
      <c r="O53" s="45"/>
      <c r="P53" s="186"/>
      <c r="Q53" s="46"/>
    </row>
    <row r="54" spans="2:17" s="33" customFormat="1" ht="18" customHeight="1">
      <c r="B54" s="38"/>
      <c r="C54" s="37"/>
      <c r="D54" s="37"/>
      <c r="E54" s="297"/>
      <c r="F54" s="51"/>
      <c r="G54" s="42"/>
      <c r="H54" s="42">
        <f t="shared" si="0"/>
        <v>0</v>
      </c>
      <c r="I54" s="42"/>
      <c r="J54" s="51"/>
      <c r="K54" s="47"/>
      <c r="L54" s="44"/>
      <c r="M54" s="186"/>
      <c r="N54" s="40"/>
      <c r="O54" s="45"/>
      <c r="P54" s="186"/>
      <c r="Q54" s="46"/>
    </row>
    <row r="55" spans="2:17" s="33" customFormat="1" ht="18" customHeight="1">
      <c r="B55" s="38"/>
      <c r="C55" s="37"/>
      <c r="D55" s="37"/>
      <c r="E55" s="297"/>
      <c r="F55" s="51"/>
      <c r="G55" s="42"/>
      <c r="H55" s="42"/>
      <c r="I55" s="42"/>
      <c r="J55" s="51"/>
      <c r="K55" s="47"/>
      <c r="L55" s="44"/>
      <c r="M55" s="186"/>
      <c r="N55" s="40"/>
      <c r="O55" s="45"/>
      <c r="P55" s="186"/>
      <c r="Q55" s="46"/>
    </row>
    <row r="56" spans="2:17" s="33" customFormat="1" ht="18" customHeight="1">
      <c r="B56" s="38"/>
      <c r="C56" s="37"/>
      <c r="D56" s="37"/>
      <c r="E56" s="50"/>
      <c r="F56" s="50"/>
      <c r="G56" s="50"/>
      <c r="H56" s="42">
        <f t="shared" si="0"/>
        <v>0</v>
      </c>
      <c r="I56" s="42"/>
      <c r="J56" s="50"/>
      <c r="K56" s="47"/>
      <c r="L56" s="44"/>
      <c r="M56" s="186"/>
      <c r="N56" s="40"/>
      <c r="O56" s="45"/>
      <c r="P56" s="186"/>
      <c r="Q56" s="46"/>
    </row>
    <row r="57" spans="2:17" s="33" customFormat="1" ht="18" customHeight="1">
      <c r="B57" s="38"/>
      <c r="C57" s="37"/>
      <c r="D57" s="37"/>
      <c r="E57" s="50"/>
      <c r="F57" s="50"/>
      <c r="G57" s="50"/>
      <c r="H57" s="42">
        <f t="shared" si="0"/>
        <v>0</v>
      </c>
      <c r="I57" s="42"/>
      <c r="J57" s="50"/>
      <c r="K57" s="47"/>
      <c r="L57" s="44"/>
      <c r="M57" s="186"/>
      <c r="N57" s="40"/>
      <c r="O57" s="45"/>
      <c r="P57" s="186"/>
      <c r="Q57" s="46"/>
    </row>
    <row r="58" spans="2:17" s="33" customFormat="1" ht="18" customHeight="1">
      <c r="B58" s="38"/>
      <c r="C58" s="37"/>
      <c r="D58" s="37"/>
      <c r="E58" s="50"/>
      <c r="F58" s="50"/>
      <c r="G58" s="50"/>
      <c r="H58" s="42">
        <f t="shared" si="0"/>
        <v>0</v>
      </c>
      <c r="I58" s="42"/>
      <c r="J58" s="50"/>
      <c r="K58" s="47"/>
      <c r="L58" s="44"/>
      <c r="M58" s="186"/>
      <c r="N58" s="40"/>
      <c r="O58" s="45"/>
      <c r="P58" s="186"/>
      <c r="Q58" s="46"/>
    </row>
    <row r="59" spans="2:17" s="33" customFormat="1" ht="18" customHeight="1">
      <c r="B59" s="38"/>
      <c r="C59" s="37"/>
      <c r="D59" s="37"/>
      <c r="E59" s="50"/>
      <c r="F59" s="50"/>
      <c r="G59" s="50"/>
      <c r="H59" s="42">
        <f t="shared" si="0"/>
        <v>0</v>
      </c>
      <c r="I59" s="42"/>
      <c r="J59" s="50"/>
      <c r="K59" s="47"/>
      <c r="L59" s="44"/>
      <c r="M59" s="186"/>
      <c r="N59" s="40"/>
      <c r="O59" s="45"/>
      <c r="P59" s="186"/>
      <c r="Q59" s="46"/>
    </row>
    <row r="60" spans="2:17" s="33" customFormat="1" ht="18" customHeight="1">
      <c r="B60" s="38"/>
      <c r="C60" s="37"/>
      <c r="D60" s="37"/>
      <c r="E60" s="50"/>
      <c r="F60" s="50"/>
      <c r="G60" s="50"/>
      <c r="H60" s="42">
        <f t="shared" si="0"/>
        <v>0</v>
      </c>
      <c r="I60" s="42"/>
      <c r="J60" s="50"/>
      <c r="K60" s="47"/>
      <c r="L60" s="44"/>
      <c r="M60" s="186"/>
      <c r="N60" s="40"/>
      <c r="O60" s="45"/>
      <c r="P60" s="186"/>
      <c r="Q60" s="46"/>
    </row>
    <row r="61" spans="2:17" s="33" customFormat="1" ht="18" customHeight="1">
      <c r="B61" s="38"/>
      <c r="C61" s="37"/>
      <c r="D61" s="37"/>
      <c r="E61" s="50"/>
      <c r="F61" s="50"/>
      <c r="G61" s="50"/>
      <c r="H61" s="42">
        <f t="shared" si="0"/>
        <v>0</v>
      </c>
      <c r="I61" s="42"/>
      <c r="J61" s="50"/>
      <c r="K61" s="47"/>
      <c r="L61" s="44"/>
      <c r="M61" s="186"/>
      <c r="N61" s="40"/>
      <c r="O61" s="45"/>
      <c r="P61" s="186"/>
      <c r="Q61" s="46"/>
    </row>
    <row r="62" spans="2:17" s="33" customFormat="1" ht="18" customHeight="1">
      <c r="B62" s="38"/>
      <c r="C62" s="37"/>
      <c r="D62" s="37"/>
      <c r="E62" s="50"/>
      <c r="F62" s="50"/>
      <c r="G62" s="50"/>
      <c r="H62" s="42">
        <f t="shared" si="0"/>
        <v>0</v>
      </c>
      <c r="I62" s="42"/>
      <c r="J62" s="50"/>
      <c r="K62" s="47"/>
      <c r="L62" s="44"/>
      <c r="M62" s="186"/>
      <c r="N62" s="40"/>
      <c r="O62" s="45"/>
      <c r="P62" s="186"/>
      <c r="Q62" s="46"/>
    </row>
    <row r="63" spans="2:17" s="33" customFormat="1" ht="18" customHeight="1">
      <c r="B63" s="38"/>
      <c r="C63" s="37"/>
      <c r="D63" s="37"/>
      <c r="E63" s="50"/>
      <c r="F63" s="50"/>
      <c r="G63" s="50"/>
      <c r="H63" s="42">
        <f t="shared" si="0"/>
        <v>0</v>
      </c>
      <c r="I63" s="42"/>
      <c r="J63" s="50"/>
      <c r="K63" s="47"/>
      <c r="L63" s="44"/>
      <c r="M63" s="186"/>
      <c r="N63" s="40"/>
      <c r="O63" s="45"/>
      <c r="P63" s="186"/>
      <c r="Q63" s="46"/>
    </row>
    <row r="64" spans="2:17" s="33" customFormat="1" ht="18" customHeight="1">
      <c r="B64" s="38"/>
      <c r="C64" s="37"/>
      <c r="D64" s="37"/>
      <c r="E64" s="50"/>
      <c r="F64" s="50"/>
      <c r="G64" s="50"/>
      <c r="H64" s="42">
        <f t="shared" si="0"/>
        <v>0</v>
      </c>
      <c r="I64" s="42"/>
      <c r="J64" s="50"/>
      <c r="K64" s="47"/>
      <c r="L64" s="44"/>
      <c r="M64" s="186"/>
      <c r="N64" s="40"/>
      <c r="O64" s="45"/>
      <c r="P64" s="186"/>
      <c r="Q64" s="46"/>
    </row>
    <row r="65" spans="2:17" s="33" customFormat="1" ht="18" customHeight="1">
      <c r="B65" s="38"/>
      <c r="C65" s="37"/>
      <c r="D65" s="37"/>
      <c r="E65" s="50"/>
      <c r="F65" s="50"/>
      <c r="G65" s="50"/>
      <c r="H65" s="42">
        <f t="shared" si="0"/>
        <v>0</v>
      </c>
      <c r="I65" s="42"/>
      <c r="J65" s="50"/>
      <c r="K65" s="47"/>
      <c r="L65" s="44"/>
      <c r="M65" s="186"/>
      <c r="N65" s="40"/>
      <c r="O65" s="45"/>
      <c r="P65" s="186"/>
      <c r="Q65" s="46"/>
    </row>
    <row r="66" spans="2:17" s="33" customFormat="1" ht="18" customHeight="1">
      <c r="B66" s="38"/>
      <c r="C66" s="37"/>
      <c r="D66" s="37"/>
      <c r="E66" s="50"/>
      <c r="F66" s="50"/>
      <c r="G66" s="50"/>
      <c r="H66" s="42">
        <f t="shared" si="0"/>
        <v>0</v>
      </c>
      <c r="I66" s="42"/>
      <c r="J66" s="50"/>
      <c r="K66" s="47"/>
      <c r="L66" s="44"/>
      <c r="M66" s="186"/>
      <c r="N66" s="40"/>
      <c r="O66" s="45"/>
      <c r="P66" s="186"/>
      <c r="Q66" s="46"/>
    </row>
    <row r="67" spans="2:17" s="33" customFormat="1" ht="18" customHeight="1">
      <c r="B67" s="38"/>
      <c r="C67" s="37"/>
      <c r="D67" s="37"/>
      <c r="E67" s="50"/>
      <c r="F67" s="50"/>
      <c r="G67" s="50"/>
      <c r="H67" s="42">
        <f t="shared" si="0"/>
        <v>0</v>
      </c>
      <c r="I67" s="42"/>
      <c r="J67" s="50"/>
      <c r="K67" s="47"/>
      <c r="L67" s="44"/>
      <c r="M67" s="186"/>
      <c r="N67" s="40"/>
      <c r="O67" s="45"/>
      <c r="P67" s="186"/>
      <c r="Q67" s="46"/>
    </row>
    <row r="68" spans="2:17" s="33" customFormat="1" ht="18" customHeight="1">
      <c r="B68" s="38"/>
      <c r="C68" s="37"/>
      <c r="D68" s="37"/>
      <c r="E68" s="297"/>
      <c r="F68" s="51"/>
      <c r="G68" s="42"/>
      <c r="H68" s="42">
        <f t="shared" si="0"/>
        <v>0</v>
      </c>
      <c r="I68" s="42"/>
      <c r="J68" s="51"/>
      <c r="K68" s="47"/>
      <c r="L68" s="44"/>
      <c r="M68" s="186"/>
      <c r="N68" s="186"/>
      <c r="O68" s="299"/>
      <c r="P68" s="186"/>
      <c r="Q68" s="46"/>
    </row>
    <row r="69" spans="2:17" s="33" customFormat="1" ht="18" customHeight="1">
      <c r="B69" s="38"/>
      <c r="C69" s="37"/>
      <c r="D69" s="37"/>
      <c r="E69" s="297"/>
      <c r="F69" s="51"/>
      <c r="G69" s="42"/>
      <c r="H69" s="42">
        <f t="shared" si="0"/>
        <v>0</v>
      </c>
      <c r="I69" s="42"/>
      <c r="J69" s="51"/>
      <c r="K69" s="47"/>
      <c r="L69" s="44"/>
      <c r="M69" s="186"/>
      <c r="N69" s="40"/>
      <c r="O69" s="45"/>
      <c r="P69" s="186"/>
      <c r="Q69" s="46"/>
    </row>
    <row r="70" spans="2:17" s="33" customFormat="1" ht="18" customHeight="1">
      <c r="B70" s="38"/>
      <c r="C70" s="37"/>
      <c r="D70" s="37"/>
      <c r="E70" s="297"/>
      <c r="F70" s="51"/>
      <c r="G70" s="42"/>
      <c r="H70" s="42">
        <f t="shared" si="0"/>
        <v>0</v>
      </c>
      <c r="I70" s="42"/>
      <c r="J70" s="51"/>
      <c r="K70" s="47"/>
      <c r="L70" s="44"/>
      <c r="M70" s="186"/>
      <c r="N70" s="40"/>
      <c r="O70" s="45"/>
      <c r="P70" s="186"/>
      <c r="Q70" s="46"/>
    </row>
    <row r="71" spans="2:17" s="33" customFormat="1" ht="18" customHeight="1">
      <c r="B71" s="38"/>
      <c r="C71" s="37"/>
      <c r="D71" s="37"/>
      <c r="E71" s="47"/>
      <c r="F71" s="42"/>
      <c r="G71" s="42"/>
      <c r="H71" s="42">
        <f t="shared" si="0"/>
        <v>0</v>
      </c>
      <c r="I71" s="42"/>
      <c r="J71" s="187"/>
      <c r="K71" s="47"/>
      <c r="L71" s="44"/>
      <c r="M71" s="186"/>
      <c r="N71" s="40"/>
      <c r="O71" s="45"/>
      <c r="P71" s="186"/>
      <c r="Q71" s="46"/>
    </row>
    <row r="72" spans="2:17" s="33" customFormat="1" ht="18" customHeight="1">
      <c r="B72" s="38"/>
      <c r="C72" s="38"/>
      <c r="D72" s="38"/>
      <c r="E72" s="47"/>
      <c r="F72" s="42"/>
      <c r="G72" s="42"/>
      <c r="H72" s="42"/>
      <c r="I72" s="42"/>
      <c r="J72" s="44"/>
      <c r="K72" s="47"/>
      <c r="L72" s="44"/>
      <c r="M72" s="186"/>
      <c r="N72" s="40"/>
      <c r="O72" s="45"/>
      <c r="P72" s="40"/>
      <c r="Q72" s="46"/>
    </row>
    <row r="73" spans="2:17" s="33" customFormat="1" ht="18" customHeight="1">
      <c r="B73" s="38"/>
      <c r="C73" s="38"/>
      <c r="D73" s="38"/>
      <c r="E73" s="47"/>
      <c r="F73" s="42"/>
      <c r="G73" s="42"/>
      <c r="H73" s="42"/>
      <c r="I73" s="42"/>
      <c r="J73" s="44"/>
      <c r="K73" s="47"/>
      <c r="L73" s="44"/>
      <c r="M73" s="186"/>
      <c r="N73" s="40"/>
      <c r="O73" s="45"/>
      <c r="P73" s="40"/>
      <c r="Q73" s="46"/>
    </row>
    <row r="74" spans="2:17" ht="18" customHeight="1">
      <c r="B74" s="38"/>
      <c r="C74" s="38"/>
      <c r="D74" s="38"/>
      <c r="E74" s="47"/>
      <c r="F74" s="42"/>
      <c r="G74" s="42"/>
      <c r="H74" s="42"/>
      <c r="I74" s="42"/>
      <c r="J74" s="44"/>
      <c r="K74" s="47"/>
      <c r="L74" s="44"/>
      <c r="M74" s="186"/>
      <c r="N74" s="40"/>
      <c r="O74" s="45"/>
      <c r="P74" s="54"/>
      <c r="Q74" s="196"/>
    </row>
    <row r="75" spans="2:17">
      <c r="Q75" s="55"/>
    </row>
    <row r="76" spans="2:17">
      <c r="Q76" s="55"/>
    </row>
    <row r="77" spans="2:17">
      <c r="Q77" s="55"/>
    </row>
    <row r="78" spans="2:17">
      <c r="M78" s="57"/>
      <c r="Q78" s="55"/>
    </row>
    <row r="79" spans="2:17">
      <c r="Q79" s="55"/>
    </row>
    <row r="80" spans="2:17">
      <c r="M80" s="57"/>
      <c r="Q80" s="55"/>
    </row>
  </sheetData>
  <autoFilter ref="B8:O44" xr:uid="{B3B16FE1-D708-45D2-A302-0F89BF0BA099}"/>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DB9E-453D-4597-9534-C589603BB4FE}">
  <dimension ref="B2:R46"/>
  <sheetViews>
    <sheetView zoomScale="80" zoomScaleNormal="80" workbookViewId="0">
      <pane xSplit="10" ySplit="8" topLeftCell="N9" activePane="bottomRight" state="frozen"/>
      <selection pane="topRight" activeCell="K1" sqref="K1"/>
      <selection pane="bottomLeft" activeCell="A9" sqref="A9"/>
      <selection pane="bottomRight" activeCell="Q32" sqref="Q32"/>
    </sheetView>
  </sheetViews>
  <sheetFormatPr defaultRowHeight="18.75"/>
  <cols>
    <col min="1" max="1" width="2.625" style="3" customWidth="1"/>
    <col min="2" max="2" width="5.125" style="8" customWidth="1"/>
    <col min="3" max="3" width="11.25" style="3" customWidth="1"/>
    <col min="4" max="4" width="12.625" style="3" customWidth="1"/>
    <col min="5" max="5" width="23" style="3" customWidth="1"/>
    <col min="6" max="6" width="8.75" style="3" customWidth="1"/>
    <col min="7" max="8" width="9.875" style="3" bestFit="1" customWidth="1"/>
    <col min="9" max="9" width="5.75" style="9" customWidth="1"/>
    <col min="10" max="10" width="34.625" style="3" customWidth="1"/>
    <col min="11" max="11" width="11.375" style="3" customWidth="1"/>
    <col min="12" max="12" width="6.625" style="8" customWidth="1"/>
    <col min="13" max="13" width="13.75" style="8" customWidth="1"/>
    <col min="14" max="14" width="6.375" style="3" customWidth="1"/>
    <col min="15" max="15" width="13.25" style="9" customWidth="1"/>
    <col min="16" max="16" width="17.125" style="10" customWidth="1"/>
    <col min="17" max="17" width="15.625" style="10" customWidth="1"/>
    <col min="18" max="256" width="9" style="3"/>
    <col min="257" max="257" width="2.625" style="3" customWidth="1"/>
    <col min="258" max="258" width="5.125" style="3" customWidth="1"/>
    <col min="259" max="259" width="11.25" style="3" customWidth="1"/>
    <col min="260" max="260" width="12.625" style="3" customWidth="1"/>
    <col min="261" max="261" width="23" style="3" customWidth="1"/>
    <col min="262" max="262" width="8.75" style="3" customWidth="1"/>
    <col min="263" max="264" width="9.875" style="3" bestFit="1" customWidth="1"/>
    <col min="265" max="265" width="5.75" style="3" customWidth="1"/>
    <col min="266" max="266" width="34.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7.125" style="3" customWidth="1"/>
    <col min="273" max="273" width="15.625" style="3" customWidth="1"/>
    <col min="274" max="512" width="9" style="3"/>
    <col min="513" max="513" width="2.625" style="3" customWidth="1"/>
    <col min="514" max="514" width="5.125" style="3" customWidth="1"/>
    <col min="515" max="515" width="11.25" style="3" customWidth="1"/>
    <col min="516" max="516" width="12.625" style="3" customWidth="1"/>
    <col min="517" max="517" width="23" style="3" customWidth="1"/>
    <col min="518" max="518" width="8.75" style="3" customWidth="1"/>
    <col min="519" max="520" width="9.875" style="3" bestFit="1" customWidth="1"/>
    <col min="521" max="521" width="5.75" style="3" customWidth="1"/>
    <col min="522" max="522" width="34.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7.125" style="3" customWidth="1"/>
    <col min="529" max="529" width="15.625" style="3" customWidth="1"/>
    <col min="530" max="768" width="9" style="3"/>
    <col min="769" max="769" width="2.625" style="3" customWidth="1"/>
    <col min="770" max="770" width="5.125" style="3" customWidth="1"/>
    <col min="771" max="771" width="11.25" style="3" customWidth="1"/>
    <col min="772" max="772" width="12.625" style="3" customWidth="1"/>
    <col min="773" max="773" width="23" style="3" customWidth="1"/>
    <col min="774" max="774" width="8.75" style="3" customWidth="1"/>
    <col min="775" max="776" width="9.875" style="3" bestFit="1" customWidth="1"/>
    <col min="777" max="777" width="5.75" style="3" customWidth="1"/>
    <col min="778" max="778" width="34.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7.125" style="3" customWidth="1"/>
    <col min="785" max="785" width="15.625" style="3" customWidth="1"/>
    <col min="786" max="1024" width="9" style="3"/>
    <col min="1025" max="1025" width="2.625" style="3" customWidth="1"/>
    <col min="1026" max="1026" width="5.125" style="3" customWidth="1"/>
    <col min="1027" max="1027" width="11.25" style="3" customWidth="1"/>
    <col min="1028" max="1028" width="12.625" style="3" customWidth="1"/>
    <col min="1029" max="1029" width="23" style="3" customWidth="1"/>
    <col min="1030" max="1030" width="8.75" style="3" customWidth="1"/>
    <col min="1031" max="1032" width="9.875" style="3" bestFit="1" customWidth="1"/>
    <col min="1033" max="1033" width="5.75" style="3" customWidth="1"/>
    <col min="1034" max="1034" width="34.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7.125" style="3" customWidth="1"/>
    <col min="1041" max="1041" width="15.625" style="3" customWidth="1"/>
    <col min="1042" max="1280" width="9" style="3"/>
    <col min="1281" max="1281" width="2.625" style="3" customWidth="1"/>
    <col min="1282" max="1282" width="5.125" style="3" customWidth="1"/>
    <col min="1283" max="1283" width="11.25" style="3" customWidth="1"/>
    <col min="1284" max="1284" width="12.625" style="3" customWidth="1"/>
    <col min="1285" max="1285" width="23" style="3" customWidth="1"/>
    <col min="1286" max="1286" width="8.75" style="3" customWidth="1"/>
    <col min="1287" max="1288" width="9.875" style="3" bestFit="1" customWidth="1"/>
    <col min="1289" max="1289" width="5.75" style="3" customWidth="1"/>
    <col min="1290" max="1290" width="34.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7.125" style="3" customWidth="1"/>
    <col min="1297" max="1297" width="15.625" style="3" customWidth="1"/>
    <col min="1298" max="1536" width="9" style="3"/>
    <col min="1537" max="1537" width="2.625" style="3" customWidth="1"/>
    <col min="1538" max="1538" width="5.125" style="3" customWidth="1"/>
    <col min="1539" max="1539" width="11.25" style="3" customWidth="1"/>
    <col min="1540" max="1540" width="12.625" style="3" customWidth="1"/>
    <col min="1541" max="1541" width="23" style="3" customWidth="1"/>
    <col min="1542" max="1542" width="8.75" style="3" customWidth="1"/>
    <col min="1543" max="1544" width="9.875" style="3" bestFit="1" customWidth="1"/>
    <col min="1545" max="1545" width="5.75" style="3" customWidth="1"/>
    <col min="1546" max="1546" width="34.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7.125" style="3" customWidth="1"/>
    <col min="1553" max="1553" width="15.625" style="3" customWidth="1"/>
    <col min="1554" max="1792" width="9" style="3"/>
    <col min="1793" max="1793" width="2.625" style="3" customWidth="1"/>
    <col min="1794" max="1794" width="5.125" style="3" customWidth="1"/>
    <col min="1795" max="1795" width="11.25" style="3" customWidth="1"/>
    <col min="1796" max="1796" width="12.625" style="3" customWidth="1"/>
    <col min="1797" max="1797" width="23" style="3" customWidth="1"/>
    <col min="1798" max="1798" width="8.75" style="3" customWidth="1"/>
    <col min="1799" max="1800" width="9.875" style="3" bestFit="1" customWidth="1"/>
    <col min="1801" max="1801" width="5.75" style="3" customWidth="1"/>
    <col min="1802" max="1802" width="34.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7.125" style="3" customWidth="1"/>
    <col min="1809" max="1809" width="15.625" style="3" customWidth="1"/>
    <col min="1810" max="2048" width="9" style="3"/>
    <col min="2049" max="2049" width="2.625" style="3" customWidth="1"/>
    <col min="2050" max="2050" width="5.125" style="3" customWidth="1"/>
    <col min="2051" max="2051" width="11.25" style="3" customWidth="1"/>
    <col min="2052" max="2052" width="12.625" style="3" customWidth="1"/>
    <col min="2053" max="2053" width="23" style="3" customWidth="1"/>
    <col min="2054" max="2054" width="8.75" style="3" customWidth="1"/>
    <col min="2055" max="2056" width="9.875" style="3" bestFit="1" customWidth="1"/>
    <col min="2057" max="2057" width="5.75" style="3" customWidth="1"/>
    <col min="2058" max="2058" width="34.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7.125" style="3" customWidth="1"/>
    <col min="2065" max="2065" width="15.625" style="3" customWidth="1"/>
    <col min="2066" max="2304" width="9" style="3"/>
    <col min="2305" max="2305" width="2.625" style="3" customWidth="1"/>
    <col min="2306" max="2306" width="5.125" style="3" customWidth="1"/>
    <col min="2307" max="2307" width="11.25" style="3" customWidth="1"/>
    <col min="2308" max="2308" width="12.625" style="3" customWidth="1"/>
    <col min="2309" max="2309" width="23" style="3" customWidth="1"/>
    <col min="2310" max="2310" width="8.75" style="3" customWidth="1"/>
    <col min="2311" max="2312" width="9.875" style="3" bestFit="1" customWidth="1"/>
    <col min="2313" max="2313" width="5.75" style="3" customWidth="1"/>
    <col min="2314" max="2314" width="34.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7.125" style="3" customWidth="1"/>
    <col min="2321" max="2321" width="15.625" style="3" customWidth="1"/>
    <col min="2322" max="2560" width="9" style="3"/>
    <col min="2561" max="2561" width="2.625" style="3" customWidth="1"/>
    <col min="2562" max="2562" width="5.125" style="3" customWidth="1"/>
    <col min="2563" max="2563" width="11.25" style="3" customWidth="1"/>
    <col min="2564" max="2564" width="12.625" style="3" customWidth="1"/>
    <col min="2565" max="2565" width="23" style="3" customWidth="1"/>
    <col min="2566" max="2566" width="8.75" style="3" customWidth="1"/>
    <col min="2567" max="2568" width="9.875" style="3" bestFit="1" customWidth="1"/>
    <col min="2569" max="2569" width="5.75" style="3" customWidth="1"/>
    <col min="2570" max="2570" width="34.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7.125" style="3" customWidth="1"/>
    <col min="2577" max="2577" width="15.625" style="3" customWidth="1"/>
    <col min="2578" max="2816" width="9" style="3"/>
    <col min="2817" max="2817" width="2.625" style="3" customWidth="1"/>
    <col min="2818" max="2818" width="5.125" style="3" customWidth="1"/>
    <col min="2819" max="2819" width="11.25" style="3" customWidth="1"/>
    <col min="2820" max="2820" width="12.625" style="3" customWidth="1"/>
    <col min="2821" max="2821" width="23" style="3" customWidth="1"/>
    <col min="2822" max="2822" width="8.75" style="3" customWidth="1"/>
    <col min="2823" max="2824" width="9.875" style="3" bestFit="1" customWidth="1"/>
    <col min="2825" max="2825" width="5.75" style="3" customWidth="1"/>
    <col min="2826" max="2826" width="34.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7.125" style="3" customWidth="1"/>
    <col min="2833" max="2833" width="15.625" style="3" customWidth="1"/>
    <col min="2834" max="3072" width="9" style="3"/>
    <col min="3073" max="3073" width="2.625" style="3" customWidth="1"/>
    <col min="3074" max="3074" width="5.125" style="3" customWidth="1"/>
    <col min="3075" max="3075" width="11.25" style="3" customWidth="1"/>
    <col min="3076" max="3076" width="12.625" style="3" customWidth="1"/>
    <col min="3077" max="3077" width="23" style="3" customWidth="1"/>
    <col min="3078" max="3078" width="8.75" style="3" customWidth="1"/>
    <col min="3079" max="3080" width="9.875" style="3" bestFit="1" customWidth="1"/>
    <col min="3081" max="3081" width="5.75" style="3" customWidth="1"/>
    <col min="3082" max="3082" width="34.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7.125" style="3" customWidth="1"/>
    <col min="3089" max="3089" width="15.625" style="3" customWidth="1"/>
    <col min="3090" max="3328" width="9" style="3"/>
    <col min="3329" max="3329" width="2.625" style="3" customWidth="1"/>
    <col min="3330" max="3330" width="5.125" style="3" customWidth="1"/>
    <col min="3331" max="3331" width="11.25" style="3" customWidth="1"/>
    <col min="3332" max="3332" width="12.625" style="3" customWidth="1"/>
    <col min="3333" max="3333" width="23" style="3" customWidth="1"/>
    <col min="3334" max="3334" width="8.75" style="3" customWidth="1"/>
    <col min="3335" max="3336" width="9.875" style="3" bestFit="1" customWidth="1"/>
    <col min="3337" max="3337" width="5.75" style="3" customWidth="1"/>
    <col min="3338" max="3338" width="34.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7.125" style="3" customWidth="1"/>
    <col min="3345" max="3345" width="15.625" style="3" customWidth="1"/>
    <col min="3346" max="3584" width="9" style="3"/>
    <col min="3585" max="3585" width="2.625" style="3" customWidth="1"/>
    <col min="3586" max="3586" width="5.125" style="3" customWidth="1"/>
    <col min="3587" max="3587" width="11.25" style="3" customWidth="1"/>
    <col min="3588" max="3588" width="12.625" style="3" customWidth="1"/>
    <col min="3589" max="3589" width="23" style="3" customWidth="1"/>
    <col min="3590" max="3590" width="8.75" style="3" customWidth="1"/>
    <col min="3591" max="3592" width="9.875" style="3" bestFit="1" customWidth="1"/>
    <col min="3593" max="3593" width="5.75" style="3" customWidth="1"/>
    <col min="3594" max="3594" width="34.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7.125" style="3" customWidth="1"/>
    <col min="3601" max="3601" width="15.625" style="3" customWidth="1"/>
    <col min="3602" max="3840" width="9" style="3"/>
    <col min="3841" max="3841" width="2.625" style="3" customWidth="1"/>
    <col min="3842" max="3842" width="5.125" style="3" customWidth="1"/>
    <col min="3843" max="3843" width="11.25" style="3" customWidth="1"/>
    <col min="3844" max="3844" width="12.625" style="3" customWidth="1"/>
    <col min="3845" max="3845" width="23" style="3" customWidth="1"/>
    <col min="3846" max="3846" width="8.75" style="3" customWidth="1"/>
    <col min="3847" max="3848" width="9.875" style="3" bestFit="1" customWidth="1"/>
    <col min="3849" max="3849" width="5.75" style="3" customWidth="1"/>
    <col min="3850" max="3850" width="34.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7.125" style="3" customWidth="1"/>
    <col min="3857" max="3857" width="15.625" style="3" customWidth="1"/>
    <col min="3858" max="4096" width="9" style="3"/>
    <col min="4097" max="4097" width="2.625" style="3" customWidth="1"/>
    <col min="4098" max="4098" width="5.125" style="3" customWidth="1"/>
    <col min="4099" max="4099" width="11.25" style="3" customWidth="1"/>
    <col min="4100" max="4100" width="12.625" style="3" customWidth="1"/>
    <col min="4101" max="4101" width="23" style="3" customWidth="1"/>
    <col min="4102" max="4102" width="8.75" style="3" customWidth="1"/>
    <col min="4103" max="4104" width="9.875" style="3" bestFit="1" customWidth="1"/>
    <col min="4105" max="4105" width="5.75" style="3" customWidth="1"/>
    <col min="4106" max="4106" width="34.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7.125" style="3" customWidth="1"/>
    <col min="4113" max="4113" width="15.625" style="3" customWidth="1"/>
    <col min="4114" max="4352" width="9" style="3"/>
    <col min="4353" max="4353" width="2.625" style="3" customWidth="1"/>
    <col min="4354" max="4354" width="5.125" style="3" customWidth="1"/>
    <col min="4355" max="4355" width="11.25" style="3" customWidth="1"/>
    <col min="4356" max="4356" width="12.625" style="3" customWidth="1"/>
    <col min="4357" max="4357" width="23" style="3" customWidth="1"/>
    <col min="4358" max="4358" width="8.75" style="3" customWidth="1"/>
    <col min="4359" max="4360" width="9.875" style="3" bestFit="1" customWidth="1"/>
    <col min="4361" max="4361" width="5.75" style="3" customWidth="1"/>
    <col min="4362" max="4362" width="34.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7.125" style="3" customWidth="1"/>
    <col min="4369" max="4369" width="15.625" style="3" customWidth="1"/>
    <col min="4370" max="4608" width="9" style="3"/>
    <col min="4609" max="4609" width="2.625" style="3" customWidth="1"/>
    <col min="4610" max="4610" width="5.125" style="3" customWidth="1"/>
    <col min="4611" max="4611" width="11.25" style="3" customWidth="1"/>
    <col min="4612" max="4612" width="12.625" style="3" customWidth="1"/>
    <col min="4613" max="4613" width="23" style="3" customWidth="1"/>
    <col min="4614" max="4614" width="8.75" style="3" customWidth="1"/>
    <col min="4615" max="4616" width="9.875" style="3" bestFit="1" customWidth="1"/>
    <col min="4617" max="4617" width="5.75" style="3" customWidth="1"/>
    <col min="4618" max="4618" width="34.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7.125" style="3" customWidth="1"/>
    <col min="4625" max="4625" width="15.625" style="3" customWidth="1"/>
    <col min="4626" max="4864" width="9" style="3"/>
    <col min="4865" max="4865" width="2.625" style="3" customWidth="1"/>
    <col min="4866" max="4866" width="5.125" style="3" customWidth="1"/>
    <col min="4867" max="4867" width="11.25" style="3" customWidth="1"/>
    <col min="4868" max="4868" width="12.625" style="3" customWidth="1"/>
    <col min="4869" max="4869" width="23" style="3" customWidth="1"/>
    <col min="4870" max="4870" width="8.75" style="3" customWidth="1"/>
    <col min="4871" max="4872" width="9.875" style="3" bestFit="1" customWidth="1"/>
    <col min="4873" max="4873" width="5.75" style="3" customWidth="1"/>
    <col min="4874" max="4874" width="34.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7.125" style="3" customWidth="1"/>
    <col min="4881" max="4881" width="15.625" style="3" customWidth="1"/>
    <col min="4882" max="5120" width="9" style="3"/>
    <col min="5121" max="5121" width="2.625" style="3" customWidth="1"/>
    <col min="5122" max="5122" width="5.125" style="3" customWidth="1"/>
    <col min="5123" max="5123" width="11.25" style="3" customWidth="1"/>
    <col min="5124" max="5124" width="12.625" style="3" customWidth="1"/>
    <col min="5125" max="5125" width="23" style="3" customWidth="1"/>
    <col min="5126" max="5126" width="8.75" style="3" customWidth="1"/>
    <col min="5127" max="5128" width="9.875" style="3" bestFit="1" customWidth="1"/>
    <col min="5129" max="5129" width="5.75" style="3" customWidth="1"/>
    <col min="5130" max="5130" width="34.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7.125" style="3" customWidth="1"/>
    <col min="5137" max="5137" width="15.625" style="3" customWidth="1"/>
    <col min="5138" max="5376" width="9" style="3"/>
    <col min="5377" max="5377" width="2.625" style="3" customWidth="1"/>
    <col min="5378" max="5378" width="5.125" style="3" customWidth="1"/>
    <col min="5379" max="5379" width="11.25" style="3" customWidth="1"/>
    <col min="5380" max="5380" width="12.625" style="3" customWidth="1"/>
    <col min="5381" max="5381" width="23" style="3" customWidth="1"/>
    <col min="5382" max="5382" width="8.75" style="3" customWidth="1"/>
    <col min="5383" max="5384" width="9.875" style="3" bestFit="1" customWidth="1"/>
    <col min="5385" max="5385" width="5.75" style="3" customWidth="1"/>
    <col min="5386" max="5386" width="34.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7.125" style="3" customWidth="1"/>
    <col min="5393" max="5393" width="15.625" style="3" customWidth="1"/>
    <col min="5394" max="5632" width="9" style="3"/>
    <col min="5633" max="5633" width="2.625" style="3" customWidth="1"/>
    <col min="5634" max="5634" width="5.125" style="3" customWidth="1"/>
    <col min="5635" max="5635" width="11.25" style="3" customWidth="1"/>
    <col min="5636" max="5636" width="12.625" style="3" customWidth="1"/>
    <col min="5637" max="5637" width="23" style="3" customWidth="1"/>
    <col min="5638" max="5638" width="8.75" style="3" customWidth="1"/>
    <col min="5639" max="5640" width="9.875" style="3" bestFit="1" customWidth="1"/>
    <col min="5641" max="5641" width="5.75" style="3" customWidth="1"/>
    <col min="5642" max="5642" width="34.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7.125" style="3" customWidth="1"/>
    <col min="5649" max="5649" width="15.625" style="3" customWidth="1"/>
    <col min="5650" max="5888" width="9" style="3"/>
    <col min="5889" max="5889" width="2.625" style="3" customWidth="1"/>
    <col min="5890" max="5890" width="5.125" style="3" customWidth="1"/>
    <col min="5891" max="5891" width="11.25" style="3" customWidth="1"/>
    <col min="5892" max="5892" width="12.625" style="3" customWidth="1"/>
    <col min="5893" max="5893" width="23" style="3" customWidth="1"/>
    <col min="5894" max="5894" width="8.75" style="3" customWidth="1"/>
    <col min="5895" max="5896" width="9.875" style="3" bestFit="1" customWidth="1"/>
    <col min="5897" max="5897" width="5.75" style="3" customWidth="1"/>
    <col min="5898" max="5898" width="34.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7.125" style="3" customWidth="1"/>
    <col min="5905" max="5905" width="15.625" style="3" customWidth="1"/>
    <col min="5906" max="6144" width="9" style="3"/>
    <col min="6145" max="6145" width="2.625" style="3" customWidth="1"/>
    <col min="6146" max="6146" width="5.125" style="3" customWidth="1"/>
    <col min="6147" max="6147" width="11.25" style="3" customWidth="1"/>
    <col min="6148" max="6148" width="12.625" style="3" customWidth="1"/>
    <col min="6149" max="6149" width="23" style="3" customWidth="1"/>
    <col min="6150" max="6150" width="8.75" style="3" customWidth="1"/>
    <col min="6151" max="6152" width="9.875" style="3" bestFit="1" customWidth="1"/>
    <col min="6153" max="6153" width="5.75" style="3" customWidth="1"/>
    <col min="6154" max="6154" width="34.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7.125" style="3" customWidth="1"/>
    <col min="6161" max="6161" width="15.625" style="3" customWidth="1"/>
    <col min="6162" max="6400" width="9" style="3"/>
    <col min="6401" max="6401" width="2.625" style="3" customWidth="1"/>
    <col min="6402" max="6402" width="5.125" style="3" customWidth="1"/>
    <col min="6403" max="6403" width="11.25" style="3" customWidth="1"/>
    <col min="6404" max="6404" width="12.625" style="3" customWidth="1"/>
    <col min="6405" max="6405" width="23" style="3" customWidth="1"/>
    <col min="6406" max="6406" width="8.75" style="3" customWidth="1"/>
    <col min="6407" max="6408" width="9.875" style="3" bestFit="1" customWidth="1"/>
    <col min="6409" max="6409" width="5.75" style="3" customWidth="1"/>
    <col min="6410" max="6410" width="34.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7.125" style="3" customWidth="1"/>
    <col min="6417" max="6417" width="15.625" style="3" customWidth="1"/>
    <col min="6418" max="6656" width="9" style="3"/>
    <col min="6657" max="6657" width="2.625" style="3" customWidth="1"/>
    <col min="6658" max="6658" width="5.125" style="3" customWidth="1"/>
    <col min="6659" max="6659" width="11.25" style="3" customWidth="1"/>
    <col min="6660" max="6660" width="12.625" style="3" customWidth="1"/>
    <col min="6661" max="6661" width="23" style="3" customWidth="1"/>
    <col min="6662" max="6662" width="8.75" style="3" customWidth="1"/>
    <col min="6663" max="6664" width="9.875" style="3" bestFit="1" customWidth="1"/>
    <col min="6665" max="6665" width="5.75" style="3" customWidth="1"/>
    <col min="6666" max="6666" width="34.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7.125" style="3" customWidth="1"/>
    <col min="6673" max="6673" width="15.625" style="3" customWidth="1"/>
    <col min="6674" max="6912" width="9" style="3"/>
    <col min="6913" max="6913" width="2.625" style="3" customWidth="1"/>
    <col min="6914" max="6914" width="5.125" style="3" customWidth="1"/>
    <col min="6915" max="6915" width="11.25" style="3" customWidth="1"/>
    <col min="6916" max="6916" width="12.625" style="3" customWidth="1"/>
    <col min="6917" max="6917" width="23" style="3" customWidth="1"/>
    <col min="6918" max="6918" width="8.75" style="3" customWidth="1"/>
    <col min="6919" max="6920" width="9.875" style="3" bestFit="1" customWidth="1"/>
    <col min="6921" max="6921" width="5.75" style="3" customWidth="1"/>
    <col min="6922" max="6922" width="34.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7.125" style="3" customWidth="1"/>
    <col min="6929" max="6929" width="15.625" style="3" customWidth="1"/>
    <col min="6930" max="7168" width="9" style="3"/>
    <col min="7169" max="7169" width="2.625" style="3" customWidth="1"/>
    <col min="7170" max="7170" width="5.125" style="3" customWidth="1"/>
    <col min="7171" max="7171" width="11.25" style="3" customWidth="1"/>
    <col min="7172" max="7172" width="12.625" style="3" customWidth="1"/>
    <col min="7173" max="7173" width="23" style="3" customWidth="1"/>
    <col min="7174" max="7174" width="8.75" style="3" customWidth="1"/>
    <col min="7175" max="7176" width="9.875" style="3" bestFit="1" customWidth="1"/>
    <col min="7177" max="7177" width="5.75" style="3" customWidth="1"/>
    <col min="7178" max="7178" width="34.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7.125" style="3" customWidth="1"/>
    <col min="7185" max="7185" width="15.625" style="3" customWidth="1"/>
    <col min="7186" max="7424" width="9" style="3"/>
    <col min="7425" max="7425" width="2.625" style="3" customWidth="1"/>
    <col min="7426" max="7426" width="5.125" style="3" customWidth="1"/>
    <col min="7427" max="7427" width="11.25" style="3" customWidth="1"/>
    <col min="7428" max="7428" width="12.625" style="3" customWidth="1"/>
    <col min="7429" max="7429" width="23" style="3" customWidth="1"/>
    <col min="7430" max="7430" width="8.75" style="3" customWidth="1"/>
    <col min="7431" max="7432" width="9.875" style="3" bestFit="1" customWidth="1"/>
    <col min="7433" max="7433" width="5.75" style="3" customWidth="1"/>
    <col min="7434" max="7434" width="34.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7.125" style="3" customWidth="1"/>
    <col min="7441" max="7441" width="15.625" style="3" customWidth="1"/>
    <col min="7442" max="7680" width="9" style="3"/>
    <col min="7681" max="7681" width="2.625" style="3" customWidth="1"/>
    <col min="7682" max="7682" width="5.125" style="3" customWidth="1"/>
    <col min="7683" max="7683" width="11.25" style="3" customWidth="1"/>
    <col min="7684" max="7684" width="12.625" style="3" customWidth="1"/>
    <col min="7685" max="7685" width="23" style="3" customWidth="1"/>
    <col min="7686" max="7686" width="8.75" style="3" customWidth="1"/>
    <col min="7687" max="7688" width="9.875" style="3" bestFit="1" customWidth="1"/>
    <col min="7689" max="7689" width="5.75" style="3" customWidth="1"/>
    <col min="7690" max="7690" width="34.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7.125" style="3" customWidth="1"/>
    <col min="7697" max="7697" width="15.625" style="3" customWidth="1"/>
    <col min="7698" max="7936" width="9" style="3"/>
    <col min="7937" max="7937" width="2.625" style="3" customWidth="1"/>
    <col min="7938" max="7938" width="5.125" style="3" customWidth="1"/>
    <col min="7939" max="7939" width="11.25" style="3" customWidth="1"/>
    <col min="7940" max="7940" width="12.625" style="3" customWidth="1"/>
    <col min="7941" max="7941" width="23" style="3" customWidth="1"/>
    <col min="7942" max="7942" width="8.75" style="3" customWidth="1"/>
    <col min="7943" max="7944" width="9.875" style="3" bestFit="1" customWidth="1"/>
    <col min="7945" max="7945" width="5.75" style="3" customWidth="1"/>
    <col min="7946" max="7946" width="34.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7.125" style="3" customWidth="1"/>
    <col min="7953" max="7953" width="15.625" style="3" customWidth="1"/>
    <col min="7954" max="8192" width="9" style="3"/>
    <col min="8193" max="8193" width="2.625" style="3" customWidth="1"/>
    <col min="8194" max="8194" width="5.125" style="3" customWidth="1"/>
    <col min="8195" max="8195" width="11.25" style="3" customWidth="1"/>
    <col min="8196" max="8196" width="12.625" style="3" customWidth="1"/>
    <col min="8197" max="8197" width="23" style="3" customWidth="1"/>
    <col min="8198" max="8198" width="8.75" style="3" customWidth="1"/>
    <col min="8199" max="8200" width="9.875" style="3" bestFit="1" customWidth="1"/>
    <col min="8201" max="8201" width="5.75" style="3" customWidth="1"/>
    <col min="8202" max="8202" width="34.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7.125" style="3" customWidth="1"/>
    <col min="8209" max="8209" width="15.625" style="3" customWidth="1"/>
    <col min="8210" max="8448" width="9" style="3"/>
    <col min="8449" max="8449" width="2.625" style="3" customWidth="1"/>
    <col min="8450" max="8450" width="5.125" style="3" customWidth="1"/>
    <col min="8451" max="8451" width="11.25" style="3" customWidth="1"/>
    <col min="8452" max="8452" width="12.625" style="3" customWidth="1"/>
    <col min="8453" max="8453" width="23" style="3" customWidth="1"/>
    <col min="8454" max="8454" width="8.75" style="3" customWidth="1"/>
    <col min="8455" max="8456" width="9.875" style="3" bestFit="1" customWidth="1"/>
    <col min="8457" max="8457" width="5.75" style="3" customWidth="1"/>
    <col min="8458" max="8458" width="34.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7.125" style="3" customWidth="1"/>
    <col min="8465" max="8465" width="15.625" style="3" customWidth="1"/>
    <col min="8466" max="8704" width="9" style="3"/>
    <col min="8705" max="8705" width="2.625" style="3" customWidth="1"/>
    <col min="8706" max="8706" width="5.125" style="3" customWidth="1"/>
    <col min="8707" max="8707" width="11.25" style="3" customWidth="1"/>
    <col min="8708" max="8708" width="12.625" style="3" customWidth="1"/>
    <col min="8709" max="8709" width="23" style="3" customWidth="1"/>
    <col min="8710" max="8710" width="8.75" style="3" customWidth="1"/>
    <col min="8711" max="8712" width="9.875" style="3" bestFit="1" customWidth="1"/>
    <col min="8713" max="8713" width="5.75" style="3" customWidth="1"/>
    <col min="8714" max="8714" width="34.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7.125" style="3" customWidth="1"/>
    <col min="8721" max="8721" width="15.625" style="3" customWidth="1"/>
    <col min="8722" max="8960" width="9" style="3"/>
    <col min="8961" max="8961" width="2.625" style="3" customWidth="1"/>
    <col min="8962" max="8962" width="5.125" style="3" customWidth="1"/>
    <col min="8963" max="8963" width="11.25" style="3" customWidth="1"/>
    <col min="8964" max="8964" width="12.625" style="3" customWidth="1"/>
    <col min="8965" max="8965" width="23" style="3" customWidth="1"/>
    <col min="8966" max="8966" width="8.75" style="3" customWidth="1"/>
    <col min="8967" max="8968" width="9.875" style="3" bestFit="1" customWidth="1"/>
    <col min="8969" max="8969" width="5.75" style="3" customWidth="1"/>
    <col min="8970" max="8970" width="34.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7.125" style="3" customWidth="1"/>
    <col min="8977" max="8977" width="15.625" style="3" customWidth="1"/>
    <col min="8978" max="9216" width="9" style="3"/>
    <col min="9217" max="9217" width="2.625" style="3" customWidth="1"/>
    <col min="9218" max="9218" width="5.125" style="3" customWidth="1"/>
    <col min="9219" max="9219" width="11.25" style="3" customWidth="1"/>
    <col min="9220" max="9220" width="12.625" style="3" customWidth="1"/>
    <col min="9221" max="9221" width="23" style="3" customWidth="1"/>
    <col min="9222" max="9222" width="8.75" style="3" customWidth="1"/>
    <col min="9223" max="9224" width="9.875" style="3" bestFit="1" customWidth="1"/>
    <col min="9225" max="9225" width="5.75" style="3" customWidth="1"/>
    <col min="9226" max="9226" width="34.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7.125" style="3" customWidth="1"/>
    <col min="9233" max="9233" width="15.625" style="3" customWidth="1"/>
    <col min="9234" max="9472" width="9" style="3"/>
    <col min="9473" max="9473" width="2.625" style="3" customWidth="1"/>
    <col min="9474" max="9474" width="5.125" style="3" customWidth="1"/>
    <col min="9475" max="9475" width="11.25" style="3" customWidth="1"/>
    <col min="9476" max="9476" width="12.625" style="3" customWidth="1"/>
    <col min="9477" max="9477" width="23" style="3" customWidth="1"/>
    <col min="9478" max="9478" width="8.75" style="3" customWidth="1"/>
    <col min="9479" max="9480" width="9.875" style="3" bestFit="1" customWidth="1"/>
    <col min="9481" max="9481" width="5.75" style="3" customWidth="1"/>
    <col min="9482" max="9482" width="34.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7.125" style="3" customWidth="1"/>
    <col min="9489" max="9489" width="15.625" style="3" customWidth="1"/>
    <col min="9490" max="9728" width="9" style="3"/>
    <col min="9729" max="9729" width="2.625" style="3" customWidth="1"/>
    <col min="9730" max="9730" width="5.125" style="3" customWidth="1"/>
    <col min="9731" max="9731" width="11.25" style="3" customWidth="1"/>
    <col min="9732" max="9732" width="12.625" style="3" customWidth="1"/>
    <col min="9733" max="9733" width="23" style="3" customWidth="1"/>
    <col min="9734" max="9734" width="8.75" style="3" customWidth="1"/>
    <col min="9735" max="9736" width="9.875" style="3" bestFit="1" customWidth="1"/>
    <col min="9737" max="9737" width="5.75" style="3" customWidth="1"/>
    <col min="9738" max="9738" width="34.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7.125" style="3" customWidth="1"/>
    <col min="9745" max="9745" width="15.625" style="3" customWidth="1"/>
    <col min="9746" max="9984" width="9" style="3"/>
    <col min="9985" max="9985" width="2.625" style="3" customWidth="1"/>
    <col min="9986" max="9986" width="5.125" style="3" customWidth="1"/>
    <col min="9987" max="9987" width="11.25" style="3" customWidth="1"/>
    <col min="9988" max="9988" width="12.625" style="3" customWidth="1"/>
    <col min="9989" max="9989" width="23" style="3" customWidth="1"/>
    <col min="9990" max="9990" width="8.75" style="3" customWidth="1"/>
    <col min="9991" max="9992" width="9.875" style="3" bestFit="1" customWidth="1"/>
    <col min="9993" max="9993" width="5.75" style="3" customWidth="1"/>
    <col min="9994" max="9994" width="34.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7.125" style="3" customWidth="1"/>
    <col min="10001" max="10001" width="15.625" style="3" customWidth="1"/>
    <col min="10002" max="10240" width="9" style="3"/>
    <col min="10241" max="10241" width="2.625" style="3" customWidth="1"/>
    <col min="10242" max="10242" width="5.125" style="3" customWidth="1"/>
    <col min="10243" max="10243" width="11.25" style="3" customWidth="1"/>
    <col min="10244" max="10244" width="12.625" style="3" customWidth="1"/>
    <col min="10245" max="10245" width="23" style="3" customWidth="1"/>
    <col min="10246" max="10246" width="8.75" style="3" customWidth="1"/>
    <col min="10247" max="10248" width="9.875" style="3" bestFit="1" customWidth="1"/>
    <col min="10249" max="10249" width="5.75" style="3" customWidth="1"/>
    <col min="10250" max="10250" width="34.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7.125" style="3" customWidth="1"/>
    <col min="10257" max="10257" width="15.625" style="3" customWidth="1"/>
    <col min="10258" max="10496" width="9" style="3"/>
    <col min="10497" max="10497" width="2.625" style="3" customWidth="1"/>
    <col min="10498" max="10498" width="5.125" style="3" customWidth="1"/>
    <col min="10499" max="10499" width="11.25" style="3" customWidth="1"/>
    <col min="10500" max="10500" width="12.625" style="3" customWidth="1"/>
    <col min="10501" max="10501" width="23" style="3" customWidth="1"/>
    <col min="10502" max="10502" width="8.75" style="3" customWidth="1"/>
    <col min="10503" max="10504" width="9.875" style="3" bestFit="1" customWidth="1"/>
    <col min="10505" max="10505" width="5.75" style="3" customWidth="1"/>
    <col min="10506" max="10506" width="34.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7.125" style="3" customWidth="1"/>
    <col min="10513" max="10513" width="15.625" style="3" customWidth="1"/>
    <col min="10514" max="10752" width="9" style="3"/>
    <col min="10753" max="10753" width="2.625" style="3" customWidth="1"/>
    <col min="10754" max="10754" width="5.125" style="3" customWidth="1"/>
    <col min="10755" max="10755" width="11.25" style="3" customWidth="1"/>
    <col min="10756" max="10756" width="12.625" style="3" customWidth="1"/>
    <col min="10757" max="10757" width="23" style="3" customWidth="1"/>
    <col min="10758" max="10758" width="8.75" style="3" customWidth="1"/>
    <col min="10759" max="10760" width="9.875" style="3" bestFit="1" customWidth="1"/>
    <col min="10761" max="10761" width="5.75" style="3" customWidth="1"/>
    <col min="10762" max="10762" width="34.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7.125" style="3" customWidth="1"/>
    <col min="10769" max="10769" width="15.625" style="3" customWidth="1"/>
    <col min="10770" max="11008" width="9" style="3"/>
    <col min="11009" max="11009" width="2.625" style="3" customWidth="1"/>
    <col min="11010" max="11010" width="5.125" style="3" customWidth="1"/>
    <col min="11011" max="11011" width="11.25" style="3" customWidth="1"/>
    <col min="11012" max="11012" width="12.625" style="3" customWidth="1"/>
    <col min="11013" max="11013" width="23" style="3" customWidth="1"/>
    <col min="11014" max="11014" width="8.75" style="3" customWidth="1"/>
    <col min="11015" max="11016" width="9.875" style="3" bestFit="1" customWidth="1"/>
    <col min="11017" max="11017" width="5.75" style="3" customWidth="1"/>
    <col min="11018" max="11018" width="34.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7.125" style="3" customWidth="1"/>
    <col min="11025" max="11025" width="15.625" style="3" customWidth="1"/>
    <col min="11026" max="11264" width="9" style="3"/>
    <col min="11265" max="11265" width="2.625" style="3" customWidth="1"/>
    <col min="11266" max="11266" width="5.125" style="3" customWidth="1"/>
    <col min="11267" max="11267" width="11.25" style="3" customWidth="1"/>
    <col min="11268" max="11268" width="12.625" style="3" customWidth="1"/>
    <col min="11269" max="11269" width="23" style="3" customWidth="1"/>
    <col min="11270" max="11270" width="8.75" style="3" customWidth="1"/>
    <col min="11271" max="11272" width="9.875" style="3" bestFit="1" customWidth="1"/>
    <col min="11273" max="11273" width="5.75" style="3" customWidth="1"/>
    <col min="11274" max="11274" width="34.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7.125" style="3" customWidth="1"/>
    <col min="11281" max="11281" width="15.625" style="3" customWidth="1"/>
    <col min="11282" max="11520" width="9" style="3"/>
    <col min="11521" max="11521" width="2.625" style="3" customWidth="1"/>
    <col min="11522" max="11522" width="5.125" style="3" customWidth="1"/>
    <col min="11523" max="11523" width="11.25" style="3" customWidth="1"/>
    <col min="11524" max="11524" width="12.625" style="3" customWidth="1"/>
    <col min="11525" max="11525" width="23" style="3" customWidth="1"/>
    <col min="11526" max="11526" width="8.75" style="3" customWidth="1"/>
    <col min="11527" max="11528" width="9.875" style="3" bestFit="1" customWidth="1"/>
    <col min="11529" max="11529" width="5.75" style="3" customWidth="1"/>
    <col min="11530" max="11530" width="34.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7.125" style="3" customWidth="1"/>
    <col min="11537" max="11537" width="15.625" style="3" customWidth="1"/>
    <col min="11538" max="11776" width="9" style="3"/>
    <col min="11777" max="11777" width="2.625" style="3" customWidth="1"/>
    <col min="11778" max="11778" width="5.125" style="3" customWidth="1"/>
    <col min="11779" max="11779" width="11.25" style="3" customWidth="1"/>
    <col min="11780" max="11780" width="12.625" style="3" customWidth="1"/>
    <col min="11781" max="11781" width="23" style="3" customWidth="1"/>
    <col min="11782" max="11782" width="8.75" style="3" customWidth="1"/>
    <col min="11783" max="11784" width="9.875" style="3" bestFit="1" customWidth="1"/>
    <col min="11785" max="11785" width="5.75" style="3" customWidth="1"/>
    <col min="11786" max="11786" width="34.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7.125" style="3" customWidth="1"/>
    <col min="11793" max="11793" width="15.625" style="3" customWidth="1"/>
    <col min="11794" max="12032" width="9" style="3"/>
    <col min="12033" max="12033" width="2.625" style="3" customWidth="1"/>
    <col min="12034" max="12034" width="5.125" style="3" customWidth="1"/>
    <col min="12035" max="12035" width="11.25" style="3" customWidth="1"/>
    <col min="12036" max="12036" width="12.625" style="3" customWidth="1"/>
    <col min="12037" max="12037" width="23" style="3" customWidth="1"/>
    <col min="12038" max="12038" width="8.75" style="3" customWidth="1"/>
    <col min="12039" max="12040" width="9.875" style="3" bestFit="1" customWidth="1"/>
    <col min="12041" max="12041" width="5.75" style="3" customWidth="1"/>
    <col min="12042" max="12042" width="34.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7.125" style="3" customWidth="1"/>
    <col min="12049" max="12049" width="15.625" style="3" customWidth="1"/>
    <col min="12050" max="12288" width="9" style="3"/>
    <col min="12289" max="12289" width="2.625" style="3" customWidth="1"/>
    <col min="12290" max="12290" width="5.125" style="3" customWidth="1"/>
    <col min="12291" max="12291" width="11.25" style="3" customWidth="1"/>
    <col min="12292" max="12292" width="12.625" style="3" customWidth="1"/>
    <col min="12293" max="12293" width="23" style="3" customWidth="1"/>
    <col min="12294" max="12294" width="8.75" style="3" customWidth="1"/>
    <col min="12295" max="12296" width="9.875" style="3" bestFit="1" customWidth="1"/>
    <col min="12297" max="12297" width="5.75" style="3" customWidth="1"/>
    <col min="12298" max="12298" width="34.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7.125" style="3" customWidth="1"/>
    <col min="12305" max="12305" width="15.625" style="3" customWidth="1"/>
    <col min="12306" max="12544" width="9" style="3"/>
    <col min="12545" max="12545" width="2.625" style="3" customWidth="1"/>
    <col min="12546" max="12546" width="5.125" style="3" customWidth="1"/>
    <col min="12547" max="12547" width="11.25" style="3" customWidth="1"/>
    <col min="12548" max="12548" width="12.625" style="3" customWidth="1"/>
    <col min="12549" max="12549" width="23" style="3" customWidth="1"/>
    <col min="12550" max="12550" width="8.75" style="3" customWidth="1"/>
    <col min="12551" max="12552" width="9.875" style="3" bestFit="1" customWidth="1"/>
    <col min="12553" max="12553" width="5.75" style="3" customWidth="1"/>
    <col min="12554" max="12554" width="34.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7.125" style="3" customWidth="1"/>
    <col min="12561" max="12561" width="15.625" style="3" customWidth="1"/>
    <col min="12562" max="12800" width="9" style="3"/>
    <col min="12801" max="12801" width="2.625" style="3" customWidth="1"/>
    <col min="12802" max="12802" width="5.125" style="3" customWidth="1"/>
    <col min="12803" max="12803" width="11.25" style="3" customWidth="1"/>
    <col min="12804" max="12804" width="12.625" style="3" customWidth="1"/>
    <col min="12805" max="12805" width="23" style="3" customWidth="1"/>
    <col min="12806" max="12806" width="8.75" style="3" customWidth="1"/>
    <col min="12807" max="12808" width="9.875" style="3" bestFit="1" customWidth="1"/>
    <col min="12809" max="12809" width="5.75" style="3" customWidth="1"/>
    <col min="12810" max="12810" width="34.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7.125" style="3" customWidth="1"/>
    <col min="12817" max="12817" width="15.625" style="3" customWidth="1"/>
    <col min="12818" max="13056" width="9" style="3"/>
    <col min="13057" max="13057" width="2.625" style="3" customWidth="1"/>
    <col min="13058" max="13058" width="5.125" style="3" customWidth="1"/>
    <col min="13059" max="13059" width="11.25" style="3" customWidth="1"/>
    <col min="13060" max="13060" width="12.625" style="3" customWidth="1"/>
    <col min="13061" max="13061" width="23" style="3" customWidth="1"/>
    <col min="13062" max="13062" width="8.75" style="3" customWidth="1"/>
    <col min="13063" max="13064" width="9.875" style="3" bestFit="1" customWidth="1"/>
    <col min="13065" max="13065" width="5.75" style="3" customWidth="1"/>
    <col min="13066" max="13066" width="34.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7.125" style="3" customWidth="1"/>
    <col min="13073" max="13073" width="15.625" style="3" customWidth="1"/>
    <col min="13074" max="13312" width="9" style="3"/>
    <col min="13313" max="13313" width="2.625" style="3" customWidth="1"/>
    <col min="13314" max="13314" width="5.125" style="3" customWidth="1"/>
    <col min="13315" max="13315" width="11.25" style="3" customWidth="1"/>
    <col min="13316" max="13316" width="12.625" style="3" customWidth="1"/>
    <col min="13317" max="13317" width="23" style="3" customWidth="1"/>
    <col min="13318" max="13318" width="8.75" style="3" customWidth="1"/>
    <col min="13319" max="13320" width="9.875" style="3" bestFit="1" customWidth="1"/>
    <col min="13321" max="13321" width="5.75" style="3" customWidth="1"/>
    <col min="13322" max="13322" width="34.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7.125" style="3" customWidth="1"/>
    <col min="13329" max="13329" width="15.625" style="3" customWidth="1"/>
    <col min="13330" max="13568" width="9" style="3"/>
    <col min="13569" max="13569" width="2.625" style="3" customWidth="1"/>
    <col min="13570" max="13570" width="5.125" style="3" customWidth="1"/>
    <col min="13571" max="13571" width="11.25" style="3" customWidth="1"/>
    <col min="13572" max="13572" width="12.625" style="3" customWidth="1"/>
    <col min="13573" max="13573" width="23" style="3" customWidth="1"/>
    <col min="13574" max="13574" width="8.75" style="3" customWidth="1"/>
    <col min="13575" max="13576" width="9.875" style="3" bestFit="1" customWidth="1"/>
    <col min="13577" max="13577" width="5.75" style="3" customWidth="1"/>
    <col min="13578" max="13578" width="34.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7.125" style="3" customWidth="1"/>
    <col min="13585" max="13585" width="15.625" style="3" customWidth="1"/>
    <col min="13586" max="13824" width="9" style="3"/>
    <col min="13825" max="13825" width="2.625" style="3" customWidth="1"/>
    <col min="13826" max="13826" width="5.125" style="3" customWidth="1"/>
    <col min="13827" max="13827" width="11.25" style="3" customWidth="1"/>
    <col min="13828" max="13828" width="12.625" style="3" customWidth="1"/>
    <col min="13829" max="13829" width="23" style="3" customWidth="1"/>
    <col min="13830" max="13830" width="8.75" style="3" customWidth="1"/>
    <col min="13831" max="13832" width="9.875" style="3" bestFit="1" customWidth="1"/>
    <col min="13833" max="13833" width="5.75" style="3" customWidth="1"/>
    <col min="13834" max="13834" width="34.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7.125" style="3" customWidth="1"/>
    <col min="13841" max="13841" width="15.625" style="3" customWidth="1"/>
    <col min="13842" max="14080" width="9" style="3"/>
    <col min="14081" max="14081" width="2.625" style="3" customWidth="1"/>
    <col min="14082" max="14082" width="5.125" style="3" customWidth="1"/>
    <col min="14083" max="14083" width="11.25" style="3" customWidth="1"/>
    <col min="14084" max="14084" width="12.625" style="3" customWidth="1"/>
    <col min="14085" max="14085" width="23" style="3" customWidth="1"/>
    <col min="14086" max="14086" width="8.75" style="3" customWidth="1"/>
    <col min="14087" max="14088" width="9.875" style="3" bestFit="1" customWidth="1"/>
    <col min="14089" max="14089" width="5.75" style="3" customWidth="1"/>
    <col min="14090" max="14090" width="34.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7.125" style="3" customWidth="1"/>
    <col min="14097" max="14097" width="15.625" style="3" customWidth="1"/>
    <col min="14098" max="14336" width="9" style="3"/>
    <col min="14337" max="14337" width="2.625" style="3" customWidth="1"/>
    <col min="14338" max="14338" width="5.125" style="3" customWidth="1"/>
    <col min="14339" max="14339" width="11.25" style="3" customWidth="1"/>
    <col min="14340" max="14340" width="12.625" style="3" customWidth="1"/>
    <col min="14341" max="14341" width="23" style="3" customWidth="1"/>
    <col min="14342" max="14342" width="8.75" style="3" customWidth="1"/>
    <col min="14343" max="14344" width="9.875" style="3" bestFit="1" customWidth="1"/>
    <col min="14345" max="14345" width="5.75" style="3" customWidth="1"/>
    <col min="14346" max="14346" width="34.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7.125" style="3" customWidth="1"/>
    <col min="14353" max="14353" width="15.625" style="3" customWidth="1"/>
    <col min="14354" max="14592" width="9" style="3"/>
    <col min="14593" max="14593" width="2.625" style="3" customWidth="1"/>
    <col min="14594" max="14594" width="5.125" style="3" customWidth="1"/>
    <col min="14595" max="14595" width="11.25" style="3" customWidth="1"/>
    <col min="14596" max="14596" width="12.625" style="3" customWidth="1"/>
    <col min="14597" max="14597" width="23" style="3" customWidth="1"/>
    <col min="14598" max="14598" width="8.75" style="3" customWidth="1"/>
    <col min="14599" max="14600" width="9.875" style="3" bestFit="1" customWidth="1"/>
    <col min="14601" max="14601" width="5.75" style="3" customWidth="1"/>
    <col min="14602" max="14602" width="34.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7.125" style="3" customWidth="1"/>
    <col min="14609" max="14609" width="15.625" style="3" customWidth="1"/>
    <col min="14610" max="14848" width="9" style="3"/>
    <col min="14849" max="14849" width="2.625" style="3" customWidth="1"/>
    <col min="14850" max="14850" width="5.125" style="3" customWidth="1"/>
    <col min="14851" max="14851" width="11.25" style="3" customWidth="1"/>
    <col min="14852" max="14852" width="12.625" style="3" customWidth="1"/>
    <col min="14853" max="14853" width="23" style="3" customWidth="1"/>
    <col min="14854" max="14854" width="8.75" style="3" customWidth="1"/>
    <col min="14855" max="14856" width="9.875" style="3" bestFit="1" customWidth="1"/>
    <col min="14857" max="14857" width="5.75" style="3" customWidth="1"/>
    <col min="14858" max="14858" width="34.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7.125" style="3" customWidth="1"/>
    <col min="14865" max="14865" width="15.625" style="3" customWidth="1"/>
    <col min="14866" max="15104" width="9" style="3"/>
    <col min="15105" max="15105" width="2.625" style="3" customWidth="1"/>
    <col min="15106" max="15106" width="5.125" style="3" customWidth="1"/>
    <col min="15107" max="15107" width="11.25" style="3" customWidth="1"/>
    <col min="15108" max="15108" width="12.625" style="3" customWidth="1"/>
    <col min="15109" max="15109" width="23" style="3" customWidth="1"/>
    <col min="15110" max="15110" width="8.75" style="3" customWidth="1"/>
    <col min="15111" max="15112" width="9.875" style="3" bestFit="1" customWidth="1"/>
    <col min="15113" max="15113" width="5.75" style="3" customWidth="1"/>
    <col min="15114" max="15114" width="34.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7.125" style="3" customWidth="1"/>
    <col min="15121" max="15121" width="15.625" style="3" customWidth="1"/>
    <col min="15122" max="15360" width="9" style="3"/>
    <col min="15361" max="15361" width="2.625" style="3" customWidth="1"/>
    <col min="15362" max="15362" width="5.125" style="3" customWidth="1"/>
    <col min="15363" max="15363" width="11.25" style="3" customWidth="1"/>
    <col min="15364" max="15364" width="12.625" style="3" customWidth="1"/>
    <col min="15365" max="15365" width="23" style="3" customWidth="1"/>
    <col min="15366" max="15366" width="8.75" style="3" customWidth="1"/>
    <col min="15367" max="15368" width="9.875" style="3" bestFit="1" customWidth="1"/>
    <col min="15369" max="15369" width="5.75" style="3" customWidth="1"/>
    <col min="15370" max="15370" width="34.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7.125" style="3" customWidth="1"/>
    <col min="15377" max="15377" width="15.625" style="3" customWidth="1"/>
    <col min="15378" max="15616" width="9" style="3"/>
    <col min="15617" max="15617" width="2.625" style="3" customWidth="1"/>
    <col min="15618" max="15618" width="5.125" style="3" customWidth="1"/>
    <col min="15619" max="15619" width="11.25" style="3" customWidth="1"/>
    <col min="15620" max="15620" width="12.625" style="3" customWidth="1"/>
    <col min="15621" max="15621" width="23" style="3" customWidth="1"/>
    <col min="15622" max="15622" width="8.75" style="3" customWidth="1"/>
    <col min="15623" max="15624" width="9.875" style="3" bestFit="1" customWidth="1"/>
    <col min="15625" max="15625" width="5.75" style="3" customWidth="1"/>
    <col min="15626" max="15626" width="34.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7.125" style="3" customWidth="1"/>
    <col min="15633" max="15633" width="15.625" style="3" customWidth="1"/>
    <col min="15634" max="15872" width="9" style="3"/>
    <col min="15873" max="15873" width="2.625" style="3" customWidth="1"/>
    <col min="15874" max="15874" width="5.125" style="3" customWidth="1"/>
    <col min="15875" max="15875" width="11.25" style="3" customWidth="1"/>
    <col min="15876" max="15876" width="12.625" style="3" customWidth="1"/>
    <col min="15877" max="15877" width="23" style="3" customWidth="1"/>
    <col min="15878" max="15878" width="8.75" style="3" customWidth="1"/>
    <col min="15879" max="15880" width="9.875" style="3" bestFit="1" customWidth="1"/>
    <col min="15881" max="15881" width="5.75" style="3" customWidth="1"/>
    <col min="15882" max="15882" width="34.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7.125" style="3" customWidth="1"/>
    <col min="15889" max="15889" width="15.625" style="3" customWidth="1"/>
    <col min="15890" max="16128" width="9" style="3"/>
    <col min="16129" max="16129" width="2.625" style="3" customWidth="1"/>
    <col min="16130" max="16130" width="5.125" style="3" customWidth="1"/>
    <col min="16131" max="16131" width="11.25" style="3" customWidth="1"/>
    <col min="16132" max="16132" width="12.625" style="3" customWidth="1"/>
    <col min="16133" max="16133" width="23" style="3" customWidth="1"/>
    <col min="16134" max="16134" width="8.75" style="3" customWidth="1"/>
    <col min="16135" max="16136" width="9.875" style="3" bestFit="1" customWidth="1"/>
    <col min="16137" max="16137" width="5.75" style="3" customWidth="1"/>
    <col min="16138" max="16138" width="34.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7.125" style="3" customWidth="1"/>
    <col min="16145" max="16145" width="15.625" style="3" customWidth="1"/>
    <col min="16146" max="16384" width="9" style="3"/>
  </cols>
  <sheetData>
    <row r="2" spans="2:17" ht="20.100000000000001" customHeight="1">
      <c r="B2" s="1" t="s">
        <v>0</v>
      </c>
      <c r="C2" s="1"/>
      <c r="D2" s="1"/>
      <c r="E2" s="2" t="s">
        <v>1534</v>
      </c>
      <c r="G2" s="4" t="s">
        <v>2</v>
      </c>
      <c r="H2" s="5"/>
      <c r="I2" s="6"/>
      <c r="J2" s="7">
        <f>SUM(H:H)</f>
        <v>756071</v>
      </c>
    </row>
    <row r="3" spans="2:17" ht="20.100000000000001" customHeight="1">
      <c r="B3" s="1" t="s">
        <v>3</v>
      </c>
      <c r="C3" s="1"/>
      <c r="D3" s="1"/>
      <c r="E3" s="2" t="s">
        <v>391</v>
      </c>
    </row>
    <row r="4" spans="2:17" ht="20.100000000000001" customHeight="1">
      <c r="B4" s="1" t="s">
        <v>5</v>
      </c>
      <c r="C4" s="1"/>
      <c r="D4" s="1"/>
      <c r="E4" s="2">
        <v>98157</v>
      </c>
    </row>
    <row r="5" spans="2:17" ht="20.100000000000001" customHeight="1">
      <c r="B5" s="1" t="s">
        <v>6</v>
      </c>
      <c r="C5" s="1"/>
      <c r="D5" s="1"/>
      <c r="E5" s="11">
        <v>41011</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 customHeight="1">
      <c r="B9" s="12">
        <v>1</v>
      </c>
      <c r="C9" s="12" t="s">
        <v>29</v>
      </c>
      <c r="D9" s="12" t="s">
        <v>29</v>
      </c>
      <c r="E9" s="21" t="s">
        <v>947</v>
      </c>
      <c r="F9" s="17">
        <v>1</v>
      </c>
      <c r="G9" s="17">
        <v>546000</v>
      </c>
      <c r="H9" s="17">
        <f t="shared" ref="H9:H30" si="0">F9*G9</f>
        <v>546000</v>
      </c>
      <c r="I9" s="18"/>
      <c r="J9" s="292" t="s">
        <v>1535</v>
      </c>
      <c r="K9" s="331" t="s">
        <v>394</v>
      </c>
      <c r="L9" s="19"/>
      <c r="M9" s="60">
        <v>41015</v>
      </c>
      <c r="N9" s="15"/>
      <c r="O9" s="20"/>
      <c r="P9" s="60" t="s">
        <v>1536</v>
      </c>
      <c r="Q9" s="23"/>
    </row>
    <row r="10" spans="2:17" s="8" customFormat="1" ht="18" customHeight="1">
      <c r="B10" s="12">
        <v>1</v>
      </c>
      <c r="C10" s="12" t="s">
        <v>29</v>
      </c>
      <c r="D10" s="12" t="s">
        <v>29</v>
      </c>
      <c r="E10" s="21" t="s">
        <v>33</v>
      </c>
      <c r="F10" s="17">
        <v>1</v>
      </c>
      <c r="G10" s="17">
        <v>10000</v>
      </c>
      <c r="H10" s="17">
        <f t="shared" si="0"/>
        <v>10000</v>
      </c>
      <c r="I10" s="22"/>
      <c r="J10" s="19"/>
      <c r="K10" s="21"/>
      <c r="L10" s="19"/>
      <c r="M10" s="60">
        <v>41015</v>
      </c>
      <c r="N10" s="15"/>
      <c r="O10" s="20"/>
      <c r="P10" s="60"/>
      <c r="Q10" s="23"/>
    </row>
    <row r="11" spans="2:17" s="8" customFormat="1" ht="18" customHeight="1">
      <c r="B11" s="12">
        <v>2</v>
      </c>
      <c r="C11" s="12" t="s">
        <v>29</v>
      </c>
      <c r="D11" s="12" t="s">
        <v>29</v>
      </c>
      <c r="E11" s="21" t="s">
        <v>1537</v>
      </c>
      <c r="F11" s="17">
        <v>1</v>
      </c>
      <c r="G11" s="17">
        <v>35000</v>
      </c>
      <c r="H11" s="17">
        <f t="shared" si="0"/>
        <v>35000</v>
      </c>
      <c r="I11" s="22"/>
      <c r="J11" s="19" t="s">
        <v>1538</v>
      </c>
      <c r="K11" s="21"/>
      <c r="L11" s="19"/>
      <c r="M11" s="60">
        <v>41015</v>
      </c>
      <c r="N11" s="15"/>
      <c r="O11" s="20"/>
      <c r="P11" s="60" t="s">
        <v>1536</v>
      </c>
      <c r="Q11" s="23"/>
    </row>
    <row r="12" spans="2:17" s="8" customFormat="1" ht="18" customHeight="1">
      <c r="B12" s="12">
        <v>3</v>
      </c>
      <c r="C12" s="12" t="s">
        <v>29</v>
      </c>
      <c r="D12" s="12" t="s">
        <v>29</v>
      </c>
      <c r="E12" s="21" t="s">
        <v>396</v>
      </c>
      <c r="F12" s="17">
        <v>1</v>
      </c>
      <c r="G12" s="17">
        <v>5500</v>
      </c>
      <c r="H12" s="17">
        <f t="shared" si="0"/>
        <v>5500</v>
      </c>
      <c r="I12" s="22"/>
      <c r="J12" s="19" t="s">
        <v>1539</v>
      </c>
      <c r="K12" s="21"/>
      <c r="L12" s="19"/>
      <c r="M12" s="60">
        <v>41015</v>
      </c>
      <c r="N12" s="15"/>
      <c r="O12" s="20"/>
      <c r="P12" s="60" t="s">
        <v>1536</v>
      </c>
      <c r="Q12" s="23"/>
    </row>
    <row r="13" spans="2:17" s="8" customFormat="1" ht="18" customHeight="1">
      <c r="B13" s="12">
        <v>4</v>
      </c>
      <c r="C13" s="12" t="s">
        <v>29</v>
      </c>
      <c r="D13" s="12" t="s">
        <v>29</v>
      </c>
      <c r="E13" s="21" t="s">
        <v>36</v>
      </c>
      <c r="F13" s="17">
        <v>1</v>
      </c>
      <c r="G13" s="17">
        <v>38000</v>
      </c>
      <c r="H13" s="17">
        <f t="shared" si="0"/>
        <v>38000</v>
      </c>
      <c r="I13" s="22"/>
      <c r="J13" s="19" t="s">
        <v>397</v>
      </c>
      <c r="K13" s="21"/>
      <c r="L13" s="19"/>
      <c r="M13" s="60" t="s">
        <v>140</v>
      </c>
      <c r="N13" s="15"/>
      <c r="O13" s="20"/>
      <c r="P13" s="60"/>
      <c r="Q13" s="23"/>
    </row>
    <row r="14" spans="2:17" s="8" customFormat="1" ht="18" customHeight="1">
      <c r="B14" s="12">
        <v>5</v>
      </c>
      <c r="C14" s="12" t="s">
        <v>29</v>
      </c>
      <c r="D14" s="12" t="s">
        <v>29</v>
      </c>
      <c r="E14" s="61">
        <v>20</v>
      </c>
      <c r="F14" s="17">
        <v>1</v>
      </c>
      <c r="G14" s="17">
        <v>50000</v>
      </c>
      <c r="H14" s="17">
        <f t="shared" si="0"/>
        <v>50000</v>
      </c>
      <c r="I14" s="22"/>
      <c r="J14" s="19" t="s">
        <v>1540</v>
      </c>
      <c r="K14" s="21"/>
      <c r="L14" s="19"/>
      <c r="M14" s="60">
        <v>41012</v>
      </c>
      <c r="N14" s="15"/>
      <c r="O14" s="20"/>
      <c r="P14" s="60">
        <v>41022</v>
      </c>
      <c r="Q14" s="23"/>
    </row>
    <row r="15" spans="2:17" s="8" customFormat="1" ht="18" customHeight="1">
      <c r="B15" s="12">
        <v>6</v>
      </c>
      <c r="C15" s="12" t="s">
        <v>29</v>
      </c>
      <c r="D15" s="12" t="s">
        <v>29</v>
      </c>
      <c r="E15" s="61">
        <v>20</v>
      </c>
      <c r="F15" s="17">
        <v>1</v>
      </c>
      <c r="G15" s="17">
        <v>31000</v>
      </c>
      <c r="H15" s="17">
        <f t="shared" si="0"/>
        <v>31000</v>
      </c>
      <c r="I15" s="22"/>
      <c r="J15" s="19" t="s">
        <v>1541</v>
      </c>
      <c r="K15" s="21"/>
      <c r="L15" s="19"/>
      <c r="M15" s="60">
        <v>41012</v>
      </c>
      <c r="N15" s="15"/>
      <c r="O15" s="20"/>
      <c r="P15" s="60">
        <v>41022</v>
      </c>
      <c r="Q15" s="23"/>
    </row>
    <row r="16" spans="2:17" s="8" customFormat="1" ht="18" customHeight="1">
      <c r="B16" s="12">
        <v>6</v>
      </c>
      <c r="C16" s="12" t="s">
        <v>29</v>
      </c>
      <c r="D16" s="12" t="s">
        <v>29</v>
      </c>
      <c r="E16" s="61">
        <v>20</v>
      </c>
      <c r="F16" s="17">
        <v>1</v>
      </c>
      <c r="G16" s="17">
        <v>1000</v>
      </c>
      <c r="H16" s="17">
        <f t="shared" si="0"/>
        <v>1000</v>
      </c>
      <c r="I16" s="22"/>
      <c r="J16" s="19" t="s">
        <v>45</v>
      </c>
      <c r="K16" s="21"/>
      <c r="L16" s="19"/>
      <c r="M16" s="60">
        <v>41012</v>
      </c>
      <c r="N16" s="15"/>
      <c r="O16" s="20"/>
      <c r="P16" s="60"/>
      <c r="Q16" s="23"/>
    </row>
    <row r="17" spans="2:18" s="8" customFormat="1" ht="18" customHeight="1">
      <c r="B17" s="12">
        <v>7</v>
      </c>
      <c r="C17" s="12" t="s">
        <v>1542</v>
      </c>
      <c r="D17" s="12" t="s">
        <v>1542</v>
      </c>
      <c r="E17" s="21" t="s">
        <v>437</v>
      </c>
      <c r="F17" s="17">
        <v>1</v>
      </c>
      <c r="G17" s="17"/>
      <c r="H17" s="17">
        <f t="shared" si="0"/>
        <v>0</v>
      </c>
      <c r="I17" s="22"/>
      <c r="J17" s="19" t="s">
        <v>1543</v>
      </c>
      <c r="K17" s="21"/>
      <c r="L17" s="19"/>
      <c r="M17" s="60"/>
      <c r="N17" s="15"/>
      <c r="O17" s="20"/>
      <c r="P17" s="60"/>
      <c r="Q17" s="23"/>
    </row>
    <row r="18" spans="2:18" s="8" customFormat="1" ht="18" customHeight="1">
      <c r="B18" s="12">
        <v>8</v>
      </c>
      <c r="C18" s="12" t="s">
        <v>1542</v>
      </c>
      <c r="D18" s="12" t="s">
        <v>1542</v>
      </c>
      <c r="E18" s="21" t="s">
        <v>439</v>
      </c>
      <c r="F18" s="17">
        <v>1</v>
      </c>
      <c r="G18" s="17"/>
      <c r="H18" s="17">
        <f t="shared" si="0"/>
        <v>0</v>
      </c>
      <c r="I18" s="22"/>
      <c r="J18" s="19" t="s">
        <v>1544</v>
      </c>
      <c r="K18" s="21"/>
      <c r="L18" s="19"/>
      <c r="M18" s="60"/>
      <c r="N18" s="15"/>
      <c r="O18" s="20"/>
      <c r="P18" s="60"/>
      <c r="Q18" s="23"/>
    </row>
    <row r="19" spans="2:18" s="8" customFormat="1" ht="18" customHeight="1">
      <c r="B19" s="12">
        <v>9</v>
      </c>
      <c r="C19" s="12" t="s">
        <v>1542</v>
      </c>
      <c r="D19" s="12" t="s">
        <v>1542</v>
      </c>
      <c r="E19" s="21" t="s">
        <v>1545</v>
      </c>
      <c r="F19" s="17">
        <v>1</v>
      </c>
      <c r="G19" s="17"/>
      <c r="H19" s="17">
        <f t="shared" si="0"/>
        <v>0</v>
      </c>
      <c r="I19" s="22"/>
      <c r="J19" s="19" t="s">
        <v>1546</v>
      </c>
      <c r="K19" s="21"/>
      <c r="L19" s="19"/>
      <c r="M19" s="60"/>
      <c r="N19" s="15"/>
      <c r="O19" s="20"/>
      <c r="P19" s="60"/>
      <c r="Q19" s="23"/>
      <c r="R19" s="62"/>
    </row>
    <row r="20" spans="2:18" s="8" customFormat="1" ht="18" customHeight="1">
      <c r="B20" s="12">
        <v>10</v>
      </c>
      <c r="C20" s="12" t="s">
        <v>1542</v>
      </c>
      <c r="D20" s="12" t="s">
        <v>1542</v>
      </c>
      <c r="E20" s="21" t="s">
        <v>1547</v>
      </c>
      <c r="F20" s="17">
        <v>1</v>
      </c>
      <c r="G20" s="17"/>
      <c r="H20" s="17">
        <f t="shared" si="0"/>
        <v>0</v>
      </c>
      <c r="I20" s="22"/>
      <c r="J20" s="19" t="s">
        <v>1548</v>
      </c>
      <c r="K20" s="21"/>
      <c r="L20" s="19"/>
      <c r="M20" s="60"/>
      <c r="N20" s="15"/>
      <c r="O20" s="20"/>
      <c r="P20" s="60"/>
      <c r="Q20" s="23"/>
      <c r="R20" s="62"/>
    </row>
    <row r="21" spans="2:18" s="8" customFormat="1" ht="18" customHeight="1">
      <c r="B21" s="12">
        <v>11</v>
      </c>
      <c r="C21" s="12" t="s">
        <v>1542</v>
      </c>
      <c r="D21" s="12" t="s">
        <v>1542</v>
      </c>
      <c r="E21" s="21" t="s">
        <v>262</v>
      </c>
      <c r="F21" s="17">
        <v>1</v>
      </c>
      <c r="G21" s="17"/>
      <c r="H21" s="17">
        <f t="shared" si="0"/>
        <v>0</v>
      </c>
      <c r="I21" s="22"/>
      <c r="J21" s="19" t="s">
        <v>1549</v>
      </c>
      <c r="K21" s="21"/>
      <c r="L21" s="19"/>
      <c r="M21" s="60"/>
      <c r="N21" s="15"/>
      <c r="O21" s="20"/>
      <c r="P21" s="60"/>
      <c r="Q21" s="23"/>
      <c r="R21" s="62"/>
    </row>
    <row r="22" spans="2:18" s="8" customFormat="1" ht="18" customHeight="1">
      <c r="B22" s="12">
        <v>12</v>
      </c>
      <c r="C22" s="12" t="s">
        <v>1542</v>
      </c>
      <c r="D22" s="12" t="s">
        <v>1542</v>
      </c>
      <c r="E22" s="21" t="s">
        <v>1550</v>
      </c>
      <c r="F22" s="17">
        <v>1</v>
      </c>
      <c r="G22" s="17"/>
      <c r="H22" s="17">
        <f t="shared" si="0"/>
        <v>0</v>
      </c>
      <c r="I22" s="22"/>
      <c r="J22" s="19" t="s">
        <v>1551</v>
      </c>
      <c r="K22" s="21"/>
      <c r="L22" s="19"/>
      <c r="M22" s="60"/>
      <c r="N22" s="15"/>
      <c r="O22" s="20"/>
      <c r="P22" s="60"/>
      <c r="Q22" s="23"/>
      <c r="R22" s="62"/>
    </row>
    <row r="23" spans="2:18" s="8" customFormat="1" ht="18" customHeight="1">
      <c r="B23" s="12">
        <v>13</v>
      </c>
      <c r="C23" s="12" t="s">
        <v>77</v>
      </c>
      <c r="D23" s="12" t="s">
        <v>77</v>
      </c>
      <c r="E23" s="16" t="s">
        <v>590</v>
      </c>
      <c r="F23" s="17">
        <v>1</v>
      </c>
      <c r="G23" s="17">
        <v>8900</v>
      </c>
      <c r="H23" s="17">
        <f t="shared" si="0"/>
        <v>8900</v>
      </c>
      <c r="I23" s="18"/>
      <c r="J23" s="21" t="s">
        <v>591</v>
      </c>
      <c r="K23" s="13"/>
      <c r="L23" s="19" t="s">
        <v>80</v>
      </c>
      <c r="M23" s="60">
        <v>41015</v>
      </c>
      <c r="N23" s="15"/>
      <c r="O23" s="20"/>
      <c r="P23" s="60">
        <v>41023</v>
      </c>
      <c r="Q23" s="23"/>
      <c r="R23" s="62"/>
    </row>
    <row r="24" spans="2:18" s="8" customFormat="1" ht="18" customHeight="1">
      <c r="B24" s="12">
        <v>13</v>
      </c>
      <c r="C24" s="12" t="s">
        <v>77</v>
      </c>
      <c r="D24" s="12" t="s">
        <v>77</v>
      </c>
      <c r="E24" s="16" t="s">
        <v>592</v>
      </c>
      <c r="F24" s="17">
        <v>1</v>
      </c>
      <c r="G24" s="17">
        <v>5800</v>
      </c>
      <c r="H24" s="17">
        <f t="shared" si="0"/>
        <v>5800</v>
      </c>
      <c r="I24" s="22"/>
      <c r="J24" s="21" t="s">
        <v>593</v>
      </c>
      <c r="K24" s="21"/>
      <c r="L24" s="19" t="s">
        <v>80</v>
      </c>
      <c r="M24" s="60">
        <v>41015</v>
      </c>
      <c r="N24" s="15"/>
      <c r="O24" s="20"/>
      <c r="P24" s="60">
        <v>41023</v>
      </c>
      <c r="Q24" s="23"/>
    </row>
    <row r="25" spans="2:18" s="8" customFormat="1" ht="18" customHeight="1">
      <c r="B25" s="12">
        <v>13</v>
      </c>
      <c r="C25" s="12" t="s">
        <v>77</v>
      </c>
      <c r="D25" s="12" t="s">
        <v>77</v>
      </c>
      <c r="E25" s="16" t="s">
        <v>594</v>
      </c>
      <c r="F25" s="17">
        <v>1</v>
      </c>
      <c r="G25" s="17">
        <v>6200</v>
      </c>
      <c r="H25" s="17">
        <f t="shared" si="0"/>
        <v>6200</v>
      </c>
      <c r="I25" s="22"/>
      <c r="J25" s="21" t="s">
        <v>595</v>
      </c>
      <c r="K25" s="21"/>
      <c r="L25" s="19" t="s">
        <v>80</v>
      </c>
      <c r="M25" s="60">
        <v>41015</v>
      </c>
      <c r="N25" s="15"/>
      <c r="O25" s="20"/>
      <c r="P25" s="60">
        <v>41023</v>
      </c>
      <c r="Q25" s="23"/>
    </row>
    <row r="26" spans="2:18" s="8" customFormat="1" ht="18" customHeight="1">
      <c r="B26" s="12">
        <v>13</v>
      </c>
      <c r="C26" s="12" t="s">
        <v>101</v>
      </c>
      <c r="D26" s="12" t="s">
        <v>101</v>
      </c>
      <c r="E26" s="16" t="s">
        <v>426</v>
      </c>
      <c r="F26" s="17">
        <v>3</v>
      </c>
      <c r="G26" s="17">
        <v>99</v>
      </c>
      <c r="H26" s="17">
        <f t="shared" si="0"/>
        <v>297</v>
      </c>
      <c r="I26" s="22"/>
      <c r="J26" s="19" t="s">
        <v>596</v>
      </c>
      <c r="K26" s="21"/>
      <c r="L26" s="19" t="s">
        <v>80</v>
      </c>
      <c r="M26" s="60">
        <v>41015</v>
      </c>
      <c r="N26" s="15"/>
      <c r="O26" s="20"/>
      <c r="P26" s="60">
        <v>41018</v>
      </c>
      <c r="Q26" s="23"/>
    </row>
    <row r="27" spans="2:18" s="8" customFormat="1" ht="18" customHeight="1">
      <c r="B27" s="12">
        <v>13</v>
      </c>
      <c r="C27" s="12" t="s">
        <v>101</v>
      </c>
      <c r="D27" s="12" t="s">
        <v>101</v>
      </c>
      <c r="E27" s="16" t="s">
        <v>424</v>
      </c>
      <c r="F27" s="17">
        <v>21</v>
      </c>
      <c r="G27" s="17">
        <v>34</v>
      </c>
      <c r="H27" s="17">
        <f t="shared" si="0"/>
        <v>714</v>
      </c>
      <c r="I27" s="22"/>
      <c r="J27" s="19" t="s">
        <v>597</v>
      </c>
      <c r="K27" s="21"/>
      <c r="L27" s="19" t="s">
        <v>80</v>
      </c>
      <c r="M27" s="60">
        <v>41015</v>
      </c>
      <c r="N27" s="15"/>
      <c r="O27" s="20"/>
      <c r="P27" s="60">
        <v>41018</v>
      </c>
      <c r="Q27" s="23"/>
    </row>
    <row r="28" spans="2:18" s="8" customFormat="1" ht="18" customHeight="1">
      <c r="B28" s="12">
        <v>13</v>
      </c>
      <c r="C28" s="12" t="s">
        <v>101</v>
      </c>
      <c r="D28" s="12" t="s">
        <v>101</v>
      </c>
      <c r="E28" s="16" t="s">
        <v>598</v>
      </c>
      <c r="F28" s="17">
        <v>2</v>
      </c>
      <c r="G28" s="17">
        <v>95</v>
      </c>
      <c r="H28" s="17">
        <f t="shared" si="0"/>
        <v>190</v>
      </c>
      <c r="I28" s="22"/>
      <c r="J28" s="19" t="s">
        <v>599</v>
      </c>
      <c r="K28" s="21"/>
      <c r="L28" s="19" t="s">
        <v>80</v>
      </c>
      <c r="M28" s="60">
        <v>41015</v>
      </c>
      <c r="N28" s="15"/>
      <c r="O28" s="20"/>
      <c r="P28" s="60">
        <v>41018</v>
      </c>
      <c r="Q28" s="23"/>
    </row>
    <row r="29" spans="2:18" s="8" customFormat="1" ht="18" customHeight="1">
      <c r="B29" s="12">
        <v>13</v>
      </c>
      <c r="C29" s="12" t="s">
        <v>101</v>
      </c>
      <c r="D29" s="12" t="s">
        <v>101</v>
      </c>
      <c r="E29" s="16" t="s">
        <v>600</v>
      </c>
      <c r="F29" s="17">
        <v>4</v>
      </c>
      <c r="G29" s="17">
        <v>80</v>
      </c>
      <c r="H29" s="17">
        <f t="shared" si="0"/>
        <v>320</v>
      </c>
      <c r="I29" s="22"/>
      <c r="J29" s="19" t="s">
        <v>601</v>
      </c>
      <c r="K29" s="21"/>
      <c r="L29" s="19" t="s">
        <v>80</v>
      </c>
      <c r="M29" s="60">
        <v>41015</v>
      </c>
      <c r="N29" s="15"/>
      <c r="O29" s="20"/>
      <c r="P29" s="60">
        <v>41018</v>
      </c>
      <c r="Q29" s="23"/>
    </row>
    <row r="30" spans="2:18" s="8" customFormat="1" ht="18" customHeight="1">
      <c r="B30" s="13">
        <v>14</v>
      </c>
      <c r="C30" s="12" t="s">
        <v>77</v>
      </c>
      <c r="D30" s="12" t="s">
        <v>77</v>
      </c>
      <c r="E30" s="21" t="s">
        <v>1552</v>
      </c>
      <c r="F30" s="17">
        <v>1</v>
      </c>
      <c r="G30" s="17">
        <v>4600</v>
      </c>
      <c r="H30" s="17">
        <f t="shared" si="0"/>
        <v>4600</v>
      </c>
      <c r="I30" s="18"/>
      <c r="J30" s="332" t="s">
        <v>1553</v>
      </c>
      <c r="K30" s="21"/>
      <c r="L30" s="19" t="s">
        <v>42</v>
      </c>
      <c r="M30" s="60">
        <v>41015</v>
      </c>
      <c r="N30" s="15"/>
      <c r="O30" s="20"/>
      <c r="P30" s="60">
        <v>41023</v>
      </c>
      <c r="Q30" s="23"/>
    </row>
    <row r="31" spans="2:18" s="8" customFormat="1" ht="18" customHeight="1">
      <c r="B31" s="13">
        <v>14</v>
      </c>
      <c r="C31" s="13" t="s">
        <v>125</v>
      </c>
      <c r="D31" s="13" t="s">
        <v>55</v>
      </c>
      <c r="E31" s="21" t="s">
        <v>1554</v>
      </c>
      <c r="F31" s="17">
        <v>1</v>
      </c>
      <c r="G31" s="17">
        <v>12320</v>
      </c>
      <c r="H31" s="17">
        <v>12320</v>
      </c>
      <c r="I31" s="18"/>
      <c r="J31" s="19" t="s">
        <v>1555</v>
      </c>
      <c r="K31" s="21"/>
      <c r="L31" s="19" t="s">
        <v>1270</v>
      </c>
      <c r="M31" s="60">
        <v>41015</v>
      </c>
      <c r="N31" s="15"/>
      <c r="O31" s="20"/>
      <c r="P31" s="60">
        <v>41022</v>
      </c>
      <c r="Q31" s="23">
        <v>41022</v>
      </c>
    </row>
    <row r="32" spans="2:18" s="8" customFormat="1" ht="18" customHeight="1">
      <c r="B32" s="13">
        <v>14</v>
      </c>
      <c r="C32" s="12" t="s">
        <v>673</v>
      </c>
      <c r="D32" s="12" t="s">
        <v>673</v>
      </c>
      <c r="E32" s="61" t="s">
        <v>1556</v>
      </c>
      <c r="F32" s="168">
        <v>1</v>
      </c>
      <c r="G32" s="161">
        <v>110</v>
      </c>
      <c r="H32" s="161">
        <v>110</v>
      </c>
      <c r="I32" s="160"/>
      <c r="J32" s="156" t="s">
        <v>1557</v>
      </c>
      <c r="K32" s="21"/>
      <c r="L32" s="19"/>
      <c r="M32" s="60">
        <v>41015</v>
      </c>
      <c r="N32" s="15"/>
      <c r="O32" s="20"/>
      <c r="P32" s="60">
        <v>41018</v>
      </c>
      <c r="Q32" s="23"/>
    </row>
    <row r="33" spans="2:17" s="8" customFormat="1" ht="18" customHeight="1">
      <c r="B33" s="13">
        <v>14</v>
      </c>
      <c r="C33" s="155" t="s">
        <v>673</v>
      </c>
      <c r="D33" s="155" t="s">
        <v>673</v>
      </c>
      <c r="E33" s="61" t="s">
        <v>1558</v>
      </c>
      <c r="F33" s="168">
        <v>1</v>
      </c>
      <c r="G33" s="161">
        <v>120</v>
      </c>
      <c r="H33" s="161">
        <v>120</v>
      </c>
      <c r="I33" s="164"/>
      <c r="J33" s="156" t="s">
        <v>1559</v>
      </c>
      <c r="K33" s="21"/>
      <c r="L33" s="19"/>
      <c r="M33" s="60">
        <v>41015</v>
      </c>
      <c r="N33" s="15"/>
      <c r="O33" s="20"/>
      <c r="P33" s="60">
        <v>41018</v>
      </c>
      <c r="Q33" s="23"/>
    </row>
    <row r="34" spans="2:17" s="8" customFormat="1" ht="18" customHeight="1">
      <c r="B34" s="13">
        <v>15</v>
      </c>
      <c r="C34" s="12"/>
      <c r="D34" s="12"/>
      <c r="E34" s="21"/>
      <c r="F34" s="17"/>
      <c r="G34" s="17"/>
      <c r="H34" s="17"/>
      <c r="I34" s="22"/>
      <c r="J34" s="19"/>
      <c r="K34" s="21"/>
      <c r="L34" s="19"/>
      <c r="M34" s="60"/>
      <c r="N34" s="15"/>
      <c r="O34" s="20"/>
      <c r="P34" s="60"/>
      <c r="Q34" s="23"/>
    </row>
    <row r="35" spans="2:17" s="8" customFormat="1" ht="18" customHeight="1">
      <c r="B35" s="13"/>
      <c r="C35" s="12"/>
      <c r="D35" s="12"/>
      <c r="E35" s="21"/>
      <c r="F35" s="17"/>
      <c r="G35" s="17"/>
      <c r="H35" s="17"/>
      <c r="I35" s="22"/>
      <c r="J35" s="19"/>
      <c r="K35" s="21"/>
      <c r="L35" s="19"/>
      <c r="M35" s="60"/>
      <c r="N35" s="15"/>
      <c r="O35" s="20"/>
      <c r="P35" s="60"/>
      <c r="Q35" s="23"/>
    </row>
    <row r="36" spans="2:17" s="8" customFormat="1" ht="18" customHeight="1">
      <c r="B36" s="13"/>
      <c r="C36" s="12"/>
      <c r="D36" s="12"/>
      <c r="E36" s="21"/>
      <c r="F36" s="17"/>
      <c r="G36" s="17"/>
      <c r="H36" s="17"/>
      <c r="I36" s="22"/>
      <c r="J36" s="19"/>
      <c r="K36" s="21"/>
      <c r="L36" s="19"/>
      <c r="M36" s="60"/>
      <c r="N36" s="15"/>
      <c r="O36" s="20"/>
      <c r="P36" s="60"/>
      <c r="Q36" s="23"/>
    </row>
    <row r="37" spans="2:17" s="8" customFormat="1" ht="18" customHeight="1">
      <c r="B37" s="13"/>
      <c r="C37" s="12"/>
      <c r="D37" s="12"/>
      <c r="E37" s="21"/>
      <c r="F37" s="17"/>
      <c r="G37" s="17"/>
      <c r="H37" s="17"/>
      <c r="I37" s="22"/>
      <c r="J37" s="19"/>
      <c r="K37" s="21"/>
      <c r="L37" s="19"/>
      <c r="M37" s="60"/>
      <c r="N37" s="15"/>
      <c r="O37" s="20"/>
      <c r="P37" s="60"/>
      <c r="Q37" s="23"/>
    </row>
    <row r="38" spans="2:17" s="8" customFormat="1" ht="18" customHeight="1">
      <c r="B38" s="13"/>
      <c r="C38" s="13"/>
      <c r="D38" s="13"/>
      <c r="E38" s="21"/>
      <c r="F38" s="17"/>
      <c r="G38" s="17"/>
      <c r="H38" s="17"/>
      <c r="I38" s="18"/>
      <c r="J38" s="19"/>
      <c r="K38" s="21"/>
      <c r="L38" s="19"/>
      <c r="M38" s="60"/>
      <c r="N38" s="15"/>
      <c r="O38" s="20"/>
      <c r="P38" s="60"/>
      <c r="Q38" s="23"/>
    </row>
    <row r="39" spans="2:17" ht="18" customHeight="1">
      <c r="B39" s="13"/>
      <c r="C39" s="13"/>
      <c r="D39" s="13"/>
      <c r="E39" s="21"/>
      <c r="F39" s="17"/>
      <c r="G39" s="17"/>
      <c r="H39" s="17"/>
      <c r="I39" s="22"/>
      <c r="J39" s="19"/>
      <c r="K39" s="21"/>
      <c r="L39" s="19"/>
      <c r="M39" s="60"/>
      <c r="N39" s="15"/>
      <c r="O39" s="20"/>
      <c r="P39" s="60"/>
      <c r="Q39" s="23"/>
    </row>
    <row r="40" spans="2:17" ht="18" customHeight="1">
      <c r="B40" s="13"/>
      <c r="C40" s="13"/>
      <c r="D40" s="13"/>
      <c r="E40" s="21"/>
      <c r="F40" s="17"/>
      <c r="G40" s="17"/>
      <c r="H40" s="17"/>
      <c r="I40" s="22"/>
      <c r="J40" s="19"/>
      <c r="K40" s="21"/>
      <c r="L40" s="19"/>
      <c r="M40" s="60"/>
      <c r="N40" s="15"/>
      <c r="O40" s="20"/>
      <c r="P40" s="60"/>
      <c r="Q40" s="23"/>
    </row>
    <row r="41" spans="2:17" ht="18" customHeight="1">
      <c r="B41" s="13"/>
      <c r="C41" s="13"/>
      <c r="D41" s="13"/>
      <c r="E41" s="21"/>
      <c r="F41" s="17"/>
      <c r="G41" s="17"/>
      <c r="H41" s="17"/>
      <c r="I41" s="22"/>
      <c r="J41" s="19"/>
      <c r="K41" s="21"/>
      <c r="L41" s="19"/>
      <c r="M41" s="60"/>
      <c r="N41" s="15"/>
      <c r="O41" s="20"/>
      <c r="P41" s="60"/>
      <c r="Q41" s="23"/>
    </row>
    <row r="42" spans="2:17" ht="18" customHeight="1">
      <c r="B42" s="13"/>
      <c r="C42" s="12"/>
      <c r="D42" s="12"/>
      <c r="E42" s="21"/>
      <c r="F42" s="17"/>
      <c r="G42" s="17"/>
      <c r="H42" s="17"/>
      <c r="I42" s="22"/>
      <c r="J42" s="21"/>
      <c r="K42" s="21"/>
      <c r="L42" s="19"/>
      <c r="M42" s="60"/>
      <c r="N42" s="15"/>
      <c r="O42" s="20"/>
      <c r="P42" s="60"/>
      <c r="Q42" s="23"/>
    </row>
    <row r="43" spans="2:17" ht="18" customHeight="1">
      <c r="B43" s="13"/>
      <c r="C43" s="12"/>
      <c r="D43" s="12"/>
      <c r="E43" s="21"/>
      <c r="F43" s="17"/>
      <c r="G43" s="17"/>
      <c r="H43" s="17"/>
      <c r="I43" s="22"/>
      <c r="J43" s="19"/>
      <c r="K43" s="21"/>
      <c r="L43" s="19"/>
      <c r="M43" s="15"/>
      <c r="N43" s="15"/>
      <c r="O43" s="20"/>
      <c r="P43" s="15"/>
      <c r="Q43" s="23"/>
    </row>
    <row r="44" spans="2:17">
      <c r="Q44" s="68"/>
    </row>
    <row r="45" spans="2:17">
      <c r="M45" s="25"/>
      <c r="Q45" s="68"/>
    </row>
    <row r="46" spans="2:17">
      <c r="Q46" s="68"/>
    </row>
  </sheetData>
  <autoFilter ref="B8:O35" xr:uid="{2E032E63-A46E-4B4C-A871-DF434E673B1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5EA2-9BEA-4B4D-AD7E-E74A4728691F}">
  <dimension ref="B2:R43"/>
  <sheetViews>
    <sheetView zoomScale="85" zoomScaleNormal="85" workbookViewId="0">
      <pane xSplit="10" ySplit="8" topLeftCell="P9" activePane="bottomRight" state="frozen"/>
      <selection pane="topRight" activeCell="K1" sqref="K1"/>
      <selection pane="bottomLeft" activeCell="A9" sqref="A9"/>
      <selection pane="bottomRight" activeCell="Q4" sqref="Q4"/>
    </sheetView>
  </sheetViews>
  <sheetFormatPr defaultRowHeight="18.75"/>
  <cols>
    <col min="1" max="1" width="2.625" style="3" customWidth="1"/>
    <col min="2" max="2" width="5.125" style="8" customWidth="1"/>
    <col min="3" max="3" width="11.25" style="3" customWidth="1"/>
    <col min="4" max="4" width="12.625" style="3" customWidth="1"/>
    <col min="5" max="5" width="35.625" style="3" customWidth="1"/>
    <col min="6" max="6" width="8.75" style="3" customWidth="1"/>
    <col min="7" max="8" width="9.875" style="3" bestFit="1" customWidth="1"/>
    <col min="9" max="9" width="5.75" style="9" customWidth="1"/>
    <col min="10" max="10" width="34.625" style="3" customWidth="1"/>
    <col min="11" max="11" width="20.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11.2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34.625" style="3" customWidth="1"/>
    <col min="267" max="267" width="20.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1.2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34.625" style="3" customWidth="1"/>
    <col min="523" max="523" width="20.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1.2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34.625" style="3" customWidth="1"/>
    <col min="779" max="779" width="20.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1.2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34.625" style="3" customWidth="1"/>
    <col min="1035" max="1035" width="20.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1.2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34.625" style="3" customWidth="1"/>
    <col min="1291" max="1291" width="20.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1.2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34.625" style="3" customWidth="1"/>
    <col min="1547" max="1547" width="20.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1.2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34.625" style="3" customWidth="1"/>
    <col min="1803" max="1803" width="20.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1.2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34.625" style="3" customWidth="1"/>
    <col min="2059" max="2059" width="20.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1.2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34.625" style="3" customWidth="1"/>
    <col min="2315" max="2315" width="20.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1.2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34.625" style="3" customWidth="1"/>
    <col min="2571" max="2571" width="20.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1.2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34.625" style="3" customWidth="1"/>
    <col min="2827" max="2827" width="20.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1.2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34.625" style="3" customWidth="1"/>
    <col min="3083" max="3083" width="20.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1.2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34.625" style="3" customWidth="1"/>
    <col min="3339" max="3339" width="20.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1.2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34.625" style="3" customWidth="1"/>
    <col min="3595" max="3595" width="20.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1.2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34.625" style="3" customWidth="1"/>
    <col min="3851" max="3851" width="20.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1.2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34.625" style="3" customWidth="1"/>
    <col min="4107" max="4107" width="20.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1.2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34.625" style="3" customWidth="1"/>
    <col min="4363" max="4363" width="20.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1.2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34.625" style="3" customWidth="1"/>
    <col min="4619" max="4619" width="20.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1.2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34.625" style="3" customWidth="1"/>
    <col min="4875" max="4875" width="20.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1.2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34.625" style="3" customWidth="1"/>
    <col min="5131" max="5131" width="20.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1.2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34.625" style="3" customWidth="1"/>
    <col min="5387" max="5387" width="20.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1.2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34.625" style="3" customWidth="1"/>
    <col min="5643" max="5643" width="20.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1.2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34.625" style="3" customWidth="1"/>
    <col min="5899" max="5899" width="20.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1.2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34.625" style="3" customWidth="1"/>
    <col min="6155" max="6155" width="20.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1.2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34.625" style="3" customWidth="1"/>
    <col min="6411" max="6411" width="20.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1.2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34.625" style="3" customWidth="1"/>
    <col min="6667" max="6667" width="20.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1.2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34.625" style="3" customWidth="1"/>
    <col min="6923" max="6923" width="20.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1.2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34.625" style="3" customWidth="1"/>
    <col min="7179" max="7179" width="20.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1.2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34.625" style="3" customWidth="1"/>
    <col min="7435" max="7435" width="20.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1.2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34.625" style="3" customWidth="1"/>
    <col min="7691" max="7691" width="20.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1.2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34.625" style="3" customWidth="1"/>
    <col min="7947" max="7947" width="20.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1.2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34.625" style="3" customWidth="1"/>
    <col min="8203" max="8203" width="20.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1.2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34.625" style="3" customWidth="1"/>
    <col min="8459" max="8459" width="20.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1.2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34.625" style="3" customWidth="1"/>
    <col min="8715" max="8715" width="20.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1.2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34.625" style="3" customWidth="1"/>
    <col min="8971" max="8971" width="20.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1.2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34.625" style="3" customWidth="1"/>
    <col min="9227" max="9227" width="20.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1.2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34.625" style="3" customWidth="1"/>
    <col min="9483" max="9483" width="20.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1.2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34.625" style="3" customWidth="1"/>
    <col min="9739" max="9739" width="20.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1.2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34.625" style="3" customWidth="1"/>
    <col min="9995" max="9995" width="20.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1.2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34.625" style="3" customWidth="1"/>
    <col min="10251" max="10251" width="20.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1.2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34.625" style="3" customWidth="1"/>
    <col min="10507" max="10507" width="20.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1.2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34.625" style="3" customWidth="1"/>
    <col min="10763" max="10763" width="20.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1.2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34.625" style="3" customWidth="1"/>
    <col min="11019" max="11019" width="20.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1.2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34.625" style="3" customWidth="1"/>
    <col min="11275" max="11275" width="20.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1.2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34.625" style="3" customWidth="1"/>
    <col min="11531" max="11531" width="20.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1.2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34.625" style="3" customWidth="1"/>
    <col min="11787" max="11787" width="20.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1.2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34.625" style="3" customWidth="1"/>
    <col min="12043" max="12043" width="20.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1.2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34.625" style="3" customWidth="1"/>
    <col min="12299" max="12299" width="20.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1.2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34.625" style="3" customWidth="1"/>
    <col min="12555" max="12555" width="20.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1.2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34.625" style="3" customWidth="1"/>
    <col min="12811" max="12811" width="20.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1.2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34.625" style="3" customWidth="1"/>
    <col min="13067" max="13067" width="20.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1.2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34.625" style="3" customWidth="1"/>
    <col min="13323" max="13323" width="20.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1.2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34.625" style="3" customWidth="1"/>
    <col min="13579" max="13579" width="20.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1.2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34.625" style="3" customWidth="1"/>
    <col min="13835" max="13835" width="20.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1.2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34.625" style="3" customWidth="1"/>
    <col min="14091" max="14091" width="20.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1.2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34.625" style="3" customWidth="1"/>
    <col min="14347" max="14347" width="20.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1.2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34.625" style="3" customWidth="1"/>
    <col min="14603" max="14603" width="20.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1.2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34.625" style="3" customWidth="1"/>
    <col min="14859" max="14859" width="20.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1.2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34.625" style="3" customWidth="1"/>
    <col min="15115" max="15115" width="20.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1.2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34.625" style="3" customWidth="1"/>
    <col min="15371" max="15371" width="20.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1.2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34.625" style="3" customWidth="1"/>
    <col min="15627" max="15627" width="20.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1.2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34.625" style="3" customWidth="1"/>
    <col min="15883" max="15883" width="20.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1.2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34.625" style="3" customWidth="1"/>
    <col min="16139" max="16139" width="20.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1560</v>
      </c>
      <c r="G2" s="4" t="s">
        <v>2</v>
      </c>
      <c r="H2" s="5"/>
      <c r="I2" s="6"/>
      <c r="J2" s="7">
        <f>SUM(H:H)</f>
        <v>29000</v>
      </c>
    </row>
    <row r="3" spans="2:18" ht="20.100000000000001" customHeight="1">
      <c r="B3" s="1" t="s">
        <v>3</v>
      </c>
      <c r="C3" s="1"/>
      <c r="D3" s="1"/>
      <c r="E3" s="2" t="s">
        <v>391</v>
      </c>
    </row>
    <row r="4" spans="2:18" ht="20.100000000000001" customHeight="1">
      <c r="B4" s="1" t="s">
        <v>5</v>
      </c>
      <c r="C4" s="1"/>
      <c r="D4" s="1"/>
      <c r="E4" s="2">
        <v>98332</v>
      </c>
    </row>
    <row r="5" spans="2:18" ht="20.100000000000001" customHeight="1">
      <c r="B5" s="1" t="s">
        <v>6</v>
      </c>
      <c r="C5" s="1"/>
      <c r="D5" s="1"/>
      <c r="E5" s="11">
        <v>41012</v>
      </c>
    </row>
    <row r="6" spans="2:18" ht="20.100000000000001" customHeight="1">
      <c r="B6" s="1" t="s">
        <v>7</v>
      </c>
      <c r="C6" s="1"/>
      <c r="D6" s="1"/>
      <c r="E6" s="11"/>
    </row>
    <row r="8" spans="2:18"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8" s="8" customFormat="1" ht="18" customHeight="1">
      <c r="B9" s="12">
        <v>1</v>
      </c>
      <c r="C9" s="12" t="s">
        <v>77</v>
      </c>
      <c r="D9" s="12" t="s">
        <v>77</v>
      </c>
      <c r="E9" s="16" t="s">
        <v>1561</v>
      </c>
      <c r="F9" s="17">
        <v>2</v>
      </c>
      <c r="G9" s="17">
        <v>14500</v>
      </c>
      <c r="H9" s="17">
        <f>F9*G9</f>
        <v>29000</v>
      </c>
      <c r="I9" s="18"/>
      <c r="J9" s="21" t="s">
        <v>1562</v>
      </c>
      <c r="K9" s="13" t="s">
        <v>1563</v>
      </c>
      <c r="L9" s="19" t="s">
        <v>80</v>
      </c>
      <c r="M9" s="60">
        <v>41015</v>
      </c>
      <c r="N9" s="15"/>
      <c r="O9" s="20"/>
      <c r="P9" s="60">
        <v>41026</v>
      </c>
      <c r="Q9" s="333" t="s">
        <v>1564</v>
      </c>
    </row>
    <row r="10" spans="2:18" s="8" customFormat="1" ht="18" customHeight="1">
      <c r="B10" s="12"/>
      <c r="C10" s="12"/>
      <c r="D10" s="12"/>
      <c r="E10" s="21"/>
      <c r="F10" s="17"/>
      <c r="G10" s="17"/>
      <c r="H10" s="17"/>
      <c r="I10" s="22"/>
      <c r="J10" s="19"/>
      <c r="K10" s="21"/>
      <c r="L10" s="19"/>
      <c r="M10" s="60"/>
      <c r="N10" s="15"/>
      <c r="O10" s="20"/>
      <c r="P10" s="60"/>
      <c r="Q10" s="23"/>
    </row>
    <row r="11" spans="2:18" s="8" customFormat="1" ht="18" customHeight="1">
      <c r="B11" s="12"/>
      <c r="C11" s="12"/>
      <c r="D11" s="12"/>
      <c r="E11" s="21"/>
      <c r="F11" s="17"/>
      <c r="G11" s="17"/>
      <c r="H11" s="17"/>
      <c r="I11" s="22"/>
      <c r="J11" s="19"/>
      <c r="K11" s="21"/>
      <c r="L11" s="19"/>
      <c r="M11" s="60"/>
      <c r="N11" s="15"/>
      <c r="O11" s="20"/>
      <c r="P11" s="60"/>
      <c r="Q11" s="23"/>
    </row>
    <row r="12" spans="2:18" s="8" customFormat="1" ht="18" customHeight="1">
      <c r="B12" s="12"/>
      <c r="C12" s="12"/>
      <c r="D12" s="12"/>
      <c r="E12" s="21"/>
      <c r="F12" s="17"/>
      <c r="G12" s="17"/>
      <c r="H12" s="17"/>
      <c r="I12" s="22"/>
      <c r="J12" s="19"/>
      <c r="K12" s="21"/>
      <c r="L12" s="19"/>
      <c r="M12" s="60"/>
      <c r="N12" s="15"/>
      <c r="O12" s="20"/>
      <c r="P12" s="60"/>
      <c r="Q12" s="23"/>
    </row>
    <row r="13" spans="2:18" s="8" customFormat="1" ht="18" customHeight="1">
      <c r="B13" s="12"/>
      <c r="C13" s="12"/>
      <c r="D13" s="12"/>
      <c r="E13" s="21"/>
      <c r="F13" s="17"/>
      <c r="G13" s="17"/>
      <c r="H13" s="17"/>
      <c r="I13" s="22"/>
      <c r="J13" s="19"/>
      <c r="K13" s="21"/>
      <c r="L13" s="19"/>
      <c r="M13" s="60"/>
      <c r="N13" s="15"/>
      <c r="O13" s="20"/>
      <c r="P13" s="60"/>
      <c r="Q13" s="23"/>
    </row>
    <row r="14" spans="2:18" s="8" customFormat="1" ht="18" customHeight="1">
      <c r="B14" s="12"/>
      <c r="C14" s="12"/>
      <c r="D14" s="12"/>
      <c r="E14" s="21"/>
      <c r="F14" s="17"/>
      <c r="G14" s="17"/>
      <c r="H14" s="17"/>
      <c r="I14" s="22"/>
      <c r="J14" s="19"/>
      <c r="K14" s="21"/>
      <c r="L14" s="19"/>
      <c r="M14" s="60"/>
      <c r="N14" s="15"/>
      <c r="O14" s="20"/>
      <c r="P14" s="60"/>
      <c r="Q14" s="23"/>
    </row>
    <row r="15" spans="2:18" s="8" customFormat="1" ht="18" customHeight="1">
      <c r="B15" s="12"/>
      <c r="C15" s="12"/>
      <c r="D15" s="12"/>
      <c r="E15" s="21"/>
      <c r="F15" s="17"/>
      <c r="G15" s="17"/>
      <c r="H15" s="17"/>
      <c r="I15" s="22"/>
      <c r="J15" s="19"/>
      <c r="K15" s="21"/>
      <c r="L15" s="19"/>
      <c r="M15" s="60"/>
      <c r="N15" s="15"/>
      <c r="O15" s="20"/>
      <c r="P15" s="60"/>
      <c r="Q15" s="23"/>
    </row>
    <row r="16" spans="2:18" s="8" customFormat="1" ht="18" customHeight="1">
      <c r="B16" s="12"/>
      <c r="C16" s="12"/>
      <c r="D16" s="12"/>
      <c r="E16" s="21"/>
      <c r="F16" s="17"/>
      <c r="G16" s="17"/>
      <c r="H16" s="17"/>
      <c r="I16" s="22"/>
      <c r="J16" s="19"/>
      <c r="K16" s="21"/>
      <c r="L16" s="19"/>
      <c r="M16" s="60"/>
      <c r="N16" s="15"/>
      <c r="O16" s="20"/>
      <c r="P16" s="60"/>
      <c r="Q16" s="23"/>
      <c r="R16" s="62"/>
    </row>
    <row r="17" spans="2:18" s="8" customFormat="1" ht="18" customHeight="1">
      <c r="B17" s="12"/>
      <c r="C17" s="12"/>
      <c r="D17" s="12"/>
      <c r="E17" s="21"/>
      <c r="F17" s="17"/>
      <c r="G17" s="17"/>
      <c r="H17" s="17"/>
      <c r="I17" s="22"/>
      <c r="J17" s="19"/>
      <c r="K17" s="21"/>
      <c r="L17" s="19"/>
      <c r="M17" s="60"/>
      <c r="N17" s="15"/>
      <c r="O17" s="20"/>
      <c r="P17" s="60"/>
      <c r="Q17" s="23"/>
      <c r="R17" s="62"/>
    </row>
    <row r="18" spans="2:18" s="8" customFormat="1" ht="18" customHeight="1">
      <c r="B18" s="12"/>
      <c r="C18" s="12"/>
      <c r="D18" s="12"/>
      <c r="E18" s="21"/>
      <c r="F18" s="17"/>
      <c r="G18" s="17"/>
      <c r="H18" s="17"/>
      <c r="I18" s="22"/>
      <c r="J18" s="19"/>
      <c r="K18" s="21"/>
      <c r="L18" s="19"/>
      <c r="M18" s="60"/>
      <c r="N18" s="15"/>
      <c r="O18" s="20"/>
      <c r="P18" s="60"/>
      <c r="Q18" s="23"/>
      <c r="R18" s="62"/>
    </row>
    <row r="19" spans="2:18" s="8" customFormat="1" ht="18" customHeight="1">
      <c r="B19" s="12"/>
      <c r="C19" s="12"/>
      <c r="D19" s="12"/>
      <c r="E19" s="21"/>
      <c r="F19" s="17"/>
      <c r="G19" s="17"/>
      <c r="H19" s="17"/>
      <c r="I19" s="22"/>
      <c r="J19" s="19"/>
      <c r="K19" s="21"/>
      <c r="L19" s="19"/>
      <c r="M19" s="15"/>
      <c r="N19" s="15"/>
      <c r="O19" s="20"/>
      <c r="P19" s="60"/>
      <c r="Q19" s="23"/>
      <c r="R19" s="62"/>
    </row>
    <row r="20" spans="2:18" s="8" customFormat="1" ht="18" customHeight="1">
      <c r="B20" s="12"/>
      <c r="C20" s="12"/>
      <c r="D20" s="12"/>
      <c r="E20" s="16"/>
      <c r="F20" s="17"/>
      <c r="G20" s="17"/>
      <c r="H20" s="17"/>
      <c r="I20" s="18"/>
      <c r="J20" s="21"/>
      <c r="K20" s="13"/>
      <c r="L20" s="19"/>
      <c r="M20" s="15"/>
      <c r="N20" s="15"/>
      <c r="O20" s="20"/>
      <c r="P20" s="15"/>
      <c r="Q20" s="23"/>
      <c r="R20" s="62"/>
    </row>
    <row r="21" spans="2:18" s="8" customFormat="1" ht="18" customHeight="1">
      <c r="B21" s="13"/>
      <c r="C21" s="12"/>
      <c r="D21" s="12"/>
      <c r="E21" s="16"/>
      <c r="F21" s="17"/>
      <c r="G21" s="17"/>
      <c r="H21" s="17"/>
      <c r="I21" s="22"/>
      <c r="J21" s="21"/>
      <c r="K21" s="21"/>
      <c r="L21" s="19"/>
      <c r="M21" s="15"/>
      <c r="N21" s="15"/>
      <c r="O21" s="20"/>
      <c r="P21" s="15"/>
      <c r="Q21" s="23"/>
    </row>
    <row r="22" spans="2:18" s="8" customFormat="1" ht="18" customHeight="1">
      <c r="B22" s="12"/>
      <c r="C22" s="12"/>
      <c r="D22" s="12"/>
      <c r="E22" s="16"/>
      <c r="F22" s="17"/>
      <c r="G22" s="17"/>
      <c r="H22" s="17"/>
      <c r="I22" s="22"/>
      <c r="J22" s="21"/>
      <c r="K22" s="21"/>
      <c r="L22" s="19"/>
      <c r="M22" s="15"/>
      <c r="N22" s="15"/>
      <c r="O22" s="20"/>
      <c r="P22" s="15"/>
      <c r="Q22" s="23"/>
    </row>
    <row r="23" spans="2:18" s="8" customFormat="1" ht="18" customHeight="1">
      <c r="B23" s="12"/>
      <c r="C23" s="12"/>
      <c r="D23" s="12"/>
      <c r="E23" s="16"/>
      <c r="F23" s="17"/>
      <c r="G23" s="17"/>
      <c r="H23" s="17"/>
      <c r="I23" s="22"/>
      <c r="J23" s="19"/>
      <c r="K23" s="21"/>
      <c r="L23" s="19"/>
      <c r="M23" s="15"/>
      <c r="N23" s="15"/>
      <c r="O23" s="20"/>
      <c r="P23" s="15"/>
      <c r="Q23" s="23"/>
    </row>
    <row r="24" spans="2:18" s="8" customFormat="1" ht="18" customHeight="1">
      <c r="B24" s="12"/>
      <c r="C24" s="12"/>
      <c r="D24" s="12"/>
      <c r="E24" s="16"/>
      <c r="F24" s="17"/>
      <c r="G24" s="17"/>
      <c r="H24" s="17"/>
      <c r="I24" s="22"/>
      <c r="J24" s="19"/>
      <c r="K24" s="21"/>
      <c r="L24" s="19"/>
      <c r="M24" s="15"/>
      <c r="N24" s="15"/>
      <c r="O24" s="20"/>
      <c r="P24" s="15"/>
      <c r="Q24" s="23"/>
    </row>
    <row r="25" spans="2:18" s="8" customFormat="1" ht="18" customHeight="1">
      <c r="B25" s="12"/>
      <c r="C25" s="12"/>
      <c r="D25" s="12"/>
      <c r="E25" s="16"/>
      <c r="F25" s="17"/>
      <c r="G25" s="17"/>
      <c r="H25" s="17"/>
      <c r="I25" s="22"/>
      <c r="J25" s="19"/>
      <c r="K25" s="21"/>
      <c r="L25" s="19"/>
      <c r="M25" s="15"/>
      <c r="N25" s="15"/>
      <c r="O25" s="20"/>
      <c r="P25" s="15"/>
      <c r="Q25" s="23"/>
    </row>
    <row r="26" spans="2:18" s="8" customFormat="1" ht="18" customHeight="1">
      <c r="B26" s="12"/>
      <c r="C26" s="12"/>
      <c r="D26" s="12"/>
      <c r="E26" s="16"/>
      <c r="F26" s="17"/>
      <c r="G26" s="17"/>
      <c r="H26" s="17"/>
      <c r="I26" s="22"/>
      <c r="J26" s="19"/>
      <c r="K26" s="21"/>
      <c r="L26" s="19"/>
      <c r="M26" s="15"/>
      <c r="N26" s="15"/>
      <c r="O26" s="20"/>
      <c r="P26" s="15"/>
      <c r="Q26" s="23"/>
    </row>
    <row r="27" spans="2:18" s="8" customFormat="1" ht="18" customHeight="1">
      <c r="B27" s="13"/>
      <c r="C27" s="12"/>
      <c r="D27" s="12"/>
      <c r="E27" s="21"/>
      <c r="F27" s="17"/>
      <c r="G27" s="17"/>
      <c r="H27" s="17"/>
      <c r="I27" s="18"/>
      <c r="J27" s="332"/>
      <c r="K27" s="21"/>
      <c r="L27" s="19"/>
      <c r="M27" s="15"/>
      <c r="N27" s="15"/>
      <c r="O27" s="20"/>
      <c r="P27" s="15"/>
      <c r="Q27" s="23"/>
    </row>
    <row r="28" spans="2:18" s="8" customFormat="1" ht="18" customHeight="1">
      <c r="B28" s="13"/>
      <c r="C28" s="13"/>
      <c r="D28" s="13"/>
      <c r="E28" s="21"/>
      <c r="F28" s="17"/>
      <c r="G28" s="17"/>
      <c r="H28" s="17"/>
      <c r="I28" s="18"/>
      <c r="J28" s="19"/>
      <c r="K28" s="21"/>
      <c r="L28" s="19"/>
      <c r="M28" s="15"/>
      <c r="N28" s="15"/>
      <c r="O28" s="20"/>
      <c r="P28" s="15"/>
      <c r="Q28" s="23"/>
    </row>
    <row r="29" spans="2:18" s="8" customFormat="1" ht="18" customHeight="1">
      <c r="B29" s="13"/>
      <c r="C29" s="13"/>
      <c r="D29" s="13"/>
      <c r="E29" s="21"/>
      <c r="F29" s="17"/>
      <c r="G29" s="17"/>
      <c r="H29" s="17"/>
      <c r="I29" s="22"/>
      <c r="J29" s="19"/>
      <c r="K29" s="21"/>
      <c r="L29" s="19"/>
      <c r="M29" s="15"/>
      <c r="N29" s="15"/>
      <c r="O29" s="20"/>
      <c r="P29" s="15"/>
      <c r="Q29" s="23"/>
    </row>
    <row r="30" spans="2:18" s="8" customFormat="1" ht="18" customHeight="1">
      <c r="B30" s="13"/>
      <c r="C30" s="13"/>
      <c r="D30" s="13"/>
      <c r="E30" s="138"/>
      <c r="F30" s="17"/>
      <c r="G30" s="17"/>
      <c r="H30" s="17"/>
      <c r="I30" s="22"/>
      <c r="J30" s="19"/>
      <c r="K30" s="21"/>
      <c r="L30" s="19"/>
      <c r="M30" s="15"/>
      <c r="N30" s="15"/>
      <c r="O30" s="20"/>
      <c r="P30" s="15"/>
      <c r="Q30" s="23"/>
    </row>
    <row r="31" spans="2:18" s="8" customFormat="1" ht="18" customHeight="1">
      <c r="B31" s="13"/>
      <c r="C31" s="12"/>
      <c r="D31" s="12"/>
      <c r="E31" s="21"/>
      <c r="F31" s="17"/>
      <c r="G31" s="17"/>
      <c r="H31" s="17"/>
      <c r="I31" s="22"/>
      <c r="J31" s="19"/>
      <c r="K31" s="21"/>
      <c r="L31" s="19"/>
      <c r="M31" s="15"/>
      <c r="N31" s="15"/>
      <c r="O31" s="20"/>
      <c r="P31" s="15"/>
      <c r="Q31" s="23"/>
    </row>
    <row r="32" spans="2:18" s="8" customFormat="1" ht="18" customHeight="1">
      <c r="B32" s="13"/>
      <c r="C32" s="12"/>
      <c r="D32" s="12"/>
      <c r="E32" s="21"/>
      <c r="F32" s="17"/>
      <c r="G32" s="17"/>
      <c r="H32" s="17"/>
      <c r="I32" s="22"/>
      <c r="J32" s="19"/>
      <c r="K32" s="21"/>
      <c r="L32" s="19"/>
      <c r="M32" s="15"/>
      <c r="N32" s="15"/>
      <c r="O32" s="20"/>
      <c r="P32" s="15"/>
      <c r="Q32" s="23"/>
    </row>
    <row r="33" spans="2:17" s="8" customFormat="1" ht="18" customHeight="1">
      <c r="B33" s="13"/>
      <c r="C33" s="12"/>
      <c r="D33" s="12"/>
      <c r="E33" s="21"/>
      <c r="F33" s="17"/>
      <c r="G33" s="17"/>
      <c r="H33" s="17"/>
      <c r="I33" s="22"/>
      <c r="J33" s="19"/>
      <c r="K33" s="21"/>
      <c r="L33" s="19"/>
      <c r="M33" s="15"/>
      <c r="N33" s="15"/>
      <c r="O33" s="20"/>
      <c r="P33" s="15"/>
      <c r="Q33" s="23"/>
    </row>
    <row r="34" spans="2:17" s="8" customFormat="1" ht="18" customHeight="1">
      <c r="B34" s="13"/>
      <c r="C34" s="12"/>
      <c r="D34" s="12"/>
      <c r="E34" s="21"/>
      <c r="F34" s="17"/>
      <c r="G34" s="17"/>
      <c r="H34" s="17"/>
      <c r="I34" s="22"/>
      <c r="J34" s="19"/>
      <c r="K34" s="21"/>
      <c r="L34" s="19"/>
      <c r="M34" s="15"/>
      <c r="N34" s="15"/>
      <c r="O34" s="20"/>
      <c r="P34" s="15"/>
      <c r="Q34" s="23"/>
    </row>
    <row r="35" spans="2:17" s="8" customFormat="1" ht="18" customHeight="1">
      <c r="B35" s="13"/>
      <c r="C35" s="13"/>
      <c r="D35" s="13"/>
      <c r="E35" s="21"/>
      <c r="F35" s="17"/>
      <c r="G35" s="17"/>
      <c r="H35" s="17"/>
      <c r="I35" s="18"/>
      <c r="J35" s="19"/>
      <c r="K35" s="21"/>
      <c r="L35" s="19"/>
      <c r="M35" s="15"/>
      <c r="N35" s="15"/>
      <c r="O35" s="20"/>
      <c r="P35" s="15"/>
      <c r="Q35" s="23"/>
    </row>
    <row r="36" spans="2:17" ht="18" customHeight="1">
      <c r="B36" s="13"/>
      <c r="C36" s="13"/>
      <c r="D36" s="13"/>
      <c r="E36" s="21"/>
      <c r="F36" s="17"/>
      <c r="G36" s="17"/>
      <c r="H36" s="17"/>
      <c r="I36" s="22"/>
      <c r="J36" s="19"/>
      <c r="K36" s="21"/>
      <c r="L36" s="19"/>
      <c r="M36" s="15"/>
      <c r="N36" s="15"/>
      <c r="O36" s="20"/>
      <c r="P36" s="15"/>
      <c r="Q36" s="23"/>
    </row>
    <row r="37" spans="2:17" ht="18" customHeight="1">
      <c r="B37" s="13"/>
      <c r="C37" s="13"/>
      <c r="D37" s="13"/>
      <c r="E37" s="21"/>
      <c r="F37" s="17"/>
      <c r="G37" s="17"/>
      <c r="H37" s="17"/>
      <c r="I37" s="22"/>
      <c r="J37" s="19"/>
      <c r="K37" s="21"/>
      <c r="L37" s="19"/>
      <c r="M37" s="15"/>
      <c r="N37" s="15"/>
      <c r="O37" s="20"/>
      <c r="P37" s="15"/>
      <c r="Q37" s="23"/>
    </row>
    <row r="38" spans="2:17" ht="18" customHeight="1">
      <c r="B38" s="13"/>
      <c r="C38" s="13"/>
      <c r="D38" s="13"/>
      <c r="E38" s="21"/>
      <c r="F38" s="17"/>
      <c r="G38" s="17"/>
      <c r="H38" s="17"/>
      <c r="I38" s="22"/>
      <c r="J38" s="19"/>
      <c r="K38" s="21"/>
      <c r="L38" s="19"/>
      <c r="M38" s="15"/>
      <c r="N38" s="15"/>
      <c r="O38" s="20"/>
      <c r="P38" s="15"/>
      <c r="Q38" s="23"/>
    </row>
    <row r="39" spans="2:17" ht="18" customHeight="1">
      <c r="B39" s="13"/>
      <c r="C39" s="12"/>
      <c r="D39" s="12"/>
      <c r="E39" s="21"/>
      <c r="F39" s="17"/>
      <c r="G39" s="17"/>
      <c r="H39" s="17"/>
      <c r="I39" s="22"/>
      <c r="J39" s="21"/>
      <c r="K39" s="21"/>
      <c r="L39" s="19"/>
      <c r="M39" s="15"/>
      <c r="N39" s="15"/>
      <c r="O39" s="20"/>
      <c r="P39" s="15"/>
      <c r="Q39" s="23"/>
    </row>
    <row r="40" spans="2:17" ht="18" customHeight="1">
      <c r="B40" s="13"/>
      <c r="C40" s="12"/>
      <c r="D40" s="12"/>
      <c r="E40" s="21"/>
      <c r="F40" s="17"/>
      <c r="G40" s="17"/>
      <c r="H40" s="17"/>
      <c r="I40" s="22"/>
      <c r="J40" s="19"/>
      <c r="K40" s="21"/>
      <c r="L40" s="19"/>
      <c r="M40" s="15"/>
      <c r="N40" s="15"/>
      <c r="O40" s="20"/>
      <c r="P40" s="15"/>
      <c r="Q40" s="23"/>
    </row>
    <row r="41" spans="2:17">
      <c r="Q41" s="68"/>
    </row>
    <row r="42" spans="2:17">
      <c r="M42" s="25"/>
      <c r="Q42" s="68"/>
    </row>
    <row r="43" spans="2:17">
      <c r="Q43" s="68"/>
    </row>
  </sheetData>
  <autoFilter ref="B8:O32" xr:uid="{69C83E3E-BFF7-43C3-AC08-2F453220BBC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45F3A-DE68-48B7-BAF7-C93EA6CFB9DE}">
  <dimension ref="B2:R73"/>
  <sheetViews>
    <sheetView zoomScale="85" zoomScaleNormal="85" workbookViewId="0">
      <pane xSplit="10" ySplit="8" topLeftCell="N9" activePane="bottomRight" state="frozen"/>
      <selection pane="topRight" activeCell="K1" sqref="K1"/>
      <selection pane="bottomLeft" activeCell="A9" sqref="A9"/>
      <selection pane="bottomRight" activeCell="B24" sqref="B24"/>
    </sheetView>
  </sheetViews>
  <sheetFormatPr defaultRowHeight="13.5"/>
  <cols>
    <col min="1" max="1" width="2.625" style="28" customWidth="1"/>
    <col min="2" max="2" width="5.125" style="33" customWidth="1"/>
    <col min="3" max="4" width="12.625" style="28" customWidth="1"/>
    <col min="5" max="5" width="30.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0.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0.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0.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0.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0.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0.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0.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0.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0.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0.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0.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0.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0.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0.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0.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0.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0.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0.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0.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0.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0.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0.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0.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0.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0.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0.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0.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0.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0.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0.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0.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0.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0.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0.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0.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0.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0.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0.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0.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0.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0.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0.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0.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0.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0.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0.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0.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0.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0.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0.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0.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0.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0.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0.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0.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0.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0.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0.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0.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0.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0.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0.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0.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1565</v>
      </c>
      <c r="G2" s="29" t="s">
        <v>2</v>
      </c>
      <c r="H2" s="30"/>
      <c r="I2" s="31"/>
      <c r="J2" s="32">
        <f>SUM(H:H)</f>
        <v>665066</v>
      </c>
    </row>
    <row r="3" spans="2:17" ht="20.100000000000001" customHeight="1">
      <c r="B3" s="26" t="s">
        <v>3</v>
      </c>
      <c r="C3" s="26"/>
      <c r="D3" s="26"/>
      <c r="E3" s="27" t="s">
        <v>1265</v>
      </c>
    </row>
    <row r="4" spans="2:17" ht="20.100000000000001" customHeight="1">
      <c r="B4" s="26" t="s">
        <v>5</v>
      </c>
      <c r="C4" s="26"/>
      <c r="D4" s="26"/>
      <c r="E4" s="27">
        <v>98454</v>
      </c>
    </row>
    <row r="5" spans="2:17" ht="20.100000000000001" customHeight="1">
      <c r="B5" s="26" t="s">
        <v>6</v>
      </c>
      <c r="C5" s="26"/>
      <c r="D5" s="26"/>
      <c r="E5" s="36">
        <v>41043</v>
      </c>
    </row>
    <row r="6" spans="2:17" ht="20.100000000000001" customHeight="1">
      <c r="B6" s="26" t="s">
        <v>7</v>
      </c>
      <c r="C6" s="26"/>
      <c r="D6" s="26"/>
      <c r="E6" s="36">
        <v>41051</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1</v>
      </c>
      <c r="C9" s="37" t="s">
        <v>29</v>
      </c>
      <c r="D9" s="37" t="s">
        <v>29</v>
      </c>
      <c r="E9" s="51" t="s">
        <v>1566</v>
      </c>
      <c r="F9" s="51">
        <v>1</v>
      </c>
      <c r="G9" s="51">
        <v>155400</v>
      </c>
      <c r="H9" s="42">
        <f t="shared" ref="H9:H67" si="0">F9*G9</f>
        <v>155400</v>
      </c>
      <c r="I9" s="293"/>
      <c r="J9" s="187" t="s">
        <v>1567</v>
      </c>
      <c r="K9" s="44" t="s">
        <v>1568</v>
      </c>
      <c r="L9" s="38" t="s">
        <v>80</v>
      </c>
      <c r="M9" s="186">
        <v>41018</v>
      </c>
      <c r="N9" s="37"/>
      <c r="O9" s="38"/>
      <c r="P9" s="186">
        <v>41043</v>
      </c>
      <c r="Q9" s="46">
        <v>41040</v>
      </c>
    </row>
    <row r="10" spans="2:17" s="33" customFormat="1" ht="19.5" customHeight="1">
      <c r="B10" s="37">
        <v>2</v>
      </c>
      <c r="C10" s="37" t="s">
        <v>29</v>
      </c>
      <c r="D10" s="37" t="s">
        <v>29</v>
      </c>
      <c r="E10" s="47" t="s">
        <v>48</v>
      </c>
      <c r="F10" s="51">
        <v>1</v>
      </c>
      <c r="G10" s="51">
        <v>54600</v>
      </c>
      <c r="H10" s="42">
        <f t="shared" si="0"/>
        <v>54600</v>
      </c>
      <c r="I10" s="293"/>
      <c r="J10" s="41" t="s">
        <v>47</v>
      </c>
      <c r="K10" s="44" t="s">
        <v>1569</v>
      </c>
      <c r="L10" s="38" t="s">
        <v>80</v>
      </c>
      <c r="M10" s="186">
        <v>41018</v>
      </c>
      <c r="N10" s="37"/>
      <c r="O10" s="38"/>
      <c r="P10" s="186">
        <v>41043</v>
      </c>
      <c r="Q10" s="46">
        <v>41040</v>
      </c>
    </row>
    <row r="11" spans="2:17" s="33" customFormat="1" ht="19.5" customHeight="1">
      <c r="B11" s="37">
        <v>2</v>
      </c>
      <c r="C11" s="37" t="s">
        <v>29</v>
      </c>
      <c r="D11" s="37" t="s">
        <v>29</v>
      </c>
      <c r="E11" s="51" t="s">
        <v>50</v>
      </c>
      <c r="F11" s="51">
        <v>1</v>
      </c>
      <c r="G11" s="51">
        <v>7900</v>
      </c>
      <c r="H11" s="42">
        <f t="shared" si="0"/>
        <v>7900</v>
      </c>
      <c r="I11" s="293"/>
      <c r="J11" s="41" t="s">
        <v>1570</v>
      </c>
      <c r="K11" s="44" t="s">
        <v>1571</v>
      </c>
      <c r="L11" s="38" t="s">
        <v>80</v>
      </c>
      <c r="M11" s="186">
        <v>41018</v>
      </c>
      <c r="N11" s="37"/>
      <c r="O11" s="38"/>
      <c r="P11" s="186">
        <v>41043</v>
      </c>
      <c r="Q11" s="46">
        <v>41040</v>
      </c>
    </row>
    <row r="12" spans="2:17" s="33" customFormat="1" ht="19.5" customHeight="1">
      <c r="B12" s="37">
        <v>2</v>
      </c>
      <c r="C12" s="37" t="s">
        <v>29</v>
      </c>
      <c r="D12" s="37" t="s">
        <v>29</v>
      </c>
      <c r="E12" s="51" t="s">
        <v>1572</v>
      </c>
      <c r="F12" s="51">
        <v>1</v>
      </c>
      <c r="G12" s="51">
        <v>32700</v>
      </c>
      <c r="H12" s="42">
        <f t="shared" si="0"/>
        <v>32700</v>
      </c>
      <c r="I12" s="293"/>
      <c r="J12" s="41" t="s">
        <v>1424</v>
      </c>
      <c r="K12" s="44" t="s">
        <v>1573</v>
      </c>
      <c r="L12" s="38" t="s">
        <v>80</v>
      </c>
      <c r="M12" s="186">
        <v>41018</v>
      </c>
      <c r="N12" s="37"/>
      <c r="O12" s="38"/>
      <c r="P12" s="186">
        <v>41043</v>
      </c>
      <c r="Q12" s="46">
        <v>41040</v>
      </c>
    </row>
    <row r="13" spans="2:17" s="33" customFormat="1" ht="19.5" customHeight="1">
      <c r="B13" s="37">
        <v>2</v>
      </c>
      <c r="C13" s="37" t="s">
        <v>29</v>
      </c>
      <c r="D13" s="37" t="s">
        <v>29</v>
      </c>
      <c r="E13" s="51" t="s">
        <v>1425</v>
      </c>
      <c r="F13" s="51">
        <v>1</v>
      </c>
      <c r="G13" s="51">
        <v>13500</v>
      </c>
      <c r="H13" s="42">
        <f t="shared" si="0"/>
        <v>13500</v>
      </c>
      <c r="I13" s="293"/>
      <c r="J13" s="41" t="s">
        <v>60</v>
      </c>
      <c r="K13" s="44" t="s">
        <v>1574</v>
      </c>
      <c r="L13" s="38" t="s">
        <v>80</v>
      </c>
      <c r="M13" s="186">
        <v>41018</v>
      </c>
      <c r="N13" s="37"/>
      <c r="O13" s="38"/>
      <c r="P13" s="186">
        <v>41043</v>
      </c>
      <c r="Q13" s="46">
        <v>41040</v>
      </c>
    </row>
    <row r="14" spans="2:17" s="33" customFormat="1" ht="19.5" customHeight="1">
      <c r="B14" s="37">
        <v>5</v>
      </c>
      <c r="C14" s="37" t="s">
        <v>29</v>
      </c>
      <c r="D14" s="37" t="s">
        <v>29</v>
      </c>
      <c r="E14" s="334">
        <v>960536106</v>
      </c>
      <c r="F14" s="189">
        <v>1</v>
      </c>
      <c r="G14" s="42">
        <v>12000</v>
      </c>
      <c r="H14" s="42">
        <f t="shared" si="0"/>
        <v>12000</v>
      </c>
      <c r="I14" s="42"/>
      <c r="J14" s="194" t="s">
        <v>1426</v>
      </c>
      <c r="K14" s="44" t="s">
        <v>1575</v>
      </c>
      <c r="L14" s="38" t="s">
        <v>80</v>
      </c>
      <c r="M14" s="186">
        <v>41018</v>
      </c>
      <c r="N14" s="37"/>
      <c r="O14" s="38"/>
      <c r="P14" s="186">
        <v>41043</v>
      </c>
      <c r="Q14" s="46">
        <v>41040</v>
      </c>
    </row>
    <row r="15" spans="2:17" s="33" customFormat="1" ht="19.5" customHeight="1">
      <c r="B15" s="37">
        <v>4</v>
      </c>
      <c r="C15" s="37" t="s">
        <v>29</v>
      </c>
      <c r="D15" s="37" t="s">
        <v>29</v>
      </c>
      <c r="E15" s="240" t="s">
        <v>1576</v>
      </c>
      <c r="F15" s="189">
        <v>1</v>
      </c>
      <c r="G15" s="42">
        <v>103200</v>
      </c>
      <c r="H15" s="42">
        <f t="shared" si="0"/>
        <v>103200</v>
      </c>
      <c r="I15" s="42"/>
      <c r="J15" s="194" t="s">
        <v>1577</v>
      </c>
      <c r="K15" s="44" t="s">
        <v>1578</v>
      </c>
      <c r="L15" s="38" t="s">
        <v>80</v>
      </c>
      <c r="M15" s="186">
        <v>41018</v>
      </c>
      <c r="N15" s="37"/>
      <c r="O15" s="38"/>
      <c r="P15" s="186">
        <v>41043</v>
      </c>
      <c r="Q15" s="46">
        <v>41040</v>
      </c>
    </row>
    <row r="16" spans="2:17" s="33" customFormat="1" ht="19.5" customHeight="1">
      <c r="B16" s="37"/>
      <c r="C16" s="37" t="s">
        <v>29</v>
      </c>
      <c r="D16" s="37" t="s">
        <v>29</v>
      </c>
      <c r="E16" s="240" t="s">
        <v>45</v>
      </c>
      <c r="F16" s="189">
        <v>1</v>
      </c>
      <c r="G16" s="42">
        <v>1000</v>
      </c>
      <c r="H16" s="42">
        <f t="shared" si="0"/>
        <v>1000</v>
      </c>
      <c r="I16" s="293"/>
      <c r="J16" s="189"/>
      <c r="K16" s="44" t="s">
        <v>1579</v>
      </c>
      <c r="L16" s="38" t="s">
        <v>80</v>
      </c>
      <c r="M16" s="186">
        <v>41018</v>
      </c>
      <c r="N16" s="37"/>
      <c r="O16" s="38"/>
      <c r="P16" s="186"/>
      <c r="Q16" s="46"/>
    </row>
    <row r="17" spans="2:18" s="33" customFormat="1" ht="19.5" customHeight="1">
      <c r="B17" s="37"/>
      <c r="C17" s="37"/>
      <c r="D17" s="37"/>
      <c r="E17" s="297"/>
      <c r="F17" s="51"/>
      <c r="G17" s="42"/>
      <c r="H17" s="42">
        <f t="shared" si="0"/>
        <v>0</v>
      </c>
      <c r="I17" s="42"/>
      <c r="J17" s="51"/>
      <c r="K17" s="44"/>
      <c r="L17" s="38"/>
      <c r="M17" s="186"/>
      <c r="N17" s="37"/>
      <c r="O17" s="38"/>
      <c r="P17" s="186"/>
      <c r="Q17" s="46"/>
    </row>
    <row r="18" spans="2:18" s="33" customFormat="1" ht="18" customHeight="1">
      <c r="B18" s="37">
        <v>3</v>
      </c>
      <c r="C18" s="37" t="s">
        <v>101</v>
      </c>
      <c r="D18" s="37" t="s">
        <v>101</v>
      </c>
      <c r="E18" s="297" t="s">
        <v>1580</v>
      </c>
      <c r="F18" s="51">
        <v>1</v>
      </c>
      <c r="G18" s="42">
        <v>48500</v>
      </c>
      <c r="H18" s="42">
        <f t="shared" si="0"/>
        <v>48500</v>
      </c>
      <c r="I18" s="42"/>
      <c r="J18" s="51" t="s">
        <v>1581</v>
      </c>
      <c r="K18" s="44"/>
      <c r="L18" s="44" t="s">
        <v>42</v>
      </c>
      <c r="M18" s="186">
        <v>41018</v>
      </c>
      <c r="N18" s="40"/>
      <c r="O18" s="45"/>
      <c r="P18" s="186">
        <v>41025</v>
      </c>
      <c r="Q18" s="46">
        <v>41025</v>
      </c>
    </row>
    <row r="19" spans="2:18" s="33" customFormat="1" ht="18" customHeight="1">
      <c r="B19" s="38">
        <v>3</v>
      </c>
      <c r="C19" s="37" t="s">
        <v>101</v>
      </c>
      <c r="D19" s="37" t="s">
        <v>101</v>
      </c>
      <c r="E19" s="297" t="s">
        <v>1582</v>
      </c>
      <c r="F19" s="51">
        <v>1</v>
      </c>
      <c r="G19" s="42">
        <v>2950</v>
      </c>
      <c r="H19" s="42">
        <f t="shared" si="0"/>
        <v>2950</v>
      </c>
      <c r="I19" s="42"/>
      <c r="J19" s="51" t="s">
        <v>1583</v>
      </c>
      <c r="K19" s="47"/>
      <c r="L19" s="44" t="s">
        <v>42</v>
      </c>
      <c r="M19" s="186">
        <v>41018</v>
      </c>
      <c r="N19" s="40"/>
      <c r="O19" s="45"/>
      <c r="P19" s="186">
        <v>41025</v>
      </c>
      <c r="Q19" s="46">
        <v>41025</v>
      </c>
    </row>
    <row r="20" spans="2:18" s="33" customFormat="1" ht="18" customHeight="1">
      <c r="B20" s="37">
        <v>3</v>
      </c>
      <c r="C20" s="37" t="s">
        <v>101</v>
      </c>
      <c r="D20" s="37" t="s">
        <v>101</v>
      </c>
      <c r="E20" s="297" t="s">
        <v>1584</v>
      </c>
      <c r="F20" s="51">
        <v>1</v>
      </c>
      <c r="G20" s="42">
        <v>2980</v>
      </c>
      <c r="H20" s="42">
        <f>F20*G20</f>
        <v>2980</v>
      </c>
      <c r="I20" s="42"/>
      <c r="J20" s="51" t="s">
        <v>1585</v>
      </c>
      <c r="K20" s="47"/>
      <c r="L20" s="44" t="s">
        <v>42</v>
      </c>
      <c r="M20" s="186">
        <v>41018</v>
      </c>
      <c r="N20" s="40"/>
      <c r="O20" s="45"/>
      <c r="P20" s="186">
        <v>41025</v>
      </c>
      <c r="Q20" s="46">
        <v>41025</v>
      </c>
    </row>
    <row r="21" spans="2:18" s="33" customFormat="1" ht="18" customHeight="1">
      <c r="B21" s="38">
        <v>3</v>
      </c>
      <c r="C21" s="37" t="s">
        <v>101</v>
      </c>
      <c r="D21" s="37" t="s">
        <v>101</v>
      </c>
      <c r="E21" s="297" t="s">
        <v>1586</v>
      </c>
      <c r="F21" s="51">
        <v>1</v>
      </c>
      <c r="G21" s="42">
        <v>1500</v>
      </c>
      <c r="H21" s="42">
        <f>F21*G21</f>
        <v>1500</v>
      </c>
      <c r="I21" s="42"/>
      <c r="J21" s="51" t="s">
        <v>1587</v>
      </c>
      <c r="K21" s="47"/>
      <c r="L21" s="44" t="s">
        <v>42</v>
      </c>
      <c r="M21" s="186">
        <v>41018</v>
      </c>
      <c r="N21" s="40"/>
      <c r="O21" s="186"/>
      <c r="P21" s="186">
        <v>41025</v>
      </c>
      <c r="Q21" s="46">
        <v>41025</v>
      </c>
    </row>
    <row r="22" spans="2:18" s="33" customFormat="1" ht="18" customHeight="1">
      <c r="B22" s="38"/>
      <c r="C22" s="37"/>
      <c r="D22" s="37"/>
      <c r="E22" s="240"/>
      <c r="F22" s="189"/>
      <c r="G22" s="42"/>
      <c r="H22" s="42">
        <f t="shared" si="0"/>
        <v>0</v>
      </c>
      <c r="I22" s="42"/>
      <c r="J22" s="189"/>
      <c r="K22" s="47"/>
      <c r="L22" s="44"/>
      <c r="M22" s="186"/>
      <c r="N22" s="40"/>
      <c r="O22" s="45"/>
      <c r="P22" s="186"/>
      <c r="Q22" s="46"/>
    </row>
    <row r="23" spans="2:18" s="33" customFormat="1" ht="18" customHeight="1">
      <c r="B23" s="38">
        <v>6</v>
      </c>
      <c r="C23" s="37" t="s">
        <v>101</v>
      </c>
      <c r="D23" s="37" t="s">
        <v>101</v>
      </c>
      <c r="E23" s="240" t="s">
        <v>1588</v>
      </c>
      <c r="F23" s="189">
        <v>1</v>
      </c>
      <c r="G23" s="42">
        <v>8580</v>
      </c>
      <c r="H23" s="42">
        <f t="shared" si="0"/>
        <v>8580</v>
      </c>
      <c r="I23" s="42"/>
      <c r="J23" s="189" t="s">
        <v>1589</v>
      </c>
      <c r="K23" s="47"/>
      <c r="L23" s="44" t="s">
        <v>80</v>
      </c>
      <c r="M23" s="186">
        <v>41018</v>
      </c>
      <c r="N23" s="40"/>
      <c r="O23" s="45"/>
      <c r="P23" s="186">
        <v>41025</v>
      </c>
      <c r="Q23" s="46">
        <v>41025</v>
      </c>
      <c r="R23" s="191"/>
    </row>
    <row r="24" spans="2:18" s="33" customFormat="1" ht="18" customHeight="1">
      <c r="B24" s="38">
        <v>6</v>
      </c>
      <c r="C24" s="37" t="s">
        <v>101</v>
      </c>
      <c r="D24" s="37" t="s">
        <v>101</v>
      </c>
      <c r="E24" s="240" t="s">
        <v>1590</v>
      </c>
      <c r="F24" s="189">
        <v>4</v>
      </c>
      <c r="G24" s="42">
        <v>1010</v>
      </c>
      <c r="H24" s="42">
        <f t="shared" si="0"/>
        <v>4040</v>
      </c>
      <c r="I24" s="42"/>
      <c r="J24" s="189" t="s">
        <v>1591</v>
      </c>
      <c r="K24" s="47"/>
      <c r="L24" s="44" t="s">
        <v>80</v>
      </c>
      <c r="M24" s="186">
        <v>41018</v>
      </c>
      <c r="N24" s="40"/>
      <c r="O24" s="45"/>
      <c r="P24" s="186">
        <v>41025</v>
      </c>
      <c r="Q24" s="46">
        <v>41025</v>
      </c>
      <c r="R24" s="191"/>
    </row>
    <row r="25" spans="2:18" s="33" customFormat="1" ht="18" customHeight="1">
      <c r="B25" s="38">
        <v>6</v>
      </c>
      <c r="C25" s="37" t="s">
        <v>101</v>
      </c>
      <c r="D25" s="37" t="s">
        <v>101</v>
      </c>
      <c r="E25" s="240" t="s">
        <v>1432</v>
      </c>
      <c r="F25" s="189">
        <v>2</v>
      </c>
      <c r="G25" s="42">
        <v>210</v>
      </c>
      <c r="H25" s="42">
        <f t="shared" si="0"/>
        <v>420</v>
      </c>
      <c r="I25" s="42"/>
      <c r="J25" s="189" t="s">
        <v>812</v>
      </c>
      <c r="K25" s="47"/>
      <c r="L25" s="44" t="s">
        <v>80</v>
      </c>
      <c r="M25" s="186">
        <v>41018</v>
      </c>
      <c r="N25" s="40"/>
      <c r="O25" s="45"/>
      <c r="P25" s="186">
        <v>41025</v>
      </c>
      <c r="Q25" s="46">
        <v>41025</v>
      </c>
      <c r="R25" s="191"/>
    </row>
    <row r="26" spans="2:18" s="33" customFormat="1" ht="18" customHeight="1">
      <c r="B26" s="38">
        <v>6</v>
      </c>
      <c r="C26" s="37" t="s">
        <v>101</v>
      </c>
      <c r="D26" s="37" t="s">
        <v>101</v>
      </c>
      <c r="E26" s="297" t="s">
        <v>1592</v>
      </c>
      <c r="F26" s="51">
        <v>2</v>
      </c>
      <c r="G26" s="42">
        <v>450</v>
      </c>
      <c r="H26" s="42">
        <f t="shared" si="0"/>
        <v>900</v>
      </c>
      <c r="I26" s="42"/>
      <c r="J26" s="51" t="s">
        <v>1593</v>
      </c>
      <c r="K26" s="47"/>
      <c r="L26" s="44" t="s">
        <v>80</v>
      </c>
      <c r="M26" s="186">
        <v>41018</v>
      </c>
      <c r="N26" s="40"/>
      <c r="O26" s="45"/>
      <c r="P26" s="186">
        <v>41025</v>
      </c>
      <c r="Q26" s="46">
        <v>41025</v>
      </c>
      <c r="R26" s="191"/>
    </row>
    <row r="27" spans="2:18" s="33" customFormat="1" ht="18" customHeight="1">
      <c r="B27" s="38"/>
      <c r="C27" s="37"/>
      <c r="D27" s="37"/>
      <c r="E27" s="51"/>
      <c r="F27" s="51"/>
      <c r="G27" s="42"/>
      <c r="H27" s="42">
        <f t="shared" si="0"/>
        <v>0</v>
      </c>
      <c r="I27" s="42"/>
      <c r="J27" s="51"/>
      <c r="K27" s="47"/>
      <c r="L27" s="44"/>
      <c r="M27" s="186"/>
      <c r="N27" s="40"/>
      <c r="O27" s="45"/>
      <c r="P27" s="186"/>
      <c r="Q27" s="46"/>
    </row>
    <row r="28" spans="2:18" s="33" customFormat="1" ht="18" customHeight="1">
      <c r="B28" s="38">
        <v>9</v>
      </c>
      <c r="C28" s="37" t="s">
        <v>101</v>
      </c>
      <c r="D28" s="37" t="s">
        <v>101</v>
      </c>
      <c r="E28" s="189" t="s">
        <v>1594</v>
      </c>
      <c r="F28" s="189">
        <v>6</v>
      </c>
      <c r="G28" s="42">
        <v>260</v>
      </c>
      <c r="H28" s="42">
        <f t="shared" si="0"/>
        <v>1560</v>
      </c>
      <c r="I28" s="42"/>
      <c r="J28" s="189" t="s">
        <v>1595</v>
      </c>
      <c r="K28" s="47"/>
      <c r="L28" s="44" t="s">
        <v>42</v>
      </c>
      <c r="M28" s="186">
        <v>41018</v>
      </c>
      <c r="N28" s="40"/>
      <c r="O28" s="45"/>
      <c r="P28" s="186">
        <v>41025</v>
      </c>
      <c r="Q28" s="46">
        <v>41025</v>
      </c>
    </row>
    <row r="29" spans="2:18" s="33" customFormat="1" ht="18" customHeight="1">
      <c r="B29" s="38">
        <v>9</v>
      </c>
      <c r="C29" s="37" t="s">
        <v>101</v>
      </c>
      <c r="D29" s="37" t="s">
        <v>101</v>
      </c>
      <c r="E29" s="189" t="s">
        <v>1596</v>
      </c>
      <c r="F29" s="189">
        <v>1</v>
      </c>
      <c r="G29" s="42">
        <v>780</v>
      </c>
      <c r="H29" s="42">
        <f t="shared" si="0"/>
        <v>780</v>
      </c>
      <c r="I29" s="42"/>
      <c r="J29" s="189" t="s">
        <v>1597</v>
      </c>
      <c r="K29" s="47"/>
      <c r="L29" s="44" t="s">
        <v>42</v>
      </c>
      <c r="M29" s="186">
        <v>41018</v>
      </c>
      <c r="N29" s="40"/>
      <c r="O29" s="45"/>
      <c r="P29" s="186">
        <v>41025</v>
      </c>
      <c r="Q29" s="46">
        <v>41025</v>
      </c>
    </row>
    <row r="30" spans="2:18" s="33" customFormat="1" ht="18" customHeight="1">
      <c r="B30" s="38">
        <v>9</v>
      </c>
      <c r="C30" s="37" t="s">
        <v>101</v>
      </c>
      <c r="D30" s="37" t="s">
        <v>101</v>
      </c>
      <c r="E30" s="189" t="s">
        <v>1598</v>
      </c>
      <c r="F30" s="51">
        <v>1</v>
      </c>
      <c r="G30" s="42">
        <v>310</v>
      </c>
      <c r="H30" s="42">
        <f t="shared" si="0"/>
        <v>310</v>
      </c>
      <c r="I30" s="42"/>
      <c r="J30" s="189" t="s">
        <v>1599</v>
      </c>
      <c r="K30" s="47"/>
      <c r="L30" s="44" t="s">
        <v>42</v>
      </c>
      <c r="M30" s="186">
        <v>41018</v>
      </c>
      <c r="N30" s="40"/>
      <c r="O30" s="45"/>
      <c r="P30" s="186">
        <v>41025</v>
      </c>
      <c r="Q30" s="46">
        <v>41025</v>
      </c>
    </row>
    <row r="31" spans="2:18" s="33" customFormat="1" ht="18" customHeight="1">
      <c r="B31" s="38">
        <v>9</v>
      </c>
      <c r="C31" s="37" t="s">
        <v>101</v>
      </c>
      <c r="D31" s="37" t="s">
        <v>101</v>
      </c>
      <c r="E31" s="47" t="s">
        <v>1600</v>
      </c>
      <c r="F31" s="51">
        <v>2</v>
      </c>
      <c r="G31" s="42">
        <v>617</v>
      </c>
      <c r="H31" s="42">
        <f t="shared" si="0"/>
        <v>1234</v>
      </c>
      <c r="I31" s="42"/>
      <c r="J31" s="51" t="s">
        <v>1601</v>
      </c>
      <c r="K31" s="47"/>
      <c r="L31" s="44" t="s">
        <v>42</v>
      </c>
      <c r="M31" s="186">
        <v>41018</v>
      </c>
      <c r="N31" s="40"/>
      <c r="O31" s="45"/>
      <c r="P31" s="186">
        <v>41025</v>
      </c>
      <c r="Q31" s="46">
        <v>41025</v>
      </c>
    </row>
    <row r="32" spans="2:18" s="33" customFormat="1" ht="18" customHeight="1">
      <c r="B32" s="38">
        <v>9</v>
      </c>
      <c r="C32" s="37" t="s">
        <v>101</v>
      </c>
      <c r="D32" s="37" t="s">
        <v>101</v>
      </c>
      <c r="E32" s="47" t="s">
        <v>1602</v>
      </c>
      <c r="F32" s="51">
        <v>1</v>
      </c>
      <c r="G32" s="42">
        <v>480</v>
      </c>
      <c r="H32" s="42">
        <f t="shared" si="0"/>
        <v>480</v>
      </c>
      <c r="I32" s="42"/>
      <c r="J32" s="51" t="s">
        <v>1593</v>
      </c>
      <c r="K32" s="47"/>
      <c r="L32" s="44" t="s">
        <v>42</v>
      </c>
      <c r="M32" s="186">
        <v>41018</v>
      </c>
      <c r="N32" s="40"/>
      <c r="O32" s="45"/>
      <c r="P32" s="186">
        <v>41025</v>
      </c>
      <c r="Q32" s="46">
        <v>41025</v>
      </c>
    </row>
    <row r="33" spans="2:17" s="33" customFormat="1" ht="18" customHeight="1">
      <c r="B33" s="38">
        <v>9</v>
      </c>
      <c r="C33" s="37" t="s">
        <v>101</v>
      </c>
      <c r="D33" s="37" t="s">
        <v>101</v>
      </c>
      <c r="E33" s="47" t="s">
        <v>1603</v>
      </c>
      <c r="F33" s="51">
        <v>8</v>
      </c>
      <c r="G33" s="42">
        <v>104</v>
      </c>
      <c r="H33" s="42">
        <f t="shared" si="0"/>
        <v>832</v>
      </c>
      <c r="I33" s="42"/>
      <c r="J33" s="51" t="s">
        <v>1604</v>
      </c>
      <c r="K33" s="47"/>
      <c r="L33" s="44" t="s">
        <v>42</v>
      </c>
      <c r="M33" s="186">
        <v>41018</v>
      </c>
      <c r="N33" s="40"/>
      <c r="O33" s="186"/>
      <c r="P33" s="186">
        <v>41025</v>
      </c>
      <c r="Q33" s="46">
        <v>41025</v>
      </c>
    </row>
    <row r="34" spans="2:17" s="33" customFormat="1" ht="18" customHeight="1">
      <c r="B34" s="38">
        <v>9</v>
      </c>
      <c r="C34" s="37" t="s">
        <v>101</v>
      </c>
      <c r="D34" s="37" t="s">
        <v>101</v>
      </c>
      <c r="E34" s="47" t="s">
        <v>1605</v>
      </c>
      <c r="F34" s="51">
        <v>1</v>
      </c>
      <c r="G34" s="42">
        <v>4700</v>
      </c>
      <c r="H34" s="42">
        <f t="shared" si="0"/>
        <v>4700</v>
      </c>
      <c r="I34" s="42"/>
      <c r="J34" s="51" t="s">
        <v>1606</v>
      </c>
      <c r="K34" s="47"/>
      <c r="L34" s="44"/>
      <c r="M34" s="186">
        <v>41019</v>
      </c>
      <c r="N34" s="40"/>
      <c r="O34" s="186"/>
      <c r="P34" s="186">
        <v>41036</v>
      </c>
      <c r="Q34" s="46">
        <v>41036</v>
      </c>
    </row>
    <row r="35" spans="2:17" s="33" customFormat="1" ht="18" customHeight="1">
      <c r="B35" s="38"/>
      <c r="C35" s="37"/>
      <c r="D35" s="37"/>
      <c r="E35" s="297"/>
      <c r="F35" s="189"/>
      <c r="G35" s="42"/>
      <c r="H35" s="42">
        <f t="shared" si="0"/>
        <v>0</v>
      </c>
      <c r="I35" s="42"/>
      <c r="J35" s="51"/>
      <c r="K35" s="47"/>
      <c r="L35" s="44"/>
      <c r="M35" s="186"/>
      <c r="N35" s="40"/>
      <c r="O35" s="45"/>
      <c r="P35" s="186"/>
      <c r="Q35" s="46"/>
    </row>
    <row r="36" spans="2:17" s="33" customFormat="1" ht="18" customHeight="1">
      <c r="B36" s="38">
        <v>9</v>
      </c>
      <c r="C36" s="37" t="s">
        <v>230</v>
      </c>
      <c r="D36" s="37" t="s">
        <v>230</v>
      </c>
      <c r="E36" s="240" t="s">
        <v>1607</v>
      </c>
      <c r="F36" s="189">
        <v>1</v>
      </c>
      <c r="G36" s="42">
        <v>178000</v>
      </c>
      <c r="H36" s="42">
        <v>178000</v>
      </c>
      <c r="I36" s="42"/>
      <c r="J36" s="189" t="s">
        <v>1608</v>
      </c>
      <c r="K36" s="47"/>
      <c r="L36" s="44" t="s">
        <v>42</v>
      </c>
      <c r="M36" s="186">
        <v>41018</v>
      </c>
      <c r="N36" s="40"/>
      <c r="O36" s="45"/>
      <c r="P36" s="186">
        <v>41043</v>
      </c>
      <c r="Q36" s="335" t="s">
        <v>1609</v>
      </c>
    </row>
    <row r="37" spans="2:17" s="33" customFormat="1" ht="18" customHeight="1">
      <c r="B37" s="38"/>
      <c r="C37" s="37"/>
      <c r="D37" s="37"/>
      <c r="E37" s="240" t="s">
        <v>1610</v>
      </c>
      <c r="F37" s="189"/>
      <c r="G37" s="42"/>
      <c r="H37" s="42">
        <f t="shared" si="0"/>
        <v>0</v>
      </c>
      <c r="I37" s="42"/>
      <c r="J37" s="189"/>
      <c r="K37" s="47"/>
      <c r="L37" s="44"/>
      <c r="M37" s="186"/>
      <c r="N37" s="40"/>
      <c r="O37" s="45"/>
      <c r="P37" s="186"/>
      <c r="Q37" s="46"/>
    </row>
    <row r="38" spans="2:17" s="33" customFormat="1" ht="18" customHeight="1">
      <c r="B38" s="38"/>
      <c r="C38" s="37"/>
      <c r="D38" s="37"/>
      <c r="E38" s="297"/>
      <c r="F38" s="189"/>
      <c r="G38" s="42"/>
      <c r="H38" s="42">
        <f t="shared" si="0"/>
        <v>0</v>
      </c>
      <c r="I38" s="42"/>
      <c r="J38" s="51"/>
      <c r="K38" s="47"/>
      <c r="L38" s="44"/>
      <c r="M38" s="186"/>
      <c r="N38" s="40"/>
      <c r="O38" s="186"/>
      <c r="P38" s="186"/>
      <c r="Q38" s="46"/>
    </row>
    <row r="39" spans="2:17" s="33" customFormat="1" ht="18" customHeight="1">
      <c r="B39" s="38">
        <v>6</v>
      </c>
      <c r="C39" s="37" t="s">
        <v>77</v>
      </c>
      <c r="D39" s="37" t="s">
        <v>77</v>
      </c>
      <c r="E39" s="297" t="s">
        <v>1611</v>
      </c>
      <c r="F39" s="51">
        <v>1</v>
      </c>
      <c r="G39" s="42">
        <v>10800</v>
      </c>
      <c r="H39" s="42">
        <f t="shared" si="0"/>
        <v>10800</v>
      </c>
      <c r="I39" s="42"/>
      <c r="J39" s="51" t="s">
        <v>1612</v>
      </c>
      <c r="K39" s="47"/>
      <c r="L39" s="44" t="s">
        <v>80</v>
      </c>
      <c r="M39" s="186">
        <v>41018</v>
      </c>
      <c r="N39" s="40"/>
      <c r="O39" s="45"/>
      <c r="P39" s="186">
        <v>41043</v>
      </c>
      <c r="Q39" s="46">
        <v>41038</v>
      </c>
    </row>
    <row r="40" spans="2:17" s="33" customFormat="1" ht="18" customHeight="1">
      <c r="B40" s="38">
        <v>6</v>
      </c>
      <c r="C40" s="37" t="s">
        <v>77</v>
      </c>
      <c r="D40" s="37" t="s">
        <v>77</v>
      </c>
      <c r="E40" s="297" t="s">
        <v>1613</v>
      </c>
      <c r="F40" s="51">
        <v>2</v>
      </c>
      <c r="G40" s="42">
        <v>2800</v>
      </c>
      <c r="H40" s="42">
        <f t="shared" si="0"/>
        <v>5600</v>
      </c>
      <c r="I40" s="42"/>
      <c r="J40" s="51" t="s">
        <v>1614</v>
      </c>
      <c r="K40" s="47"/>
      <c r="L40" s="44" t="s">
        <v>80</v>
      </c>
      <c r="M40" s="186">
        <v>41018</v>
      </c>
      <c r="N40" s="40"/>
      <c r="O40" s="45"/>
      <c r="P40" s="186">
        <v>41043</v>
      </c>
      <c r="Q40" s="46">
        <v>41038</v>
      </c>
    </row>
    <row r="41" spans="2:17" s="33" customFormat="1" ht="18" customHeight="1">
      <c r="B41" s="38">
        <v>6</v>
      </c>
      <c r="C41" s="37" t="s">
        <v>77</v>
      </c>
      <c r="D41" s="37" t="s">
        <v>77</v>
      </c>
      <c r="E41" s="297" t="s">
        <v>1615</v>
      </c>
      <c r="F41" s="51">
        <v>1</v>
      </c>
      <c r="G41" s="42">
        <v>2800</v>
      </c>
      <c r="H41" s="42">
        <f t="shared" si="0"/>
        <v>2800</v>
      </c>
      <c r="I41" s="42"/>
      <c r="J41" s="51" t="s">
        <v>1616</v>
      </c>
      <c r="K41" s="47"/>
      <c r="L41" s="44" t="s">
        <v>80</v>
      </c>
      <c r="M41" s="186">
        <v>41018</v>
      </c>
      <c r="N41" s="40"/>
      <c r="O41" s="45"/>
      <c r="P41" s="186">
        <v>41043</v>
      </c>
      <c r="Q41" s="46">
        <v>41038</v>
      </c>
    </row>
    <row r="42" spans="2:17" s="33" customFormat="1" ht="18" customHeight="1">
      <c r="B42" s="38">
        <v>6</v>
      </c>
      <c r="C42" s="37" t="s">
        <v>77</v>
      </c>
      <c r="D42" s="37" t="s">
        <v>77</v>
      </c>
      <c r="E42" s="297" t="s">
        <v>1617</v>
      </c>
      <c r="F42" s="51">
        <v>1</v>
      </c>
      <c r="G42" s="42">
        <v>4200</v>
      </c>
      <c r="H42" s="42">
        <f t="shared" si="0"/>
        <v>4200</v>
      </c>
      <c r="I42" s="42"/>
      <c r="J42" s="51" t="s">
        <v>1618</v>
      </c>
      <c r="K42" s="47"/>
      <c r="L42" s="44" t="s">
        <v>80</v>
      </c>
      <c r="M42" s="186">
        <v>41018</v>
      </c>
      <c r="N42" s="40"/>
      <c r="O42" s="45"/>
      <c r="P42" s="186">
        <v>41043</v>
      </c>
      <c r="Q42" s="46">
        <v>41038</v>
      </c>
    </row>
    <row r="43" spans="2:17" s="33" customFormat="1" ht="18" customHeight="1">
      <c r="B43" s="38">
        <v>6</v>
      </c>
      <c r="C43" s="37" t="s">
        <v>77</v>
      </c>
      <c r="D43" s="37" t="s">
        <v>77</v>
      </c>
      <c r="E43" s="297" t="s">
        <v>1619</v>
      </c>
      <c r="F43" s="51">
        <v>1</v>
      </c>
      <c r="G43" s="42">
        <v>3600</v>
      </c>
      <c r="H43" s="42">
        <f t="shared" si="0"/>
        <v>3600</v>
      </c>
      <c r="I43" s="42"/>
      <c r="J43" s="51" t="s">
        <v>1620</v>
      </c>
      <c r="K43" s="47"/>
      <c r="L43" s="44" t="s">
        <v>80</v>
      </c>
      <c r="M43" s="186">
        <v>41018</v>
      </c>
      <c r="N43" s="40"/>
      <c r="O43" s="45"/>
      <c r="P43" s="186">
        <v>41043</v>
      </c>
      <c r="Q43" s="46">
        <v>41038</v>
      </c>
    </row>
    <row r="44" spans="2:17" s="33" customFormat="1" ht="18" customHeight="1">
      <c r="B44" s="38"/>
      <c r="C44" s="37"/>
      <c r="D44" s="37"/>
      <c r="E44" s="297"/>
      <c r="F44" s="51"/>
      <c r="G44" s="42"/>
      <c r="H44" s="42">
        <f t="shared" si="0"/>
        <v>0</v>
      </c>
      <c r="I44" s="42"/>
      <c r="J44" s="51"/>
      <c r="K44" s="47"/>
      <c r="L44" s="44"/>
      <c r="M44" s="186"/>
      <c r="N44" s="40"/>
      <c r="O44" s="45"/>
      <c r="P44" s="186"/>
      <c r="Q44" s="46"/>
    </row>
    <row r="45" spans="2:17" s="33" customFormat="1" ht="18" customHeight="1">
      <c r="B45" s="38"/>
      <c r="C45" s="37"/>
      <c r="D45" s="37"/>
      <c r="E45" s="298"/>
      <c r="F45" s="51"/>
      <c r="G45" s="42"/>
      <c r="H45" s="42">
        <f t="shared" si="0"/>
        <v>0</v>
      </c>
      <c r="I45" s="42"/>
      <c r="J45" s="51"/>
      <c r="K45" s="47"/>
      <c r="L45" s="44"/>
      <c r="M45" s="186"/>
      <c r="N45" s="40"/>
      <c r="O45" s="45"/>
      <c r="P45" s="186"/>
      <c r="Q45" s="46"/>
    </row>
    <row r="46" spans="2:17" s="33" customFormat="1" ht="18" customHeight="1">
      <c r="B46" s="38"/>
      <c r="C46" s="37"/>
      <c r="D46" s="37"/>
      <c r="E46" s="297"/>
      <c r="F46" s="51"/>
      <c r="G46" s="42"/>
      <c r="H46" s="42">
        <f t="shared" si="0"/>
        <v>0</v>
      </c>
      <c r="I46" s="42"/>
      <c r="J46" s="51"/>
      <c r="K46" s="47"/>
      <c r="L46" s="44"/>
      <c r="M46" s="186"/>
      <c r="N46" s="40"/>
      <c r="O46" s="45"/>
      <c r="P46" s="186"/>
      <c r="Q46" s="46"/>
    </row>
    <row r="47" spans="2:17" s="33" customFormat="1" ht="18" customHeight="1">
      <c r="B47" s="38"/>
      <c r="C47" s="37"/>
      <c r="D47" s="37"/>
      <c r="E47" s="297"/>
      <c r="F47" s="51"/>
      <c r="G47" s="42"/>
      <c r="H47" s="42">
        <f t="shared" si="0"/>
        <v>0</v>
      </c>
      <c r="I47" s="42"/>
      <c r="J47" s="51"/>
      <c r="K47" s="47"/>
      <c r="L47" s="44"/>
      <c r="M47" s="186"/>
      <c r="N47" s="40"/>
      <c r="O47" s="45"/>
      <c r="P47" s="186"/>
      <c r="Q47" s="46"/>
    </row>
    <row r="48" spans="2:17" s="33" customFormat="1" ht="18" customHeight="1">
      <c r="B48" s="38"/>
      <c r="C48" s="37"/>
      <c r="D48" s="37"/>
      <c r="E48" s="297"/>
      <c r="F48" s="51"/>
      <c r="G48" s="42"/>
      <c r="H48" s="42">
        <f t="shared" si="0"/>
        <v>0</v>
      </c>
      <c r="I48" s="42"/>
      <c r="J48" s="51"/>
      <c r="K48" s="47"/>
      <c r="L48" s="44"/>
      <c r="M48" s="186"/>
      <c r="N48" s="40"/>
      <c r="O48" s="45"/>
      <c r="P48" s="186"/>
      <c r="Q48" s="46"/>
    </row>
    <row r="49" spans="2:17" s="33" customFormat="1" ht="18" customHeight="1">
      <c r="B49" s="38"/>
      <c r="C49" s="37"/>
      <c r="D49" s="37"/>
      <c r="E49" s="50"/>
      <c r="F49" s="50"/>
      <c r="G49" s="50"/>
      <c r="H49" s="42">
        <f t="shared" si="0"/>
        <v>0</v>
      </c>
      <c r="I49" s="42"/>
      <c r="J49" s="50"/>
      <c r="K49" s="47"/>
      <c r="L49" s="44"/>
      <c r="M49" s="186"/>
      <c r="N49" s="40"/>
      <c r="O49" s="45"/>
      <c r="P49" s="186"/>
      <c r="Q49" s="46"/>
    </row>
    <row r="50" spans="2:17" s="33" customFormat="1" ht="18" customHeight="1">
      <c r="B50" s="38"/>
      <c r="C50" s="37"/>
      <c r="D50" s="37"/>
      <c r="E50" s="50"/>
      <c r="F50" s="50"/>
      <c r="G50" s="50"/>
      <c r="H50" s="42">
        <f t="shared" si="0"/>
        <v>0</v>
      </c>
      <c r="I50" s="42"/>
      <c r="J50" s="50"/>
      <c r="K50" s="47"/>
      <c r="L50" s="44"/>
      <c r="M50" s="186"/>
      <c r="N50" s="40"/>
      <c r="O50" s="45"/>
      <c r="P50" s="186"/>
      <c r="Q50" s="46"/>
    </row>
    <row r="51" spans="2:17" s="33" customFormat="1" ht="18" customHeight="1">
      <c r="B51" s="38"/>
      <c r="C51" s="37"/>
      <c r="D51" s="37"/>
      <c r="E51" s="50"/>
      <c r="F51" s="50"/>
      <c r="G51" s="50"/>
      <c r="H51" s="42">
        <f t="shared" si="0"/>
        <v>0</v>
      </c>
      <c r="I51" s="42"/>
      <c r="J51" s="50"/>
      <c r="K51" s="47"/>
      <c r="L51" s="44"/>
      <c r="M51" s="186"/>
      <c r="N51" s="40"/>
      <c r="O51" s="45"/>
      <c r="P51" s="186"/>
      <c r="Q51" s="46"/>
    </row>
    <row r="52" spans="2:17" s="33" customFormat="1" ht="18" customHeight="1">
      <c r="B52" s="38"/>
      <c r="C52" s="37"/>
      <c r="D52" s="37"/>
      <c r="E52" s="50"/>
      <c r="F52" s="50"/>
      <c r="G52" s="50"/>
      <c r="H52" s="42">
        <f t="shared" si="0"/>
        <v>0</v>
      </c>
      <c r="I52" s="42"/>
      <c r="J52" s="50"/>
      <c r="K52" s="47"/>
      <c r="L52" s="44"/>
      <c r="M52" s="186"/>
      <c r="N52" s="40"/>
      <c r="O52" s="45"/>
      <c r="P52" s="186"/>
      <c r="Q52" s="46"/>
    </row>
    <row r="53" spans="2:17" s="33" customFormat="1" ht="18" customHeight="1">
      <c r="B53" s="38"/>
      <c r="C53" s="37"/>
      <c r="D53" s="37"/>
      <c r="E53" s="50"/>
      <c r="F53" s="50"/>
      <c r="G53" s="50"/>
      <c r="H53" s="42">
        <f t="shared" si="0"/>
        <v>0</v>
      </c>
      <c r="I53" s="42"/>
      <c r="J53" s="50"/>
      <c r="K53" s="47"/>
      <c r="L53" s="44"/>
      <c r="M53" s="186"/>
      <c r="N53" s="40"/>
      <c r="O53" s="45"/>
      <c r="P53" s="186"/>
      <c r="Q53" s="46"/>
    </row>
    <row r="54" spans="2:17" s="33" customFormat="1" ht="18" customHeight="1">
      <c r="B54" s="38"/>
      <c r="C54" s="37"/>
      <c r="D54" s="37"/>
      <c r="E54" s="50"/>
      <c r="F54" s="50"/>
      <c r="G54" s="50"/>
      <c r="H54" s="42">
        <f t="shared" si="0"/>
        <v>0</v>
      </c>
      <c r="I54" s="42"/>
      <c r="J54" s="50"/>
      <c r="K54" s="47"/>
      <c r="L54" s="44"/>
      <c r="M54" s="186"/>
      <c r="N54" s="40"/>
      <c r="O54" s="45"/>
      <c r="P54" s="186"/>
      <c r="Q54" s="46"/>
    </row>
    <row r="55" spans="2:17" s="33" customFormat="1" ht="18" customHeight="1">
      <c r="B55" s="38"/>
      <c r="C55" s="37"/>
      <c r="D55" s="37"/>
      <c r="E55" s="50"/>
      <c r="F55" s="50"/>
      <c r="G55" s="50"/>
      <c r="H55" s="42">
        <f t="shared" si="0"/>
        <v>0</v>
      </c>
      <c r="I55" s="42"/>
      <c r="J55" s="50"/>
      <c r="K55" s="47"/>
      <c r="L55" s="44"/>
      <c r="M55" s="186"/>
      <c r="N55" s="40"/>
      <c r="O55" s="45"/>
      <c r="P55" s="186"/>
      <c r="Q55" s="46"/>
    </row>
    <row r="56" spans="2:17" s="33" customFormat="1" ht="18" customHeight="1">
      <c r="B56" s="38"/>
      <c r="C56" s="37"/>
      <c r="D56" s="37"/>
      <c r="E56" s="50"/>
      <c r="F56" s="50"/>
      <c r="G56" s="50"/>
      <c r="H56" s="42">
        <f t="shared" si="0"/>
        <v>0</v>
      </c>
      <c r="I56" s="42"/>
      <c r="J56" s="50"/>
      <c r="K56" s="47"/>
      <c r="L56" s="44"/>
      <c r="M56" s="186"/>
      <c r="N56" s="40"/>
      <c r="O56" s="45"/>
      <c r="P56" s="186"/>
      <c r="Q56" s="46"/>
    </row>
    <row r="57" spans="2:17" s="33" customFormat="1" ht="18" customHeight="1">
      <c r="B57" s="38"/>
      <c r="C57" s="37"/>
      <c r="D57" s="37"/>
      <c r="E57" s="50"/>
      <c r="F57" s="50"/>
      <c r="G57" s="50"/>
      <c r="H57" s="42">
        <f t="shared" si="0"/>
        <v>0</v>
      </c>
      <c r="I57" s="42"/>
      <c r="J57" s="50"/>
      <c r="K57" s="47"/>
      <c r="L57" s="44"/>
      <c r="M57" s="186"/>
      <c r="N57" s="40"/>
      <c r="O57" s="45"/>
      <c r="P57" s="186"/>
      <c r="Q57" s="46"/>
    </row>
    <row r="58" spans="2:17" s="33" customFormat="1" ht="18" customHeight="1">
      <c r="B58" s="38"/>
      <c r="C58" s="37"/>
      <c r="D58" s="37"/>
      <c r="E58" s="50"/>
      <c r="F58" s="50"/>
      <c r="G58" s="50"/>
      <c r="H58" s="42">
        <f t="shared" si="0"/>
        <v>0</v>
      </c>
      <c r="I58" s="42"/>
      <c r="J58" s="50"/>
      <c r="K58" s="47"/>
      <c r="L58" s="44"/>
      <c r="M58" s="186"/>
      <c r="N58" s="40"/>
      <c r="O58" s="45"/>
      <c r="P58" s="186"/>
      <c r="Q58" s="46"/>
    </row>
    <row r="59" spans="2:17" s="33" customFormat="1" ht="18" customHeight="1">
      <c r="B59" s="38"/>
      <c r="C59" s="37"/>
      <c r="D59" s="37"/>
      <c r="E59" s="50"/>
      <c r="F59" s="50"/>
      <c r="G59" s="50"/>
      <c r="H59" s="42">
        <f t="shared" si="0"/>
        <v>0</v>
      </c>
      <c r="I59" s="42"/>
      <c r="J59" s="50"/>
      <c r="K59" s="47"/>
      <c r="L59" s="44"/>
      <c r="M59" s="186"/>
      <c r="N59" s="40"/>
      <c r="O59" s="45"/>
      <c r="P59" s="186"/>
      <c r="Q59" s="46"/>
    </row>
    <row r="60" spans="2:17" s="33" customFormat="1" ht="18" customHeight="1">
      <c r="B60" s="38"/>
      <c r="C60" s="37"/>
      <c r="D60" s="37"/>
      <c r="E60" s="50"/>
      <c r="F60" s="50"/>
      <c r="G60" s="50"/>
      <c r="H60" s="42">
        <f t="shared" si="0"/>
        <v>0</v>
      </c>
      <c r="I60" s="42"/>
      <c r="J60" s="50"/>
      <c r="K60" s="47"/>
      <c r="L60" s="44"/>
      <c r="M60" s="186"/>
      <c r="N60" s="40"/>
      <c r="O60" s="45"/>
      <c r="P60" s="186"/>
      <c r="Q60" s="46"/>
    </row>
    <row r="61" spans="2:17" s="33" customFormat="1" ht="18" customHeight="1">
      <c r="B61" s="38"/>
      <c r="C61" s="37"/>
      <c r="D61" s="37"/>
      <c r="E61" s="297"/>
      <c r="F61" s="51"/>
      <c r="G61" s="42"/>
      <c r="H61" s="42">
        <f t="shared" si="0"/>
        <v>0</v>
      </c>
      <c r="I61" s="42"/>
      <c r="J61" s="51"/>
      <c r="K61" s="47"/>
      <c r="L61" s="44"/>
      <c r="M61" s="186"/>
      <c r="N61" s="186"/>
      <c r="O61" s="299"/>
      <c r="P61" s="186"/>
      <c r="Q61" s="46"/>
    </row>
    <row r="62" spans="2:17" s="33" customFormat="1" ht="18" customHeight="1">
      <c r="B62" s="38"/>
      <c r="C62" s="37"/>
      <c r="D62" s="37"/>
      <c r="E62" s="297"/>
      <c r="F62" s="51"/>
      <c r="G62" s="42"/>
      <c r="H62" s="42">
        <f t="shared" si="0"/>
        <v>0</v>
      </c>
      <c r="I62" s="42"/>
      <c r="J62" s="51"/>
      <c r="K62" s="47"/>
      <c r="L62" s="44"/>
      <c r="M62" s="186"/>
      <c r="N62" s="40"/>
      <c r="O62" s="45"/>
      <c r="P62" s="186"/>
      <c r="Q62" s="46"/>
    </row>
    <row r="63" spans="2:17" s="33" customFormat="1" ht="18" customHeight="1">
      <c r="B63" s="38"/>
      <c r="C63" s="37"/>
      <c r="D63" s="37"/>
      <c r="E63" s="297"/>
      <c r="F63" s="51"/>
      <c r="G63" s="42"/>
      <c r="H63" s="42">
        <f t="shared" si="0"/>
        <v>0</v>
      </c>
      <c r="I63" s="42"/>
      <c r="J63" s="51"/>
      <c r="K63" s="47"/>
      <c r="L63" s="44"/>
      <c r="M63" s="186"/>
      <c r="N63" s="40"/>
      <c r="O63" s="45"/>
      <c r="P63" s="186"/>
      <c r="Q63" s="46"/>
    </row>
    <row r="64" spans="2:17" s="33" customFormat="1" ht="18" customHeight="1">
      <c r="B64" s="38"/>
      <c r="C64" s="37"/>
      <c r="D64" s="37"/>
      <c r="E64" s="47"/>
      <c r="F64" s="42"/>
      <c r="G64" s="42"/>
      <c r="H64" s="42">
        <f t="shared" si="0"/>
        <v>0</v>
      </c>
      <c r="I64" s="42"/>
      <c r="J64" s="187"/>
      <c r="K64" s="47"/>
      <c r="L64" s="44"/>
      <c r="M64" s="186"/>
      <c r="N64" s="40"/>
      <c r="O64" s="45"/>
      <c r="P64" s="186"/>
      <c r="Q64" s="46"/>
    </row>
    <row r="65" spans="2:17" s="33" customFormat="1" ht="18" customHeight="1">
      <c r="B65" s="38"/>
      <c r="C65" s="38"/>
      <c r="D65" s="38"/>
      <c r="E65" s="47"/>
      <c r="F65" s="42"/>
      <c r="G65" s="42"/>
      <c r="H65" s="42">
        <f t="shared" si="0"/>
        <v>0</v>
      </c>
      <c r="I65" s="42"/>
      <c r="J65" s="44"/>
      <c r="K65" s="47"/>
      <c r="L65" s="44"/>
      <c r="M65" s="186"/>
      <c r="N65" s="40"/>
      <c r="O65" s="45"/>
      <c r="P65" s="40"/>
      <c r="Q65" s="46"/>
    </row>
    <row r="66" spans="2:17" s="33" customFormat="1" ht="18" customHeight="1">
      <c r="B66" s="38"/>
      <c r="C66" s="38"/>
      <c r="D66" s="38"/>
      <c r="E66" s="47"/>
      <c r="F66" s="42"/>
      <c r="G66" s="42"/>
      <c r="H66" s="42">
        <f t="shared" si="0"/>
        <v>0</v>
      </c>
      <c r="I66" s="42"/>
      <c r="J66" s="44"/>
      <c r="K66" s="47"/>
      <c r="L66" s="44"/>
      <c r="M66" s="186"/>
      <c r="N66" s="40"/>
      <c r="O66" s="45"/>
      <c r="P66" s="40"/>
      <c r="Q66" s="46"/>
    </row>
    <row r="67" spans="2:17" ht="18" customHeight="1">
      <c r="B67" s="38"/>
      <c r="C67" s="38"/>
      <c r="D67" s="38"/>
      <c r="E67" s="47"/>
      <c r="F67" s="42"/>
      <c r="G67" s="42"/>
      <c r="H67" s="42">
        <f t="shared" si="0"/>
        <v>0</v>
      </c>
      <c r="I67" s="42"/>
      <c r="J67" s="44"/>
      <c r="K67" s="47"/>
      <c r="L67" s="44"/>
      <c r="M67" s="186"/>
      <c r="N67" s="40"/>
      <c r="O67" s="45"/>
      <c r="P67" s="54"/>
      <c r="Q67" s="196"/>
    </row>
    <row r="68" spans="2:17">
      <c r="Q68" s="55"/>
    </row>
    <row r="69" spans="2:17">
      <c r="Q69" s="55"/>
    </row>
    <row r="70" spans="2:17">
      <c r="Q70" s="55"/>
    </row>
    <row r="71" spans="2:17">
      <c r="M71" s="57"/>
      <c r="Q71" s="55"/>
    </row>
    <row r="72" spans="2:17">
      <c r="Q72" s="55"/>
    </row>
    <row r="73" spans="2:17">
      <c r="M73" s="57"/>
      <c r="Q73" s="55"/>
    </row>
  </sheetData>
  <autoFilter ref="B8:O39" xr:uid="{D82991AF-F71D-4366-A720-3037F7C0295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41EC-F87E-4BAE-B89A-DD4696873F96}">
  <dimension ref="B2:R59"/>
  <sheetViews>
    <sheetView zoomScale="85" zoomScaleNormal="85" workbookViewId="0">
      <pane xSplit="10" ySplit="8" topLeftCell="L9" activePane="bottomRight" state="frozen"/>
      <selection pane="topRight" activeCell="K1" sqref="K1"/>
      <selection pane="bottomLeft" activeCell="A9" sqref="A9"/>
      <selection pane="bottomRight" activeCell="M20" sqref="M20"/>
    </sheetView>
  </sheetViews>
  <sheetFormatPr defaultRowHeight="13.5"/>
  <cols>
    <col min="1" max="1" width="2.625" style="28" customWidth="1"/>
    <col min="2" max="2" width="5.125" style="33" customWidth="1"/>
    <col min="3" max="3" width="12.375" style="28" customWidth="1"/>
    <col min="4" max="4" width="12.625" style="28" customWidth="1"/>
    <col min="5" max="5" width="35.625" style="28" customWidth="1"/>
    <col min="6" max="6" width="8.75" style="28" customWidth="1"/>
    <col min="7" max="8" width="9.875" style="28" bestFit="1" customWidth="1"/>
    <col min="9" max="9" width="5.75" style="34" customWidth="1"/>
    <col min="10" max="10" width="44.75" style="28" customWidth="1"/>
    <col min="11" max="11" width="17.8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12.375" style="28" customWidth="1"/>
    <col min="260" max="260" width="12.625" style="28" customWidth="1"/>
    <col min="261" max="261" width="35.625" style="28" customWidth="1"/>
    <col min="262" max="262" width="8.75" style="28" customWidth="1"/>
    <col min="263" max="264" width="9.875" style="28" bestFit="1" customWidth="1"/>
    <col min="265" max="265" width="5.75" style="28" customWidth="1"/>
    <col min="266" max="266" width="44.75" style="28" customWidth="1"/>
    <col min="267" max="267" width="17.8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12.375" style="28" customWidth="1"/>
    <col min="516" max="516" width="12.625" style="28" customWidth="1"/>
    <col min="517" max="517" width="35.625" style="28" customWidth="1"/>
    <col min="518" max="518" width="8.75" style="28" customWidth="1"/>
    <col min="519" max="520" width="9.875" style="28" bestFit="1" customWidth="1"/>
    <col min="521" max="521" width="5.75" style="28" customWidth="1"/>
    <col min="522" max="522" width="44.75" style="28" customWidth="1"/>
    <col min="523" max="523" width="17.8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12.375" style="28" customWidth="1"/>
    <col min="772" max="772" width="12.625" style="28" customWidth="1"/>
    <col min="773" max="773" width="35.625" style="28" customWidth="1"/>
    <col min="774" max="774" width="8.75" style="28" customWidth="1"/>
    <col min="775" max="776" width="9.875" style="28" bestFit="1" customWidth="1"/>
    <col min="777" max="777" width="5.75" style="28" customWidth="1"/>
    <col min="778" max="778" width="44.75" style="28" customWidth="1"/>
    <col min="779" max="779" width="17.8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12.375" style="28" customWidth="1"/>
    <col min="1028" max="1028" width="12.625" style="28" customWidth="1"/>
    <col min="1029" max="1029" width="35.625" style="28" customWidth="1"/>
    <col min="1030" max="1030" width="8.75" style="28" customWidth="1"/>
    <col min="1031" max="1032" width="9.875" style="28" bestFit="1" customWidth="1"/>
    <col min="1033" max="1033" width="5.75" style="28" customWidth="1"/>
    <col min="1034" max="1034" width="44.75" style="28" customWidth="1"/>
    <col min="1035" max="1035" width="17.8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12.375" style="28" customWidth="1"/>
    <col min="1284" max="1284" width="12.625" style="28" customWidth="1"/>
    <col min="1285" max="1285" width="35.625" style="28" customWidth="1"/>
    <col min="1286" max="1286" width="8.75" style="28" customWidth="1"/>
    <col min="1287" max="1288" width="9.875" style="28" bestFit="1" customWidth="1"/>
    <col min="1289" max="1289" width="5.75" style="28" customWidth="1"/>
    <col min="1290" max="1290" width="44.75" style="28" customWidth="1"/>
    <col min="1291" max="1291" width="17.8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12.375" style="28" customWidth="1"/>
    <col min="1540" max="1540" width="12.625" style="28" customWidth="1"/>
    <col min="1541" max="1541" width="35.625" style="28" customWidth="1"/>
    <col min="1542" max="1542" width="8.75" style="28" customWidth="1"/>
    <col min="1543" max="1544" width="9.875" style="28" bestFit="1" customWidth="1"/>
    <col min="1545" max="1545" width="5.75" style="28" customWidth="1"/>
    <col min="1546" max="1546" width="44.75" style="28" customWidth="1"/>
    <col min="1547" max="1547" width="17.8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12.375" style="28" customWidth="1"/>
    <col min="1796" max="1796" width="12.625" style="28" customWidth="1"/>
    <col min="1797" max="1797" width="35.625" style="28" customWidth="1"/>
    <col min="1798" max="1798" width="8.75" style="28" customWidth="1"/>
    <col min="1799" max="1800" width="9.875" style="28" bestFit="1" customWidth="1"/>
    <col min="1801" max="1801" width="5.75" style="28" customWidth="1"/>
    <col min="1802" max="1802" width="44.75" style="28" customWidth="1"/>
    <col min="1803" max="1803" width="17.8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12.375" style="28" customWidth="1"/>
    <col min="2052" max="2052" width="12.625" style="28" customWidth="1"/>
    <col min="2053" max="2053" width="35.625" style="28" customWidth="1"/>
    <col min="2054" max="2054" width="8.75" style="28" customWidth="1"/>
    <col min="2055" max="2056" width="9.875" style="28" bestFit="1" customWidth="1"/>
    <col min="2057" max="2057" width="5.75" style="28" customWidth="1"/>
    <col min="2058" max="2058" width="44.75" style="28" customWidth="1"/>
    <col min="2059" max="2059" width="17.8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12.375" style="28" customWidth="1"/>
    <col min="2308" max="2308" width="12.625" style="28" customWidth="1"/>
    <col min="2309" max="2309" width="35.625" style="28" customWidth="1"/>
    <col min="2310" max="2310" width="8.75" style="28" customWidth="1"/>
    <col min="2311" max="2312" width="9.875" style="28" bestFit="1" customWidth="1"/>
    <col min="2313" max="2313" width="5.75" style="28" customWidth="1"/>
    <col min="2314" max="2314" width="44.75" style="28" customWidth="1"/>
    <col min="2315" max="2315" width="17.8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12.375" style="28" customWidth="1"/>
    <col min="2564" max="2564" width="12.625" style="28" customWidth="1"/>
    <col min="2565" max="2565" width="35.625" style="28" customWidth="1"/>
    <col min="2566" max="2566" width="8.75" style="28" customWidth="1"/>
    <col min="2567" max="2568" width="9.875" style="28" bestFit="1" customWidth="1"/>
    <col min="2569" max="2569" width="5.75" style="28" customWidth="1"/>
    <col min="2570" max="2570" width="44.75" style="28" customWidth="1"/>
    <col min="2571" max="2571" width="17.8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12.375" style="28" customWidth="1"/>
    <col min="2820" max="2820" width="12.625" style="28" customWidth="1"/>
    <col min="2821" max="2821" width="35.625" style="28" customWidth="1"/>
    <col min="2822" max="2822" width="8.75" style="28" customWidth="1"/>
    <col min="2823" max="2824" width="9.875" style="28" bestFit="1" customWidth="1"/>
    <col min="2825" max="2825" width="5.75" style="28" customWidth="1"/>
    <col min="2826" max="2826" width="44.75" style="28" customWidth="1"/>
    <col min="2827" max="2827" width="17.8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12.375" style="28" customWidth="1"/>
    <col min="3076" max="3076" width="12.625" style="28" customWidth="1"/>
    <col min="3077" max="3077" width="35.625" style="28" customWidth="1"/>
    <col min="3078" max="3078" width="8.75" style="28" customWidth="1"/>
    <col min="3079" max="3080" width="9.875" style="28" bestFit="1" customWidth="1"/>
    <col min="3081" max="3081" width="5.75" style="28" customWidth="1"/>
    <col min="3082" max="3082" width="44.75" style="28" customWidth="1"/>
    <col min="3083" max="3083" width="17.8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12.375" style="28" customWidth="1"/>
    <col min="3332" max="3332" width="12.625" style="28" customWidth="1"/>
    <col min="3333" max="3333" width="35.625" style="28" customWidth="1"/>
    <col min="3334" max="3334" width="8.75" style="28" customWidth="1"/>
    <col min="3335" max="3336" width="9.875" style="28" bestFit="1" customWidth="1"/>
    <col min="3337" max="3337" width="5.75" style="28" customWidth="1"/>
    <col min="3338" max="3338" width="44.75" style="28" customWidth="1"/>
    <col min="3339" max="3339" width="17.8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12.375" style="28" customWidth="1"/>
    <col min="3588" max="3588" width="12.625" style="28" customWidth="1"/>
    <col min="3589" max="3589" width="35.625" style="28" customWidth="1"/>
    <col min="3590" max="3590" width="8.75" style="28" customWidth="1"/>
    <col min="3591" max="3592" width="9.875" style="28" bestFit="1" customWidth="1"/>
    <col min="3593" max="3593" width="5.75" style="28" customWidth="1"/>
    <col min="3594" max="3594" width="44.75" style="28" customWidth="1"/>
    <col min="3595" max="3595" width="17.8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12.375" style="28" customWidth="1"/>
    <col min="3844" max="3844" width="12.625" style="28" customWidth="1"/>
    <col min="3845" max="3845" width="35.625" style="28" customWidth="1"/>
    <col min="3846" max="3846" width="8.75" style="28" customWidth="1"/>
    <col min="3847" max="3848" width="9.875" style="28" bestFit="1" customWidth="1"/>
    <col min="3849" max="3849" width="5.75" style="28" customWidth="1"/>
    <col min="3850" max="3850" width="44.75" style="28" customWidth="1"/>
    <col min="3851" max="3851" width="17.8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12.375" style="28" customWidth="1"/>
    <col min="4100" max="4100" width="12.625" style="28" customWidth="1"/>
    <col min="4101" max="4101" width="35.625" style="28" customWidth="1"/>
    <col min="4102" max="4102" width="8.75" style="28" customWidth="1"/>
    <col min="4103" max="4104" width="9.875" style="28" bestFit="1" customWidth="1"/>
    <col min="4105" max="4105" width="5.75" style="28" customWidth="1"/>
    <col min="4106" max="4106" width="44.75" style="28" customWidth="1"/>
    <col min="4107" max="4107" width="17.8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12.375" style="28" customWidth="1"/>
    <col min="4356" max="4356" width="12.625" style="28" customWidth="1"/>
    <col min="4357" max="4357" width="35.625" style="28" customWidth="1"/>
    <col min="4358" max="4358" width="8.75" style="28" customWidth="1"/>
    <col min="4359" max="4360" width="9.875" style="28" bestFit="1" customWidth="1"/>
    <col min="4361" max="4361" width="5.75" style="28" customWidth="1"/>
    <col min="4362" max="4362" width="44.75" style="28" customWidth="1"/>
    <col min="4363" max="4363" width="17.8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12.375" style="28" customWidth="1"/>
    <col min="4612" max="4612" width="12.625" style="28" customWidth="1"/>
    <col min="4613" max="4613" width="35.625" style="28" customWidth="1"/>
    <col min="4614" max="4614" width="8.75" style="28" customWidth="1"/>
    <col min="4615" max="4616" width="9.875" style="28" bestFit="1" customWidth="1"/>
    <col min="4617" max="4617" width="5.75" style="28" customWidth="1"/>
    <col min="4618" max="4618" width="44.75" style="28" customWidth="1"/>
    <col min="4619" max="4619" width="17.8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12.375" style="28" customWidth="1"/>
    <col min="4868" max="4868" width="12.625" style="28" customWidth="1"/>
    <col min="4869" max="4869" width="35.625" style="28" customWidth="1"/>
    <col min="4870" max="4870" width="8.75" style="28" customWidth="1"/>
    <col min="4871" max="4872" width="9.875" style="28" bestFit="1" customWidth="1"/>
    <col min="4873" max="4873" width="5.75" style="28" customWidth="1"/>
    <col min="4874" max="4874" width="44.75" style="28" customWidth="1"/>
    <col min="4875" max="4875" width="17.8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12.375" style="28" customWidth="1"/>
    <col min="5124" max="5124" width="12.625" style="28" customWidth="1"/>
    <col min="5125" max="5125" width="35.625" style="28" customWidth="1"/>
    <col min="5126" max="5126" width="8.75" style="28" customWidth="1"/>
    <col min="5127" max="5128" width="9.875" style="28" bestFit="1" customWidth="1"/>
    <col min="5129" max="5129" width="5.75" style="28" customWidth="1"/>
    <col min="5130" max="5130" width="44.75" style="28" customWidth="1"/>
    <col min="5131" max="5131" width="17.8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12.375" style="28" customWidth="1"/>
    <col min="5380" max="5380" width="12.625" style="28" customWidth="1"/>
    <col min="5381" max="5381" width="35.625" style="28" customWidth="1"/>
    <col min="5382" max="5382" width="8.75" style="28" customWidth="1"/>
    <col min="5383" max="5384" width="9.875" style="28" bestFit="1" customWidth="1"/>
    <col min="5385" max="5385" width="5.75" style="28" customWidth="1"/>
    <col min="5386" max="5386" width="44.75" style="28" customWidth="1"/>
    <col min="5387" max="5387" width="17.8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12.375" style="28" customWidth="1"/>
    <col min="5636" max="5636" width="12.625" style="28" customWidth="1"/>
    <col min="5637" max="5637" width="35.625" style="28" customWidth="1"/>
    <col min="5638" max="5638" width="8.75" style="28" customWidth="1"/>
    <col min="5639" max="5640" width="9.875" style="28" bestFit="1" customWidth="1"/>
    <col min="5641" max="5641" width="5.75" style="28" customWidth="1"/>
    <col min="5642" max="5642" width="44.75" style="28" customWidth="1"/>
    <col min="5643" max="5643" width="17.8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12.375" style="28" customWidth="1"/>
    <col min="5892" max="5892" width="12.625" style="28" customWidth="1"/>
    <col min="5893" max="5893" width="35.625" style="28" customWidth="1"/>
    <col min="5894" max="5894" width="8.75" style="28" customWidth="1"/>
    <col min="5895" max="5896" width="9.875" style="28" bestFit="1" customWidth="1"/>
    <col min="5897" max="5897" width="5.75" style="28" customWidth="1"/>
    <col min="5898" max="5898" width="44.75" style="28" customWidth="1"/>
    <col min="5899" max="5899" width="17.8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12.375" style="28" customWidth="1"/>
    <col min="6148" max="6148" width="12.625" style="28" customWidth="1"/>
    <col min="6149" max="6149" width="35.625" style="28" customWidth="1"/>
    <col min="6150" max="6150" width="8.75" style="28" customWidth="1"/>
    <col min="6151" max="6152" width="9.875" style="28" bestFit="1" customWidth="1"/>
    <col min="6153" max="6153" width="5.75" style="28" customWidth="1"/>
    <col min="6154" max="6154" width="44.75" style="28" customWidth="1"/>
    <col min="6155" max="6155" width="17.8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12.375" style="28" customWidth="1"/>
    <col min="6404" max="6404" width="12.625" style="28" customWidth="1"/>
    <col min="6405" max="6405" width="35.625" style="28" customWidth="1"/>
    <col min="6406" max="6406" width="8.75" style="28" customWidth="1"/>
    <col min="6407" max="6408" width="9.875" style="28" bestFit="1" customWidth="1"/>
    <col min="6409" max="6409" width="5.75" style="28" customWidth="1"/>
    <col min="6410" max="6410" width="44.75" style="28" customWidth="1"/>
    <col min="6411" max="6411" width="17.8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12.375" style="28" customWidth="1"/>
    <col min="6660" max="6660" width="12.625" style="28" customWidth="1"/>
    <col min="6661" max="6661" width="35.625" style="28" customWidth="1"/>
    <col min="6662" max="6662" width="8.75" style="28" customWidth="1"/>
    <col min="6663" max="6664" width="9.875" style="28" bestFit="1" customWidth="1"/>
    <col min="6665" max="6665" width="5.75" style="28" customWidth="1"/>
    <col min="6666" max="6666" width="44.75" style="28" customWidth="1"/>
    <col min="6667" max="6667" width="17.8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12.375" style="28" customWidth="1"/>
    <col min="6916" max="6916" width="12.625" style="28" customWidth="1"/>
    <col min="6917" max="6917" width="35.625" style="28" customWidth="1"/>
    <col min="6918" max="6918" width="8.75" style="28" customWidth="1"/>
    <col min="6919" max="6920" width="9.875" style="28" bestFit="1" customWidth="1"/>
    <col min="6921" max="6921" width="5.75" style="28" customWidth="1"/>
    <col min="6922" max="6922" width="44.75" style="28" customWidth="1"/>
    <col min="6923" max="6923" width="17.8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12.375" style="28" customWidth="1"/>
    <col min="7172" max="7172" width="12.625" style="28" customWidth="1"/>
    <col min="7173" max="7173" width="35.625" style="28" customWidth="1"/>
    <col min="7174" max="7174" width="8.75" style="28" customWidth="1"/>
    <col min="7175" max="7176" width="9.875" style="28" bestFit="1" customWidth="1"/>
    <col min="7177" max="7177" width="5.75" style="28" customWidth="1"/>
    <col min="7178" max="7178" width="44.75" style="28" customWidth="1"/>
    <col min="7179" max="7179" width="17.8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12.375" style="28" customWidth="1"/>
    <col min="7428" max="7428" width="12.625" style="28" customWidth="1"/>
    <col min="7429" max="7429" width="35.625" style="28" customWidth="1"/>
    <col min="7430" max="7430" width="8.75" style="28" customWidth="1"/>
    <col min="7431" max="7432" width="9.875" style="28" bestFit="1" customWidth="1"/>
    <col min="7433" max="7433" width="5.75" style="28" customWidth="1"/>
    <col min="7434" max="7434" width="44.75" style="28" customWidth="1"/>
    <col min="7435" max="7435" width="17.8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12.375" style="28" customWidth="1"/>
    <col min="7684" max="7684" width="12.625" style="28" customWidth="1"/>
    <col min="7685" max="7685" width="35.625" style="28" customWidth="1"/>
    <col min="7686" max="7686" width="8.75" style="28" customWidth="1"/>
    <col min="7687" max="7688" width="9.875" style="28" bestFit="1" customWidth="1"/>
    <col min="7689" max="7689" width="5.75" style="28" customWidth="1"/>
    <col min="7690" max="7690" width="44.75" style="28" customWidth="1"/>
    <col min="7691" max="7691" width="17.8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12.375" style="28" customWidth="1"/>
    <col min="7940" max="7940" width="12.625" style="28" customWidth="1"/>
    <col min="7941" max="7941" width="35.625" style="28" customWidth="1"/>
    <col min="7942" max="7942" width="8.75" style="28" customWidth="1"/>
    <col min="7943" max="7944" width="9.875" style="28" bestFit="1" customWidth="1"/>
    <col min="7945" max="7945" width="5.75" style="28" customWidth="1"/>
    <col min="7946" max="7946" width="44.75" style="28" customWidth="1"/>
    <col min="7947" max="7947" width="17.8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12.375" style="28" customWidth="1"/>
    <col min="8196" max="8196" width="12.625" style="28" customWidth="1"/>
    <col min="8197" max="8197" width="35.625" style="28" customWidth="1"/>
    <col min="8198" max="8198" width="8.75" style="28" customWidth="1"/>
    <col min="8199" max="8200" width="9.875" style="28" bestFit="1" customWidth="1"/>
    <col min="8201" max="8201" width="5.75" style="28" customWidth="1"/>
    <col min="8202" max="8202" width="44.75" style="28" customWidth="1"/>
    <col min="8203" max="8203" width="17.8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12.375" style="28" customWidth="1"/>
    <col min="8452" max="8452" width="12.625" style="28" customWidth="1"/>
    <col min="8453" max="8453" width="35.625" style="28" customWidth="1"/>
    <col min="8454" max="8454" width="8.75" style="28" customWidth="1"/>
    <col min="8455" max="8456" width="9.875" style="28" bestFit="1" customWidth="1"/>
    <col min="8457" max="8457" width="5.75" style="28" customWidth="1"/>
    <col min="8458" max="8458" width="44.75" style="28" customWidth="1"/>
    <col min="8459" max="8459" width="17.8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12.375" style="28" customWidth="1"/>
    <col min="8708" max="8708" width="12.625" style="28" customWidth="1"/>
    <col min="8709" max="8709" width="35.625" style="28" customWidth="1"/>
    <col min="8710" max="8710" width="8.75" style="28" customWidth="1"/>
    <col min="8711" max="8712" width="9.875" style="28" bestFit="1" customWidth="1"/>
    <col min="8713" max="8713" width="5.75" style="28" customWidth="1"/>
    <col min="8714" max="8714" width="44.75" style="28" customWidth="1"/>
    <col min="8715" max="8715" width="17.8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12.375" style="28" customWidth="1"/>
    <col min="8964" max="8964" width="12.625" style="28" customWidth="1"/>
    <col min="8965" max="8965" width="35.625" style="28" customWidth="1"/>
    <col min="8966" max="8966" width="8.75" style="28" customWidth="1"/>
    <col min="8967" max="8968" width="9.875" style="28" bestFit="1" customWidth="1"/>
    <col min="8969" max="8969" width="5.75" style="28" customWidth="1"/>
    <col min="8970" max="8970" width="44.75" style="28" customWidth="1"/>
    <col min="8971" max="8971" width="17.8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12.375" style="28" customWidth="1"/>
    <col min="9220" max="9220" width="12.625" style="28" customWidth="1"/>
    <col min="9221" max="9221" width="35.625" style="28" customWidth="1"/>
    <col min="9222" max="9222" width="8.75" style="28" customWidth="1"/>
    <col min="9223" max="9224" width="9.875" style="28" bestFit="1" customWidth="1"/>
    <col min="9225" max="9225" width="5.75" style="28" customWidth="1"/>
    <col min="9226" max="9226" width="44.75" style="28" customWidth="1"/>
    <col min="9227" max="9227" width="17.8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12.375" style="28" customWidth="1"/>
    <col min="9476" max="9476" width="12.625" style="28" customWidth="1"/>
    <col min="9477" max="9477" width="35.625" style="28" customWidth="1"/>
    <col min="9478" max="9478" width="8.75" style="28" customWidth="1"/>
    <col min="9479" max="9480" width="9.875" style="28" bestFit="1" customWidth="1"/>
    <col min="9481" max="9481" width="5.75" style="28" customWidth="1"/>
    <col min="9482" max="9482" width="44.75" style="28" customWidth="1"/>
    <col min="9483" max="9483" width="17.8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12.375" style="28" customWidth="1"/>
    <col min="9732" max="9732" width="12.625" style="28" customWidth="1"/>
    <col min="9733" max="9733" width="35.625" style="28" customWidth="1"/>
    <col min="9734" max="9734" width="8.75" style="28" customWidth="1"/>
    <col min="9735" max="9736" width="9.875" style="28" bestFit="1" customWidth="1"/>
    <col min="9737" max="9737" width="5.75" style="28" customWidth="1"/>
    <col min="9738" max="9738" width="44.75" style="28" customWidth="1"/>
    <col min="9739" max="9739" width="17.8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12.375" style="28" customWidth="1"/>
    <col min="9988" max="9988" width="12.625" style="28" customWidth="1"/>
    <col min="9989" max="9989" width="35.625" style="28" customWidth="1"/>
    <col min="9990" max="9990" width="8.75" style="28" customWidth="1"/>
    <col min="9991" max="9992" width="9.875" style="28" bestFit="1" customWidth="1"/>
    <col min="9993" max="9993" width="5.75" style="28" customWidth="1"/>
    <col min="9994" max="9994" width="44.75" style="28" customWidth="1"/>
    <col min="9995" max="9995" width="17.8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12.375" style="28" customWidth="1"/>
    <col min="10244" max="10244" width="12.625" style="28" customWidth="1"/>
    <col min="10245" max="10245" width="35.625" style="28" customWidth="1"/>
    <col min="10246" max="10246" width="8.75" style="28" customWidth="1"/>
    <col min="10247" max="10248" width="9.875" style="28" bestFit="1" customWidth="1"/>
    <col min="10249" max="10249" width="5.75" style="28" customWidth="1"/>
    <col min="10250" max="10250" width="44.75" style="28" customWidth="1"/>
    <col min="10251" max="10251" width="17.8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12.375" style="28" customWidth="1"/>
    <col min="10500" max="10500" width="12.625" style="28" customWidth="1"/>
    <col min="10501" max="10501" width="35.625" style="28" customWidth="1"/>
    <col min="10502" max="10502" width="8.75" style="28" customWidth="1"/>
    <col min="10503" max="10504" width="9.875" style="28" bestFit="1" customWidth="1"/>
    <col min="10505" max="10505" width="5.75" style="28" customWidth="1"/>
    <col min="10506" max="10506" width="44.75" style="28" customWidth="1"/>
    <col min="10507" max="10507" width="17.8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12.375" style="28" customWidth="1"/>
    <col min="10756" max="10756" width="12.625" style="28" customWidth="1"/>
    <col min="10757" max="10757" width="35.625" style="28" customWidth="1"/>
    <col min="10758" max="10758" width="8.75" style="28" customWidth="1"/>
    <col min="10759" max="10760" width="9.875" style="28" bestFit="1" customWidth="1"/>
    <col min="10761" max="10761" width="5.75" style="28" customWidth="1"/>
    <col min="10762" max="10762" width="44.75" style="28" customWidth="1"/>
    <col min="10763" max="10763" width="17.8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12.375" style="28" customWidth="1"/>
    <col min="11012" max="11012" width="12.625" style="28" customWidth="1"/>
    <col min="11013" max="11013" width="35.625" style="28" customWidth="1"/>
    <col min="11014" max="11014" width="8.75" style="28" customWidth="1"/>
    <col min="11015" max="11016" width="9.875" style="28" bestFit="1" customWidth="1"/>
    <col min="11017" max="11017" width="5.75" style="28" customWidth="1"/>
    <col min="11018" max="11018" width="44.75" style="28" customWidth="1"/>
    <col min="11019" max="11019" width="17.8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12.375" style="28" customWidth="1"/>
    <col min="11268" max="11268" width="12.625" style="28" customWidth="1"/>
    <col min="11269" max="11269" width="35.625" style="28" customWidth="1"/>
    <col min="11270" max="11270" width="8.75" style="28" customWidth="1"/>
    <col min="11271" max="11272" width="9.875" style="28" bestFit="1" customWidth="1"/>
    <col min="11273" max="11273" width="5.75" style="28" customWidth="1"/>
    <col min="11274" max="11274" width="44.75" style="28" customWidth="1"/>
    <col min="11275" max="11275" width="17.8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12.375" style="28" customWidth="1"/>
    <col min="11524" max="11524" width="12.625" style="28" customWidth="1"/>
    <col min="11525" max="11525" width="35.625" style="28" customWidth="1"/>
    <col min="11526" max="11526" width="8.75" style="28" customWidth="1"/>
    <col min="11527" max="11528" width="9.875" style="28" bestFit="1" customWidth="1"/>
    <col min="11529" max="11529" width="5.75" style="28" customWidth="1"/>
    <col min="11530" max="11530" width="44.75" style="28" customWidth="1"/>
    <col min="11531" max="11531" width="17.8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12.375" style="28" customWidth="1"/>
    <col min="11780" max="11780" width="12.625" style="28" customWidth="1"/>
    <col min="11781" max="11781" width="35.625" style="28" customWidth="1"/>
    <col min="11782" max="11782" width="8.75" style="28" customWidth="1"/>
    <col min="11783" max="11784" width="9.875" style="28" bestFit="1" customWidth="1"/>
    <col min="11785" max="11785" width="5.75" style="28" customWidth="1"/>
    <col min="11786" max="11786" width="44.75" style="28" customWidth="1"/>
    <col min="11787" max="11787" width="17.8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12.375" style="28" customWidth="1"/>
    <col min="12036" max="12036" width="12.625" style="28" customWidth="1"/>
    <col min="12037" max="12037" width="35.625" style="28" customWidth="1"/>
    <col min="12038" max="12038" width="8.75" style="28" customWidth="1"/>
    <col min="12039" max="12040" width="9.875" style="28" bestFit="1" customWidth="1"/>
    <col min="12041" max="12041" width="5.75" style="28" customWidth="1"/>
    <col min="12042" max="12042" width="44.75" style="28" customWidth="1"/>
    <col min="12043" max="12043" width="17.8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12.375" style="28" customWidth="1"/>
    <col min="12292" max="12292" width="12.625" style="28" customWidth="1"/>
    <col min="12293" max="12293" width="35.625" style="28" customWidth="1"/>
    <col min="12294" max="12294" width="8.75" style="28" customWidth="1"/>
    <col min="12295" max="12296" width="9.875" style="28" bestFit="1" customWidth="1"/>
    <col min="12297" max="12297" width="5.75" style="28" customWidth="1"/>
    <col min="12298" max="12298" width="44.75" style="28" customWidth="1"/>
    <col min="12299" max="12299" width="17.8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12.375" style="28" customWidth="1"/>
    <col min="12548" max="12548" width="12.625" style="28" customWidth="1"/>
    <col min="12549" max="12549" width="35.625" style="28" customWidth="1"/>
    <col min="12550" max="12550" width="8.75" style="28" customWidth="1"/>
    <col min="12551" max="12552" width="9.875" style="28" bestFit="1" customWidth="1"/>
    <col min="12553" max="12553" width="5.75" style="28" customWidth="1"/>
    <col min="12554" max="12554" width="44.75" style="28" customWidth="1"/>
    <col min="12555" max="12555" width="17.8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12.375" style="28" customWidth="1"/>
    <col min="12804" max="12804" width="12.625" style="28" customWidth="1"/>
    <col min="12805" max="12805" width="35.625" style="28" customWidth="1"/>
    <col min="12806" max="12806" width="8.75" style="28" customWidth="1"/>
    <col min="12807" max="12808" width="9.875" style="28" bestFit="1" customWidth="1"/>
    <col min="12809" max="12809" width="5.75" style="28" customWidth="1"/>
    <col min="12810" max="12810" width="44.75" style="28" customWidth="1"/>
    <col min="12811" max="12811" width="17.8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12.375" style="28" customWidth="1"/>
    <col min="13060" max="13060" width="12.625" style="28" customWidth="1"/>
    <col min="13061" max="13061" width="35.625" style="28" customWidth="1"/>
    <col min="13062" max="13062" width="8.75" style="28" customWidth="1"/>
    <col min="13063" max="13064" width="9.875" style="28" bestFit="1" customWidth="1"/>
    <col min="13065" max="13065" width="5.75" style="28" customWidth="1"/>
    <col min="13066" max="13066" width="44.75" style="28" customWidth="1"/>
    <col min="13067" max="13067" width="17.8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12.375" style="28" customWidth="1"/>
    <col min="13316" max="13316" width="12.625" style="28" customWidth="1"/>
    <col min="13317" max="13317" width="35.625" style="28" customWidth="1"/>
    <col min="13318" max="13318" width="8.75" style="28" customWidth="1"/>
    <col min="13319" max="13320" width="9.875" style="28" bestFit="1" customWidth="1"/>
    <col min="13321" max="13321" width="5.75" style="28" customWidth="1"/>
    <col min="13322" max="13322" width="44.75" style="28" customWidth="1"/>
    <col min="13323" max="13323" width="17.8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12.375" style="28" customWidth="1"/>
    <col min="13572" max="13572" width="12.625" style="28" customWidth="1"/>
    <col min="13573" max="13573" width="35.625" style="28" customWidth="1"/>
    <col min="13574" max="13574" width="8.75" style="28" customWidth="1"/>
    <col min="13575" max="13576" width="9.875" style="28" bestFit="1" customWidth="1"/>
    <col min="13577" max="13577" width="5.75" style="28" customWidth="1"/>
    <col min="13578" max="13578" width="44.75" style="28" customWidth="1"/>
    <col min="13579" max="13579" width="17.8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12.375" style="28" customWidth="1"/>
    <col min="13828" max="13828" width="12.625" style="28" customWidth="1"/>
    <col min="13829" max="13829" width="35.625" style="28" customWidth="1"/>
    <col min="13830" max="13830" width="8.75" style="28" customWidth="1"/>
    <col min="13831" max="13832" width="9.875" style="28" bestFit="1" customWidth="1"/>
    <col min="13833" max="13833" width="5.75" style="28" customWidth="1"/>
    <col min="13834" max="13834" width="44.75" style="28" customWidth="1"/>
    <col min="13835" max="13835" width="17.8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12.375" style="28" customWidth="1"/>
    <col min="14084" max="14084" width="12.625" style="28" customWidth="1"/>
    <col min="14085" max="14085" width="35.625" style="28" customWidth="1"/>
    <col min="14086" max="14086" width="8.75" style="28" customWidth="1"/>
    <col min="14087" max="14088" width="9.875" style="28" bestFit="1" customWidth="1"/>
    <col min="14089" max="14089" width="5.75" style="28" customWidth="1"/>
    <col min="14090" max="14090" width="44.75" style="28" customWidth="1"/>
    <col min="14091" max="14091" width="17.8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12.375" style="28" customWidth="1"/>
    <col min="14340" max="14340" width="12.625" style="28" customWidth="1"/>
    <col min="14341" max="14341" width="35.625" style="28" customWidth="1"/>
    <col min="14342" max="14342" width="8.75" style="28" customWidth="1"/>
    <col min="14343" max="14344" width="9.875" style="28" bestFit="1" customWidth="1"/>
    <col min="14345" max="14345" width="5.75" style="28" customWidth="1"/>
    <col min="14346" max="14346" width="44.75" style="28" customWidth="1"/>
    <col min="14347" max="14347" width="17.8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12.375" style="28" customWidth="1"/>
    <col min="14596" max="14596" width="12.625" style="28" customWidth="1"/>
    <col min="14597" max="14597" width="35.625" style="28" customWidth="1"/>
    <col min="14598" max="14598" width="8.75" style="28" customWidth="1"/>
    <col min="14599" max="14600" width="9.875" style="28" bestFit="1" customWidth="1"/>
    <col min="14601" max="14601" width="5.75" style="28" customWidth="1"/>
    <col min="14602" max="14602" width="44.75" style="28" customWidth="1"/>
    <col min="14603" max="14603" width="17.8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12.375" style="28" customWidth="1"/>
    <col min="14852" max="14852" width="12.625" style="28" customWidth="1"/>
    <col min="14853" max="14853" width="35.625" style="28" customWidth="1"/>
    <col min="14854" max="14854" width="8.75" style="28" customWidth="1"/>
    <col min="14855" max="14856" width="9.875" style="28" bestFit="1" customWidth="1"/>
    <col min="14857" max="14857" width="5.75" style="28" customWidth="1"/>
    <col min="14858" max="14858" width="44.75" style="28" customWidth="1"/>
    <col min="14859" max="14859" width="17.8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12.375" style="28" customWidth="1"/>
    <col min="15108" max="15108" width="12.625" style="28" customWidth="1"/>
    <col min="15109" max="15109" width="35.625" style="28" customWidth="1"/>
    <col min="15110" max="15110" width="8.75" style="28" customWidth="1"/>
    <col min="15111" max="15112" width="9.875" style="28" bestFit="1" customWidth="1"/>
    <col min="15113" max="15113" width="5.75" style="28" customWidth="1"/>
    <col min="15114" max="15114" width="44.75" style="28" customWidth="1"/>
    <col min="15115" max="15115" width="17.8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12.375" style="28" customWidth="1"/>
    <col min="15364" max="15364" width="12.625" style="28" customWidth="1"/>
    <col min="15365" max="15365" width="35.625" style="28" customWidth="1"/>
    <col min="15366" max="15366" width="8.75" style="28" customWidth="1"/>
    <col min="15367" max="15368" width="9.875" style="28" bestFit="1" customWidth="1"/>
    <col min="15369" max="15369" width="5.75" style="28" customWidth="1"/>
    <col min="15370" max="15370" width="44.75" style="28" customWidth="1"/>
    <col min="15371" max="15371" width="17.8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12.375" style="28" customWidth="1"/>
    <col min="15620" max="15620" width="12.625" style="28" customWidth="1"/>
    <col min="15621" max="15621" width="35.625" style="28" customWidth="1"/>
    <col min="15622" max="15622" width="8.75" style="28" customWidth="1"/>
    <col min="15623" max="15624" width="9.875" style="28" bestFit="1" customWidth="1"/>
    <col min="15625" max="15625" width="5.75" style="28" customWidth="1"/>
    <col min="15626" max="15626" width="44.75" style="28" customWidth="1"/>
    <col min="15627" max="15627" width="17.8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12.375" style="28" customWidth="1"/>
    <col min="15876" max="15876" width="12.625" style="28" customWidth="1"/>
    <col min="15877" max="15877" width="35.625" style="28" customWidth="1"/>
    <col min="15878" max="15878" width="8.75" style="28" customWidth="1"/>
    <col min="15879" max="15880" width="9.875" style="28" bestFit="1" customWidth="1"/>
    <col min="15881" max="15881" width="5.75" style="28" customWidth="1"/>
    <col min="15882" max="15882" width="44.75" style="28" customWidth="1"/>
    <col min="15883" max="15883" width="17.8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12.375" style="28" customWidth="1"/>
    <col min="16132" max="16132" width="12.625" style="28" customWidth="1"/>
    <col min="16133" max="16133" width="35.625" style="28" customWidth="1"/>
    <col min="16134" max="16134" width="8.75" style="28" customWidth="1"/>
    <col min="16135" max="16136" width="9.875" style="28" bestFit="1" customWidth="1"/>
    <col min="16137" max="16137" width="5.75" style="28" customWidth="1"/>
    <col min="16138" max="16138" width="44.75" style="28" customWidth="1"/>
    <col min="16139" max="16139" width="17.8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7" t="s">
        <v>1621</v>
      </c>
      <c r="G2" s="29" t="s">
        <v>2</v>
      </c>
      <c r="H2" s="30"/>
      <c r="I2" s="31"/>
      <c r="J2" s="32">
        <f>SUM(H:H)</f>
        <v>961919</v>
      </c>
    </row>
    <row r="3" spans="2:17" ht="20.100000000000001" customHeight="1">
      <c r="B3" s="26" t="s">
        <v>3</v>
      </c>
      <c r="C3" s="26"/>
      <c r="D3" s="26"/>
      <c r="E3" s="27" t="s">
        <v>4</v>
      </c>
    </row>
    <row r="4" spans="2:17" ht="20.100000000000001" customHeight="1">
      <c r="B4" s="26" t="s">
        <v>5</v>
      </c>
      <c r="C4" s="26"/>
      <c r="D4" s="26"/>
      <c r="E4" s="27">
        <v>98518</v>
      </c>
    </row>
    <row r="5" spans="2:17" ht="20.100000000000001" customHeight="1">
      <c r="B5" s="26" t="s">
        <v>6</v>
      </c>
      <c r="C5" s="26"/>
      <c r="D5" s="26"/>
      <c r="E5" s="36">
        <v>41018</v>
      </c>
    </row>
    <row r="6" spans="2:17" ht="20.100000000000001" customHeight="1">
      <c r="B6" s="26" t="s">
        <v>7</v>
      </c>
      <c r="C6" s="26"/>
      <c r="D6" s="26"/>
      <c r="E6" s="36">
        <v>41031</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186" t="s">
        <v>22</v>
      </c>
      <c r="Q8" s="40" t="s">
        <v>23</v>
      </c>
    </row>
    <row r="9" spans="2:17" s="33" customFormat="1" ht="18" customHeight="1">
      <c r="B9" s="37">
        <v>1</v>
      </c>
      <c r="C9" s="37" t="s">
        <v>29</v>
      </c>
      <c r="D9" s="37" t="s">
        <v>29</v>
      </c>
      <c r="E9" s="47" t="s">
        <v>1139</v>
      </c>
      <c r="F9" s="42">
        <v>1</v>
      </c>
      <c r="G9" s="42">
        <v>765000</v>
      </c>
      <c r="H9" s="42">
        <f t="shared" ref="H9:H42" si="0">F9*G9</f>
        <v>765000</v>
      </c>
      <c r="I9" s="43"/>
      <c r="J9" s="336" t="s">
        <v>1258</v>
      </c>
      <c r="K9" s="44" t="s">
        <v>394</v>
      </c>
      <c r="L9" s="44"/>
      <c r="M9" s="186">
        <v>41022</v>
      </c>
      <c r="N9" s="40"/>
      <c r="O9" s="45"/>
      <c r="P9" s="186">
        <v>41040</v>
      </c>
      <c r="Q9" s="46">
        <v>41040</v>
      </c>
    </row>
    <row r="10" spans="2:17" s="33" customFormat="1" ht="18" customHeight="1">
      <c r="B10" s="37">
        <v>1</v>
      </c>
      <c r="C10" s="37" t="s">
        <v>29</v>
      </c>
      <c r="D10" s="37" t="s">
        <v>29</v>
      </c>
      <c r="E10" s="47" t="s">
        <v>33</v>
      </c>
      <c r="F10" s="42">
        <v>1</v>
      </c>
      <c r="G10" s="42">
        <v>10000</v>
      </c>
      <c r="H10" s="42">
        <f t="shared" si="0"/>
        <v>10000</v>
      </c>
      <c r="I10" s="48"/>
      <c r="J10" s="187"/>
      <c r="K10" s="47"/>
      <c r="L10" s="44"/>
      <c r="M10" s="186">
        <v>41022</v>
      </c>
      <c r="N10" s="40"/>
      <c r="O10" s="45"/>
      <c r="P10" s="186"/>
      <c r="Q10" s="46"/>
    </row>
    <row r="11" spans="2:17" s="33" customFormat="1" ht="18" customHeight="1">
      <c r="B11" s="337">
        <v>1</v>
      </c>
      <c r="C11" s="337" t="s">
        <v>101</v>
      </c>
      <c r="D11" s="337" t="s">
        <v>101</v>
      </c>
      <c r="E11" s="338" t="s">
        <v>418</v>
      </c>
      <c r="F11" s="339">
        <v>1</v>
      </c>
      <c r="G11" s="339">
        <v>6615</v>
      </c>
      <c r="H11" s="339">
        <f t="shared" si="0"/>
        <v>6615</v>
      </c>
      <c r="I11" s="340"/>
      <c r="J11" s="341" t="s">
        <v>1622</v>
      </c>
      <c r="K11" s="47"/>
      <c r="L11" s="44"/>
      <c r="M11" s="186">
        <v>41019</v>
      </c>
      <c r="N11" s="40"/>
      <c r="O11" s="45"/>
      <c r="P11" s="186">
        <v>41024</v>
      </c>
      <c r="Q11" s="46">
        <v>41024</v>
      </c>
    </row>
    <row r="12" spans="2:17" s="33" customFormat="1" ht="18" customHeight="1">
      <c r="B12" s="37">
        <v>2</v>
      </c>
      <c r="C12" s="37" t="s">
        <v>29</v>
      </c>
      <c r="D12" s="37" t="s">
        <v>29</v>
      </c>
      <c r="E12" s="47" t="s">
        <v>36</v>
      </c>
      <c r="F12" s="42">
        <v>1</v>
      </c>
      <c r="G12" s="42">
        <v>38000</v>
      </c>
      <c r="H12" s="42">
        <f t="shared" si="0"/>
        <v>38000</v>
      </c>
      <c r="I12" s="48"/>
      <c r="J12" s="187" t="s">
        <v>397</v>
      </c>
      <c r="K12" s="47"/>
      <c r="L12" s="44"/>
      <c r="M12" s="186" t="s">
        <v>140</v>
      </c>
      <c r="N12" s="40"/>
      <c r="O12" s="45"/>
      <c r="P12" s="186"/>
      <c r="Q12" s="46"/>
    </row>
    <row r="13" spans="2:17" s="33" customFormat="1" ht="18" customHeight="1">
      <c r="B13" s="337">
        <v>3</v>
      </c>
      <c r="C13" s="337" t="s">
        <v>101</v>
      </c>
      <c r="D13" s="337" t="s">
        <v>101</v>
      </c>
      <c r="E13" s="341" t="s">
        <v>1623</v>
      </c>
      <c r="F13" s="339">
        <v>1</v>
      </c>
      <c r="G13" s="339">
        <v>5162</v>
      </c>
      <c r="H13" s="339">
        <f t="shared" si="0"/>
        <v>5162</v>
      </c>
      <c r="I13" s="340"/>
      <c r="J13" s="341" t="s">
        <v>1624</v>
      </c>
      <c r="K13" s="47"/>
      <c r="L13" s="44"/>
      <c r="M13" s="186">
        <v>41019</v>
      </c>
      <c r="N13" s="40"/>
      <c r="O13" s="45"/>
      <c r="P13" s="186">
        <v>41023</v>
      </c>
      <c r="Q13" s="46">
        <v>41023</v>
      </c>
    </row>
    <row r="14" spans="2:17" s="33" customFormat="1" ht="18" customHeight="1">
      <c r="B14" s="337">
        <v>4</v>
      </c>
      <c r="C14" s="337" t="s">
        <v>101</v>
      </c>
      <c r="D14" s="337" t="s">
        <v>101</v>
      </c>
      <c r="E14" s="341" t="s">
        <v>1625</v>
      </c>
      <c r="F14" s="339">
        <v>1</v>
      </c>
      <c r="G14" s="339">
        <v>5100</v>
      </c>
      <c r="H14" s="339">
        <f t="shared" si="0"/>
        <v>5100</v>
      </c>
      <c r="I14" s="340"/>
      <c r="J14" s="341" t="s">
        <v>1626</v>
      </c>
      <c r="K14" s="47"/>
      <c r="L14" s="44"/>
      <c r="M14" s="186">
        <v>41019</v>
      </c>
      <c r="N14" s="40"/>
      <c r="O14" s="45"/>
      <c r="P14" s="186">
        <v>41022</v>
      </c>
      <c r="Q14" s="46">
        <v>41022</v>
      </c>
    </row>
    <row r="15" spans="2:17" s="33" customFormat="1" ht="18" customHeight="1">
      <c r="B15" s="337">
        <v>5</v>
      </c>
      <c r="C15" s="337" t="s">
        <v>101</v>
      </c>
      <c r="D15" s="337" t="s">
        <v>101</v>
      </c>
      <c r="E15" s="341" t="s">
        <v>1627</v>
      </c>
      <c r="F15" s="339">
        <v>1</v>
      </c>
      <c r="G15" s="339">
        <v>2218</v>
      </c>
      <c r="H15" s="339">
        <f t="shared" si="0"/>
        <v>2218</v>
      </c>
      <c r="I15" s="340"/>
      <c r="J15" s="341" t="s">
        <v>1628</v>
      </c>
      <c r="K15" s="47"/>
      <c r="L15" s="44"/>
      <c r="M15" s="186">
        <v>41019</v>
      </c>
      <c r="N15" s="40"/>
      <c r="O15" s="45"/>
      <c r="P15" s="186">
        <v>41022</v>
      </c>
      <c r="Q15" s="46">
        <v>41022</v>
      </c>
    </row>
    <row r="16" spans="2:17" s="33" customFormat="1" ht="18" customHeight="1">
      <c r="B16" s="337">
        <v>6</v>
      </c>
      <c r="C16" s="337" t="s">
        <v>101</v>
      </c>
      <c r="D16" s="337" t="s">
        <v>101</v>
      </c>
      <c r="E16" s="342" t="s">
        <v>1629</v>
      </c>
      <c r="F16" s="339">
        <v>1</v>
      </c>
      <c r="G16" s="339">
        <v>2814</v>
      </c>
      <c r="H16" s="339">
        <f t="shared" si="0"/>
        <v>2814</v>
      </c>
      <c r="I16" s="340"/>
      <c r="J16" s="342" t="s">
        <v>1630</v>
      </c>
      <c r="K16" s="47"/>
      <c r="L16" s="44"/>
      <c r="M16" s="186">
        <v>41019</v>
      </c>
      <c r="N16" s="40"/>
      <c r="O16" s="45"/>
      <c r="P16" s="186">
        <v>41031</v>
      </c>
      <c r="Q16" s="46">
        <v>41031</v>
      </c>
    </row>
    <row r="17" spans="2:18" s="33" customFormat="1" ht="18" customHeight="1">
      <c r="B17" s="343">
        <v>7</v>
      </c>
      <c r="C17" s="344" t="s">
        <v>1631</v>
      </c>
      <c r="D17" s="344" t="s">
        <v>1631</v>
      </c>
      <c r="E17" s="345" t="s">
        <v>1632</v>
      </c>
      <c r="F17" s="346">
        <v>1</v>
      </c>
      <c r="G17" s="346">
        <v>18500</v>
      </c>
      <c r="H17" s="346">
        <f t="shared" si="0"/>
        <v>18500</v>
      </c>
      <c r="I17" s="347"/>
      <c r="J17" s="345" t="s">
        <v>1633</v>
      </c>
      <c r="K17" s="348"/>
      <c r="L17" s="44"/>
      <c r="M17" s="186">
        <v>41022</v>
      </c>
      <c r="N17" s="40"/>
      <c r="O17" s="45"/>
      <c r="P17" s="186"/>
      <c r="Q17" s="46"/>
      <c r="R17" s="191"/>
    </row>
    <row r="18" spans="2:18" s="33" customFormat="1" ht="18" customHeight="1">
      <c r="B18" s="343"/>
      <c r="C18" s="344" t="s">
        <v>1631</v>
      </c>
      <c r="D18" s="344" t="s">
        <v>1631</v>
      </c>
      <c r="E18" s="345" t="s">
        <v>1634</v>
      </c>
      <c r="F18" s="346">
        <v>1</v>
      </c>
      <c r="G18" s="346">
        <v>21845</v>
      </c>
      <c r="H18" s="346">
        <f t="shared" si="0"/>
        <v>21845</v>
      </c>
      <c r="I18" s="347"/>
      <c r="J18" s="345" t="s">
        <v>1635</v>
      </c>
      <c r="K18" s="348"/>
      <c r="L18" s="44"/>
      <c r="M18" s="186">
        <v>41061</v>
      </c>
      <c r="N18" s="40"/>
      <c r="O18" s="45"/>
      <c r="P18" s="186"/>
      <c r="Q18" s="46"/>
      <c r="R18" s="191"/>
    </row>
    <row r="19" spans="2:18" s="33" customFormat="1" ht="18" customHeight="1">
      <c r="B19" s="343"/>
      <c r="C19" s="344" t="s">
        <v>1631</v>
      </c>
      <c r="D19" s="344" t="s">
        <v>1631</v>
      </c>
      <c r="E19" s="345" t="s">
        <v>1634</v>
      </c>
      <c r="F19" s="346">
        <v>1</v>
      </c>
      <c r="G19" s="346">
        <v>11500</v>
      </c>
      <c r="H19" s="346">
        <f t="shared" si="0"/>
        <v>11500</v>
      </c>
      <c r="I19" s="347"/>
      <c r="J19" s="345" t="s">
        <v>1636</v>
      </c>
      <c r="K19" s="348"/>
      <c r="L19" s="44"/>
      <c r="M19" s="186">
        <v>41061</v>
      </c>
      <c r="N19" s="40"/>
      <c r="O19" s="45"/>
      <c r="P19" s="186"/>
      <c r="Q19" s="46"/>
      <c r="R19" s="191"/>
    </row>
    <row r="20" spans="2:18" s="33" customFormat="1" ht="18" customHeight="1">
      <c r="B20" s="349">
        <v>7</v>
      </c>
      <c r="C20" s="337" t="s">
        <v>1637</v>
      </c>
      <c r="D20" s="337" t="s">
        <v>55</v>
      </c>
      <c r="E20" s="341" t="s">
        <v>1638</v>
      </c>
      <c r="F20" s="339">
        <v>1</v>
      </c>
      <c r="G20" s="339">
        <v>13000</v>
      </c>
      <c r="H20" s="339">
        <f t="shared" si="0"/>
        <v>13000</v>
      </c>
      <c r="I20" s="340"/>
      <c r="J20" s="341" t="s">
        <v>1639</v>
      </c>
      <c r="K20" s="47"/>
      <c r="L20" s="44"/>
      <c r="M20" s="186">
        <v>41019</v>
      </c>
      <c r="N20" s="40"/>
      <c r="O20" s="45"/>
      <c r="P20" s="186">
        <v>41036</v>
      </c>
      <c r="Q20" s="46">
        <v>41036</v>
      </c>
      <c r="R20" s="191"/>
    </row>
    <row r="21" spans="2:18" s="33" customFormat="1" ht="18" customHeight="1">
      <c r="B21" s="349">
        <v>7</v>
      </c>
      <c r="C21" s="337" t="s">
        <v>1637</v>
      </c>
      <c r="D21" s="337" t="s">
        <v>55</v>
      </c>
      <c r="E21" s="341" t="s">
        <v>1640</v>
      </c>
      <c r="F21" s="339">
        <v>1</v>
      </c>
      <c r="G21" s="339">
        <v>7990</v>
      </c>
      <c r="H21" s="339">
        <f t="shared" si="0"/>
        <v>7990</v>
      </c>
      <c r="I21" s="340"/>
      <c r="J21" s="341" t="s">
        <v>1641</v>
      </c>
      <c r="K21" s="47"/>
      <c r="L21" s="44"/>
      <c r="M21" s="186">
        <v>41019</v>
      </c>
      <c r="N21" s="40"/>
      <c r="O21" s="45"/>
      <c r="P21" s="186">
        <v>41036</v>
      </c>
      <c r="Q21" s="46">
        <v>41036</v>
      </c>
      <c r="R21" s="191"/>
    </row>
    <row r="22" spans="2:18" s="33" customFormat="1" ht="18" customHeight="1">
      <c r="B22" s="38">
        <v>7</v>
      </c>
      <c r="C22" s="37" t="s">
        <v>101</v>
      </c>
      <c r="D22" s="37" t="s">
        <v>101</v>
      </c>
      <c r="E22" s="297" t="s">
        <v>1642</v>
      </c>
      <c r="F22" s="51">
        <v>1</v>
      </c>
      <c r="G22" s="42">
        <v>1080</v>
      </c>
      <c r="H22" s="42">
        <f t="shared" si="0"/>
        <v>1080</v>
      </c>
      <c r="I22" s="42"/>
      <c r="J22" s="51" t="s">
        <v>409</v>
      </c>
      <c r="K22" s="47"/>
      <c r="L22" s="44"/>
      <c r="M22" s="186">
        <v>41019</v>
      </c>
      <c r="N22" s="40"/>
      <c r="O22" s="45"/>
      <c r="P22" s="186">
        <v>41024</v>
      </c>
      <c r="Q22" s="46">
        <v>41024</v>
      </c>
      <c r="R22" s="191"/>
    </row>
    <row r="23" spans="2:18" s="33" customFormat="1" ht="18" customHeight="1">
      <c r="B23" s="38">
        <v>7</v>
      </c>
      <c r="C23" s="37" t="s">
        <v>101</v>
      </c>
      <c r="D23" s="37" t="s">
        <v>101</v>
      </c>
      <c r="E23" s="47" t="s">
        <v>841</v>
      </c>
      <c r="F23" s="51">
        <v>1</v>
      </c>
      <c r="G23" s="42">
        <v>780</v>
      </c>
      <c r="H23" s="42">
        <f t="shared" si="0"/>
        <v>780</v>
      </c>
      <c r="I23" s="42"/>
      <c r="J23" s="51" t="s">
        <v>428</v>
      </c>
      <c r="K23" s="47"/>
      <c r="L23" s="44"/>
      <c r="M23" s="186">
        <v>41019</v>
      </c>
      <c r="N23" s="40"/>
      <c r="O23" s="45"/>
      <c r="P23" s="186">
        <v>41024</v>
      </c>
      <c r="Q23" s="46">
        <v>41024</v>
      </c>
      <c r="R23" s="191"/>
    </row>
    <row r="24" spans="2:18" s="33" customFormat="1" ht="18" customHeight="1">
      <c r="B24" s="38">
        <v>7</v>
      </c>
      <c r="C24" s="37" t="s">
        <v>101</v>
      </c>
      <c r="D24" s="37" t="s">
        <v>101</v>
      </c>
      <c r="E24" s="297" t="s">
        <v>842</v>
      </c>
      <c r="F24" s="189">
        <v>1</v>
      </c>
      <c r="G24" s="42">
        <v>479</v>
      </c>
      <c r="H24" s="42">
        <f t="shared" si="0"/>
        <v>479</v>
      </c>
      <c r="I24" s="42"/>
      <c r="J24" s="51" t="s">
        <v>843</v>
      </c>
      <c r="K24" s="47"/>
      <c r="L24" s="44"/>
      <c r="M24" s="186">
        <v>41019</v>
      </c>
      <c r="N24" s="40"/>
      <c r="O24" s="45"/>
      <c r="P24" s="186">
        <v>41022</v>
      </c>
      <c r="Q24" s="46">
        <v>41022</v>
      </c>
      <c r="R24" s="191"/>
    </row>
    <row r="25" spans="2:18" s="33" customFormat="1" ht="18" customHeight="1">
      <c r="B25" s="38">
        <v>8</v>
      </c>
      <c r="C25" s="37" t="s">
        <v>147</v>
      </c>
      <c r="D25" s="37" t="s">
        <v>147</v>
      </c>
      <c r="E25" s="221" t="s">
        <v>1643</v>
      </c>
      <c r="F25" s="42">
        <v>1</v>
      </c>
      <c r="G25" s="189"/>
      <c r="H25" s="42">
        <f t="shared" si="0"/>
        <v>0</v>
      </c>
      <c r="I25" s="48"/>
      <c r="J25" s="221" t="s">
        <v>1644</v>
      </c>
      <c r="K25" s="47"/>
      <c r="L25" s="44"/>
      <c r="M25" s="186"/>
      <c r="N25" s="40"/>
      <c r="O25" s="45"/>
      <c r="P25" s="186"/>
      <c r="Q25" s="46"/>
      <c r="R25" s="191"/>
    </row>
    <row r="26" spans="2:18" s="33" customFormat="1" ht="18" customHeight="1">
      <c r="B26" s="38">
        <v>9</v>
      </c>
      <c r="C26" s="37" t="s">
        <v>147</v>
      </c>
      <c r="D26" s="37" t="s">
        <v>147</v>
      </c>
      <c r="E26" s="221" t="s">
        <v>150</v>
      </c>
      <c r="F26" s="42">
        <v>1</v>
      </c>
      <c r="G26" s="189"/>
      <c r="H26" s="42">
        <f t="shared" si="0"/>
        <v>0</v>
      </c>
      <c r="I26" s="48"/>
      <c r="J26" s="221" t="s">
        <v>558</v>
      </c>
      <c r="K26" s="47"/>
      <c r="L26" s="44"/>
      <c r="M26" s="186"/>
      <c r="N26" s="40"/>
      <c r="O26" s="45"/>
      <c r="P26" s="186"/>
      <c r="Q26" s="46"/>
      <c r="R26" s="191"/>
    </row>
    <row r="27" spans="2:18" s="33" customFormat="1" ht="18" customHeight="1">
      <c r="B27" s="38">
        <v>10</v>
      </c>
      <c r="C27" s="37" t="s">
        <v>147</v>
      </c>
      <c r="D27" s="37" t="s">
        <v>147</v>
      </c>
      <c r="E27" s="221" t="s">
        <v>1645</v>
      </c>
      <c r="F27" s="42">
        <v>1</v>
      </c>
      <c r="G27" s="189"/>
      <c r="H27" s="42">
        <f t="shared" si="0"/>
        <v>0</v>
      </c>
      <c r="I27" s="48"/>
      <c r="J27" s="221" t="s">
        <v>1646</v>
      </c>
      <c r="K27" s="47"/>
      <c r="L27" s="44"/>
      <c r="M27" s="186"/>
      <c r="N27" s="40"/>
      <c r="O27" s="45"/>
      <c r="P27" s="186"/>
      <c r="Q27" s="46"/>
      <c r="R27" s="191"/>
    </row>
    <row r="28" spans="2:18" s="33" customFormat="1" ht="18" customHeight="1">
      <c r="B28" s="38">
        <v>11</v>
      </c>
      <c r="C28" s="37" t="s">
        <v>147</v>
      </c>
      <c r="D28" s="37" t="s">
        <v>147</v>
      </c>
      <c r="E28" s="47" t="s">
        <v>1647</v>
      </c>
      <c r="F28" s="42"/>
      <c r="G28" s="42"/>
      <c r="H28" s="42">
        <f t="shared" si="0"/>
        <v>0</v>
      </c>
      <c r="I28" s="48"/>
      <c r="J28" s="187" t="s">
        <v>1648</v>
      </c>
      <c r="K28" s="47"/>
      <c r="L28" s="44"/>
      <c r="M28" s="186"/>
      <c r="N28" s="40"/>
      <c r="O28" s="45"/>
      <c r="P28" s="186"/>
      <c r="Q28" s="46"/>
      <c r="R28" s="191"/>
    </row>
    <row r="29" spans="2:18" s="33" customFormat="1" ht="18" customHeight="1">
      <c r="B29" s="38">
        <v>12</v>
      </c>
      <c r="C29" s="38"/>
      <c r="D29" s="38"/>
      <c r="E29" s="187" t="s">
        <v>1649</v>
      </c>
      <c r="F29" s="42"/>
      <c r="G29" s="42"/>
      <c r="H29" s="42">
        <f t="shared" si="0"/>
        <v>0</v>
      </c>
      <c r="I29" s="48"/>
      <c r="J29" s="187" t="s">
        <v>1650</v>
      </c>
      <c r="K29" s="47"/>
      <c r="L29" s="44"/>
      <c r="M29" s="186"/>
      <c r="N29" s="40"/>
      <c r="O29" s="45"/>
      <c r="P29" s="186"/>
      <c r="Q29" s="46"/>
    </row>
    <row r="30" spans="2:18" s="33" customFormat="1" ht="18" customHeight="1">
      <c r="B30" s="38">
        <v>13</v>
      </c>
      <c r="C30" s="38"/>
      <c r="D30" s="38"/>
      <c r="E30" s="47" t="s">
        <v>1651</v>
      </c>
      <c r="F30" s="42">
        <v>1</v>
      </c>
      <c r="G30" s="42"/>
      <c r="H30" s="42">
        <f t="shared" si="0"/>
        <v>0</v>
      </c>
      <c r="I30" s="48"/>
      <c r="J30" s="187" t="s">
        <v>1652</v>
      </c>
      <c r="K30" s="47"/>
      <c r="L30" s="44"/>
      <c r="M30" s="186"/>
      <c r="N30" s="40"/>
      <c r="O30" s="45"/>
      <c r="P30" s="186"/>
      <c r="Q30" s="46"/>
    </row>
    <row r="31" spans="2:18" s="33" customFormat="1" ht="18" customHeight="1">
      <c r="B31" s="38">
        <v>14</v>
      </c>
      <c r="C31" s="38"/>
      <c r="D31" s="38"/>
      <c r="E31" s="47" t="s">
        <v>1653</v>
      </c>
      <c r="F31" s="42">
        <v>1</v>
      </c>
      <c r="G31" s="42"/>
      <c r="H31" s="42">
        <f t="shared" si="0"/>
        <v>0</v>
      </c>
      <c r="I31" s="48"/>
      <c r="J31" s="187" t="s">
        <v>1654</v>
      </c>
      <c r="K31" s="47"/>
      <c r="L31" s="44"/>
      <c r="M31" s="186"/>
      <c r="N31" s="40"/>
      <c r="O31" s="45"/>
      <c r="P31" s="186"/>
      <c r="Q31" s="46"/>
    </row>
    <row r="32" spans="2:18" s="33" customFormat="1" ht="18" customHeight="1">
      <c r="B32" s="38">
        <v>15</v>
      </c>
      <c r="C32" s="38"/>
      <c r="D32" s="38"/>
      <c r="E32" s="47" t="s">
        <v>1655</v>
      </c>
      <c r="F32" s="42">
        <v>1</v>
      </c>
      <c r="G32" s="42"/>
      <c r="H32" s="42">
        <f t="shared" si="0"/>
        <v>0</v>
      </c>
      <c r="I32" s="48"/>
      <c r="J32" s="187" t="s">
        <v>1656</v>
      </c>
      <c r="K32" s="47"/>
      <c r="L32" s="44"/>
      <c r="M32" s="186"/>
      <c r="N32" s="40"/>
      <c r="O32" s="45"/>
      <c r="P32" s="186"/>
      <c r="Q32" s="46"/>
    </row>
    <row r="33" spans="2:17" s="33" customFormat="1" ht="18" customHeight="1">
      <c r="B33" s="38">
        <v>16</v>
      </c>
      <c r="C33" s="38"/>
      <c r="D33" s="38"/>
      <c r="E33" s="47" t="s">
        <v>554</v>
      </c>
      <c r="F33" s="42">
        <v>1</v>
      </c>
      <c r="G33" s="42"/>
      <c r="H33" s="42">
        <f t="shared" si="0"/>
        <v>0</v>
      </c>
      <c r="I33" s="48"/>
      <c r="J33" s="187" t="s">
        <v>1657</v>
      </c>
      <c r="K33" s="47"/>
      <c r="L33" s="44"/>
      <c r="M33" s="186"/>
      <c r="N33" s="40"/>
      <c r="O33" s="45"/>
      <c r="P33" s="186"/>
      <c r="Q33" s="46"/>
    </row>
    <row r="34" spans="2:17" s="33" customFormat="1" ht="18" customHeight="1">
      <c r="B34" s="38">
        <v>17</v>
      </c>
      <c r="C34" s="38"/>
      <c r="D34" s="38"/>
      <c r="E34" s="47" t="s">
        <v>1658</v>
      </c>
      <c r="F34" s="42">
        <v>1</v>
      </c>
      <c r="G34" s="42"/>
      <c r="H34" s="42">
        <f t="shared" si="0"/>
        <v>0</v>
      </c>
      <c r="I34" s="48"/>
      <c r="J34" s="187" t="s">
        <v>1659</v>
      </c>
      <c r="K34" s="47"/>
      <c r="L34" s="44"/>
      <c r="M34" s="186"/>
      <c r="N34" s="40"/>
      <c r="O34" s="45"/>
      <c r="P34" s="186"/>
      <c r="Q34" s="46"/>
    </row>
    <row r="35" spans="2:17" s="33" customFormat="1" ht="18" customHeight="1">
      <c r="B35" s="38">
        <v>18</v>
      </c>
      <c r="C35" s="38"/>
      <c r="D35" s="38"/>
      <c r="E35" s="187">
        <v>20</v>
      </c>
      <c r="F35" s="42">
        <v>1</v>
      </c>
      <c r="G35" s="42"/>
      <c r="H35" s="42">
        <f t="shared" si="0"/>
        <v>0</v>
      </c>
      <c r="I35" s="43"/>
      <c r="J35" s="187" t="s">
        <v>1660</v>
      </c>
      <c r="K35" s="47"/>
      <c r="L35" s="44"/>
      <c r="M35" s="186"/>
      <c r="N35" s="40"/>
      <c r="O35" s="45"/>
      <c r="P35" s="186"/>
      <c r="Q35" s="46"/>
    </row>
    <row r="36" spans="2:17" s="33" customFormat="1" ht="18" customHeight="1">
      <c r="B36" s="38">
        <v>19</v>
      </c>
      <c r="C36" s="38"/>
      <c r="D36" s="38"/>
      <c r="E36" s="187">
        <v>20</v>
      </c>
      <c r="F36" s="42">
        <v>3</v>
      </c>
      <c r="G36" s="42"/>
      <c r="H36" s="42">
        <f t="shared" si="0"/>
        <v>0</v>
      </c>
      <c r="I36" s="43"/>
      <c r="J36" s="187" t="s">
        <v>1661</v>
      </c>
      <c r="K36" s="47"/>
      <c r="L36" s="44"/>
      <c r="M36" s="186"/>
      <c r="N36" s="40"/>
      <c r="O36" s="45"/>
      <c r="P36" s="186"/>
      <c r="Q36" s="46"/>
    </row>
    <row r="37" spans="2:17" s="33" customFormat="1" ht="18" customHeight="1">
      <c r="B37" s="38">
        <v>20</v>
      </c>
      <c r="C37" s="37"/>
      <c r="D37" s="37"/>
      <c r="E37" s="47" t="s">
        <v>585</v>
      </c>
      <c r="F37" s="42">
        <v>1</v>
      </c>
      <c r="G37" s="42"/>
      <c r="H37" s="42">
        <f t="shared" si="0"/>
        <v>0</v>
      </c>
      <c r="I37" s="48"/>
      <c r="J37" s="187" t="s">
        <v>1662</v>
      </c>
      <c r="K37" s="47"/>
      <c r="L37" s="44"/>
      <c r="M37" s="186"/>
      <c r="N37" s="40"/>
      <c r="O37" s="45"/>
      <c r="P37" s="186"/>
      <c r="Q37" s="46"/>
    </row>
    <row r="38" spans="2:17" s="33" customFormat="1" ht="18" customHeight="1">
      <c r="B38" s="38">
        <v>21</v>
      </c>
      <c r="C38" s="37" t="s">
        <v>101</v>
      </c>
      <c r="D38" s="37" t="s">
        <v>101</v>
      </c>
      <c r="E38" s="47" t="s">
        <v>1663</v>
      </c>
      <c r="F38" s="42">
        <v>3</v>
      </c>
      <c r="G38" s="42">
        <v>106</v>
      </c>
      <c r="H38" s="42">
        <f t="shared" si="0"/>
        <v>318</v>
      </c>
      <c r="I38" s="48"/>
      <c r="J38" s="187" t="s">
        <v>1664</v>
      </c>
      <c r="K38" s="47"/>
      <c r="L38" s="44"/>
      <c r="M38" s="186">
        <v>41019</v>
      </c>
      <c r="N38" s="40"/>
      <c r="O38" s="45"/>
      <c r="P38" s="186">
        <v>41022</v>
      </c>
      <c r="Q38" s="46">
        <v>41022</v>
      </c>
    </row>
    <row r="39" spans="2:17" s="33" customFormat="1" ht="18" customHeight="1">
      <c r="B39" s="38"/>
      <c r="C39" s="37" t="s">
        <v>101</v>
      </c>
      <c r="D39" s="37" t="s">
        <v>101</v>
      </c>
      <c r="E39" s="47" t="s">
        <v>1627</v>
      </c>
      <c r="F39" s="42">
        <v>1</v>
      </c>
      <c r="G39" s="42">
        <v>2218</v>
      </c>
      <c r="H39" s="42">
        <v>2218</v>
      </c>
      <c r="I39" s="48"/>
      <c r="J39" s="187" t="s">
        <v>1665</v>
      </c>
      <c r="K39" s="47"/>
      <c r="L39" s="44"/>
      <c r="M39" s="186"/>
      <c r="N39" s="40"/>
      <c r="O39" s="45"/>
      <c r="P39" s="186">
        <v>41038</v>
      </c>
      <c r="Q39" s="46">
        <v>41038</v>
      </c>
    </row>
    <row r="40" spans="2:17" s="33" customFormat="1" ht="18" customHeight="1">
      <c r="B40" s="349">
        <v>21</v>
      </c>
      <c r="C40" s="350" t="s">
        <v>77</v>
      </c>
      <c r="D40" s="350" t="s">
        <v>77</v>
      </c>
      <c r="E40" s="351" t="s">
        <v>1666</v>
      </c>
      <c r="F40" s="339">
        <v>1</v>
      </c>
      <c r="G40" s="350">
        <v>16000</v>
      </c>
      <c r="H40" s="339">
        <f t="shared" si="0"/>
        <v>16000</v>
      </c>
      <c r="I40" s="340"/>
      <c r="J40" s="351" t="s">
        <v>1667</v>
      </c>
      <c r="K40" s="47"/>
      <c r="L40" s="44"/>
      <c r="M40" s="186">
        <v>41019</v>
      </c>
      <c r="N40" s="40"/>
      <c r="O40" s="45"/>
      <c r="P40" s="186">
        <v>41036</v>
      </c>
      <c r="Q40" s="46">
        <v>41036</v>
      </c>
    </row>
    <row r="41" spans="2:17" s="33" customFormat="1" ht="18" customHeight="1">
      <c r="B41" s="349">
        <v>21</v>
      </c>
      <c r="C41" s="350" t="s">
        <v>77</v>
      </c>
      <c r="D41" s="350" t="s">
        <v>77</v>
      </c>
      <c r="E41" s="351" t="s">
        <v>1668</v>
      </c>
      <c r="F41" s="339">
        <v>1</v>
      </c>
      <c r="G41" s="350">
        <v>19800</v>
      </c>
      <c r="H41" s="339">
        <f t="shared" si="0"/>
        <v>19800</v>
      </c>
      <c r="I41" s="340"/>
      <c r="J41" s="351" t="s">
        <v>1669</v>
      </c>
      <c r="K41" s="47"/>
      <c r="L41" s="44"/>
      <c r="M41" s="186">
        <v>41019</v>
      </c>
      <c r="N41" s="40"/>
      <c r="O41" s="45"/>
      <c r="P41" s="186">
        <v>41036</v>
      </c>
      <c r="Q41" s="46">
        <v>41036</v>
      </c>
    </row>
    <row r="42" spans="2:17" s="33" customFormat="1" ht="18" customHeight="1">
      <c r="B42" s="349">
        <v>21</v>
      </c>
      <c r="C42" s="350" t="s">
        <v>77</v>
      </c>
      <c r="D42" s="350" t="s">
        <v>77</v>
      </c>
      <c r="E42" s="351" t="s">
        <v>1670</v>
      </c>
      <c r="F42" s="339">
        <v>1</v>
      </c>
      <c r="G42" s="350">
        <v>13500</v>
      </c>
      <c r="H42" s="339">
        <f t="shared" si="0"/>
        <v>13500</v>
      </c>
      <c r="I42" s="340"/>
      <c r="J42" s="351" t="s">
        <v>1671</v>
      </c>
      <c r="K42" s="47" t="s">
        <v>1672</v>
      </c>
      <c r="L42" s="44"/>
      <c r="M42" s="186">
        <v>41019</v>
      </c>
      <c r="N42" s="40"/>
      <c r="O42" s="45"/>
      <c r="P42" s="186">
        <v>41036</v>
      </c>
      <c r="Q42" s="46">
        <v>41036</v>
      </c>
    </row>
    <row r="43" spans="2:17" s="33" customFormat="1" ht="18" customHeight="1">
      <c r="B43" s="38">
        <v>23</v>
      </c>
      <c r="C43" s="37"/>
      <c r="D43" s="37"/>
      <c r="E43" s="47" t="s">
        <v>1673</v>
      </c>
      <c r="F43" s="42">
        <v>1</v>
      </c>
      <c r="G43" s="42"/>
      <c r="H43" s="42"/>
      <c r="I43" s="48"/>
      <c r="J43" s="44"/>
      <c r="K43" s="47"/>
      <c r="L43" s="44"/>
      <c r="M43" s="186"/>
      <c r="N43" s="40"/>
      <c r="O43" s="45"/>
      <c r="P43" s="186"/>
      <c r="Q43" s="46"/>
    </row>
    <row r="44" spans="2:17" s="33" customFormat="1" ht="18" customHeight="1">
      <c r="B44" s="38">
        <v>24</v>
      </c>
      <c r="C44" s="38"/>
      <c r="D44" s="38"/>
      <c r="E44" s="47" t="s">
        <v>1674</v>
      </c>
      <c r="F44" s="42"/>
      <c r="G44" s="42"/>
      <c r="H44" s="42"/>
      <c r="I44" s="43"/>
      <c r="J44" s="44"/>
      <c r="K44" s="47"/>
      <c r="L44" s="44"/>
      <c r="M44" s="186"/>
      <c r="N44" s="40"/>
      <c r="O44" s="45"/>
      <c r="P44" s="186"/>
      <c r="Q44" s="46"/>
    </row>
    <row r="45" spans="2:17" ht="18" customHeight="1">
      <c r="B45" s="38">
        <v>25</v>
      </c>
      <c r="C45" s="38"/>
      <c r="D45" s="38"/>
      <c r="E45" s="47" t="s">
        <v>1675</v>
      </c>
      <c r="F45" s="42"/>
      <c r="G45" s="42"/>
      <c r="H45" s="42"/>
      <c r="I45" s="48"/>
      <c r="J45" s="44"/>
      <c r="K45" s="47"/>
      <c r="L45" s="44"/>
      <c r="M45" s="186"/>
      <c r="N45" s="40"/>
      <c r="O45" s="45"/>
      <c r="P45" s="186"/>
      <c r="Q45" s="46"/>
    </row>
    <row r="46" spans="2:17" ht="18" customHeight="1">
      <c r="B46" s="38"/>
      <c r="C46" s="38"/>
      <c r="D46" s="38"/>
      <c r="E46" s="47"/>
      <c r="F46" s="42"/>
      <c r="G46" s="42"/>
      <c r="H46" s="42"/>
      <c r="I46" s="48"/>
      <c r="J46" s="44"/>
      <c r="K46" s="47"/>
      <c r="L46" s="44"/>
      <c r="M46" s="186"/>
      <c r="N46" s="40"/>
      <c r="O46" s="45"/>
      <c r="P46" s="186"/>
      <c r="Q46" s="46"/>
    </row>
    <row r="47" spans="2:17" ht="18" customHeight="1">
      <c r="B47" s="38"/>
      <c r="C47" s="38"/>
      <c r="D47" s="38"/>
      <c r="E47" s="47"/>
      <c r="F47" s="42"/>
      <c r="G47" s="42"/>
      <c r="H47" s="42"/>
      <c r="I47" s="48"/>
      <c r="J47" s="44"/>
      <c r="K47" s="47"/>
      <c r="L47" s="44"/>
      <c r="M47" s="186"/>
      <c r="N47" s="40"/>
      <c r="O47" s="45"/>
      <c r="P47" s="186"/>
      <c r="Q47" s="46"/>
    </row>
    <row r="48" spans="2:17" ht="18" customHeight="1">
      <c r="B48" s="38"/>
      <c r="C48" s="37"/>
      <c r="D48" s="37"/>
      <c r="E48" s="47"/>
      <c r="F48" s="42"/>
      <c r="G48" s="42"/>
      <c r="H48" s="42"/>
      <c r="I48" s="48"/>
      <c r="J48" s="47"/>
      <c r="K48" s="47"/>
      <c r="L48" s="44"/>
      <c r="M48" s="186"/>
      <c r="N48" s="40"/>
      <c r="O48" s="45"/>
      <c r="P48" s="186"/>
      <c r="Q48" s="46"/>
    </row>
    <row r="49" spans="2:17" ht="18" customHeight="1">
      <c r="B49" s="38"/>
      <c r="C49" s="37"/>
      <c r="D49" s="37"/>
      <c r="E49" s="47"/>
      <c r="F49" s="42"/>
      <c r="G49" s="42"/>
      <c r="H49" s="42"/>
      <c r="I49" s="48"/>
      <c r="J49" s="44"/>
      <c r="K49" s="47"/>
      <c r="L49" s="44"/>
      <c r="M49" s="186"/>
      <c r="N49" s="40"/>
      <c r="O49" s="45"/>
      <c r="P49" s="186"/>
      <c r="Q49" s="46"/>
    </row>
    <row r="50" spans="2:17">
      <c r="M50" s="352"/>
      <c r="P50" s="249"/>
      <c r="Q50" s="55"/>
    </row>
    <row r="51" spans="2:17">
      <c r="M51" s="352"/>
      <c r="P51" s="249"/>
      <c r="Q51" s="55"/>
    </row>
    <row r="52" spans="2:17">
      <c r="C52" s="353"/>
      <c r="D52" s="353"/>
      <c r="E52" s="354"/>
      <c r="G52" s="56"/>
      <c r="H52" s="56"/>
      <c r="I52" s="56"/>
      <c r="M52" s="352"/>
      <c r="P52" s="249"/>
      <c r="Q52" s="55"/>
    </row>
    <row r="53" spans="2:17">
      <c r="C53" s="353"/>
      <c r="D53" s="353"/>
      <c r="E53" s="355"/>
      <c r="G53" s="56"/>
      <c r="H53" s="56"/>
      <c r="I53" s="56"/>
      <c r="M53" s="352"/>
      <c r="P53" s="249"/>
    </row>
    <row r="54" spans="2:17">
      <c r="C54" s="353"/>
      <c r="D54" s="353"/>
      <c r="E54" s="354"/>
      <c r="F54" s="356"/>
      <c r="G54" s="56"/>
      <c r="H54" s="56"/>
      <c r="I54" s="56"/>
      <c r="P54" s="249"/>
    </row>
    <row r="55" spans="2:17">
      <c r="P55" s="249"/>
    </row>
    <row r="56" spans="2:17">
      <c r="P56" s="249"/>
    </row>
    <row r="57" spans="2:17">
      <c r="P57" s="249"/>
    </row>
    <row r="58" spans="2:17">
      <c r="P58" s="249"/>
    </row>
    <row r="59" spans="2:17">
      <c r="P59" s="249"/>
    </row>
  </sheetData>
  <autoFilter ref="B8:O41" xr:uid="{A2F5F06B-D29D-4D56-8DC2-04D5254E976B}"/>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C6CF-2EEB-4EBD-AF2D-50428FFA25C2}">
  <dimension ref="B2:R69"/>
  <sheetViews>
    <sheetView zoomScaleNormal="100" workbookViewId="0">
      <pane xSplit="10" ySplit="8" topLeftCell="Q9" activePane="bottomRight" state="frozen"/>
      <selection pane="topRight" activeCell="K1" sqref="K1"/>
      <selection pane="bottomLeft" activeCell="A9" sqref="A9"/>
      <selection pane="bottomRight" activeCell="Q16" sqref="Q16"/>
    </sheetView>
  </sheetViews>
  <sheetFormatPr defaultRowHeight="18.75"/>
  <cols>
    <col min="1" max="1" width="2.625" style="3" customWidth="1"/>
    <col min="2" max="2" width="9.875" style="8" customWidth="1"/>
    <col min="3" max="4" width="9.875" style="3" customWidth="1"/>
    <col min="5" max="5" width="21" style="3" customWidth="1"/>
    <col min="6" max="6" width="5.875" style="3" customWidth="1"/>
    <col min="7" max="7" width="8.25" style="3" customWidth="1"/>
    <col min="8" max="8" width="9.25" style="3" bestFit="1" customWidth="1"/>
    <col min="9" max="9" width="5.75" style="9" customWidth="1"/>
    <col min="10" max="10" width="41" style="3" customWidth="1"/>
    <col min="11" max="11" width="17.8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60" width="9.875" style="3" customWidth="1"/>
    <col min="261" max="261" width="21" style="3" customWidth="1"/>
    <col min="262" max="262" width="5.875" style="3" customWidth="1"/>
    <col min="263" max="263" width="8.25" style="3" customWidth="1"/>
    <col min="264" max="264" width="9.25" style="3" bestFit="1" customWidth="1"/>
    <col min="265" max="265" width="5.75" style="3" customWidth="1"/>
    <col min="266" max="266" width="41"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6" width="9.875" style="3" customWidth="1"/>
    <col min="517" max="517" width="21" style="3" customWidth="1"/>
    <col min="518" max="518" width="5.875" style="3" customWidth="1"/>
    <col min="519" max="519" width="8.25" style="3" customWidth="1"/>
    <col min="520" max="520" width="9.25" style="3" bestFit="1" customWidth="1"/>
    <col min="521" max="521" width="5.75" style="3" customWidth="1"/>
    <col min="522" max="522" width="41"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2" width="9.875" style="3" customWidth="1"/>
    <col min="773" max="773" width="21" style="3" customWidth="1"/>
    <col min="774" max="774" width="5.875" style="3" customWidth="1"/>
    <col min="775" max="775" width="8.25" style="3" customWidth="1"/>
    <col min="776" max="776" width="9.25" style="3" bestFit="1" customWidth="1"/>
    <col min="777" max="777" width="5.75" style="3" customWidth="1"/>
    <col min="778" max="778" width="41"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8" width="9.875" style="3" customWidth="1"/>
    <col min="1029" max="1029" width="21" style="3" customWidth="1"/>
    <col min="1030" max="1030" width="5.875" style="3" customWidth="1"/>
    <col min="1031" max="1031" width="8.25" style="3" customWidth="1"/>
    <col min="1032" max="1032" width="9.25" style="3" bestFit="1" customWidth="1"/>
    <col min="1033" max="1033" width="5.75" style="3" customWidth="1"/>
    <col min="1034" max="1034" width="41"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4" width="9.875" style="3" customWidth="1"/>
    <col min="1285" max="1285" width="21" style="3" customWidth="1"/>
    <col min="1286" max="1286" width="5.875" style="3" customWidth="1"/>
    <col min="1287" max="1287" width="8.25" style="3" customWidth="1"/>
    <col min="1288" max="1288" width="9.25" style="3" bestFit="1" customWidth="1"/>
    <col min="1289" max="1289" width="5.75" style="3" customWidth="1"/>
    <col min="1290" max="1290" width="41"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40" width="9.875" style="3" customWidth="1"/>
    <col min="1541" max="1541" width="21" style="3" customWidth="1"/>
    <col min="1542" max="1542" width="5.875" style="3" customWidth="1"/>
    <col min="1543" max="1543" width="8.25" style="3" customWidth="1"/>
    <col min="1544" max="1544" width="9.25" style="3" bestFit="1" customWidth="1"/>
    <col min="1545" max="1545" width="5.75" style="3" customWidth="1"/>
    <col min="1546" max="1546" width="41"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6" width="9.875" style="3" customWidth="1"/>
    <col min="1797" max="1797" width="21" style="3" customWidth="1"/>
    <col min="1798" max="1798" width="5.875" style="3" customWidth="1"/>
    <col min="1799" max="1799" width="8.25" style="3" customWidth="1"/>
    <col min="1800" max="1800" width="9.25" style="3" bestFit="1" customWidth="1"/>
    <col min="1801" max="1801" width="5.75" style="3" customWidth="1"/>
    <col min="1802" max="1802" width="41"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2" width="9.875" style="3" customWidth="1"/>
    <col min="2053" max="2053" width="21" style="3" customWidth="1"/>
    <col min="2054" max="2054" width="5.875" style="3" customWidth="1"/>
    <col min="2055" max="2055" width="8.25" style="3" customWidth="1"/>
    <col min="2056" max="2056" width="9.25" style="3" bestFit="1" customWidth="1"/>
    <col min="2057" max="2057" width="5.75" style="3" customWidth="1"/>
    <col min="2058" max="2058" width="41"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8" width="9.875" style="3" customWidth="1"/>
    <col min="2309" max="2309" width="21" style="3" customWidth="1"/>
    <col min="2310" max="2310" width="5.875" style="3" customWidth="1"/>
    <col min="2311" max="2311" width="8.25" style="3" customWidth="1"/>
    <col min="2312" max="2312" width="9.25" style="3" bestFit="1" customWidth="1"/>
    <col min="2313" max="2313" width="5.75" style="3" customWidth="1"/>
    <col min="2314" max="2314" width="41"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4" width="9.875" style="3" customWidth="1"/>
    <col min="2565" max="2565" width="21" style="3" customWidth="1"/>
    <col min="2566" max="2566" width="5.875" style="3" customWidth="1"/>
    <col min="2567" max="2567" width="8.25" style="3" customWidth="1"/>
    <col min="2568" max="2568" width="9.25" style="3" bestFit="1" customWidth="1"/>
    <col min="2569" max="2569" width="5.75" style="3" customWidth="1"/>
    <col min="2570" max="2570" width="41"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20" width="9.875" style="3" customWidth="1"/>
    <col min="2821" max="2821" width="21" style="3" customWidth="1"/>
    <col min="2822" max="2822" width="5.875" style="3" customWidth="1"/>
    <col min="2823" max="2823" width="8.25" style="3" customWidth="1"/>
    <col min="2824" max="2824" width="9.25" style="3" bestFit="1" customWidth="1"/>
    <col min="2825" max="2825" width="5.75" style="3" customWidth="1"/>
    <col min="2826" max="2826" width="41"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6" width="9.875" style="3" customWidth="1"/>
    <col min="3077" max="3077" width="21" style="3" customWidth="1"/>
    <col min="3078" max="3078" width="5.875" style="3" customWidth="1"/>
    <col min="3079" max="3079" width="8.25" style="3" customWidth="1"/>
    <col min="3080" max="3080" width="9.25" style="3" bestFit="1" customWidth="1"/>
    <col min="3081" max="3081" width="5.75" style="3" customWidth="1"/>
    <col min="3082" max="3082" width="41"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2" width="9.875" style="3" customWidth="1"/>
    <col min="3333" max="3333" width="21" style="3" customWidth="1"/>
    <col min="3334" max="3334" width="5.875" style="3" customWidth="1"/>
    <col min="3335" max="3335" width="8.25" style="3" customWidth="1"/>
    <col min="3336" max="3336" width="9.25" style="3" bestFit="1" customWidth="1"/>
    <col min="3337" max="3337" width="5.75" style="3" customWidth="1"/>
    <col min="3338" max="3338" width="41"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8" width="9.875" style="3" customWidth="1"/>
    <col min="3589" max="3589" width="21" style="3" customWidth="1"/>
    <col min="3590" max="3590" width="5.875" style="3" customWidth="1"/>
    <col min="3591" max="3591" width="8.25" style="3" customWidth="1"/>
    <col min="3592" max="3592" width="9.25" style="3" bestFit="1" customWidth="1"/>
    <col min="3593" max="3593" width="5.75" style="3" customWidth="1"/>
    <col min="3594" max="3594" width="41"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4" width="9.875" style="3" customWidth="1"/>
    <col min="3845" max="3845" width="21" style="3" customWidth="1"/>
    <col min="3846" max="3846" width="5.875" style="3" customWidth="1"/>
    <col min="3847" max="3847" width="8.25" style="3" customWidth="1"/>
    <col min="3848" max="3848" width="9.25" style="3" bestFit="1" customWidth="1"/>
    <col min="3849" max="3849" width="5.75" style="3" customWidth="1"/>
    <col min="3850" max="3850" width="41"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100" width="9.875" style="3" customWidth="1"/>
    <col min="4101" max="4101" width="21" style="3" customWidth="1"/>
    <col min="4102" max="4102" width="5.875" style="3" customWidth="1"/>
    <col min="4103" max="4103" width="8.25" style="3" customWidth="1"/>
    <col min="4104" max="4104" width="9.25" style="3" bestFit="1" customWidth="1"/>
    <col min="4105" max="4105" width="5.75" style="3" customWidth="1"/>
    <col min="4106" max="4106" width="41"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6" width="9.875" style="3" customWidth="1"/>
    <col min="4357" max="4357" width="21" style="3" customWidth="1"/>
    <col min="4358" max="4358" width="5.875" style="3" customWidth="1"/>
    <col min="4359" max="4359" width="8.25" style="3" customWidth="1"/>
    <col min="4360" max="4360" width="9.25" style="3" bestFit="1" customWidth="1"/>
    <col min="4361" max="4361" width="5.75" style="3" customWidth="1"/>
    <col min="4362" max="4362" width="41"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2" width="9.875" style="3" customWidth="1"/>
    <col min="4613" max="4613" width="21" style="3" customWidth="1"/>
    <col min="4614" max="4614" width="5.875" style="3" customWidth="1"/>
    <col min="4615" max="4615" width="8.25" style="3" customWidth="1"/>
    <col min="4616" max="4616" width="9.25" style="3" bestFit="1" customWidth="1"/>
    <col min="4617" max="4617" width="5.75" style="3" customWidth="1"/>
    <col min="4618" max="4618" width="41"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8" width="9.875" style="3" customWidth="1"/>
    <col min="4869" max="4869" width="21" style="3" customWidth="1"/>
    <col min="4870" max="4870" width="5.875" style="3" customWidth="1"/>
    <col min="4871" max="4871" width="8.25" style="3" customWidth="1"/>
    <col min="4872" max="4872" width="9.25" style="3" bestFit="1" customWidth="1"/>
    <col min="4873" max="4873" width="5.75" style="3" customWidth="1"/>
    <col min="4874" max="4874" width="41"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4" width="9.875" style="3" customWidth="1"/>
    <col min="5125" max="5125" width="21" style="3" customWidth="1"/>
    <col min="5126" max="5126" width="5.875" style="3" customWidth="1"/>
    <col min="5127" max="5127" width="8.25" style="3" customWidth="1"/>
    <col min="5128" max="5128" width="9.25" style="3" bestFit="1" customWidth="1"/>
    <col min="5129" max="5129" width="5.75" style="3" customWidth="1"/>
    <col min="5130" max="5130" width="41"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80" width="9.875" style="3" customWidth="1"/>
    <col min="5381" max="5381" width="21" style="3" customWidth="1"/>
    <col min="5382" max="5382" width="5.875" style="3" customWidth="1"/>
    <col min="5383" max="5383" width="8.25" style="3" customWidth="1"/>
    <col min="5384" max="5384" width="9.25" style="3" bestFit="1" customWidth="1"/>
    <col min="5385" max="5385" width="5.75" style="3" customWidth="1"/>
    <col min="5386" max="5386" width="41"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6" width="9.875" style="3" customWidth="1"/>
    <col min="5637" max="5637" width="21" style="3" customWidth="1"/>
    <col min="5638" max="5638" width="5.875" style="3" customWidth="1"/>
    <col min="5639" max="5639" width="8.25" style="3" customWidth="1"/>
    <col min="5640" max="5640" width="9.25" style="3" bestFit="1" customWidth="1"/>
    <col min="5641" max="5641" width="5.75" style="3" customWidth="1"/>
    <col min="5642" max="5642" width="41"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2" width="9.875" style="3" customWidth="1"/>
    <col min="5893" max="5893" width="21" style="3" customWidth="1"/>
    <col min="5894" max="5894" width="5.875" style="3" customWidth="1"/>
    <col min="5895" max="5895" width="8.25" style="3" customWidth="1"/>
    <col min="5896" max="5896" width="9.25" style="3" bestFit="1" customWidth="1"/>
    <col min="5897" max="5897" width="5.75" style="3" customWidth="1"/>
    <col min="5898" max="5898" width="41"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8" width="9.875" style="3" customWidth="1"/>
    <col min="6149" max="6149" width="21" style="3" customWidth="1"/>
    <col min="6150" max="6150" width="5.875" style="3" customWidth="1"/>
    <col min="6151" max="6151" width="8.25" style="3" customWidth="1"/>
    <col min="6152" max="6152" width="9.25" style="3" bestFit="1" customWidth="1"/>
    <col min="6153" max="6153" width="5.75" style="3" customWidth="1"/>
    <col min="6154" max="6154" width="41"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4" width="9.875" style="3" customWidth="1"/>
    <col min="6405" max="6405" width="21" style="3" customWidth="1"/>
    <col min="6406" max="6406" width="5.875" style="3" customWidth="1"/>
    <col min="6407" max="6407" width="8.25" style="3" customWidth="1"/>
    <col min="6408" max="6408" width="9.25" style="3" bestFit="1" customWidth="1"/>
    <col min="6409" max="6409" width="5.75" style="3" customWidth="1"/>
    <col min="6410" max="6410" width="41"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60" width="9.875" style="3" customWidth="1"/>
    <col min="6661" max="6661" width="21" style="3" customWidth="1"/>
    <col min="6662" max="6662" width="5.875" style="3" customWidth="1"/>
    <col min="6663" max="6663" width="8.25" style="3" customWidth="1"/>
    <col min="6664" max="6664" width="9.25" style="3" bestFit="1" customWidth="1"/>
    <col min="6665" max="6665" width="5.75" style="3" customWidth="1"/>
    <col min="6666" max="6666" width="41"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6" width="9.875" style="3" customWidth="1"/>
    <col min="6917" max="6917" width="21" style="3" customWidth="1"/>
    <col min="6918" max="6918" width="5.875" style="3" customWidth="1"/>
    <col min="6919" max="6919" width="8.25" style="3" customWidth="1"/>
    <col min="6920" max="6920" width="9.25" style="3" bestFit="1" customWidth="1"/>
    <col min="6921" max="6921" width="5.75" style="3" customWidth="1"/>
    <col min="6922" max="6922" width="41"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2" width="9.875" style="3" customWidth="1"/>
    <col min="7173" max="7173" width="21" style="3" customWidth="1"/>
    <col min="7174" max="7174" width="5.875" style="3" customWidth="1"/>
    <col min="7175" max="7175" width="8.25" style="3" customWidth="1"/>
    <col min="7176" max="7176" width="9.25" style="3" bestFit="1" customWidth="1"/>
    <col min="7177" max="7177" width="5.75" style="3" customWidth="1"/>
    <col min="7178" max="7178" width="41"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8" width="9.875" style="3" customWidth="1"/>
    <col min="7429" max="7429" width="21" style="3" customWidth="1"/>
    <col min="7430" max="7430" width="5.875" style="3" customWidth="1"/>
    <col min="7431" max="7431" width="8.25" style="3" customWidth="1"/>
    <col min="7432" max="7432" width="9.25" style="3" bestFit="1" customWidth="1"/>
    <col min="7433" max="7433" width="5.75" style="3" customWidth="1"/>
    <col min="7434" max="7434" width="41"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4" width="9.875" style="3" customWidth="1"/>
    <col min="7685" max="7685" width="21" style="3" customWidth="1"/>
    <col min="7686" max="7686" width="5.875" style="3" customWidth="1"/>
    <col min="7687" max="7687" width="8.25" style="3" customWidth="1"/>
    <col min="7688" max="7688" width="9.25" style="3" bestFit="1" customWidth="1"/>
    <col min="7689" max="7689" width="5.75" style="3" customWidth="1"/>
    <col min="7690" max="7690" width="41"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40" width="9.875" style="3" customWidth="1"/>
    <col min="7941" max="7941" width="21" style="3" customWidth="1"/>
    <col min="7942" max="7942" width="5.875" style="3" customWidth="1"/>
    <col min="7943" max="7943" width="8.25" style="3" customWidth="1"/>
    <col min="7944" max="7944" width="9.25" style="3" bestFit="1" customWidth="1"/>
    <col min="7945" max="7945" width="5.75" style="3" customWidth="1"/>
    <col min="7946" max="7946" width="41"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6" width="9.875" style="3" customWidth="1"/>
    <col min="8197" max="8197" width="21" style="3" customWidth="1"/>
    <col min="8198" max="8198" width="5.875" style="3" customWidth="1"/>
    <col min="8199" max="8199" width="8.25" style="3" customWidth="1"/>
    <col min="8200" max="8200" width="9.25" style="3" bestFit="1" customWidth="1"/>
    <col min="8201" max="8201" width="5.75" style="3" customWidth="1"/>
    <col min="8202" max="8202" width="41"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2" width="9.875" style="3" customWidth="1"/>
    <col min="8453" max="8453" width="21" style="3" customWidth="1"/>
    <col min="8454" max="8454" width="5.875" style="3" customWidth="1"/>
    <col min="8455" max="8455" width="8.25" style="3" customWidth="1"/>
    <col min="8456" max="8456" width="9.25" style="3" bestFit="1" customWidth="1"/>
    <col min="8457" max="8457" width="5.75" style="3" customWidth="1"/>
    <col min="8458" max="8458" width="41"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8" width="9.875" style="3" customWidth="1"/>
    <col min="8709" max="8709" width="21" style="3" customWidth="1"/>
    <col min="8710" max="8710" width="5.875" style="3" customWidth="1"/>
    <col min="8711" max="8711" width="8.25" style="3" customWidth="1"/>
    <col min="8712" max="8712" width="9.25" style="3" bestFit="1" customWidth="1"/>
    <col min="8713" max="8713" width="5.75" style="3" customWidth="1"/>
    <col min="8714" max="8714" width="41"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4" width="9.875" style="3" customWidth="1"/>
    <col min="8965" max="8965" width="21" style="3" customWidth="1"/>
    <col min="8966" max="8966" width="5.875" style="3" customWidth="1"/>
    <col min="8967" max="8967" width="8.25" style="3" customWidth="1"/>
    <col min="8968" max="8968" width="9.25" style="3" bestFit="1" customWidth="1"/>
    <col min="8969" max="8969" width="5.75" style="3" customWidth="1"/>
    <col min="8970" max="8970" width="41"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20" width="9.875" style="3" customWidth="1"/>
    <col min="9221" max="9221" width="21" style="3" customWidth="1"/>
    <col min="9222" max="9222" width="5.875" style="3" customWidth="1"/>
    <col min="9223" max="9223" width="8.25" style="3" customWidth="1"/>
    <col min="9224" max="9224" width="9.25" style="3" bestFit="1" customWidth="1"/>
    <col min="9225" max="9225" width="5.75" style="3" customWidth="1"/>
    <col min="9226" max="9226" width="41"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6" width="9.875" style="3" customWidth="1"/>
    <col min="9477" max="9477" width="21" style="3" customWidth="1"/>
    <col min="9478" max="9478" width="5.875" style="3" customWidth="1"/>
    <col min="9479" max="9479" width="8.25" style="3" customWidth="1"/>
    <col min="9480" max="9480" width="9.25" style="3" bestFit="1" customWidth="1"/>
    <col min="9481" max="9481" width="5.75" style="3" customWidth="1"/>
    <col min="9482" max="9482" width="41"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2" width="9.875" style="3" customWidth="1"/>
    <col min="9733" max="9733" width="21" style="3" customWidth="1"/>
    <col min="9734" max="9734" width="5.875" style="3" customWidth="1"/>
    <col min="9735" max="9735" width="8.25" style="3" customWidth="1"/>
    <col min="9736" max="9736" width="9.25" style="3" bestFit="1" customWidth="1"/>
    <col min="9737" max="9737" width="5.75" style="3" customWidth="1"/>
    <col min="9738" max="9738" width="41"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8" width="9.875" style="3" customWidth="1"/>
    <col min="9989" max="9989" width="21" style="3" customWidth="1"/>
    <col min="9990" max="9990" width="5.875" style="3" customWidth="1"/>
    <col min="9991" max="9991" width="8.25" style="3" customWidth="1"/>
    <col min="9992" max="9992" width="9.25" style="3" bestFit="1" customWidth="1"/>
    <col min="9993" max="9993" width="5.75" style="3" customWidth="1"/>
    <col min="9994" max="9994" width="41"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4" width="9.875" style="3" customWidth="1"/>
    <col min="10245" max="10245" width="21" style="3" customWidth="1"/>
    <col min="10246" max="10246" width="5.875" style="3" customWidth="1"/>
    <col min="10247" max="10247" width="8.25" style="3" customWidth="1"/>
    <col min="10248" max="10248" width="9.25" style="3" bestFit="1" customWidth="1"/>
    <col min="10249" max="10249" width="5.75" style="3" customWidth="1"/>
    <col min="10250" max="10250" width="41"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500" width="9.875" style="3" customWidth="1"/>
    <col min="10501" max="10501" width="21" style="3" customWidth="1"/>
    <col min="10502" max="10502" width="5.875" style="3" customWidth="1"/>
    <col min="10503" max="10503" width="8.25" style="3" customWidth="1"/>
    <col min="10504" max="10504" width="9.25" style="3" bestFit="1" customWidth="1"/>
    <col min="10505" max="10505" width="5.75" style="3" customWidth="1"/>
    <col min="10506" max="10506" width="41"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6" width="9.875" style="3" customWidth="1"/>
    <col min="10757" max="10757" width="21" style="3" customWidth="1"/>
    <col min="10758" max="10758" width="5.875" style="3" customWidth="1"/>
    <col min="10759" max="10759" width="8.25" style="3" customWidth="1"/>
    <col min="10760" max="10760" width="9.25" style="3" bestFit="1" customWidth="1"/>
    <col min="10761" max="10761" width="5.75" style="3" customWidth="1"/>
    <col min="10762" max="10762" width="41"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2" width="9.875" style="3" customWidth="1"/>
    <col min="11013" max="11013" width="21" style="3" customWidth="1"/>
    <col min="11014" max="11014" width="5.875" style="3" customWidth="1"/>
    <col min="11015" max="11015" width="8.25" style="3" customWidth="1"/>
    <col min="11016" max="11016" width="9.25" style="3" bestFit="1" customWidth="1"/>
    <col min="11017" max="11017" width="5.75" style="3" customWidth="1"/>
    <col min="11018" max="11018" width="41"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8" width="9.875" style="3" customWidth="1"/>
    <col min="11269" max="11269" width="21" style="3" customWidth="1"/>
    <col min="11270" max="11270" width="5.875" style="3" customWidth="1"/>
    <col min="11271" max="11271" width="8.25" style="3" customWidth="1"/>
    <col min="11272" max="11272" width="9.25" style="3" bestFit="1" customWidth="1"/>
    <col min="11273" max="11273" width="5.75" style="3" customWidth="1"/>
    <col min="11274" max="11274" width="41"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4" width="9.875" style="3" customWidth="1"/>
    <col min="11525" max="11525" width="21" style="3" customWidth="1"/>
    <col min="11526" max="11526" width="5.875" style="3" customWidth="1"/>
    <col min="11527" max="11527" width="8.25" style="3" customWidth="1"/>
    <col min="11528" max="11528" width="9.25" style="3" bestFit="1" customWidth="1"/>
    <col min="11529" max="11529" width="5.75" style="3" customWidth="1"/>
    <col min="11530" max="11530" width="41"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80" width="9.875" style="3" customWidth="1"/>
    <col min="11781" max="11781" width="21" style="3" customWidth="1"/>
    <col min="11782" max="11782" width="5.875" style="3" customWidth="1"/>
    <col min="11783" max="11783" width="8.25" style="3" customWidth="1"/>
    <col min="11784" max="11784" width="9.25" style="3" bestFit="1" customWidth="1"/>
    <col min="11785" max="11785" width="5.75" style="3" customWidth="1"/>
    <col min="11786" max="11786" width="41"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6" width="9.875" style="3" customWidth="1"/>
    <col min="12037" max="12037" width="21" style="3" customWidth="1"/>
    <col min="12038" max="12038" width="5.875" style="3" customWidth="1"/>
    <col min="12039" max="12039" width="8.25" style="3" customWidth="1"/>
    <col min="12040" max="12040" width="9.25" style="3" bestFit="1" customWidth="1"/>
    <col min="12041" max="12041" width="5.75" style="3" customWidth="1"/>
    <col min="12042" max="12042" width="41"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2" width="9.875" style="3" customWidth="1"/>
    <col min="12293" max="12293" width="21" style="3" customWidth="1"/>
    <col min="12294" max="12294" width="5.875" style="3" customWidth="1"/>
    <col min="12295" max="12295" width="8.25" style="3" customWidth="1"/>
    <col min="12296" max="12296" width="9.25" style="3" bestFit="1" customWidth="1"/>
    <col min="12297" max="12297" width="5.75" style="3" customWidth="1"/>
    <col min="12298" max="12298" width="41"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8" width="9.875" style="3" customWidth="1"/>
    <col min="12549" max="12549" width="21" style="3" customWidth="1"/>
    <col min="12550" max="12550" width="5.875" style="3" customWidth="1"/>
    <col min="12551" max="12551" width="8.25" style="3" customWidth="1"/>
    <col min="12552" max="12552" width="9.25" style="3" bestFit="1" customWidth="1"/>
    <col min="12553" max="12553" width="5.75" style="3" customWidth="1"/>
    <col min="12554" max="12554" width="41"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4" width="9.875" style="3" customWidth="1"/>
    <col min="12805" max="12805" width="21" style="3" customWidth="1"/>
    <col min="12806" max="12806" width="5.875" style="3" customWidth="1"/>
    <col min="12807" max="12807" width="8.25" style="3" customWidth="1"/>
    <col min="12808" max="12808" width="9.25" style="3" bestFit="1" customWidth="1"/>
    <col min="12809" max="12809" width="5.75" style="3" customWidth="1"/>
    <col min="12810" max="12810" width="41"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60" width="9.875" style="3" customWidth="1"/>
    <col min="13061" max="13061" width="21" style="3" customWidth="1"/>
    <col min="13062" max="13062" width="5.875" style="3" customWidth="1"/>
    <col min="13063" max="13063" width="8.25" style="3" customWidth="1"/>
    <col min="13064" max="13064" width="9.25" style="3" bestFit="1" customWidth="1"/>
    <col min="13065" max="13065" width="5.75" style="3" customWidth="1"/>
    <col min="13066" max="13066" width="41"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6" width="9.875" style="3" customWidth="1"/>
    <col min="13317" max="13317" width="21" style="3" customWidth="1"/>
    <col min="13318" max="13318" width="5.875" style="3" customWidth="1"/>
    <col min="13319" max="13319" width="8.25" style="3" customWidth="1"/>
    <col min="13320" max="13320" width="9.25" style="3" bestFit="1" customWidth="1"/>
    <col min="13321" max="13321" width="5.75" style="3" customWidth="1"/>
    <col min="13322" max="13322" width="41"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2" width="9.875" style="3" customWidth="1"/>
    <col min="13573" max="13573" width="21" style="3" customWidth="1"/>
    <col min="13574" max="13574" width="5.875" style="3" customWidth="1"/>
    <col min="13575" max="13575" width="8.25" style="3" customWidth="1"/>
    <col min="13576" max="13576" width="9.25" style="3" bestFit="1" customWidth="1"/>
    <col min="13577" max="13577" width="5.75" style="3" customWidth="1"/>
    <col min="13578" max="13578" width="41"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8" width="9.875" style="3" customWidth="1"/>
    <col min="13829" max="13829" width="21" style="3" customWidth="1"/>
    <col min="13830" max="13830" width="5.875" style="3" customWidth="1"/>
    <col min="13831" max="13831" width="8.25" style="3" customWidth="1"/>
    <col min="13832" max="13832" width="9.25" style="3" bestFit="1" customWidth="1"/>
    <col min="13833" max="13833" width="5.75" style="3" customWidth="1"/>
    <col min="13834" max="13834" width="41"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4" width="9.875" style="3" customWidth="1"/>
    <col min="14085" max="14085" width="21" style="3" customWidth="1"/>
    <col min="14086" max="14086" width="5.875" style="3" customWidth="1"/>
    <col min="14087" max="14087" width="8.25" style="3" customWidth="1"/>
    <col min="14088" max="14088" width="9.25" style="3" bestFit="1" customWidth="1"/>
    <col min="14089" max="14089" width="5.75" style="3" customWidth="1"/>
    <col min="14090" max="14090" width="41"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40" width="9.875" style="3" customWidth="1"/>
    <col min="14341" max="14341" width="21" style="3" customWidth="1"/>
    <col min="14342" max="14342" width="5.875" style="3" customWidth="1"/>
    <col min="14343" max="14343" width="8.25" style="3" customWidth="1"/>
    <col min="14344" max="14344" width="9.25" style="3" bestFit="1" customWidth="1"/>
    <col min="14345" max="14345" width="5.75" style="3" customWidth="1"/>
    <col min="14346" max="14346" width="41"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6" width="9.875" style="3" customWidth="1"/>
    <col min="14597" max="14597" width="21" style="3" customWidth="1"/>
    <col min="14598" max="14598" width="5.875" style="3" customWidth="1"/>
    <col min="14599" max="14599" width="8.25" style="3" customWidth="1"/>
    <col min="14600" max="14600" width="9.25" style="3" bestFit="1" customWidth="1"/>
    <col min="14601" max="14601" width="5.75" style="3" customWidth="1"/>
    <col min="14602" max="14602" width="41"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2" width="9.875" style="3" customWidth="1"/>
    <col min="14853" max="14853" width="21" style="3" customWidth="1"/>
    <col min="14854" max="14854" width="5.875" style="3" customWidth="1"/>
    <col min="14855" max="14855" width="8.25" style="3" customWidth="1"/>
    <col min="14856" max="14856" width="9.25" style="3" bestFit="1" customWidth="1"/>
    <col min="14857" max="14857" width="5.75" style="3" customWidth="1"/>
    <col min="14858" max="14858" width="41"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8" width="9.875" style="3" customWidth="1"/>
    <col min="15109" max="15109" width="21" style="3" customWidth="1"/>
    <col min="15110" max="15110" width="5.875" style="3" customWidth="1"/>
    <col min="15111" max="15111" width="8.25" style="3" customWidth="1"/>
    <col min="15112" max="15112" width="9.25" style="3" bestFit="1" customWidth="1"/>
    <col min="15113" max="15113" width="5.75" style="3" customWidth="1"/>
    <col min="15114" max="15114" width="41"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4" width="9.875" style="3" customWidth="1"/>
    <col min="15365" max="15365" width="21" style="3" customWidth="1"/>
    <col min="15366" max="15366" width="5.875" style="3" customWidth="1"/>
    <col min="15367" max="15367" width="8.25" style="3" customWidth="1"/>
    <col min="15368" max="15368" width="9.25" style="3" bestFit="1" customWidth="1"/>
    <col min="15369" max="15369" width="5.75" style="3" customWidth="1"/>
    <col min="15370" max="15370" width="41"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20" width="9.875" style="3" customWidth="1"/>
    <col min="15621" max="15621" width="21" style="3" customWidth="1"/>
    <col min="15622" max="15622" width="5.875" style="3" customWidth="1"/>
    <col min="15623" max="15623" width="8.25" style="3" customWidth="1"/>
    <col min="15624" max="15624" width="9.25" style="3" bestFit="1" customWidth="1"/>
    <col min="15625" max="15625" width="5.75" style="3" customWidth="1"/>
    <col min="15626" max="15626" width="41"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6" width="9.875" style="3" customWidth="1"/>
    <col min="15877" max="15877" width="21" style="3" customWidth="1"/>
    <col min="15878" max="15878" width="5.875" style="3" customWidth="1"/>
    <col min="15879" max="15879" width="8.25" style="3" customWidth="1"/>
    <col min="15880" max="15880" width="9.25" style="3" bestFit="1" customWidth="1"/>
    <col min="15881" max="15881" width="5.75" style="3" customWidth="1"/>
    <col min="15882" max="15882" width="41"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2" width="9.875" style="3" customWidth="1"/>
    <col min="16133" max="16133" width="21" style="3" customWidth="1"/>
    <col min="16134" max="16134" width="5.875" style="3" customWidth="1"/>
    <col min="16135" max="16135" width="8.25" style="3" customWidth="1"/>
    <col min="16136" max="16136" width="9.25" style="3" bestFit="1" customWidth="1"/>
    <col min="16137" max="16137" width="5.75" style="3" customWidth="1"/>
    <col min="16138" max="16138" width="41"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43" t="s">
        <v>0</v>
      </c>
      <c r="C2" s="143"/>
      <c r="D2" s="143"/>
      <c r="E2" s="144" t="s">
        <v>1676</v>
      </c>
      <c r="F2" s="145"/>
      <c r="G2" s="146" t="s">
        <v>2</v>
      </c>
      <c r="H2" s="147"/>
      <c r="I2" s="148"/>
      <c r="J2" s="357">
        <f>SUM(H:H)</f>
        <v>308631</v>
      </c>
      <c r="K2" s="145"/>
      <c r="L2" s="150"/>
      <c r="M2" s="150"/>
      <c r="N2" s="145"/>
      <c r="O2" s="151"/>
      <c r="P2" s="152"/>
      <c r="Q2" s="152"/>
      <c r="R2" s="145"/>
    </row>
    <row r="3" spans="2:18" ht="20.100000000000001" customHeight="1">
      <c r="B3" s="143" t="s">
        <v>3</v>
      </c>
      <c r="C3" s="143"/>
      <c r="D3" s="143"/>
      <c r="E3" s="144" t="s">
        <v>1677</v>
      </c>
      <c r="F3" s="145"/>
      <c r="G3" s="145"/>
      <c r="H3" s="145"/>
      <c r="I3" s="151"/>
      <c r="J3" s="145"/>
      <c r="K3" s="145"/>
      <c r="L3" s="150"/>
      <c r="M3" s="150"/>
      <c r="N3" s="145"/>
      <c r="O3" s="151"/>
      <c r="P3" s="152"/>
      <c r="Q3" s="152"/>
      <c r="R3" s="145"/>
    </row>
    <row r="4" spans="2:18" ht="20.100000000000001" customHeight="1">
      <c r="B4" s="143" t="s">
        <v>5</v>
      </c>
      <c r="C4" s="143"/>
      <c r="D4" s="143"/>
      <c r="E4" s="144">
        <v>98876</v>
      </c>
      <c r="F4" s="145"/>
      <c r="G4" s="145"/>
      <c r="H4" s="145"/>
      <c r="I4" s="151"/>
      <c r="J4" s="145"/>
      <c r="K4" s="145"/>
      <c r="L4" s="150"/>
      <c r="M4" s="150"/>
      <c r="N4" s="145"/>
      <c r="O4" s="151"/>
      <c r="P4" s="152"/>
      <c r="Q4" s="152"/>
      <c r="R4" s="145"/>
    </row>
    <row r="5" spans="2:18" ht="20.100000000000001" customHeight="1">
      <c r="B5" s="143" t="s">
        <v>6</v>
      </c>
      <c r="C5" s="143"/>
      <c r="D5" s="143"/>
      <c r="E5" s="154">
        <v>41051</v>
      </c>
      <c r="F5" s="145"/>
      <c r="G5" s="145"/>
      <c r="H5" s="145"/>
      <c r="I5" s="151"/>
      <c r="J5" s="145"/>
      <c r="K5" s="145"/>
      <c r="L5" s="150"/>
      <c r="M5" s="150"/>
      <c r="N5" s="145"/>
      <c r="O5" s="151"/>
      <c r="P5" s="152"/>
      <c r="Q5" s="152"/>
      <c r="R5" s="145"/>
    </row>
    <row r="6" spans="2:18" ht="20.100000000000001" customHeight="1">
      <c r="B6" s="143" t="s">
        <v>7</v>
      </c>
      <c r="C6" s="143"/>
      <c r="D6" s="143"/>
      <c r="E6" s="154">
        <v>41057</v>
      </c>
      <c r="F6" s="145"/>
      <c r="G6" s="145"/>
      <c r="H6" s="145"/>
      <c r="I6" s="151"/>
      <c r="J6" s="145"/>
      <c r="K6" s="145"/>
      <c r="L6" s="150"/>
      <c r="M6" s="150"/>
      <c r="N6" s="145"/>
      <c r="O6" s="151"/>
      <c r="P6" s="152"/>
      <c r="Q6" s="152"/>
      <c r="R6" s="145"/>
    </row>
    <row r="7" spans="2:18">
      <c r="B7" s="150"/>
      <c r="C7" s="145"/>
      <c r="D7" s="145"/>
      <c r="E7" s="145"/>
      <c r="F7" s="145"/>
      <c r="G7" s="145"/>
      <c r="H7" s="145"/>
      <c r="I7" s="151"/>
      <c r="J7" s="145"/>
      <c r="K7" s="145"/>
      <c r="L7" s="150"/>
      <c r="M7" s="150"/>
      <c r="N7" s="145"/>
      <c r="O7" s="151"/>
      <c r="P7" s="152"/>
      <c r="Q7" s="152"/>
      <c r="R7" s="145"/>
    </row>
    <row r="8" spans="2:18" s="8" customFormat="1" ht="19.5" customHeight="1">
      <c r="B8" s="166" t="s">
        <v>8</v>
      </c>
      <c r="C8" s="166" t="s">
        <v>9</v>
      </c>
      <c r="D8" s="166" t="s">
        <v>10</v>
      </c>
      <c r="E8" s="210" t="s">
        <v>11</v>
      </c>
      <c r="F8" s="210" t="s">
        <v>12</v>
      </c>
      <c r="G8" s="210" t="s">
        <v>13</v>
      </c>
      <c r="H8" s="211" t="s">
        <v>14</v>
      </c>
      <c r="I8" s="211" t="s">
        <v>15</v>
      </c>
      <c r="J8" s="210" t="s">
        <v>16</v>
      </c>
      <c r="K8" s="210" t="s">
        <v>17</v>
      </c>
      <c r="L8" s="210" t="s">
        <v>18</v>
      </c>
      <c r="M8" s="166" t="s">
        <v>19</v>
      </c>
      <c r="N8" s="166" t="s">
        <v>20</v>
      </c>
      <c r="O8" s="210" t="s">
        <v>21</v>
      </c>
      <c r="P8" s="215" t="s">
        <v>22</v>
      </c>
      <c r="Q8" s="171" t="s">
        <v>23</v>
      </c>
      <c r="R8" s="150"/>
    </row>
    <row r="9" spans="2:18" s="8" customFormat="1" ht="18" customHeight="1">
      <c r="B9" s="210">
        <v>1</v>
      </c>
      <c r="C9" s="166" t="s">
        <v>147</v>
      </c>
      <c r="D9" s="166" t="s">
        <v>147</v>
      </c>
      <c r="E9" s="358" t="s">
        <v>150</v>
      </c>
      <c r="F9" s="213">
        <v>1</v>
      </c>
      <c r="G9" s="218"/>
      <c r="H9" s="169">
        <f>F9*G9</f>
        <v>0</v>
      </c>
      <c r="I9" s="170"/>
      <c r="J9" s="358" t="s">
        <v>558</v>
      </c>
      <c r="K9" s="359"/>
      <c r="L9" s="167"/>
      <c r="M9" s="215"/>
      <c r="N9" s="171"/>
      <c r="O9" s="216"/>
      <c r="P9" s="215"/>
      <c r="Q9" s="217"/>
      <c r="R9" s="360"/>
    </row>
    <row r="10" spans="2:18" s="8" customFormat="1" ht="18" customHeight="1">
      <c r="B10" s="210">
        <v>2</v>
      </c>
      <c r="C10" s="166" t="s">
        <v>147</v>
      </c>
      <c r="D10" s="166" t="s">
        <v>147</v>
      </c>
      <c r="E10" s="358" t="s">
        <v>148</v>
      </c>
      <c r="F10" s="213">
        <v>1</v>
      </c>
      <c r="G10" s="218"/>
      <c r="H10" s="169">
        <f t="shared" ref="H10:H37" si="0">F10*G10</f>
        <v>0</v>
      </c>
      <c r="I10" s="170"/>
      <c r="J10" s="358" t="s">
        <v>1678</v>
      </c>
      <c r="K10" s="359"/>
      <c r="L10" s="167"/>
      <c r="M10" s="215"/>
      <c r="N10" s="171"/>
      <c r="O10" s="216"/>
      <c r="P10" s="215"/>
      <c r="Q10" s="217"/>
      <c r="R10" s="360"/>
    </row>
    <row r="11" spans="2:18" s="8" customFormat="1" ht="18" customHeight="1">
      <c r="B11" s="210">
        <v>3</v>
      </c>
      <c r="C11" s="166" t="s">
        <v>147</v>
      </c>
      <c r="D11" s="166" t="s">
        <v>147</v>
      </c>
      <c r="E11" s="358" t="s">
        <v>1679</v>
      </c>
      <c r="F11" s="213">
        <v>1</v>
      </c>
      <c r="G11" s="218"/>
      <c r="H11" s="169"/>
      <c r="I11" s="170"/>
      <c r="J11" s="358" t="s">
        <v>1680</v>
      </c>
      <c r="K11" s="359"/>
      <c r="L11" s="167"/>
      <c r="M11" s="215"/>
      <c r="N11" s="171"/>
      <c r="O11" s="216"/>
      <c r="P11" s="215"/>
      <c r="Q11" s="217"/>
      <c r="R11" s="360"/>
    </row>
    <row r="12" spans="2:18" s="8" customFormat="1" ht="18" customHeight="1">
      <c r="B12" s="210">
        <v>4</v>
      </c>
      <c r="C12" s="166" t="s">
        <v>147</v>
      </c>
      <c r="D12" s="166" t="s">
        <v>147</v>
      </c>
      <c r="E12" s="358" t="s">
        <v>1681</v>
      </c>
      <c r="F12" s="213">
        <v>1</v>
      </c>
      <c r="G12" s="218"/>
      <c r="H12" s="169"/>
      <c r="I12" s="170"/>
      <c r="J12" s="358" t="s">
        <v>1682</v>
      </c>
      <c r="K12" s="359"/>
      <c r="L12" s="167"/>
      <c r="M12" s="215"/>
      <c r="N12" s="171"/>
      <c r="O12" s="216"/>
      <c r="P12" s="215"/>
      <c r="Q12" s="217"/>
      <c r="R12" s="360"/>
    </row>
    <row r="13" spans="2:18" s="8" customFormat="1" ht="18" customHeight="1">
      <c r="B13" s="210">
        <v>5</v>
      </c>
      <c r="C13" s="166" t="s">
        <v>147</v>
      </c>
      <c r="D13" s="166" t="s">
        <v>147</v>
      </c>
      <c r="E13" s="358" t="s">
        <v>565</v>
      </c>
      <c r="F13" s="213">
        <v>1</v>
      </c>
      <c r="G13" s="218"/>
      <c r="H13" s="169">
        <f t="shared" si="0"/>
        <v>0</v>
      </c>
      <c r="I13" s="170"/>
      <c r="J13" s="358" t="s">
        <v>1683</v>
      </c>
      <c r="K13" s="359"/>
      <c r="L13" s="167"/>
      <c r="M13" s="215"/>
      <c r="N13" s="171"/>
      <c r="O13" s="216"/>
      <c r="P13" s="215"/>
      <c r="Q13" s="217"/>
      <c r="R13" s="360"/>
    </row>
    <row r="14" spans="2:18" s="8" customFormat="1" ht="18" customHeight="1">
      <c r="B14" s="210">
        <v>6</v>
      </c>
      <c r="C14" s="218" t="s">
        <v>77</v>
      </c>
      <c r="D14" s="218" t="s">
        <v>77</v>
      </c>
      <c r="E14" s="358" t="s">
        <v>1684</v>
      </c>
      <c r="F14" s="213">
        <v>1</v>
      </c>
      <c r="G14" s="218">
        <v>12000</v>
      </c>
      <c r="H14" s="169">
        <f t="shared" si="0"/>
        <v>12000</v>
      </c>
      <c r="I14" s="170"/>
      <c r="J14" s="358" t="s">
        <v>1685</v>
      </c>
      <c r="K14" s="359" t="s">
        <v>1672</v>
      </c>
      <c r="L14" s="167"/>
      <c r="M14" s="215">
        <v>41038</v>
      </c>
      <c r="N14" s="171"/>
      <c r="O14" s="216"/>
      <c r="P14" s="215">
        <v>41051</v>
      </c>
      <c r="Q14" s="217">
        <v>41051</v>
      </c>
      <c r="R14" s="150"/>
    </row>
    <row r="15" spans="2:18" s="8" customFormat="1" ht="18" customHeight="1">
      <c r="B15" s="210">
        <v>6</v>
      </c>
      <c r="C15" s="218" t="s">
        <v>77</v>
      </c>
      <c r="D15" s="218" t="s">
        <v>77</v>
      </c>
      <c r="E15" s="358" t="s">
        <v>1686</v>
      </c>
      <c r="F15" s="213">
        <v>1</v>
      </c>
      <c r="G15" s="218">
        <v>5800</v>
      </c>
      <c r="H15" s="169">
        <f t="shared" si="0"/>
        <v>5800</v>
      </c>
      <c r="I15" s="170"/>
      <c r="J15" s="358" t="s">
        <v>1687</v>
      </c>
      <c r="K15" s="359" t="s">
        <v>1672</v>
      </c>
      <c r="L15" s="167"/>
      <c r="M15" s="215">
        <v>41038</v>
      </c>
      <c r="N15" s="171"/>
      <c r="O15" s="216"/>
      <c r="P15" s="215">
        <v>41051</v>
      </c>
      <c r="Q15" s="217">
        <v>41051</v>
      </c>
      <c r="R15" s="150"/>
    </row>
    <row r="16" spans="2:18" s="8" customFormat="1" ht="18" customHeight="1">
      <c r="B16" s="210">
        <v>6</v>
      </c>
      <c r="C16" s="166" t="s">
        <v>101</v>
      </c>
      <c r="D16" s="166" t="s">
        <v>101</v>
      </c>
      <c r="E16" s="361" t="s">
        <v>1688</v>
      </c>
      <c r="F16" s="362">
        <v>1</v>
      </c>
      <c r="G16" s="218">
        <v>2950</v>
      </c>
      <c r="H16" s="169">
        <f t="shared" si="0"/>
        <v>2950</v>
      </c>
      <c r="I16" s="170"/>
      <c r="J16" s="358" t="s">
        <v>1689</v>
      </c>
      <c r="K16" s="358"/>
      <c r="L16" s="167"/>
      <c r="M16" s="215">
        <v>41039</v>
      </c>
      <c r="N16" s="171"/>
      <c r="O16" s="216"/>
      <c r="P16" s="215">
        <v>41044</v>
      </c>
      <c r="Q16" s="217">
        <v>41044</v>
      </c>
      <c r="R16" s="150"/>
    </row>
    <row r="17" spans="2:18" s="8" customFormat="1" ht="18" customHeight="1">
      <c r="B17" s="210">
        <v>6</v>
      </c>
      <c r="C17" s="166" t="s">
        <v>101</v>
      </c>
      <c r="D17" s="166" t="s">
        <v>101</v>
      </c>
      <c r="E17" s="358" t="s">
        <v>1690</v>
      </c>
      <c r="F17" s="362">
        <v>1</v>
      </c>
      <c r="G17" s="218">
        <v>3380</v>
      </c>
      <c r="H17" s="169">
        <f t="shared" si="0"/>
        <v>3380</v>
      </c>
      <c r="I17" s="170"/>
      <c r="J17" s="358" t="s">
        <v>1691</v>
      </c>
      <c r="K17" s="358"/>
      <c r="L17" s="167"/>
      <c r="M17" s="215">
        <v>41039</v>
      </c>
      <c r="N17" s="171"/>
      <c r="O17" s="216"/>
      <c r="P17" s="215">
        <v>41044</v>
      </c>
      <c r="Q17" s="217">
        <v>41044</v>
      </c>
      <c r="R17" s="150"/>
    </row>
    <row r="18" spans="2:18" s="8" customFormat="1" ht="18" customHeight="1">
      <c r="B18" s="210">
        <v>6</v>
      </c>
      <c r="C18" s="166" t="s">
        <v>101</v>
      </c>
      <c r="D18" s="166" t="s">
        <v>101</v>
      </c>
      <c r="E18" s="358" t="s">
        <v>1692</v>
      </c>
      <c r="F18" s="362">
        <v>1</v>
      </c>
      <c r="G18" s="218">
        <v>106</v>
      </c>
      <c r="H18" s="169">
        <f t="shared" si="0"/>
        <v>106</v>
      </c>
      <c r="I18" s="170"/>
      <c r="J18" s="358" t="s">
        <v>1693</v>
      </c>
      <c r="K18" s="358"/>
      <c r="L18" s="167"/>
      <c r="M18" s="215">
        <v>41039</v>
      </c>
      <c r="N18" s="171"/>
      <c r="O18" s="216"/>
      <c r="P18" s="215">
        <v>41044</v>
      </c>
      <c r="Q18" s="217">
        <v>41044</v>
      </c>
      <c r="R18" s="150"/>
    </row>
    <row r="19" spans="2:18" s="8" customFormat="1" ht="18" customHeight="1">
      <c r="B19" s="210">
        <v>6</v>
      </c>
      <c r="C19" s="166" t="s">
        <v>101</v>
      </c>
      <c r="D19" s="166" t="s">
        <v>101</v>
      </c>
      <c r="E19" s="218" t="s">
        <v>1694</v>
      </c>
      <c r="F19" s="362">
        <v>4</v>
      </c>
      <c r="G19" s="218">
        <v>320</v>
      </c>
      <c r="H19" s="169">
        <f t="shared" si="0"/>
        <v>1280</v>
      </c>
      <c r="I19" s="170"/>
      <c r="J19" s="363" t="s">
        <v>1695</v>
      </c>
      <c r="K19" s="363"/>
      <c r="L19" s="167"/>
      <c r="M19" s="215">
        <v>41039</v>
      </c>
      <c r="N19" s="171"/>
      <c r="O19" s="216"/>
      <c r="P19" s="215">
        <v>41044</v>
      </c>
      <c r="Q19" s="217">
        <v>41044</v>
      </c>
      <c r="R19" s="150"/>
    </row>
    <row r="20" spans="2:18" s="8" customFormat="1" ht="18" customHeight="1">
      <c r="B20" s="210">
        <v>6</v>
      </c>
      <c r="C20" s="166" t="s">
        <v>101</v>
      </c>
      <c r="D20" s="166" t="s">
        <v>101</v>
      </c>
      <c r="E20" s="218" t="s">
        <v>1696</v>
      </c>
      <c r="F20" s="362">
        <v>2</v>
      </c>
      <c r="G20" s="218">
        <v>94</v>
      </c>
      <c r="H20" s="169">
        <f t="shared" si="0"/>
        <v>188</v>
      </c>
      <c r="I20" s="170"/>
      <c r="J20" s="364" t="s">
        <v>1697</v>
      </c>
      <c r="K20" s="363"/>
      <c r="L20" s="167"/>
      <c r="M20" s="215">
        <v>41039</v>
      </c>
      <c r="N20" s="171"/>
      <c r="O20" s="216"/>
      <c r="P20" s="215">
        <v>41044</v>
      </c>
      <c r="Q20" s="217">
        <v>41044</v>
      </c>
      <c r="R20" s="150"/>
    </row>
    <row r="21" spans="2:18" s="8" customFormat="1" ht="18" customHeight="1">
      <c r="B21" s="210" t="s">
        <v>1698</v>
      </c>
      <c r="C21" s="166" t="s">
        <v>101</v>
      </c>
      <c r="D21" s="166" t="s">
        <v>101</v>
      </c>
      <c r="E21" s="218" t="s">
        <v>1699</v>
      </c>
      <c r="F21" s="362">
        <v>3</v>
      </c>
      <c r="G21" s="218">
        <v>39000</v>
      </c>
      <c r="H21" s="169">
        <f t="shared" si="0"/>
        <v>117000</v>
      </c>
      <c r="I21" s="170"/>
      <c r="J21" s="363" t="s">
        <v>1700</v>
      </c>
      <c r="K21" s="363"/>
      <c r="L21" s="167"/>
      <c r="M21" s="215">
        <v>41039</v>
      </c>
      <c r="N21" s="171"/>
      <c r="O21" s="216"/>
      <c r="P21" s="215">
        <v>41044</v>
      </c>
      <c r="Q21" s="217">
        <v>41044</v>
      </c>
      <c r="R21" s="150"/>
    </row>
    <row r="22" spans="2:18" s="8" customFormat="1" ht="18" customHeight="1">
      <c r="B22" s="210">
        <v>7</v>
      </c>
      <c r="C22" s="166" t="s">
        <v>101</v>
      </c>
      <c r="D22" s="166" t="s">
        <v>101</v>
      </c>
      <c r="E22" s="218" t="s">
        <v>1701</v>
      </c>
      <c r="F22" s="362">
        <v>3</v>
      </c>
      <c r="G22" s="218">
        <v>356</v>
      </c>
      <c r="H22" s="169">
        <f t="shared" si="0"/>
        <v>1068</v>
      </c>
      <c r="I22" s="170"/>
      <c r="J22" s="363" t="s">
        <v>1702</v>
      </c>
      <c r="K22" s="363"/>
      <c r="L22" s="167"/>
      <c r="M22" s="215">
        <v>41039</v>
      </c>
      <c r="N22" s="171"/>
      <c r="O22" s="216"/>
      <c r="P22" s="215">
        <v>41044</v>
      </c>
      <c r="Q22" s="217">
        <v>41044</v>
      </c>
      <c r="R22" s="150"/>
    </row>
    <row r="23" spans="2:18" s="8" customFormat="1" ht="18" customHeight="1">
      <c r="B23" s="210">
        <v>7</v>
      </c>
      <c r="C23" s="166" t="s">
        <v>101</v>
      </c>
      <c r="D23" s="166" t="s">
        <v>101</v>
      </c>
      <c r="E23" s="218" t="s">
        <v>842</v>
      </c>
      <c r="F23" s="362">
        <v>1</v>
      </c>
      <c r="G23" s="218">
        <v>479</v>
      </c>
      <c r="H23" s="169">
        <f t="shared" si="0"/>
        <v>479</v>
      </c>
      <c r="I23" s="170"/>
      <c r="J23" s="363" t="s">
        <v>843</v>
      </c>
      <c r="K23" s="363"/>
      <c r="L23" s="167"/>
      <c r="M23" s="215">
        <v>41039</v>
      </c>
      <c r="N23" s="171"/>
      <c r="O23" s="216"/>
      <c r="P23" s="215">
        <v>41044</v>
      </c>
      <c r="Q23" s="217">
        <v>41044</v>
      </c>
      <c r="R23" s="150"/>
    </row>
    <row r="24" spans="2:18" s="8" customFormat="1" ht="18" customHeight="1">
      <c r="B24" s="210">
        <v>7</v>
      </c>
      <c r="C24" s="166" t="s">
        <v>101</v>
      </c>
      <c r="D24" s="166" t="s">
        <v>101</v>
      </c>
      <c r="E24" s="218" t="s">
        <v>1703</v>
      </c>
      <c r="F24" s="362">
        <v>1</v>
      </c>
      <c r="G24" s="218">
        <v>650</v>
      </c>
      <c r="H24" s="169">
        <f t="shared" si="0"/>
        <v>650</v>
      </c>
      <c r="I24" s="170"/>
      <c r="J24" s="363" t="s">
        <v>1702</v>
      </c>
      <c r="K24" s="363"/>
      <c r="L24" s="167"/>
      <c r="M24" s="215">
        <v>41039</v>
      </c>
      <c r="N24" s="171"/>
      <c r="O24" s="216"/>
      <c r="P24" s="215">
        <v>41044</v>
      </c>
      <c r="Q24" s="217">
        <v>41044</v>
      </c>
      <c r="R24" s="150"/>
    </row>
    <row r="25" spans="2:18" s="8" customFormat="1" ht="18" customHeight="1">
      <c r="B25" s="210">
        <v>7</v>
      </c>
      <c r="C25" s="166" t="s">
        <v>101</v>
      </c>
      <c r="D25" s="166" t="s">
        <v>101</v>
      </c>
      <c r="E25" s="218" t="s">
        <v>1704</v>
      </c>
      <c r="F25" s="362">
        <v>1</v>
      </c>
      <c r="G25" s="218">
        <v>1980</v>
      </c>
      <c r="H25" s="169">
        <f t="shared" si="0"/>
        <v>1980</v>
      </c>
      <c r="I25" s="170"/>
      <c r="J25" s="363" t="s">
        <v>1705</v>
      </c>
      <c r="K25" s="363"/>
      <c r="L25" s="167"/>
      <c r="M25" s="215">
        <v>41039</v>
      </c>
      <c r="N25" s="171"/>
      <c r="O25" s="216"/>
      <c r="P25" s="215">
        <v>41044</v>
      </c>
      <c r="Q25" s="217">
        <v>41044</v>
      </c>
      <c r="R25" s="150"/>
    </row>
    <row r="26" spans="2:18" s="8" customFormat="1" ht="18" customHeight="1">
      <c r="B26" s="210">
        <v>8</v>
      </c>
      <c r="C26" s="166" t="s">
        <v>147</v>
      </c>
      <c r="D26" s="166" t="s">
        <v>147</v>
      </c>
      <c r="E26" s="359" t="s">
        <v>1706</v>
      </c>
      <c r="F26" s="213">
        <v>1</v>
      </c>
      <c r="G26" s="169">
        <v>59500</v>
      </c>
      <c r="H26" s="169">
        <f t="shared" si="0"/>
        <v>59500</v>
      </c>
      <c r="I26" s="170"/>
      <c r="J26" s="226" t="s">
        <v>1707</v>
      </c>
      <c r="K26" s="359"/>
      <c r="L26" s="167"/>
      <c r="M26" s="215">
        <v>41036</v>
      </c>
      <c r="N26" s="171"/>
      <c r="O26" s="216"/>
      <c r="P26" s="215">
        <v>41040</v>
      </c>
      <c r="Q26" s="217"/>
      <c r="R26" s="150"/>
    </row>
    <row r="27" spans="2:18" s="8" customFormat="1" ht="18" customHeight="1">
      <c r="B27" s="210">
        <v>9</v>
      </c>
      <c r="C27" s="166" t="s">
        <v>147</v>
      </c>
      <c r="D27" s="166" t="s">
        <v>147</v>
      </c>
      <c r="E27" s="359" t="s">
        <v>1708</v>
      </c>
      <c r="F27" s="213">
        <v>1</v>
      </c>
      <c r="G27" s="169">
        <v>5950</v>
      </c>
      <c r="H27" s="169">
        <f t="shared" si="0"/>
        <v>5950</v>
      </c>
      <c r="I27" s="170"/>
      <c r="J27" s="226" t="s">
        <v>1709</v>
      </c>
      <c r="K27" s="359"/>
      <c r="L27" s="167"/>
      <c r="M27" s="215">
        <v>41036</v>
      </c>
      <c r="N27" s="171"/>
      <c r="O27" s="216"/>
      <c r="P27" s="215">
        <v>41040</v>
      </c>
      <c r="Q27" s="217"/>
      <c r="R27" s="150"/>
    </row>
    <row r="28" spans="2:18" s="8" customFormat="1" ht="18" customHeight="1">
      <c r="B28" s="210">
        <v>10</v>
      </c>
      <c r="C28" s="166" t="s">
        <v>147</v>
      </c>
      <c r="D28" s="166" t="s">
        <v>147</v>
      </c>
      <c r="E28" s="359" t="s">
        <v>1710</v>
      </c>
      <c r="F28" s="213">
        <v>1</v>
      </c>
      <c r="G28" s="169">
        <v>4200</v>
      </c>
      <c r="H28" s="169">
        <f t="shared" si="0"/>
        <v>4200</v>
      </c>
      <c r="I28" s="170"/>
      <c r="J28" s="226" t="s">
        <v>1711</v>
      </c>
      <c r="K28" s="359"/>
      <c r="L28" s="167"/>
      <c r="M28" s="215">
        <v>41036</v>
      </c>
      <c r="N28" s="171"/>
      <c r="O28" s="216"/>
      <c r="P28" s="215">
        <v>41040</v>
      </c>
      <c r="Q28" s="217"/>
      <c r="R28" s="150"/>
    </row>
    <row r="29" spans="2:18" s="8" customFormat="1" ht="18" customHeight="1">
      <c r="B29" s="210">
        <v>11</v>
      </c>
      <c r="C29" s="166"/>
      <c r="D29" s="166"/>
      <c r="E29" s="226">
        <v>5</v>
      </c>
      <c r="F29" s="213">
        <v>1</v>
      </c>
      <c r="G29" s="169">
        <v>2100</v>
      </c>
      <c r="H29" s="169">
        <f t="shared" si="0"/>
        <v>2100</v>
      </c>
      <c r="I29" s="170"/>
      <c r="J29" s="226" t="s">
        <v>1712</v>
      </c>
      <c r="K29" s="359"/>
      <c r="L29" s="167"/>
      <c r="M29" s="215">
        <v>41036</v>
      </c>
      <c r="N29" s="171"/>
      <c r="O29" s="216"/>
      <c r="P29" s="215">
        <v>41040</v>
      </c>
      <c r="Q29" s="217"/>
      <c r="R29" s="150"/>
    </row>
    <row r="30" spans="2:18" s="8" customFormat="1" ht="18" customHeight="1">
      <c r="B30" s="210">
        <v>12</v>
      </c>
      <c r="C30" s="166"/>
      <c r="D30" s="166"/>
      <c r="E30" s="226">
        <v>5</v>
      </c>
      <c r="F30" s="213">
        <v>1</v>
      </c>
      <c r="G30" s="169">
        <v>3700</v>
      </c>
      <c r="H30" s="169">
        <f t="shared" si="0"/>
        <v>3700</v>
      </c>
      <c r="I30" s="168"/>
      <c r="J30" s="226" t="s">
        <v>1713</v>
      </c>
      <c r="K30" s="359"/>
      <c r="L30" s="167"/>
      <c r="M30" s="215">
        <v>41036</v>
      </c>
      <c r="N30" s="171"/>
      <c r="O30" s="216"/>
      <c r="P30" s="215">
        <v>41040</v>
      </c>
      <c r="Q30" s="217"/>
      <c r="R30" s="150"/>
    </row>
    <row r="31" spans="2:18" s="8" customFormat="1" ht="18" customHeight="1">
      <c r="B31" s="210">
        <v>13</v>
      </c>
      <c r="C31" s="166" t="s">
        <v>147</v>
      </c>
      <c r="D31" s="166" t="s">
        <v>147</v>
      </c>
      <c r="E31" s="226" t="s">
        <v>1714</v>
      </c>
      <c r="F31" s="213">
        <v>1</v>
      </c>
      <c r="G31" s="169">
        <v>3500</v>
      </c>
      <c r="H31" s="169">
        <f t="shared" si="0"/>
        <v>3500</v>
      </c>
      <c r="I31" s="168"/>
      <c r="J31" s="226" t="s">
        <v>1715</v>
      </c>
      <c r="K31" s="359"/>
      <c r="L31" s="167"/>
      <c r="M31" s="215">
        <v>41036</v>
      </c>
      <c r="N31" s="171"/>
      <c r="O31" s="216"/>
      <c r="P31" s="215">
        <v>41040</v>
      </c>
      <c r="Q31" s="217"/>
      <c r="R31" s="150"/>
    </row>
    <row r="32" spans="2:18" s="8" customFormat="1" ht="18" customHeight="1">
      <c r="B32" s="210">
        <v>14</v>
      </c>
      <c r="C32" s="166"/>
      <c r="D32" s="166"/>
      <c r="E32" s="226">
        <v>5</v>
      </c>
      <c r="F32" s="213">
        <v>1</v>
      </c>
      <c r="G32" s="169">
        <v>24500</v>
      </c>
      <c r="H32" s="169">
        <f t="shared" si="0"/>
        <v>24500</v>
      </c>
      <c r="I32" s="168"/>
      <c r="J32" s="226" t="s">
        <v>1716</v>
      </c>
      <c r="K32" s="359"/>
      <c r="L32" s="167"/>
      <c r="M32" s="215">
        <v>41036</v>
      </c>
      <c r="N32" s="171"/>
      <c r="O32" s="216"/>
      <c r="P32" s="215">
        <v>41040</v>
      </c>
      <c r="Q32" s="217"/>
      <c r="R32" s="150"/>
    </row>
    <row r="33" spans="2:18" s="8" customFormat="1" ht="18" customHeight="1">
      <c r="B33" s="210">
        <v>15</v>
      </c>
      <c r="C33" s="166"/>
      <c r="D33" s="166"/>
      <c r="E33" s="226">
        <v>5</v>
      </c>
      <c r="F33" s="213">
        <v>1</v>
      </c>
      <c r="G33" s="169">
        <v>28500</v>
      </c>
      <c r="H33" s="169">
        <f t="shared" si="0"/>
        <v>28500</v>
      </c>
      <c r="I33" s="168"/>
      <c r="J33" s="226" t="s">
        <v>1717</v>
      </c>
      <c r="K33" s="359"/>
      <c r="L33" s="167"/>
      <c r="M33" s="215">
        <v>41037</v>
      </c>
      <c r="N33" s="171"/>
      <c r="O33" s="216"/>
      <c r="P33" s="215">
        <v>41054</v>
      </c>
      <c r="Q33" s="217"/>
      <c r="R33" s="150"/>
    </row>
    <row r="34" spans="2:18" s="8" customFormat="1" ht="18" customHeight="1">
      <c r="B34" s="210">
        <v>16</v>
      </c>
      <c r="C34" s="210"/>
      <c r="D34" s="210"/>
      <c r="E34" s="226" t="s">
        <v>1718</v>
      </c>
      <c r="F34" s="213">
        <v>1</v>
      </c>
      <c r="G34" s="169"/>
      <c r="H34" s="169">
        <f t="shared" si="0"/>
        <v>0</v>
      </c>
      <c r="I34" s="168"/>
      <c r="J34" s="226" t="s">
        <v>1719</v>
      </c>
      <c r="K34" s="359" t="s">
        <v>1720</v>
      </c>
      <c r="L34" s="167"/>
      <c r="M34" s="215"/>
      <c r="N34" s="171"/>
      <c r="O34" s="216"/>
      <c r="P34" s="215"/>
      <c r="Q34" s="217"/>
      <c r="R34" s="150"/>
    </row>
    <row r="35" spans="2:18" s="8" customFormat="1" ht="18" customHeight="1">
      <c r="B35" s="210">
        <v>19</v>
      </c>
      <c r="C35" s="218"/>
      <c r="D35" s="218"/>
      <c r="E35" s="358">
        <v>5</v>
      </c>
      <c r="F35" s="213">
        <v>1</v>
      </c>
      <c r="G35" s="218">
        <v>29800</v>
      </c>
      <c r="H35" s="169">
        <f t="shared" si="0"/>
        <v>29800</v>
      </c>
      <c r="I35" s="170"/>
      <c r="J35" s="358" t="s">
        <v>1721</v>
      </c>
      <c r="K35" s="363"/>
      <c r="L35" s="167"/>
      <c r="M35" s="215">
        <v>41037</v>
      </c>
      <c r="N35" s="171"/>
      <c r="O35" s="216"/>
      <c r="P35" s="215">
        <v>41054</v>
      </c>
      <c r="Q35" s="217"/>
      <c r="R35" s="150"/>
    </row>
    <row r="36" spans="2:18" s="8" customFormat="1" ht="18" customHeight="1">
      <c r="B36" s="210">
        <v>20</v>
      </c>
      <c r="C36" s="218"/>
      <c r="D36" s="218"/>
      <c r="E36" s="226" t="s">
        <v>1718</v>
      </c>
      <c r="F36" s="213">
        <v>1</v>
      </c>
      <c r="G36" s="218"/>
      <c r="H36" s="169">
        <f t="shared" si="0"/>
        <v>0</v>
      </c>
      <c r="I36" s="170"/>
      <c r="J36" s="358" t="s">
        <v>1722</v>
      </c>
      <c r="K36" s="359" t="s">
        <v>1720</v>
      </c>
      <c r="L36" s="167"/>
      <c r="M36" s="215"/>
      <c r="N36" s="171"/>
      <c r="O36" s="216"/>
      <c r="P36" s="215"/>
      <c r="Q36" s="217"/>
      <c r="R36" s="150"/>
    </row>
    <row r="37" spans="2:18" s="8" customFormat="1" ht="18" customHeight="1">
      <c r="B37" s="210">
        <v>22</v>
      </c>
      <c r="C37" s="166" t="s">
        <v>147</v>
      </c>
      <c r="D37" s="166" t="s">
        <v>147</v>
      </c>
      <c r="E37" s="358" t="s">
        <v>1723</v>
      </c>
      <c r="F37" s="213">
        <v>1</v>
      </c>
      <c r="G37" s="218"/>
      <c r="H37" s="169">
        <f t="shared" si="0"/>
        <v>0</v>
      </c>
      <c r="I37" s="170"/>
      <c r="J37" s="358" t="s">
        <v>1724</v>
      </c>
      <c r="K37" s="359"/>
      <c r="L37" s="167"/>
      <c r="M37" s="215"/>
      <c r="N37" s="171"/>
      <c r="O37" s="216"/>
      <c r="P37" s="215"/>
      <c r="Q37" s="217"/>
      <c r="R37" s="150"/>
    </row>
    <row r="38" spans="2:18" s="8" customFormat="1" ht="18" customHeight="1">
      <c r="B38" s="210">
        <v>24</v>
      </c>
      <c r="C38" s="166" t="s">
        <v>147</v>
      </c>
      <c r="D38" s="166" t="s">
        <v>147</v>
      </c>
      <c r="E38" s="358" t="s">
        <v>74</v>
      </c>
      <c r="F38" s="169"/>
      <c r="G38" s="218"/>
      <c r="H38" s="169"/>
      <c r="I38" s="170"/>
      <c r="J38" s="358"/>
      <c r="K38" s="359"/>
      <c r="L38" s="167"/>
      <c r="M38" s="215"/>
      <c r="N38" s="171"/>
      <c r="O38" s="216"/>
      <c r="P38" s="215"/>
      <c r="Q38" s="217"/>
      <c r="R38" s="150"/>
    </row>
    <row r="39" spans="2:18" s="8" customFormat="1" ht="18" customHeight="1">
      <c r="B39" s="210"/>
      <c r="C39" s="218"/>
      <c r="D39" s="218"/>
      <c r="E39" s="358"/>
      <c r="F39" s="169"/>
      <c r="G39" s="218"/>
      <c r="H39" s="169"/>
      <c r="I39" s="170"/>
      <c r="J39" s="358"/>
      <c r="K39" s="359"/>
      <c r="L39" s="19"/>
      <c r="M39" s="60"/>
      <c r="N39" s="15"/>
      <c r="O39" s="20"/>
      <c r="P39" s="60"/>
      <c r="Q39" s="23"/>
    </row>
    <row r="40" spans="2:18" s="8" customFormat="1" ht="18" customHeight="1">
      <c r="B40" s="13"/>
      <c r="C40" s="189"/>
      <c r="D40" s="189"/>
      <c r="E40" s="221"/>
      <c r="F40" s="17"/>
      <c r="G40" s="189"/>
      <c r="H40" s="17"/>
      <c r="I40" s="22"/>
      <c r="J40" s="221"/>
      <c r="K40" s="21"/>
      <c r="L40" s="19"/>
      <c r="M40" s="60"/>
      <c r="N40" s="15"/>
      <c r="O40" s="20"/>
      <c r="P40" s="60"/>
      <c r="Q40" s="23"/>
    </row>
    <row r="41" spans="2:18" s="8" customFormat="1" ht="18" customHeight="1">
      <c r="B41" s="13"/>
      <c r="C41" s="189"/>
      <c r="D41" s="189"/>
      <c r="E41" s="221"/>
      <c r="F41" s="17"/>
      <c r="G41" s="189"/>
      <c r="H41" s="17"/>
      <c r="I41" s="22"/>
      <c r="J41" s="221"/>
      <c r="K41" s="21"/>
      <c r="L41" s="19"/>
      <c r="M41" s="60"/>
      <c r="N41" s="15"/>
      <c r="O41" s="20"/>
      <c r="P41" s="60"/>
      <c r="Q41" s="23"/>
    </row>
    <row r="42" spans="2:18" s="8" customFormat="1" ht="18" customHeight="1">
      <c r="B42" s="13"/>
      <c r="C42" s="189"/>
      <c r="D42" s="189"/>
      <c r="E42" s="221"/>
      <c r="F42" s="17"/>
      <c r="G42" s="189"/>
      <c r="H42" s="17"/>
      <c r="I42" s="22"/>
      <c r="J42" s="221"/>
      <c r="K42" s="21"/>
      <c r="L42" s="19"/>
      <c r="M42" s="60"/>
      <c r="N42" s="15"/>
      <c r="O42" s="20"/>
      <c r="P42" s="60"/>
      <c r="Q42" s="23"/>
    </row>
    <row r="43" spans="2:18" s="8" customFormat="1" ht="18" customHeight="1">
      <c r="B43" s="13"/>
      <c r="C43" s="189"/>
      <c r="D43" s="189"/>
      <c r="E43" s="221"/>
      <c r="F43" s="17"/>
      <c r="G43" s="189"/>
      <c r="H43" s="17"/>
      <c r="I43" s="22"/>
      <c r="J43" s="221"/>
      <c r="K43" s="21"/>
      <c r="L43" s="19"/>
      <c r="M43" s="60"/>
      <c r="N43" s="15"/>
      <c r="O43" s="20"/>
      <c r="P43" s="60"/>
      <c r="Q43" s="23"/>
    </row>
    <row r="44" spans="2:18" s="8" customFormat="1" ht="18" customHeight="1">
      <c r="B44" s="13"/>
      <c r="C44" s="189"/>
      <c r="D44" s="189"/>
      <c r="E44" s="221"/>
      <c r="F44" s="17"/>
      <c r="G44" s="189"/>
      <c r="H44" s="17"/>
      <c r="I44" s="22"/>
      <c r="J44" s="221"/>
      <c r="K44" s="21"/>
      <c r="L44" s="19"/>
      <c r="M44" s="60"/>
      <c r="N44" s="15"/>
      <c r="O44" s="20"/>
      <c r="P44" s="60"/>
      <c r="Q44" s="23"/>
    </row>
    <row r="45" spans="2:18" s="8" customFormat="1" ht="18" customHeight="1">
      <c r="B45" s="13"/>
      <c r="C45" s="189"/>
      <c r="D45" s="189"/>
      <c r="E45" s="221"/>
      <c r="F45" s="17"/>
      <c r="G45" s="189"/>
      <c r="H45" s="17"/>
      <c r="I45" s="22"/>
      <c r="J45" s="221"/>
      <c r="K45" s="21"/>
      <c r="L45" s="19"/>
      <c r="M45" s="60"/>
      <c r="N45" s="15"/>
      <c r="O45" s="20"/>
      <c r="P45" s="60"/>
      <c r="Q45" s="23"/>
    </row>
    <row r="46" spans="2:18" s="8" customFormat="1" ht="18" customHeight="1">
      <c r="B46" s="13"/>
      <c r="C46" s="189"/>
      <c r="D46" s="189"/>
      <c r="E46" s="221"/>
      <c r="F46" s="17"/>
      <c r="G46" s="189"/>
      <c r="H46" s="17"/>
      <c r="I46" s="22"/>
      <c r="J46" s="221"/>
      <c r="K46" s="21"/>
      <c r="L46" s="19"/>
      <c r="M46" s="60"/>
      <c r="N46" s="15"/>
      <c r="O46" s="20"/>
      <c r="P46" s="60"/>
      <c r="Q46" s="23"/>
    </row>
    <row r="47" spans="2:18" s="8" customFormat="1" ht="18" customHeight="1">
      <c r="B47" s="13"/>
      <c r="C47" s="189"/>
      <c r="D47" s="189"/>
      <c r="E47" s="221"/>
      <c r="F47" s="17"/>
      <c r="G47" s="189"/>
      <c r="H47" s="17"/>
      <c r="I47" s="22"/>
      <c r="J47" s="221"/>
      <c r="K47" s="21"/>
      <c r="L47" s="19"/>
      <c r="M47" s="60"/>
      <c r="N47" s="15"/>
      <c r="O47" s="20"/>
      <c r="P47" s="60"/>
      <c r="Q47" s="23"/>
    </row>
    <row r="48" spans="2:18" s="8" customFormat="1" ht="18" customHeight="1">
      <c r="B48" s="13"/>
      <c r="C48" s="189"/>
      <c r="D48" s="189"/>
      <c r="E48" s="221"/>
      <c r="F48" s="17"/>
      <c r="G48" s="189"/>
      <c r="H48" s="17"/>
      <c r="I48" s="22"/>
      <c r="J48" s="221"/>
      <c r="K48" s="21"/>
      <c r="L48" s="19"/>
      <c r="M48" s="60"/>
      <c r="N48" s="15"/>
      <c r="O48" s="20"/>
      <c r="P48" s="60"/>
      <c r="Q48" s="23"/>
    </row>
    <row r="49" spans="2:17" s="8" customFormat="1" ht="18" customHeight="1">
      <c r="B49" s="13"/>
      <c r="C49" s="189"/>
      <c r="D49" s="189"/>
      <c r="E49" s="221"/>
      <c r="F49" s="17"/>
      <c r="G49" s="189"/>
      <c r="H49" s="17"/>
      <c r="I49" s="22"/>
      <c r="J49" s="221"/>
      <c r="K49" s="21"/>
      <c r="L49" s="19"/>
      <c r="M49" s="60"/>
      <c r="N49" s="15"/>
      <c r="O49" s="20"/>
      <c r="P49" s="60"/>
      <c r="Q49" s="23"/>
    </row>
    <row r="50" spans="2:17" s="8" customFormat="1" ht="18" customHeight="1">
      <c r="B50" s="13"/>
      <c r="C50" s="189"/>
      <c r="D50" s="189"/>
      <c r="E50" s="221"/>
      <c r="F50" s="17"/>
      <c r="G50" s="189"/>
      <c r="H50" s="17"/>
      <c r="I50" s="22"/>
      <c r="J50" s="221"/>
      <c r="K50" s="21"/>
      <c r="L50" s="19"/>
      <c r="M50" s="60"/>
      <c r="N50" s="15"/>
      <c r="O50" s="20"/>
      <c r="P50" s="60"/>
      <c r="Q50" s="23"/>
    </row>
    <row r="51" spans="2:17" s="8" customFormat="1" ht="18" customHeight="1">
      <c r="B51" s="13"/>
      <c r="C51" s="189"/>
      <c r="D51" s="189"/>
      <c r="E51" s="221"/>
      <c r="F51" s="17"/>
      <c r="G51" s="189"/>
      <c r="H51" s="17"/>
      <c r="I51" s="22"/>
      <c r="J51" s="221"/>
      <c r="K51" s="21"/>
      <c r="L51" s="19"/>
      <c r="M51" s="60"/>
      <c r="N51" s="15"/>
      <c r="O51" s="20"/>
      <c r="P51" s="60"/>
      <c r="Q51" s="23"/>
    </row>
    <row r="52" spans="2:17" s="8" customFormat="1" ht="18" customHeight="1">
      <c r="B52" s="13">
        <v>21</v>
      </c>
      <c r="C52" s="189"/>
      <c r="D52" s="189"/>
      <c r="E52" s="221"/>
      <c r="F52" s="17"/>
      <c r="G52" s="189"/>
      <c r="H52" s="17"/>
      <c r="I52" s="22"/>
      <c r="J52" s="221"/>
      <c r="K52" s="21"/>
      <c r="L52" s="19"/>
      <c r="M52" s="60"/>
      <c r="N52" s="15"/>
      <c r="O52" s="20"/>
      <c r="P52" s="60"/>
      <c r="Q52" s="23"/>
    </row>
    <row r="53" spans="2:17" s="8" customFormat="1" ht="18" customHeight="1">
      <c r="B53" s="13">
        <v>23</v>
      </c>
      <c r="C53" s="12"/>
      <c r="D53" s="12"/>
      <c r="E53" s="21" t="s">
        <v>1673</v>
      </c>
      <c r="F53" s="17">
        <v>1</v>
      </c>
      <c r="G53" s="17"/>
      <c r="H53" s="17"/>
      <c r="I53" s="22"/>
      <c r="J53" s="19"/>
      <c r="K53" s="21"/>
      <c r="L53" s="19"/>
      <c r="M53" s="60"/>
      <c r="N53" s="15"/>
      <c r="O53" s="20"/>
      <c r="P53" s="60"/>
      <c r="Q53" s="23"/>
    </row>
    <row r="54" spans="2:17" s="8" customFormat="1" ht="18" customHeight="1">
      <c r="B54" s="13">
        <v>24</v>
      </c>
      <c r="C54" s="13"/>
      <c r="D54" s="13"/>
      <c r="E54" s="21" t="s">
        <v>1674</v>
      </c>
      <c r="F54" s="17"/>
      <c r="G54" s="17"/>
      <c r="H54" s="17"/>
      <c r="I54" s="18"/>
      <c r="J54" s="19"/>
      <c r="K54" s="21"/>
      <c r="L54" s="19"/>
      <c r="M54" s="60"/>
      <c r="N54" s="15"/>
      <c r="O54" s="20"/>
      <c r="P54" s="60"/>
      <c r="Q54" s="23"/>
    </row>
    <row r="55" spans="2:17" ht="18" customHeight="1">
      <c r="B55" s="13">
        <v>25</v>
      </c>
      <c r="C55" s="13"/>
      <c r="D55" s="13"/>
      <c r="E55" s="21" t="s">
        <v>1675</v>
      </c>
      <c r="F55" s="17"/>
      <c r="G55" s="17"/>
      <c r="H55" s="17"/>
      <c r="I55" s="22"/>
      <c r="J55" s="19"/>
      <c r="K55" s="21"/>
      <c r="L55" s="19"/>
      <c r="M55" s="60"/>
      <c r="N55" s="15"/>
      <c r="O55" s="20"/>
      <c r="P55" s="60"/>
      <c r="Q55" s="23"/>
    </row>
    <row r="56" spans="2:17" ht="18" customHeight="1">
      <c r="B56" s="13"/>
      <c r="C56" s="13"/>
      <c r="D56" s="13"/>
      <c r="E56" s="21"/>
      <c r="F56" s="17"/>
      <c r="G56" s="17"/>
      <c r="H56" s="17"/>
      <c r="I56" s="22"/>
      <c r="J56" s="19"/>
      <c r="K56" s="21"/>
      <c r="L56" s="19"/>
      <c r="M56" s="60"/>
      <c r="N56" s="15"/>
      <c r="O56" s="20"/>
      <c r="P56" s="60"/>
      <c r="Q56" s="23"/>
    </row>
    <row r="57" spans="2:17" ht="18" customHeight="1">
      <c r="B57" s="13"/>
      <c r="C57" s="13"/>
      <c r="D57" s="13"/>
      <c r="E57" s="21"/>
      <c r="F57" s="17"/>
      <c r="G57" s="17"/>
      <c r="H57" s="17"/>
      <c r="I57" s="22"/>
      <c r="J57" s="19"/>
      <c r="K57" s="21"/>
      <c r="L57" s="19"/>
      <c r="M57" s="60"/>
      <c r="N57" s="15"/>
      <c r="O57" s="20"/>
      <c r="P57" s="60"/>
      <c r="Q57" s="23"/>
    </row>
    <row r="58" spans="2:17" ht="18" customHeight="1">
      <c r="B58" s="13"/>
      <c r="C58" s="12"/>
      <c r="D58" s="12"/>
      <c r="E58" s="21"/>
      <c r="F58" s="17"/>
      <c r="G58" s="17"/>
      <c r="H58" s="17"/>
      <c r="I58" s="22"/>
      <c r="J58" s="21"/>
      <c r="K58" s="21"/>
      <c r="L58" s="19"/>
      <c r="M58" s="60"/>
      <c r="N58" s="15"/>
      <c r="O58" s="20"/>
      <c r="P58" s="60"/>
      <c r="Q58" s="23"/>
    </row>
    <row r="59" spans="2:17" ht="18" customHeight="1">
      <c r="B59" s="13"/>
      <c r="C59" s="12"/>
      <c r="D59" s="12"/>
      <c r="E59" s="21"/>
      <c r="F59" s="17"/>
      <c r="G59" s="17"/>
      <c r="H59" s="17"/>
      <c r="I59" s="22"/>
      <c r="J59" s="19"/>
      <c r="K59" s="21"/>
      <c r="L59" s="19"/>
      <c r="M59" s="60"/>
      <c r="N59" s="15"/>
      <c r="O59" s="20"/>
      <c r="P59" s="60"/>
      <c r="Q59" s="23"/>
    </row>
    <row r="60" spans="2:17">
      <c r="M60" s="365"/>
      <c r="P60" s="366"/>
      <c r="Q60" s="68"/>
    </row>
    <row r="61" spans="2:17">
      <c r="M61" s="365"/>
      <c r="P61" s="366"/>
      <c r="Q61" s="68"/>
    </row>
    <row r="62" spans="2:17">
      <c r="C62" s="202"/>
      <c r="D62" s="202"/>
      <c r="E62" s="367"/>
      <c r="G62" s="368"/>
      <c r="H62" s="368"/>
      <c r="I62" s="368"/>
      <c r="M62" s="365"/>
      <c r="P62" s="366"/>
      <c r="Q62" s="68"/>
    </row>
    <row r="63" spans="2:17">
      <c r="C63" s="202"/>
      <c r="D63" s="202"/>
      <c r="E63" s="369"/>
      <c r="G63" s="368"/>
      <c r="H63" s="368"/>
      <c r="I63" s="368"/>
      <c r="M63" s="365"/>
      <c r="P63" s="366"/>
    </row>
    <row r="64" spans="2:17">
      <c r="C64" s="202"/>
      <c r="D64" s="202"/>
      <c r="E64" s="367"/>
      <c r="F64" s="356"/>
      <c r="G64" s="368"/>
      <c r="H64" s="368"/>
      <c r="I64" s="368"/>
      <c r="P64" s="366"/>
    </row>
    <row r="65" spans="16:16">
      <c r="P65" s="366"/>
    </row>
    <row r="66" spans="16:16">
      <c r="P66" s="366"/>
    </row>
    <row r="67" spans="16:16">
      <c r="P67" s="366"/>
    </row>
    <row r="68" spans="16:16">
      <c r="P68" s="366"/>
    </row>
    <row r="69" spans="16:16">
      <c r="P69" s="366"/>
    </row>
  </sheetData>
  <autoFilter ref="B8:O34" xr:uid="{A34D9427-EAA0-4D50-A852-5648286D8415}"/>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6D3C-A536-4F57-8F75-3B44C5745E4F}">
  <dimension ref="B2:R157"/>
  <sheetViews>
    <sheetView topLeftCell="A3" zoomScale="70" zoomScaleNormal="70" workbookViewId="0">
      <pane xSplit="10" ySplit="8" topLeftCell="K11" activePane="bottomRight" state="frozen"/>
      <selection activeCell="A3" sqref="A3"/>
      <selection pane="topRight" activeCell="K3" sqref="K3"/>
      <selection pane="bottomLeft" activeCell="A11" sqref="A11"/>
      <selection pane="bottomRight" activeCell="E17" sqref="E17"/>
    </sheetView>
  </sheetViews>
  <sheetFormatPr defaultRowHeight="12"/>
  <cols>
    <col min="1" max="1" width="2.625" style="145" customWidth="1"/>
    <col min="2" max="2" width="5.125" style="150" customWidth="1"/>
    <col min="3" max="4" width="11.625" style="145" customWidth="1"/>
    <col min="5" max="5" width="39.125" style="150" bestFit="1" customWidth="1"/>
    <col min="6" max="7" width="9.25" style="145" bestFit="1" customWidth="1"/>
    <col min="8" max="8" width="13.375" style="145" customWidth="1"/>
    <col min="9" max="9" width="13" style="151" bestFit="1" customWidth="1"/>
    <col min="10" max="10" width="17.375" style="150" customWidth="1"/>
    <col min="11" max="11" width="32.25" style="150" bestFit="1" customWidth="1"/>
    <col min="12" max="12" width="13.5" style="150" bestFit="1" customWidth="1"/>
    <col min="13" max="13" width="23" style="150" bestFit="1" customWidth="1"/>
    <col min="14" max="14" width="13.125" style="145" customWidth="1"/>
    <col min="15" max="15" width="13.25" style="151" customWidth="1"/>
    <col min="16" max="16" width="17.875" style="152" customWidth="1"/>
    <col min="17" max="17" width="27.625" style="152" customWidth="1"/>
    <col min="18" max="18" width="18" style="145" customWidth="1"/>
    <col min="19" max="256" width="9" style="145"/>
    <col min="257" max="257" width="2.625" style="145" customWidth="1"/>
    <col min="258" max="258" width="5.125" style="145" customWidth="1"/>
    <col min="259" max="260" width="11.625" style="145" customWidth="1"/>
    <col min="261" max="261" width="39.125" style="145" bestFit="1" customWidth="1"/>
    <col min="262" max="263" width="9.25" style="145" bestFit="1" customWidth="1"/>
    <col min="264" max="264" width="13.375" style="145" customWidth="1"/>
    <col min="265" max="265" width="13" style="145" bestFit="1" customWidth="1"/>
    <col min="266" max="266" width="17.375" style="145" customWidth="1"/>
    <col min="267" max="267" width="32.25" style="145" bestFit="1" customWidth="1"/>
    <col min="268" max="268" width="13.5" style="145" bestFit="1" customWidth="1"/>
    <col min="269" max="269" width="23" style="145" bestFit="1" customWidth="1"/>
    <col min="270" max="270" width="13.125" style="145" customWidth="1"/>
    <col min="271" max="271" width="13.25" style="145" customWidth="1"/>
    <col min="272" max="272" width="17.875" style="145" customWidth="1"/>
    <col min="273" max="273" width="27.625" style="145" customWidth="1"/>
    <col min="274" max="274" width="18" style="145" customWidth="1"/>
    <col min="275" max="512" width="9" style="145"/>
    <col min="513" max="513" width="2.625" style="145" customWidth="1"/>
    <col min="514" max="514" width="5.125" style="145" customWidth="1"/>
    <col min="515" max="516" width="11.625" style="145" customWidth="1"/>
    <col min="517" max="517" width="39.125" style="145" bestFit="1" customWidth="1"/>
    <col min="518" max="519" width="9.25" style="145" bestFit="1" customWidth="1"/>
    <col min="520" max="520" width="13.375" style="145" customWidth="1"/>
    <col min="521" max="521" width="13" style="145" bestFit="1" customWidth="1"/>
    <col min="522" max="522" width="17.375" style="145" customWidth="1"/>
    <col min="523" max="523" width="32.25" style="145" bestFit="1" customWidth="1"/>
    <col min="524" max="524" width="13.5" style="145" bestFit="1" customWidth="1"/>
    <col min="525" max="525" width="23" style="145" bestFit="1" customWidth="1"/>
    <col min="526" max="526" width="13.125" style="145" customWidth="1"/>
    <col min="527" max="527" width="13.25" style="145" customWidth="1"/>
    <col min="528" max="528" width="17.875" style="145" customWidth="1"/>
    <col min="529" max="529" width="27.625" style="145" customWidth="1"/>
    <col min="530" max="530" width="18" style="145" customWidth="1"/>
    <col min="531" max="768" width="9" style="145"/>
    <col min="769" max="769" width="2.625" style="145" customWidth="1"/>
    <col min="770" max="770" width="5.125" style="145" customWidth="1"/>
    <col min="771" max="772" width="11.625" style="145" customWidth="1"/>
    <col min="773" max="773" width="39.125" style="145" bestFit="1" customWidth="1"/>
    <col min="774" max="775" width="9.25" style="145" bestFit="1" customWidth="1"/>
    <col min="776" max="776" width="13.375" style="145" customWidth="1"/>
    <col min="777" max="777" width="13" style="145" bestFit="1" customWidth="1"/>
    <col min="778" max="778" width="17.375" style="145" customWidth="1"/>
    <col min="779" max="779" width="32.25" style="145" bestFit="1" customWidth="1"/>
    <col min="780" max="780" width="13.5" style="145" bestFit="1" customWidth="1"/>
    <col min="781" max="781" width="23" style="145" bestFit="1" customWidth="1"/>
    <col min="782" max="782" width="13.125" style="145" customWidth="1"/>
    <col min="783" max="783" width="13.25" style="145" customWidth="1"/>
    <col min="784" max="784" width="17.875" style="145" customWidth="1"/>
    <col min="785" max="785" width="27.625" style="145" customWidth="1"/>
    <col min="786" max="786" width="18" style="145" customWidth="1"/>
    <col min="787" max="1024" width="9" style="145"/>
    <col min="1025" max="1025" width="2.625" style="145" customWidth="1"/>
    <col min="1026" max="1026" width="5.125" style="145" customWidth="1"/>
    <col min="1027" max="1028" width="11.625" style="145" customWidth="1"/>
    <col min="1029" max="1029" width="39.125" style="145" bestFit="1" customWidth="1"/>
    <col min="1030" max="1031" width="9.25" style="145" bestFit="1" customWidth="1"/>
    <col min="1032" max="1032" width="13.375" style="145" customWidth="1"/>
    <col min="1033" max="1033" width="13" style="145" bestFit="1" customWidth="1"/>
    <col min="1034" max="1034" width="17.375" style="145" customWidth="1"/>
    <col min="1035" max="1035" width="32.25" style="145" bestFit="1" customWidth="1"/>
    <col min="1036" max="1036" width="13.5" style="145" bestFit="1" customWidth="1"/>
    <col min="1037" max="1037" width="23" style="145" bestFit="1" customWidth="1"/>
    <col min="1038" max="1038" width="13.125" style="145" customWidth="1"/>
    <col min="1039" max="1039" width="13.25" style="145" customWidth="1"/>
    <col min="1040" max="1040" width="17.875" style="145" customWidth="1"/>
    <col min="1041" max="1041" width="27.625" style="145" customWidth="1"/>
    <col min="1042" max="1042" width="18" style="145" customWidth="1"/>
    <col min="1043" max="1280" width="9" style="145"/>
    <col min="1281" max="1281" width="2.625" style="145" customWidth="1"/>
    <col min="1282" max="1282" width="5.125" style="145" customWidth="1"/>
    <col min="1283" max="1284" width="11.625" style="145" customWidth="1"/>
    <col min="1285" max="1285" width="39.125" style="145" bestFit="1" customWidth="1"/>
    <col min="1286" max="1287" width="9.25" style="145" bestFit="1" customWidth="1"/>
    <col min="1288" max="1288" width="13.375" style="145" customWidth="1"/>
    <col min="1289" max="1289" width="13" style="145" bestFit="1" customWidth="1"/>
    <col min="1290" max="1290" width="17.375" style="145" customWidth="1"/>
    <col min="1291" max="1291" width="32.25" style="145" bestFit="1" customWidth="1"/>
    <col min="1292" max="1292" width="13.5" style="145" bestFit="1" customWidth="1"/>
    <col min="1293" max="1293" width="23" style="145" bestFit="1" customWidth="1"/>
    <col min="1294" max="1294" width="13.125" style="145" customWidth="1"/>
    <col min="1295" max="1295" width="13.25" style="145" customWidth="1"/>
    <col min="1296" max="1296" width="17.875" style="145" customWidth="1"/>
    <col min="1297" max="1297" width="27.625" style="145" customWidth="1"/>
    <col min="1298" max="1298" width="18" style="145" customWidth="1"/>
    <col min="1299" max="1536" width="9" style="145"/>
    <col min="1537" max="1537" width="2.625" style="145" customWidth="1"/>
    <col min="1538" max="1538" width="5.125" style="145" customWidth="1"/>
    <col min="1539" max="1540" width="11.625" style="145" customWidth="1"/>
    <col min="1541" max="1541" width="39.125" style="145" bestFit="1" customWidth="1"/>
    <col min="1542" max="1543" width="9.25" style="145" bestFit="1" customWidth="1"/>
    <col min="1544" max="1544" width="13.375" style="145" customWidth="1"/>
    <col min="1545" max="1545" width="13" style="145" bestFit="1" customWidth="1"/>
    <col min="1546" max="1546" width="17.375" style="145" customWidth="1"/>
    <col min="1547" max="1547" width="32.25" style="145" bestFit="1" customWidth="1"/>
    <col min="1548" max="1548" width="13.5" style="145" bestFit="1" customWidth="1"/>
    <col min="1549" max="1549" width="23" style="145" bestFit="1" customWidth="1"/>
    <col min="1550" max="1550" width="13.125" style="145" customWidth="1"/>
    <col min="1551" max="1551" width="13.25" style="145" customWidth="1"/>
    <col min="1552" max="1552" width="17.875" style="145" customWidth="1"/>
    <col min="1553" max="1553" width="27.625" style="145" customWidth="1"/>
    <col min="1554" max="1554" width="18" style="145" customWidth="1"/>
    <col min="1555" max="1792" width="9" style="145"/>
    <col min="1793" max="1793" width="2.625" style="145" customWidth="1"/>
    <col min="1794" max="1794" width="5.125" style="145" customWidth="1"/>
    <col min="1795" max="1796" width="11.625" style="145" customWidth="1"/>
    <col min="1797" max="1797" width="39.125" style="145" bestFit="1" customWidth="1"/>
    <col min="1798" max="1799" width="9.25" style="145" bestFit="1" customWidth="1"/>
    <col min="1800" max="1800" width="13.375" style="145" customWidth="1"/>
    <col min="1801" max="1801" width="13" style="145" bestFit="1" customWidth="1"/>
    <col min="1802" max="1802" width="17.375" style="145" customWidth="1"/>
    <col min="1803" max="1803" width="32.25" style="145" bestFit="1" customWidth="1"/>
    <col min="1804" max="1804" width="13.5" style="145" bestFit="1" customWidth="1"/>
    <col min="1805" max="1805" width="23" style="145" bestFit="1" customWidth="1"/>
    <col min="1806" max="1806" width="13.125" style="145" customWidth="1"/>
    <col min="1807" max="1807" width="13.25" style="145" customWidth="1"/>
    <col min="1808" max="1808" width="17.875" style="145" customWidth="1"/>
    <col min="1809" max="1809" width="27.625" style="145" customWidth="1"/>
    <col min="1810" max="1810" width="18" style="145" customWidth="1"/>
    <col min="1811" max="2048" width="9" style="145"/>
    <col min="2049" max="2049" width="2.625" style="145" customWidth="1"/>
    <col min="2050" max="2050" width="5.125" style="145" customWidth="1"/>
    <col min="2051" max="2052" width="11.625" style="145" customWidth="1"/>
    <col min="2053" max="2053" width="39.125" style="145" bestFit="1" customWidth="1"/>
    <col min="2054" max="2055" width="9.25" style="145" bestFit="1" customWidth="1"/>
    <col min="2056" max="2056" width="13.375" style="145" customWidth="1"/>
    <col min="2057" max="2057" width="13" style="145" bestFit="1" customWidth="1"/>
    <col min="2058" max="2058" width="17.375" style="145" customWidth="1"/>
    <col min="2059" max="2059" width="32.25" style="145" bestFit="1" customWidth="1"/>
    <col min="2060" max="2060" width="13.5" style="145" bestFit="1" customWidth="1"/>
    <col min="2061" max="2061" width="23" style="145" bestFit="1" customWidth="1"/>
    <col min="2062" max="2062" width="13.125" style="145" customWidth="1"/>
    <col min="2063" max="2063" width="13.25" style="145" customWidth="1"/>
    <col min="2064" max="2064" width="17.875" style="145" customWidth="1"/>
    <col min="2065" max="2065" width="27.625" style="145" customWidth="1"/>
    <col min="2066" max="2066" width="18" style="145" customWidth="1"/>
    <col min="2067" max="2304" width="9" style="145"/>
    <col min="2305" max="2305" width="2.625" style="145" customWidth="1"/>
    <col min="2306" max="2306" width="5.125" style="145" customWidth="1"/>
    <col min="2307" max="2308" width="11.625" style="145" customWidth="1"/>
    <col min="2309" max="2309" width="39.125" style="145" bestFit="1" customWidth="1"/>
    <col min="2310" max="2311" width="9.25" style="145" bestFit="1" customWidth="1"/>
    <col min="2312" max="2312" width="13.375" style="145" customWidth="1"/>
    <col min="2313" max="2313" width="13" style="145" bestFit="1" customWidth="1"/>
    <col min="2314" max="2314" width="17.375" style="145" customWidth="1"/>
    <col min="2315" max="2315" width="32.25" style="145" bestFit="1" customWidth="1"/>
    <col min="2316" max="2316" width="13.5" style="145" bestFit="1" customWidth="1"/>
    <col min="2317" max="2317" width="23" style="145" bestFit="1" customWidth="1"/>
    <col min="2318" max="2318" width="13.125" style="145" customWidth="1"/>
    <col min="2319" max="2319" width="13.25" style="145" customWidth="1"/>
    <col min="2320" max="2320" width="17.875" style="145" customWidth="1"/>
    <col min="2321" max="2321" width="27.625" style="145" customWidth="1"/>
    <col min="2322" max="2322" width="18" style="145" customWidth="1"/>
    <col min="2323" max="2560" width="9" style="145"/>
    <col min="2561" max="2561" width="2.625" style="145" customWidth="1"/>
    <col min="2562" max="2562" width="5.125" style="145" customWidth="1"/>
    <col min="2563" max="2564" width="11.625" style="145" customWidth="1"/>
    <col min="2565" max="2565" width="39.125" style="145" bestFit="1" customWidth="1"/>
    <col min="2566" max="2567" width="9.25" style="145" bestFit="1" customWidth="1"/>
    <col min="2568" max="2568" width="13.375" style="145" customWidth="1"/>
    <col min="2569" max="2569" width="13" style="145" bestFit="1" customWidth="1"/>
    <col min="2570" max="2570" width="17.375" style="145" customWidth="1"/>
    <col min="2571" max="2571" width="32.25" style="145" bestFit="1" customWidth="1"/>
    <col min="2572" max="2572" width="13.5" style="145" bestFit="1" customWidth="1"/>
    <col min="2573" max="2573" width="23" style="145" bestFit="1" customWidth="1"/>
    <col min="2574" max="2574" width="13.125" style="145" customWidth="1"/>
    <col min="2575" max="2575" width="13.25" style="145" customWidth="1"/>
    <col min="2576" max="2576" width="17.875" style="145" customWidth="1"/>
    <col min="2577" max="2577" width="27.625" style="145" customWidth="1"/>
    <col min="2578" max="2578" width="18" style="145" customWidth="1"/>
    <col min="2579" max="2816" width="9" style="145"/>
    <col min="2817" max="2817" width="2.625" style="145" customWidth="1"/>
    <col min="2818" max="2818" width="5.125" style="145" customWidth="1"/>
    <col min="2819" max="2820" width="11.625" style="145" customWidth="1"/>
    <col min="2821" max="2821" width="39.125" style="145" bestFit="1" customWidth="1"/>
    <col min="2822" max="2823" width="9.25" style="145" bestFit="1" customWidth="1"/>
    <col min="2824" max="2824" width="13.375" style="145" customWidth="1"/>
    <col min="2825" max="2825" width="13" style="145" bestFit="1" customWidth="1"/>
    <col min="2826" max="2826" width="17.375" style="145" customWidth="1"/>
    <col min="2827" max="2827" width="32.25" style="145" bestFit="1" customWidth="1"/>
    <col min="2828" max="2828" width="13.5" style="145" bestFit="1" customWidth="1"/>
    <col min="2829" max="2829" width="23" style="145" bestFit="1" customWidth="1"/>
    <col min="2830" max="2830" width="13.125" style="145" customWidth="1"/>
    <col min="2831" max="2831" width="13.25" style="145" customWidth="1"/>
    <col min="2832" max="2832" width="17.875" style="145" customWidth="1"/>
    <col min="2833" max="2833" width="27.625" style="145" customWidth="1"/>
    <col min="2834" max="2834" width="18" style="145" customWidth="1"/>
    <col min="2835" max="3072" width="9" style="145"/>
    <col min="3073" max="3073" width="2.625" style="145" customWidth="1"/>
    <col min="3074" max="3074" width="5.125" style="145" customWidth="1"/>
    <col min="3075" max="3076" width="11.625" style="145" customWidth="1"/>
    <col min="3077" max="3077" width="39.125" style="145" bestFit="1" customWidth="1"/>
    <col min="3078" max="3079" width="9.25" style="145" bestFit="1" customWidth="1"/>
    <col min="3080" max="3080" width="13.375" style="145" customWidth="1"/>
    <col min="3081" max="3081" width="13" style="145" bestFit="1" customWidth="1"/>
    <col min="3082" max="3082" width="17.375" style="145" customWidth="1"/>
    <col min="3083" max="3083" width="32.25" style="145" bestFit="1" customWidth="1"/>
    <col min="3084" max="3084" width="13.5" style="145" bestFit="1" customWidth="1"/>
    <col min="3085" max="3085" width="23" style="145" bestFit="1" customWidth="1"/>
    <col min="3086" max="3086" width="13.125" style="145" customWidth="1"/>
    <col min="3087" max="3087" width="13.25" style="145" customWidth="1"/>
    <col min="3088" max="3088" width="17.875" style="145" customWidth="1"/>
    <col min="3089" max="3089" width="27.625" style="145" customWidth="1"/>
    <col min="3090" max="3090" width="18" style="145" customWidth="1"/>
    <col min="3091" max="3328" width="9" style="145"/>
    <col min="3329" max="3329" width="2.625" style="145" customWidth="1"/>
    <col min="3330" max="3330" width="5.125" style="145" customWidth="1"/>
    <col min="3331" max="3332" width="11.625" style="145" customWidth="1"/>
    <col min="3333" max="3333" width="39.125" style="145" bestFit="1" customWidth="1"/>
    <col min="3334" max="3335" width="9.25" style="145" bestFit="1" customWidth="1"/>
    <col min="3336" max="3336" width="13.375" style="145" customWidth="1"/>
    <col min="3337" max="3337" width="13" style="145" bestFit="1" customWidth="1"/>
    <col min="3338" max="3338" width="17.375" style="145" customWidth="1"/>
    <col min="3339" max="3339" width="32.25" style="145" bestFit="1" customWidth="1"/>
    <col min="3340" max="3340" width="13.5" style="145" bestFit="1" customWidth="1"/>
    <col min="3341" max="3341" width="23" style="145" bestFit="1" customWidth="1"/>
    <col min="3342" max="3342" width="13.125" style="145" customWidth="1"/>
    <col min="3343" max="3343" width="13.25" style="145" customWidth="1"/>
    <col min="3344" max="3344" width="17.875" style="145" customWidth="1"/>
    <col min="3345" max="3345" width="27.625" style="145" customWidth="1"/>
    <col min="3346" max="3346" width="18" style="145" customWidth="1"/>
    <col min="3347" max="3584" width="9" style="145"/>
    <col min="3585" max="3585" width="2.625" style="145" customWidth="1"/>
    <col min="3586" max="3586" width="5.125" style="145" customWidth="1"/>
    <col min="3587" max="3588" width="11.625" style="145" customWidth="1"/>
    <col min="3589" max="3589" width="39.125" style="145" bestFit="1" customWidth="1"/>
    <col min="3590" max="3591" width="9.25" style="145" bestFit="1" customWidth="1"/>
    <col min="3592" max="3592" width="13.375" style="145" customWidth="1"/>
    <col min="3593" max="3593" width="13" style="145" bestFit="1" customWidth="1"/>
    <col min="3594" max="3594" width="17.375" style="145" customWidth="1"/>
    <col min="3595" max="3595" width="32.25" style="145" bestFit="1" customWidth="1"/>
    <col min="3596" max="3596" width="13.5" style="145" bestFit="1" customWidth="1"/>
    <col min="3597" max="3597" width="23" style="145" bestFit="1" customWidth="1"/>
    <col min="3598" max="3598" width="13.125" style="145" customWidth="1"/>
    <col min="3599" max="3599" width="13.25" style="145" customWidth="1"/>
    <col min="3600" max="3600" width="17.875" style="145" customWidth="1"/>
    <col min="3601" max="3601" width="27.625" style="145" customWidth="1"/>
    <col min="3602" max="3602" width="18" style="145" customWidth="1"/>
    <col min="3603" max="3840" width="9" style="145"/>
    <col min="3841" max="3841" width="2.625" style="145" customWidth="1"/>
    <col min="3842" max="3842" width="5.125" style="145" customWidth="1"/>
    <col min="3843" max="3844" width="11.625" style="145" customWidth="1"/>
    <col min="3845" max="3845" width="39.125" style="145" bestFit="1" customWidth="1"/>
    <col min="3846" max="3847" width="9.25" style="145" bestFit="1" customWidth="1"/>
    <col min="3848" max="3848" width="13.375" style="145" customWidth="1"/>
    <col min="3849" max="3849" width="13" style="145" bestFit="1" customWidth="1"/>
    <col min="3850" max="3850" width="17.375" style="145" customWidth="1"/>
    <col min="3851" max="3851" width="32.25" style="145" bestFit="1" customWidth="1"/>
    <col min="3852" max="3852" width="13.5" style="145" bestFit="1" customWidth="1"/>
    <col min="3853" max="3853" width="23" style="145" bestFit="1" customWidth="1"/>
    <col min="3854" max="3854" width="13.125" style="145" customWidth="1"/>
    <col min="3855" max="3855" width="13.25" style="145" customWidth="1"/>
    <col min="3856" max="3856" width="17.875" style="145" customWidth="1"/>
    <col min="3857" max="3857" width="27.625" style="145" customWidth="1"/>
    <col min="3858" max="3858" width="18" style="145" customWidth="1"/>
    <col min="3859" max="4096" width="9" style="145"/>
    <col min="4097" max="4097" width="2.625" style="145" customWidth="1"/>
    <col min="4098" max="4098" width="5.125" style="145" customWidth="1"/>
    <col min="4099" max="4100" width="11.625" style="145" customWidth="1"/>
    <col min="4101" max="4101" width="39.125" style="145" bestFit="1" customWidth="1"/>
    <col min="4102" max="4103" width="9.25" style="145" bestFit="1" customWidth="1"/>
    <col min="4104" max="4104" width="13.375" style="145" customWidth="1"/>
    <col min="4105" max="4105" width="13" style="145" bestFit="1" customWidth="1"/>
    <col min="4106" max="4106" width="17.375" style="145" customWidth="1"/>
    <col min="4107" max="4107" width="32.25" style="145" bestFit="1" customWidth="1"/>
    <col min="4108" max="4108" width="13.5" style="145" bestFit="1" customWidth="1"/>
    <col min="4109" max="4109" width="23" style="145" bestFit="1" customWidth="1"/>
    <col min="4110" max="4110" width="13.125" style="145" customWidth="1"/>
    <col min="4111" max="4111" width="13.25" style="145" customWidth="1"/>
    <col min="4112" max="4112" width="17.875" style="145" customWidth="1"/>
    <col min="4113" max="4113" width="27.625" style="145" customWidth="1"/>
    <col min="4114" max="4114" width="18" style="145" customWidth="1"/>
    <col min="4115" max="4352" width="9" style="145"/>
    <col min="4353" max="4353" width="2.625" style="145" customWidth="1"/>
    <col min="4354" max="4354" width="5.125" style="145" customWidth="1"/>
    <col min="4355" max="4356" width="11.625" style="145" customWidth="1"/>
    <col min="4357" max="4357" width="39.125" style="145" bestFit="1" customWidth="1"/>
    <col min="4358" max="4359" width="9.25" style="145" bestFit="1" customWidth="1"/>
    <col min="4360" max="4360" width="13.375" style="145" customWidth="1"/>
    <col min="4361" max="4361" width="13" style="145" bestFit="1" customWidth="1"/>
    <col min="4362" max="4362" width="17.375" style="145" customWidth="1"/>
    <col min="4363" max="4363" width="32.25" style="145" bestFit="1" customWidth="1"/>
    <col min="4364" max="4364" width="13.5" style="145" bestFit="1" customWidth="1"/>
    <col min="4365" max="4365" width="23" style="145" bestFit="1" customWidth="1"/>
    <col min="4366" max="4366" width="13.125" style="145" customWidth="1"/>
    <col min="4367" max="4367" width="13.25" style="145" customWidth="1"/>
    <col min="4368" max="4368" width="17.875" style="145" customWidth="1"/>
    <col min="4369" max="4369" width="27.625" style="145" customWidth="1"/>
    <col min="4370" max="4370" width="18" style="145" customWidth="1"/>
    <col min="4371" max="4608" width="9" style="145"/>
    <col min="4609" max="4609" width="2.625" style="145" customWidth="1"/>
    <col min="4610" max="4610" width="5.125" style="145" customWidth="1"/>
    <col min="4611" max="4612" width="11.625" style="145" customWidth="1"/>
    <col min="4613" max="4613" width="39.125" style="145" bestFit="1" customWidth="1"/>
    <col min="4614" max="4615" width="9.25" style="145" bestFit="1" customWidth="1"/>
    <col min="4616" max="4616" width="13.375" style="145" customWidth="1"/>
    <col min="4617" max="4617" width="13" style="145" bestFit="1" customWidth="1"/>
    <col min="4618" max="4618" width="17.375" style="145" customWidth="1"/>
    <col min="4619" max="4619" width="32.25" style="145" bestFit="1" customWidth="1"/>
    <col min="4620" max="4620" width="13.5" style="145" bestFit="1" customWidth="1"/>
    <col min="4621" max="4621" width="23" style="145" bestFit="1" customWidth="1"/>
    <col min="4622" max="4622" width="13.125" style="145" customWidth="1"/>
    <col min="4623" max="4623" width="13.25" style="145" customWidth="1"/>
    <col min="4624" max="4624" width="17.875" style="145" customWidth="1"/>
    <col min="4625" max="4625" width="27.625" style="145" customWidth="1"/>
    <col min="4626" max="4626" width="18" style="145" customWidth="1"/>
    <col min="4627" max="4864" width="9" style="145"/>
    <col min="4865" max="4865" width="2.625" style="145" customWidth="1"/>
    <col min="4866" max="4866" width="5.125" style="145" customWidth="1"/>
    <col min="4867" max="4868" width="11.625" style="145" customWidth="1"/>
    <col min="4869" max="4869" width="39.125" style="145" bestFit="1" customWidth="1"/>
    <col min="4870" max="4871" width="9.25" style="145" bestFit="1" customWidth="1"/>
    <col min="4872" max="4872" width="13.375" style="145" customWidth="1"/>
    <col min="4873" max="4873" width="13" style="145" bestFit="1" customWidth="1"/>
    <col min="4874" max="4874" width="17.375" style="145" customWidth="1"/>
    <col min="4875" max="4875" width="32.25" style="145" bestFit="1" customWidth="1"/>
    <col min="4876" max="4876" width="13.5" style="145" bestFit="1" customWidth="1"/>
    <col min="4877" max="4877" width="23" style="145" bestFit="1" customWidth="1"/>
    <col min="4878" max="4878" width="13.125" style="145" customWidth="1"/>
    <col min="4879" max="4879" width="13.25" style="145" customWidth="1"/>
    <col min="4880" max="4880" width="17.875" style="145" customWidth="1"/>
    <col min="4881" max="4881" width="27.625" style="145" customWidth="1"/>
    <col min="4882" max="4882" width="18" style="145" customWidth="1"/>
    <col min="4883" max="5120" width="9" style="145"/>
    <col min="5121" max="5121" width="2.625" style="145" customWidth="1"/>
    <col min="5122" max="5122" width="5.125" style="145" customWidth="1"/>
    <col min="5123" max="5124" width="11.625" style="145" customWidth="1"/>
    <col min="5125" max="5125" width="39.125" style="145" bestFit="1" customWidth="1"/>
    <col min="5126" max="5127" width="9.25" style="145" bestFit="1" customWidth="1"/>
    <col min="5128" max="5128" width="13.375" style="145" customWidth="1"/>
    <col min="5129" max="5129" width="13" style="145" bestFit="1" customWidth="1"/>
    <col min="5130" max="5130" width="17.375" style="145" customWidth="1"/>
    <col min="5131" max="5131" width="32.25" style="145" bestFit="1" customWidth="1"/>
    <col min="5132" max="5132" width="13.5" style="145" bestFit="1" customWidth="1"/>
    <col min="5133" max="5133" width="23" style="145" bestFit="1" customWidth="1"/>
    <col min="5134" max="5134" width="13.125" style="145" customWidth="1"/>
    <col min="5135" max="5135" width="13.25" style="145" customWidth="1"/>
    <col min="5136" max="5136" width="17.875" style="145" customWidth="1"/>
    <col min="5137" max="5137" width="27.625" style="145" customWidth="1"/>
    <col min="5138" max="5138" width="18" style="145" customWidth="1"/>
    <col min="5139" max="5376" width="9" style="145"/>
    <col min="5377" max="5377" width="2.625" style="145" customWidth="1"/>
    <col min="5378" max="5378" width="5.125" style="145" customWidth="1"/>
    <col min="5379" max="5380" width="11.625" style="145" customWidth="1"/>
    <col min="5381" max="5381" width="39.125" style="145" bestFit="1" customWidth="1"/>
    <col min="5382" max="5383" width="9.25" style="145" bestFit="1" customWidth="1"/>
    <col min="5384" max="5384" width="13.375" style="145" customWidth="1"/>
    <col min="5385" max="5385" width="13" style="145" bestFit="1" customWidth="1"/>
    <col min="5386" max="5386" width="17.375" style="145" customWidth="1"/>
    <col min="5387" max="5387" width="32.25" style="145" bestFit="1" customWidth="1"/>
    <col min="5388" max="5388" width="13.5" style="145" bestFit="1" customWidth="1"/>
    <col min="5389" max="5389" width="23" style="145" bestFit="1" customWidth="1"/>
    <col min="5390" max="5390" width="13.125" style="145" customWidth="1"/>
    <col min="5391" max="5391" width="13.25" style="145" customWidth="1"/>
    <col min="5392" max="5392" width="17.875" style="145" customWidth="1"/>
    <col min="5393" max="5393" width="27.625" style="145" customWidth="1"/>
    <col min="5394" max="5394" width="18" style="145" customWidth="1"/>
    <col min="5395" max="5632" width="9" style="145"/>
    <col min="5633" max="5633" width="2.625" style="145" customWidth="1"/>
    <col min="5634" max="5634" width="5.125" style="145" customWidth="1"/>
    <col min="5635" max="5636" width="11.625" style="145" customWidth="1"/>
    <col min="5637" max="5637" width="39.125" style="145" bestFit="1" customWidth="1"/>
    <col min="5638" max="5639" width="9.25" style="145" bestFit="1" customWidth="1"/>
    <col min="5640" max="5640" width="13.375" style="145" customWidth="1"/>
    <col min="5641" max="5641" width="13" style="145" bestFit="1" customWidth="1"/>
    <col min="5642" max="5642" width="17.375" style="145" customWidth="1"/>
    <col min="5643" max="5643" width="32.25" style="145" bestFit="1" customWidth="1"/>
    <col min="5644" max="5644" width="13.5" style="145" bestFit="1" customWidth="1"/>
    <col min="5645" max="5645" width="23" style="145" bestFit="1" customWidth="1"/>
    <col min="5646" max="5646" width="13.125" style="145" customWidth="1"/>
    <col min="5647" max="5647" width="13.25" style="145" customWidth="1"/>
    <col min="5648" max="5648" width="17.875" style="145" customWidth="1"/>
    <col min="5649" max="5649" width="27.625" style="145" customWidth="1"/>
    <col min="5650" max="5650" width="18" style="145" customWidth="1"/>
    <col min="5651" max="5888" width="9" style="145"/>
    <col min="5889" max="5889" width="2.625" style="145" customWidth="1"/>
    <col min="5890" max="5890" width="5.125" style="145" customWidth="1"/>
    <col min="5891" max="5892" width="11.625" style="145" customWidth="1"/>
    <col min="5893" max="5893" width="39.125" style="145" bestFit="1" customWidth="1"/>
    <col min="5894" max="5895" width="9.25" style="145" bestFit="1" customWidth="1"/>
    <col min="5896" max="5896" width="13.375" style="145" customWidth="1"/>
    <col min="5897" max="5897" width="13" style="145" bestFit="1" customWidth="1"/>
    <col min="5898" max="5898" width="17.375" style="145" customWidth="1"/>
    <col min="5899" max="5899" width="32.25" style="145" bestFit="1" customWidth="1"/>
    <col min="5900" max="5900" width="13.5" style="145" bestFit="1" customWidth="1"/>
    <col min="5901" max="5901" width="23" style="145" bestFit="1" customWidth="1"/>
    <col min="5902" max="5902" width="13.125" style="145" customWidth="1"/>
    <col min="5903" max="5903" width="13.25" style="145" customWidth="1"/>
    <col min="5904" max="5904" width="17.875" style="145" customWidth="1"/>
    <col min="5905" max="5905" width="27.625" style="145" customWidth="1"/>
    <col min="5906" max="5906" width="18" style="145" customWidth="1"/>
    <col min="5907" max="6144" width="9" style="145"/>
    <col min="6145" max="6145" width="2.625" style="145" customWidth="1"/>
    <col min="6146" max="6146" width="5.125" style="145" customWidth="1"/>
    <col min="6147" max="6148" width="11.625" style="145" customWidth="1"/>
    <col min="6149" max="6149" width="39.125" style="145" bestFit="1" customWidth="1"/>
    <col min="6150" max="6151" width="9.25" style="145" bestFit="1" customWidth="1"/>
    <col min="6152" max="6152" width="13.375" style="145" customWidth="1"/>
    <col min="6153" max="6153" width="13" style="145" bestFit="1" customWidth="1"/>
    <col min="6154" max="6154" width="17.375" style="145" customWidth="1"/>
    <col min="6155" max="6155" width="32.25" style="145" bestFit="1" customWidth="1"/>
    <col min="6156" max="6156" width="13.5" style="145" bestFit="1" customWidth="1"/>
    <col min="6157" max="6157" width="23" style="145" bestFit="1" customWidth="1"/>
    <col min="6158" max="6158" width="13.125" style="145" customWidth="1"/>
    <col min="6159" max="6159" width="13.25" style="145" customWidth="1"/>
    <col min="6160" max="6160" width="17.875" style="145" customWidth="1"/>
    <col min="6161" max="6161" width="27.625" style="145" customWidth="1"/>
    <col min="6162" max="6162" width="18" style="145" customWidth="1"/>
    <col min="6163" max="6400" width="9" style="145"/>
    <col min="6401" max="6401" width="2.625" style="145" customWidth="1"/>
    <col min="6402" max="6402" width="5.125" style="145" customWidth="1"/>
    <col min="6403" max="6404" width="11.625" style="145" customWidth="1"/>
    <col min="6405" max="6405" width="39.125" style="145" bestFit="1" customWidth="1"/>
    <col min="6406" max="6407" width="9.25" style="145" bestFit="1" customWidth="1"/>
    <col min="6408" max="6408" width="13.375" style="145" customWidth="1"/>
    <col min="6409" max="6409" width="13" style="145" bestFit="1" customWidth="1"/>
    <col min="6410" max="6410" width="17.375" style="145" customWidth="1"/>
    <col min="6411" max="6411" width="32.25" style="145" bestFit="1" customWidth="1"/>
    <col min="6412" max="6412" width="13.5" style="145" bestFit="1" customWidth="1"/>
    <col min="6413" max="6413" width="23" style="145" bestFit="1" customWidth="1"/>
    <col min="6414" max="6414" width="13.125" style="145" customWidth="1"/>
    <col min="6415" max="6415" width="13.25" style="145" customWidth="1"/>
    <col min="6416" max="6416" width="17.875" style="145" customWidth="1"/>
    <col min="6417" max="6417" width="27.625" style="145" customWidth="1"/>
    <col min="6418" max="6418" width="18" style="145" customWidth="1"/>
    <col min="6419" max="6656" width="9" style="145"/>
    <col min="6657" max="6657" width="2.625" style="145" customWidth="1"/>
    <col min="6658" max="6658" width="5.125" style="145" customWidth="1"/>
    <col min="6659" max="6660" width="11.625" style="145" customWidth="1"/>
    <col min="6661" max="6661" width="39.125" style="145" bestFit="1" customWidth="1"/>
    <col min="6662" max="6663" width="9.25" style="145" bestFit="1" customWidth="1"/>
    <col min="6664" max="6664" width="13.375" style="145" customWidth="1"/>
    <col min="6665" max="6665" width="13" style="145" bestFit="1" customWidth="1"/>
    <col min="6666" max="6666" width="17.375" style="145" customWidth="1"/>
    <col min="6667" max="6667" width="32.25" style="145" bestFit="1" customWidth="1"/>
    <col min="6668" max="6668" width="13.5" style="145" bestFit="1" customWidth="1"/>
    <col min="6669" max="6669" width="23" style="145" bestFit="1" customWidth="1"/>
    <col min="6670" max="6670" width="13.125" style="145" customWidth="1"/>
    <col min="6671" max="6671" width="13.25" style="145" customWidth="1"/>
    <col min="6672" max="6672" width="17.875" style="145" customWidth="1"/>
    <col min="6673" max="6673" width="27.625" style="145" customWidth="1"/>
    <col min="6674" max="6674" width="18" style="145" customWidth="1"/>
    <col min="6675" max="6912" width="9" style="145"/>
    <col min="6913" max="6913" width="2.625" style="145" customWidth="1"/>
    <col min="6914" max="6914" width="5.125" style="145" customWidth="1"/>
    <col min="6915" max="6916" width="11.625" style="145" customWidth="1"/>
    <col min="6917" max="6917" width="39.125" style="145" bestFit="1" customWidth="1"/>
    <col min="6918" max="6919" width="9.25" style="145" bestFit="1" customWidth="1"/>
    <col min="6920" max="6920" width="13.375" style="145" customWidth="1"/>
    <col min="6921" max="6921" width="13" style="145" bestFit="1" customWidth="1"/>
    <col min="6922" max="6922" width="17.375" style="145" customWidth="1"/>
    <col min="6923" max="6923" width="32.25" style="145" bestFit="1" customWidth="1"/>
    <col min="6924" max="6924" width="13.5" style="145" bestFit="1" customWidth="1"/>
    <col min="6925" max="6925" width="23" style="145" bestFit="1" customWidth="1"/>
    <col min="6926" max="6926" width="13.125" style="145" customWidth="1"/>
    <col min="6927" max="6927" width="13.25" style="145" customWidth="1"/>
    <col min="6928" max="6928" width="17.875" style="145" customWidth="1"/>
    <col min="6929" max="6929" width="27.625" style="145" customWidth="1"/>
    <col min="6930" max="6930" width="18" style="145" customWidth="1"/>
    <col min="6931" max="7168" width="9" style="145"/>
    <col min="7169" max="7169" width="2.625" style="145" customWidth="1"/>
    <col min="7170" max="7170" width="5.125" style="145" customWidth="1"/>
    <col min="7171" max="7172" width="11.625" style="145" customWidth="1"/>
    <col min="7173" max="7173" width="39.125" style="145" bestFit="1" customWidth="1"/>
    <col min="7174" max="7175" width="9.25" style="145" bestFit="1" customWidth="1"/>
    <col min="7176" max="7176" width="13.375" style="145" customWidth="1"/>
    <col min="7177" max="7177" width="13" style="145" bestFit="1" customWidth="1"/>
    <col min="7178" max="7178" width="17.375" style="145" customWidth="1"/>
    <col min="7179" max="7179" width="32.25" style="145" bestFit="1" customWidth="1"/>
    <col min="7180" max="7180" width="13.5" style="145" bestFit="1" customWidth="1"/>
    <col min="7181" max="7181" width="23" style="145" bestFit="1" customWidth="1"/>
    <col min="7182" max="7182" width="13.125" style="145" customWidth="1"/>
    <col min="7183" max="7183" width="13.25" style="145" customWidth="1"/>
    <col min="7184" max="7184" width="17.875" style="145" customWidth="1"/>
    <col min="7185" max="7185" width="27.625" style="145" customWidth="1"/>
    <col min="7186" max="7186" width="18" style="145" customWidth="1"/>
    <col min="7187" max="7424" width="9" style="145"/>
    <col min="7425" max="7425" width="2.625" style="145" customWidth="1"/>
    <col min="7426" max="7426" width="5.125" style="145" customWidth="1"/>
    <col min="7427" max="7428" width="11.625" style="145" customWidth="1"/>
    <col min="7429" max="7429" width="39.125" style="145" bestFit="1" customWidth="1"/>
    <col min="7430" max="7431" width="9.25" style="145" bestFit="1" customWidth="1"/>
    <col min="7432" max="7432" width="13.375" style="145" customWidth="1"/>
    <col min="7433" max="7433" width="13" style="145" bestFit="1" customWidth="1"/>
    <col min="7434" max="7434" width="17.375" style="145" customWidth="1"/>
    <col min="7435" max="7435" width="32.25" style="145" bestFit="1" customWidth="1"/>
    <col min="7436" max="7436" width="13.5" style="145" bestFit="1" customWidth="1"/>
    <col min="7437" max="7437" width="23" style="145" bestFit="1" customWidth="1"/>
    <col min="7438" max="7438" width="13.125" style="145" customWidth="1"/>
    <col min="7439" max="7439" width="13.25" style="145" customWidth="1"/>
    <col min="7440" max="7440" width="17.875" style="145" customWidth="1"/>
    <col min="7441" max="7441" width="27.625" style="145" customWidth="1"/>
    <col min="7442" max="7442" width="18" style="145" customWidth="1"/>
    <col min="7443" max="7680" width="9" style="145"/>
    <col min="7681" max="7681" width="2.625" style="145" customWidth="1"/>
    <col min="7682" max="7682" width="5.125" style="145" customWidth="1"/>
    <col min="7683" max="7684" width="11.625" style="145" customWidth="1"/>
    <col min="7685" max="7685" width="39.125" style="145" bestFit="1" customWidth="1"/>
    <col min="7686" max="7687" width="9.25" style="145" bestFit="1" customWidth="1"/>
    <col min="7688" max="7688" width="13.375" style="145" customWidth="1"/>
    <col min="7689" max="7689" width="13" style="145" bestFit="1" customWidth="1"/>
    <col min="7690" max="7690" width="17.375" style="145" customWidth="1"/>
    <col min="7691" max="7691" width="32.25" style="145" bestFit="1" customWidth="1"/>
    <col min="7692" max="7692" width="13.5" style="145" bestFit="1" customWidth="1"/>
    <col min="7693" max="7693" width="23" style="145" bestFit="1" customWidth="1"/>
    <col min="7694" max="7694" width="13.125" style="145" customWidth="1"/>
    <col min="7695" max="7695" width="13.25" style="145" customWidth="1"/>
    <col min="7696" max="7696" width="17.875" style="145" customWidth="1"/>
    <col min="7697" max="7697" width="27.625" style="145" customWidth="1"/>
    <col min="7698" max="7698" width="18" style="145" customWidth="1"/>
    <col min="7699" max="7936" width="9" style="145"/>
    <col min="7937" max="7937" width="2.625" style="145" customWidth="1"/>
    <col min="7938" max="7938" width="5.125" style="145" customWidth="1"/>
    <col min="7939" max="7940" width="11.625" style="145" customWidth="1"/>
    <col min="7941" max="7941" width="39.125" style="145" bestFit="1" customWidth="1"/>
    <col min="7942" max="7943" width="9.25" style="145" bestFit="1" customWidth="1"/>
    <col min="7944" max="7944" width="13.375" style="145" customWidth="1"/>
    <col min="7945" max="7945" width="13" style="145" bestFit="1" customWidth="1"/>
    <col min="7946" max="7946" width="17.375" style="145" customWidth="1"/>
    <col min="7947" max="7947" width="32.25" style="145" bestFit="1" customWidth="1"/>
    <col min="7948" max="7948" width="13.5" style="145" bestFit="1" customWidth="1"/>
    <col min="7949" max="7949" width="23" style="145" bestFit="1" customWidth="1"/>
    <col min="7950" max="7950" width="13.125" style="145" customWidth="1"/>
    <col min="7951" max="7951" width="13.25" style="145" customWidth="1"/>
    <col min="7952" max="7952" width="17.875" style="145" customWidth="1"/>
    <col min="7953" max="7953" width="27.625" style="145" customWidth="1"/>
    <col min="7954" max="7954" width="18" style="145" customWidth="1"/>
    <col min="7955" max="8192" width="9" style="145"/>
    <col min="8193" max="8193" width="2.625" style="145" customWidth="1"/>
    <col min="8194" max="8194" width="5.125" style="145" customWidth="1"/>
    <col min="8195" max="8196" width="11.625" style="145" customWidth="1"/>
    <col min="8197" max="8197" width="39.125" style="145" bestFit="1" customWidth="1"/>
    <col min="8198" max="8199" width="9.25" style="145" bestFit="1" customWidth="1"/>
    <col min="8200" max="8200" width="13.375" style="145" customWidth="1"/>
    <col min="8201" max="8201" width="13" style="145" bestFit="1" customWidth="1"/>
    <col min="8202" max="8202" width="17.375" style="145" customWidth="1"/>
    <col min="8203" max="8203" width="32.25" style="145" bestFit="1" customWidth="1"/>
    <col min="8204" max="8204" width="13.5" style="145" bestFit="1" customWidth="1"/>
    <col min="8205" max="8205" width="23" style="145" bestFit="1" customWidth="1"/>
    <col min="8206" max="8206" width="13.125" style="145" customWidth="1"/>
    <col min="8207" max="8207" width="13.25" style="145" customWidth="1"/>
    <col min="8208" max="8208" width="17.875" style="145" customWidth="1"/>
    <col min="8209" max="8209" width="27.625" style="145" customWidth="1"/>
    <col min="8210" max="8210" width="18" style="145" customWidth="1"/>
    <col min="8211" max="8448" width="9" style="145"/>
    <col min="8449" max="8449" width="2.625" style="145" customWidth="1"/>
    <col min="8450" max="8450" width="5.125" style="145" customWidth="1"/>
    <col min="8451" max="8452" width="11.625" style="145" customWidth="1"/>
    <col min="8453" max="8453" width="39.125" style="145" bestFit="1" customWidth="1"/>
    <col min="8454" max="8455" width="9.25" style="145" bestFit="1" customWidth="1"/>
    <col min="8456" max="8456" width="13.375" style="145" customWidth="1"/>
    <col min="8457" max="8457" width="13" style="145" bestFit="1" customWidth="1"/>
    <col min="8458" max="8458" width="17.375" style="145" customWidth="1"/>
    <col min="8459" max="8459" width="32.25" style="145" bestFit="1" customWidth="1"/>
    <col min="8460" max="8460" width="13.5" style="145" bestFit="1" customWidth="1"/>
    <col min="8461" max="8461" width="23" style="145" bestFit="1" customWidth="1"/>
    <col min="8462" max="8462" width="13.125" style="145" customWidth="1"/>
    <col min="8463" max="8463" width="13.25" style="145" customWidth="1"/>
    <col min="8464" max="8464" width="17.875" style="145" customWidth="1"/>
    <col min="8465" max="8465" width="27.625" style="145" customWidth="1"/>
    <col min="8466" max="8466" width="18" style="145" customWidth="1"/>
    <col min="8467" max="8704" width="9" style="145"/>
    <col min="8705" max="8705" width="2.625" style="145" customWidth="1"/>
    <col min="8706" max="8706" width="5.125" style="145" customWidth="1"/>
    <col min="8707" max="8708" width="11.625" style="145" customWidth="1"/>
    <col min="8709" max="8709" width="39.125" style="145" bestFit="1" customWidth="1"/>
    <col min="8710" max="8711" width="9.25" style="145" bestFit="1" customWidth="1"/>
    <col min="8712" max="8712" width="13.375" style="145" customWidth="1"/>
    <col min="8713" max="8713" width="13" style="145" bestFit="1" customWidth="1"/>
    <col min="8714" max="8714" width="17.375" style="145" customWidth="1"/>
    <col min="8715" max="8715" width="32.25" style="145" bestFit="1" customWidth="1"/>
    <col min="8716" max="8716" width="13.5" style="145" bestFit="1" customWidth="1"/>
    <col min="8717" max="8717" width="23" style="145" bestFit="1" customWidth="1"/>
    <col min="8718" max="8718" width="13.125" style="145" customWidth="1"/>
    <col min="8719" max="8719" width="13.25" style="145" customWidth="1"/>
    <col min="8720" max="8720" width="17.875" style="145" customWidth="1"/>
    <col min="8721" max="8721" width="27.625" style="145" customWidth="1"/>
    <col min="8722" max="8722" width="18" style="145" customWidth="1"/>
    <col min="8723" max="8960" width="9" style="145"/>
    <col min="8961" max="8961" width="2.625" style="145" customWidth="1"/>
    <col min="8962" max="8962" width="5.125" style="145" customWidth="1"/>
    <col min="8963" max="8964" width="11.625" style="145" customWidth="1"/>
    <col min="8965" max="8965" width="39.125" style="145" bestFit="1" customWidth="1"/>
    <col min="8966" max="8967" width="9.25" style="145" bestFit="1" customWidth="1"/>
    <col min="8968" max="8968" width="13.375" style="145" customWidth="1"/>
    <col min="8969" max="8969" width="13" style="145" bestFit="1" customWidth="1"/>
    <col min="8970" max="8970" width="17.375" style="145" customWidth="1"/>
    <col min="8971" max="8971" width="32.25" style="145" bestFit="1" customWidth="1"/>
    <col min="8972" max="8972" width="13.5" style="145" bestFit="1" customWidth="1"/>
    <col min="8973" max="8973" width="23" style="145" bestFit="1" customWidth="1"/>
    <col min="8974" max="8974" width="13.125" style="145" customWidth="1"/>
    <col min="8975" max="8975" width="13.25" style="145" customWidth="1"/>
    <col min="8976" max="8976" width="17.875" style="145" customWidth="1"/>
    <col min="8977" max="8977" width="27.625" style="145" customWidth="1"/>
    <col min="8978" max="8978" width="18" style="145" customWidth="1"/>
    <col min="8979" max="9216" width="9" style="145"/>
    <col min="9217" max="9217" width="2.625" style="145" customWidth="1"/>
    <col min="9218" max="9218" width="5.125" style="145" customWidth="1"/>
    <col min="9219" max="9220" width="11.625" style="145" customWidth="1"/>
    <col min="9221" max="9221" width="39.125" style="145" bestFit="1" customWidth="1"/>
    <col min="9222" max="9223" width="9.25" style="145" bestFit="1" customWidth="1"/>
    <col min="9224" max="9224" width="13.375" style="145" customWidth="1"/>
    <col min="9225" max="9225" width="13" style="145" bestFit="1" customWidth="1"/>
    <col min="9226" max="9226" width="17.375" style="145" customWidth="1"/>
    <col min="9227" max="9227" width="32.25" style="145" bestFit="1" customWidth="1"/>
    <col min="9228" max="9228" width="13.5" style="145" bestFit="1" customWidth="1"/>
    <col min="9229" max="9229" width="23" style="145" bestFit="1" customWidth="1"/>
    <col min="9230" max="9230" width="13.125" style="145" customWidth="1"/>
    <col min="9231" max="9231" width="13.25" style="145" customWidth="1"/>
    <col min="9232" max="9232" width="17.875" style="145" customWidth="1"/>
    <col min="9233" max="9233" width="27.625" style="145" customWidth="1"/>
    <col min="9234" max="9234" width="18" style="145" customWidth="1"/>
    <col min="9235" max="9472" width="9" style="145"/>
    <col min="9473" max="9473" width="2.625" style="145" customWidth="1"/>
    <col min="9474" max="9474" width="5.125" style="145" customWidth="1"/>
    <col min="9475" max="9476" width="11.625" style="145" customWidth="1"/>
    <col min="9477" max="9477" width="39.125" style="145" bestFit="1" customWidth="1"/>
    <col min="9478" max="9479" width="9.25" style="145" bestFit="1" customWidth="1"/>
    <col min="9480" max="9480" width="13.375" style="145" customWidth="1"/>
    <col min="9481" max="9481" width="13" style="145" bestFit="1" customWidth="1"/>
    <col min="9482" max="9482" width="17.375" style="145" customWidth="1"/>
    <col min="9483" max="9483" width="32.25" style="145" bestFit="1" customWidth="1"/>
    <col min="9484" max="9484" width="13.5" style="145" bestFit="1" customWidth="1"/>
    <col min="9485" max="9485" width="23" style="145" bestFit="1" customWidth="1"/>
    <col min="9486" max="9486" width="13.125" style="145" customWidth="1"/>
    <col min="9487" max="9487" width="13.25" style="145" customWidth="1"/>
    <col min="9488" max="9488" width="17.875" style="145" customWidth="1"/>
    <col min="9489" max="9489" width="27.625" style="145" customWidth="1"/>
    <col min="9490" max="9490" width="18" style="145" customWidth="1"/>
    <col min="9491" max="9728" width="9" style="145"/>
    <col min="9729" max="9729" width="2.625" style="145" customWidth="1"/>
    <col min="9730" max="9730" width="5.125" style="145" customWidth="1"/>
    <col min="9731" max="9732" width="11.625" style="145" customWidth="1"/>
    <col min="9733" max="9733" width="39.125" style="145" bestFit="1" customWidth="1"/>
    <col min="9734" max="9735" width="9.25" style="145" bestFit="1" customWidth="1"/>
    <col min="9736" max="9736" width="13.375" style="145" customWidth="1"/>
    <col min="9737" max="9737" width="13" style="145" bestFit="1" customWidth="1"/>
    <col min="9738" max="9738" width="17.375" style="145" customWidth="1"/>
    <col min="9739" max="9739" width="32.25" style="145" bestFit="1" customWidth="1"/>
    <col min="9740" max="9740" width="13.5" style="145" bestFit="1" customWidth="1"/>
    <col min="9741" max="9741" width="23" style="145" bestFit="1" customWidth="1"/>
    <col min="9742" max="9742" width="13.125" style="145" customWidth="1"/>
    <col min="9743" max="9743" width="13.25" style="145" customWidth="1"/>
    <col min="9744" max="9744" width="17.875" style="145" customWidth="1"/>
    <col min="9745" max="9745" width="27.625" style="145" customWidth="1"/>
    <col min="9746" max="9746" width="18" style="145" customWidth="1"/>
    <col min="9747" max="9984" width="9" style="145"/>
    <col min="9985" max="9985" width="2.625" style="145" customWidth="1"/>
    <col min="9986" max="9986" width="5.125" style="145" customWidth="1"/>
    <col min="9987" max="9988" width="11.625" style="145" customWidth="1"/>
    <col min="9989" max="9989" width="39.125" style="145" bestFit="1" customWidth="1"/>
    <col min="9990" max="9991" width="9.25" style="145" bestFit="1" customWidth="1"/>
    <col min="9992" max="9992" width="13.375" style="145" customWidth="1"/>
    <col min="9993" max="9993" width="13" style="145" bestFit="1" customWidth="1"/>
    <col min="9994" max="9994" width="17.375" style="145" customWidth="1"/>
    <col min="9995" max="9995" width="32.25" style="145" bestFit="1" customWidth="1"/>
    <col min="9996" max="9996" width="13.5" style="145" bestFit="1" customWidth="1"/>
    <col min="9997" max="9997" width="23" style="145" bestFit="1" customWidth="1"/>
    <col min="9998" max="9998" width="13.125" style="145" customWidth="1"/>
    <col min="9999" max="9999" width="13.25" style="145" customWidth="1"/>
    <col min="10000" max="10000" width="17.875" style="145" customWidth="1"/>
    <col min="10001" max="10001" width="27.625" style="145" customWidth="1"/>
    <col min="10002" max="10002" width="18" style="145" customWidth="1"/>
    <col min="10003" max="10240" width="9" style="145"/>
    <col min="10241" max="10241" width="2.625" style="145" customWidth="1"/>
    <col min="10242" max="10242" width="5.125" style="145" customWidth="1"/>
    <col min="10243" max="10244" width="11.625" style="145" customWidth="1"/>
    <col min="10245" max="10245" width="39.125" style="145" bestFit="1" customWidth="1"/>
    <col min="10246" max="10247" width="9.25" style="145" bestFit="1" customWidth="1"/>
    <col min="10248" max="10248" width="13.375" style="145" customWidth="1"/>
    <col min="10249" max="10249" width="13" style="145" bestFit="1" customWidth="1"/>
    <col min="10250" max="10250" width="17.375" style="145" customWidth="1"/>
    <col min="10251" max="10251" width="32.25" style="145" bestFit="1" customWidth="1"/>
    <col min="10252" max="10252" width="13.5" style="145" bestFit="1" customWidth="1"/>
    <col min="10253" max="10253" width="23" style="145" bestFit="1" customWidth="1"/>
    <col min="10254" max="10254" width="13.125" style="145" customWidth="1"/>
    <col min="10255" max="10255" width="13.25" style="145" customWidth="1"/>
    <col min="10256" max="10256" width="17.875" style="145" customWidth="1"/>
    <col min="10257" max="10257" width="27.625" style="145" customWidth="1"/>
    <col min="10258" max="10258" width="18" style="145" customWidth="1"/>
    <col min="10259" max="10496" width="9" style="145"/>
    <col min="10497" max="10497" width="2.625" style="145" customWidth="1"/>
    <col min="10498" max="10498" width="5.125" style="145" customWidth="1"/>
    <col min="10499" max="10500" width="11.625" style="145" customWidth="1"/>
    <col min="10501" max="10501" width="39.125" style="145" bestFit="1" customWidth="1"/>
    <col min="10502" max="10503" width="9.25" style="145" bestFit="1" customWidth="1"/>
    <col min="10504" max="10504" width="13.375" style="145" customWidth="1"/>
    <col min="10505" max="10505" width="13" style="145" bestFit="1" customWidth="1"/>
    <col min="10506" max="10506" width="17.375" style="145" customWidth="1"/>
    <col min="10507" max="10507" width="32.25" style="145" bestFit="1" customWidth="1"/>
    <col min="10508" max="10508" width="13.5" style="145" bestFit="1" customWidth="1"/>
    <col min="10509" max="10509" width="23" style="145" bestFit="1" customWidth="1"/>
    <col min="10510" max="10510" width="13.125" style="145" customWidth="1"/>
    <col min="10511" max="10511" width="13.25" style="145" customWidth="1"/>
    <col min="10512" max="10512" width="17.875" style="145" customWidth="1"/>
    <col min="10513" max="10513" width="27.625" style="145" customWidth="1"/>
    <col min="10514" max="10514" width="18" style="145" customWidth="1"/>
    <col min="10515" max="10752" width="9" style="145"/>
    <col min="10753" max="10753" width="2.625" style="145" customWidth="1"/>
    <col min="10754" max="10754" width="5.125" style="145" customWidth="1"/>
    <col min="10755" max="10756" width="11.625" style="145" customWidth="1"/>
    <col min="10757" max="10757" width="39.125" style="145" bestFit="1" customWidth="1"/>
    <col min="10758" max="10759" width="9.25" style="145" bestFit="1" customWidth="1"/>
    <col min="10760" max="10760" width="13.375" style="145" customWidth="1"/>
    <col min="10761" max="10761" width="13" style="145" bestFit="1" customWidth="1"/>
    <col min="10762" max="10762" width="17.375" style="145" customWidth="1"/>
    <col min="10763" max="10763" width="32.25" style="145" bestFit="1" customWidth="1"/>
    <col min="10764" max="10764" width="13.5" style="145" bestFit="1" customWidth="1"/>
    <col min="10765" max="10765" width="23" style="145" bestFit="1" customWidth="1"/>
    <col min="10766" max="10766" width="13.125" style="145" customWidth="1"/>
    <col min="10767" max="10767" width="13.25" style="145" customWidth="1"/>
    <col min="10768" max="10768" width="17.875" style="145" customWidth="1"/>
    <col min="10769" max="10769" width="27.625" style="145" customWidth="1"/>
    <col min="10770" max="10770" width="18" style="145" customWidth="1"/>
    <col min="10771" max="11008" width="9" style="145"/>
    <col min="11009" max="11009" width="2.625" style="145" customWidth="1"/>
    <col min="11010" max="11010" width="5.125" style="145" customWidth="1"/>
    <col min="11011" max="11012" width="11.625" style="145" customWidth="1"/>
    <col min="11013" max="11013" width="39.125" style="145" bestFit="1" customWidth="1"/>
    <col min="11014" max="11015" width="9.25" style="145" bestFit="1" customWidth="1"/>
    <col min="11016" max="11016" width="13.375" style="145" customWidth="1"/>
    <col min="11017" max="11017" width="13" style="145" bestFit="1" customWidth="1"/>
    <col min="11018" max="11018" width="17.375" style="145" customWidth="1"/>
    <col min="11019" max="11019" width="32.25" style="145" bestFit="1" customWidth="1"/>
    <col min="11020" max="11020" width="13.5" style="145" bestFit="1" customWidth="1"/>
    <col min="11021" max="11021" width="23" style="145" bestFit="1" customWidth="1"/>
    <col min="11022" max="11022" width="13.125" style="145" customWidth="1"/>
    <col min="11023" max="11023" width="13.25" style="145" customWidth="1"/>
    <col min="11024" max="11024" width="17.875" style="145" customWidth="1"/>
    <col min="11025" max="11025" width="27.625" style="145" customWidth="1"/>
    <col min="11026" max="11026" width="18" style="145" customWidth="1"/>
    <col min="11027" max="11264" width="9" style="145"/>
    <col min="11265" max="11265" width="2.625" style="145" customWidth="1"/>
    <col min="11266" max="11266" width="5.125" style="145" customWidth="1"/>
    <col min="11267" max="11268" width="11.625" style="145" customWidth="1"/>
    <col min="11269" max="11269" width="39.125" style="145" bestFit="1" customWidth="1"/>
    <col min="11270" max="11271" width="9.25" style="145" bestFit="1" customWidth="1"/>
    <col min="11272" max="11272" width="13.375" style="145" customWidth="1"/>
    <col min="11273" max="11273" width="13" style="145" bestFit="1" customWidth="1"/>
    <col min="11274" max="11274" width="17.375" style="145" customWidth="1"/>
    <col min="11275" max="11275" width="32.25" style="145" bestFit="1" customWidth="1"/>
    <col min="11276" max="11276" width="13.5" style="145" bestFit="1" customWidth="1"/>
    <col min="11277" max="11277" width="23" style="145" bestFit="1" customWidth="1"/>
    <col min="11278" max="11278" width="13.125" style="145" customWidth="1"/>
    <col min="11279" max="11279" width="13.25" style="145" customWidth="1"/>
    <col min="11280" max="11280" width="17.875" style="145" customWidth="1"/>
    <col min="11281" max="11281" width="27.625" style="145" customWidth="1"/>
    <col min="11282" max="11282" width="18" style="145" customWidth="1"/>
    <col min="11283" max="11520" width="9" style="145"/>
    <col min="11521" max="11521" width="2.625" style="145" customWidth="1"/>
    <col min="11522" max="11522" width="5.125" style="145" customWidth="1"/>
    <col min="11523" max="11524" width="11.625" style="145" customWidth="1"/>
    <col min="11525" max="11525" width="39.125" style="145" bestFit="1" customWidth="1"/>
    <col min="11526" max="11527" width="9.25" style="145" bestFit="1" customWidth="1"/>
    <col min="11528" max="11528" width="13.375" style="145" customWidth="1"/>
    <col min="11529" max="11529" width="13" style="145" bestFit="1" customWidth="1"/>
    <col min="11530" max="11530" width="17.375" style="145" customWidth="1"/>
    <col min="11531" max="11531" width="32.25" style="145" bestFit="1" customWidth="1"/>
    <col min="11532" max="11532" width="13.5" style="145" bestFit="1" customWidth="1"/>
    <col min="11533" max="11533" width="23" style="145" bestFit="1" customWidth="1"/>
    <col min="11534" max="11534" width="13.125" style="145" customWidth="1"/>
    <col min="11535" max="11535" width="13.25" style="145" customWidth="1"/>
    <col min="11536" max="11536" width="17.875" style="145" customWidth="1"/>
    <col min="11537" max="11537" width="27.625" style="145" customWidth="1"/>
    <col min="11538" max="11538" width="18" style="145" customWidth="1"/>
    <col min="11539" max="11776" width="9" style="145"/>
    <col min="11777" max="11777" width="2.625" style="145" customWidth="1"/>
    <col min="11778" max="11778" width="5.125" style="145" customWidth="1"/>
    <col min="11779" max="11780" width="11.625" style="145" customWidth="1"/>
    <col min="11781" max="11781" width="39.125" style="145" bestFit="1" customWidth="1"/>
    <col min="11782" max="11783" width="9.25" style="145" bestFit="1" customWidth="1"/>
    <col min="11784" max="11784" width="13.375" style="145" customWidth="1"/>
    <col min="11785" max="11785" width="13" style="145" bestFit="1" customWidth="1"/>
    <col min="11786" max="11786" width="17.375" style="145" customWidth="1"/>
    <col min="11787" max="11787" width="32.25" style="145" bestFit="1" customWidth="1"/>
    <col min="11788" max="11788" width="13.5" style="145" bestFit="1" customWidth="1"/>
    <col min="11789" max="11789" width="23" style="145" bestFit="1" customWidth="1"/>
    <col min="11790" max="11790" width="13.125" style="145" customWidth="1"/>
    <col min="11791" max="11791" width="13.25" style="145" customWidth="1"/>
    <col min="11792" max="11792" width="17.875" style="145" customWidth="1"/>
    <col min="11793" max="11793" width="27.625" style="145" customWidth="1"/>
    <col min="11794" max="11794" width="18" style="145" customWidth="1"/>
    <col min="11795" max="12032" width="9" style="145"/>
    <col min="12033" max="12033" width="2.625" style="145" customWidth="1"/>
    <col min="12034" max="12034" width="5.125" style="145" customWidth="1"/>
    <col min="12035" max="12036" width="11.625" style="145" customWidth="1"/>
    <col min="12037" max="12037" width="39.125" style="145" bestFit="1" customWidth="1"/>
    <col min="12038" max="12039" width="9.25" style="145" bestFit="1" customWidth="1"/>
    <col min="12040" max="12040" width="13.375" style="145" customWidth="1"/>
    <col min="12041" max="12041" width="13" style="145" bestFit="1" customWidth="1"/>
    <col min="12042" max="12042" width="17.375" style="145" customWidth="1"/>
    <col min="12043" max="12043" width="32.25" style="145" bestFit="1" customWidth="1"/>
    <col min="12044" max="12044" width="13.5" style="145" bestFit="1" customWidth="1"/>
    <col min="12045" max="12045" width="23" style="145" bestFit="1" customWidth="1"/>
    <col min="12046" max="12046" width="13.125" style="145" customWidth="1"/>
    <col min="12047" max="12047" width="13.25" style="145" customWidth="1"/>
    <col min="12048" max="12048" width="17.875" style="145" customWidth="1"/>
    <col min="12049" max="12049" width="27.625" style="145" customWidth="1"/>
    <col min="12050" max="12050" width="18" style="145" customWidth="1"/>
    <col min="12051" max="12288" width="9" style="145"/>
    <col min="12289" max="12289" width="2.625" style="145" customWidth="1"/>
    <col min="12290" max="12290" width="5.125" style="145" customWidth="1"/>
    <col min="12291" max="12292" width="11.625" style="145" customWidth="1"/>
    <col min="12293" max="12293" width="39.125" style="145" bestFit="1" customWidth="1"/>
    <col min="12294" max="12295" width="9.25" style="145" bestFit="1" customWidth="1"/>
    <col min="12296" max="12296" width="13.375" style="145" customWidth="1"/>
    <col min="12297" max="12297" width="13" style="145" bestFit="1" customWidth="1"/>
    <col min="12298" max="12298" width="17.375" style="145" customWidth="1"/>
    <col min="12299" max="12299" width="32.25" style="145" bestFit="1" customWidth="1"/>
    <col min="12300" max="12300" width="13.5" style="145" bestFit="1" customWidth="1"/>
    <col min="12301" max="12301" width="23" style="145" bestFit="1" customWidth="1"/>
    <col min="12302" max="12302" width="13.125" style="145" customWidth="1"/>
    <col min="12303" max="12303" width="13.25" style="145" customWidth="1"/>
    <col min="12304" max="12304" width="17.875" style="145" customWidth="1"/>
    <col min="12305" max="12305" width="27.625" style="145" customWidth="1"/>
    <col min="12306" max="12306" width="18" style="145" customWidth="1"/>
    <col min="12307" max="12544" width="9" style="145"/>
    <col min="12545" max="12545" width="2.625" style="145" customWidth="1"/>
    <col min="12546" max="12546" width="5.125" style="145" customWidth="1"/>
    <col min="12547" max="12548" width="11.625" style="145" customWidth="1"/>
    <col min="12549" max="12549" width="39.125" style="145" bestFit="1" customWidth="1"/>
    <col min="12550" max="12551" width="9.25" style="145" bestFit="1" customWidth="1"/>
    <col min="12552" max="12552" width="13.375" style="145" customWidth="1"/>
    <col min="12553" max="12553" width="13" style="145" bestFit="1" customWidth="1"/>
    <col min="12554" max="12554" width="17.375" style="145" customWidth="1"/>
    <col min="12555" max="12555" width="32.25" style="145" bestFit="1" customWidth="1"/>
    <col min="12556" max="12556" width="13.5" style="145" bestFit="1" customWidth="1"/>
    <col min="12557" max="12557" width="23" style="145" bestFit="1" customWidth="1"/>
    <col min="12558" max="12558" width="13.125" style="145" customWidth="1"/>
    <col min="12559" max="12559" width="13.25" style="145" customWidth="1"/>
    <col min="12560" max="12560" width="17.875" style="145" customWidth="1"/>
    <col min="12561" max="12561" width="27.625" style="145" customWidth="1"/>
    <col min="12562" max="12562" width="18" style="145" customWidth="1"/>
    <col min="12563" max="12800" width="9" style="145"/>
    <col min="12801" max="12801" width="2.625" style="145" customWidth="1"/>
    <col min="12802" max="12802" width="5.125" style="145" customWidth="1"/>
    <col min="12803" max="12804" width="11.625" style="145" customWidth="1"/>
    <col min="12805" max="12805" width="39.125" style="145" bestFit="1" customWidth="1"/>
    <col min="12806" max="12807" width="9.25" style="145" bestFit="1" customWidth="1"/>
    <col min="12808" max="12808" width="13.375" style="145" customWidth="1"/>
    <col min="12809" max="12809" width="13" style="145" bestFit="1" customWidth="1"/>
    <col min="12810" max="12810" width="17.375" style="145" customWidth="1"/>
    <col min="12811" max="12811" width="32.25" style="145" bestFit="1" customWidth="1"/>
    <col min="12812" max="12812" width="13.5" style="145" bestFit="1" customWidth="1"/>
    <col min="12813" max="12813" width="23" style="145" bestFit="1" customWidth="1"/>
    <col min="12814" max="12814" width="13.125" style="145" customWidth="1"/>
    <col min="12815" max="12815" width="13.25" style="145" customWidth="1"/>
    <col min="12816" max="12816" width="17.875" style="145" customWidth="1"/>
    <col min="12817" max="12817" width="27.625" style="145" customWidth="1"/>
    <col min="12818" max="12818" width="18" style="145" customWidth="1"/>
    <col min="12819" max="13056" width="9" style="145"/>
    <col min="13057" max="13057" width="2.625" style="145" customWidth="1"/>
    <col min="13058" max="13058" width="5.125" style="145" customWidth="1"/>
    <col min="13059" max="13060" width="11.625" style="145" customWidth="1"/>
    <col min="13061" max="13061" width="39.125" style="145" bestFit="1" customWidth="1"/>
    <col min="13062" max="13063" width="9.25" style="145" bestFit="1" customWidth="1"/>
    <col min="13064" max="13064" width="13.375" style="145" customWidth="1"/>
    <col min="13065" max="13065" width="13" style="145" bestFit="1" customWidth="1"/>
    <col min="13066" max="13066" width="17.375" style="145" customWidth="1"/>
    <col min="13067" max="13067" width="32.25" style="145" bestFit="1" customWidth="1"/>
    <col min="13068" max="13068" width="13.5" style="145" bestFit="1" customWidth="1"/>
    <col min="13069" max="13069" width="23" style="145" bestFit="1" customWidth="1"/>
    <col min="13070" max="13070" width="13.125" style="145" customWidth="1"/>
    <col min="13071" max="13071" width="13.25" style="145" customWidth="1"/>
    <col min="13072" max="13072" width="17.875" style="145" customWidth="1"/>
    <col min="13073" max="13073" width="27.625" style="145" customWidth="1"/>
    <col min="13074" max="13074" width="18" style="145" customWidth="1"/>
    <col min="13075" max="13312" width="9" style="145"/>
    <col min="13313" max="13313" width="2.625" style="145" customWidth="1"/>
    <col min="13314" max="13314" width="5.125" style="145" customWidth="1"/>
    <col min="13315" max="13316" width="11.625" style="145" customWidth="1"/>
    <col min="13317" max="13317" width="39.125" style="145" bestFit="1" customWidth="1"/>
    <col min="13318" max="13319" width="9.25" style="145" bestFit="1" customWidth="1"/>
    <col min="13320" max="13320" width="13.375" style="145" customWidth="1"/>
    <col min="13321" max="13321" width="13" style="145" bestFit="1" customWidth="1"/>
    <col min="13322" max="13322" width="17.375" style="145" customWidth="1"/>
    <col min="13323" max="13323" width="32.25" style="145" bestFit="1" customWidth="1"/>
    <col min="13324" max="13324" width="13.5" style="145" bestFit="1" customWidth="1"/>
    <col min="13325" max="13325" width="23" style="145" bestFit="1" customWidth="1"/>
    <col min="13326" max="13326" width="13.125" style="145" customWidth="1"/>
    <col min="13327" max="13327" width="13.25" style="145" customWidth="1"/>
    <col min="13328" max="13328" width="17.875" style="145" customWidth="1"/>
    <col min="13329" max="13329" width="27.625" style="145" customWidth="1"/>
    <col min="13330" max="13330" width="18" style="145" customWidth="1"/>
    <col min="13331" max="13568" width="9" style="145"/>
    <col min="13569" max="13569" width="2.625" style="145" customWidth="1"/>
    <col min="13570" max="13570" width="5.125" style="145" customWidth="1"/>
    <col min="13571" max="13572" width="11.625" style="145" customWidth="1"/>
    <col min="13573" max="13573" width="39.125" style="145" bestFit="1" customWidth="1"/>
    <col min="13574" max="13575" width="9.25" style="145" bestFit="1" customWidth="1"/>
    <col min="13576" max="13576" width="13.375" style="145" customWidth="1"/>
    <col min="13577" max="13577" width="13" style="145" bestFit="1" customWidth="1"/>
    <col min="13578" max="13578" width="17.375" style="145" customWidth="1"/>
    <col min="13579" max="13579" width="32.25" style="145" bestFit="1" customWidth="1"/>
    <col min="13580" max="13580" width="13.5" style="145" bestFit="1" customWidth="1"/>
    <col min="13581" max="13581" width="23" style="145" bestFit="1" customWidth="1"/>
    <col min="13582" max="13582" width="13.125" style="145" customWidth="1"/>
    <col min="13583" max="13583" width="13.25" style="145" customWidth="1"/>
    <col min="13584" max="13584" width="17.875" style="145" customWidth="1"/>
    <col min="13585" max="13585" width="27.625" style="145" customWidth="1"/>
    <col min="13586" max="13586" width="18" style="145" customWidth="1"/>
    <col min="13587" max="13824" width="9" style="145"/>
    <col min="13825" max="13825" width="2.625" style="145" customWidth="1"/>
    <col min="13826" max="13826" width="5.125" style="145" customWidth="1"/>
    <col min="13827" max="13828" width="11.625" style="145" customWidth="1"/>
    <col min="13829" max="13829" width="39.125" style="145" bestFit="1" customWidth="1"/>
    <col min="13830" max="13831" width="9.25" style="145" bestFit="1" customWidth="1"/>
    <col min="13832" max="13832" width="13.375" style="145" customWidth="1"/>
    <col min="13833" max="13833" width="13" style="145" bestFit="1" customWidth="1"/>
    <col min="13834" max="13834" width="17.375" style="145" customWidth="1"/>
    <col min="13835" max="13835" width="32.25" style="145" bestFit="1" customWidth="1"/>
    <col min="13836" max="13836" width="13.5" style="145" bestFit="1" customWidth="1"/>
    <col min="13837" max="13837" width="23" style="145" bestFit="1" customWidth="1"/>
    <col min="13838" max="13838" width="13.125" style="145" customWidth="1"/>
    <col min="13839" max="13839" width="13.25" style="145" customWidth="1"/>
    <col min="13840" max="13840" width="17.875" style="145" customWidth="1"/>
    <col min="13841" max="13841" width="27.625" style="145" customWidth="1"/>
    <col min="13842" max="13842" width="18" style="145" customWidth="1"/>
    <col min="13843" max="14080" width="9" style="145"/>
    <col min="14081" max="14081" width="2.625" style="145" customWidth="1"/>
    <col min="14082" max="14082" width="5.125" style="145" customWidth="1"/>
    <col min="14083" max="14084" width="11.625" style="145" customWidth="1"/>
    <col min="14085" max="14085" width="39.125" style="145" bestFit="1" customWidth="1"/>
    <col min="14086" max="14087" width="9.25" style="145" bestFit="1" customWidth="1"/>
    <col min="14088" max="14088" width="13.375" style="145" customWidth="1"/>
    <col min="14089" max="14089" width="13" style="145" bestFit="1" customWidth="1"/>
    <col min="14090" max="14090" width="17.375" style="145" customWidth="1"/>
    <col min="14091" max="14091" width="32.25" style="145" bestFit="1" customWidth="1"/>
    <col min="14092" max="14092" width="13.5" style="145" bestFit="1" customWidth="1"/>
    <col min="14093" max="14093" width="23" style="145" bestFit="1" customWidth="1"/>
    <col min="14094" max="14094" width="13.125" style="145" customWidth="1"/>
    <col min="14095" max="14095" width="13.25" style="145" customWidth="1"/>
    <col min="14096" max="14096" width="17.875" style="145" customWidth="1"/>
    <col min="14097" max="14097" width="27.625" style="145" customWidth="1"/>
    <col min="14098" max="14098" width="18" style="145" customWidth="1"/>
    <col min="14099" max="14336" width="9" style="145"/>
    <col min="14337" max="14337" width="2.625" style="145" customWidth="1"/>
    <col min="14338" max="14338" width="5.125" style="145" customWidth="1"/>
    <col min="14339" max="14340" width="11.625" style="145" customWidth="1"/>
    <col min="14341" max="14341" width="39.125" style="145" bestFit="1" customWidth="1"/>
    <col min="14342" max="14343" width="9.25" style="145" bestFit="1" customWidth="1"/>
    <col min="14344" max="14344" width="13.375" style="145" customWidth="1"/>
    <col min="14345" max="14345" width="13" style="145" bestFit="1" customWidth="1"/>
    <col min="14346" max="14346" width="17.375" style="145" customWidth="1"/>
    <col min="14347" max="14347" width="32.25" style="145" bestFit="1" customWidth="1"/>
    <col min="14348" max="14348" width="13.5" style="145" bestFit="1" customWidth="1"/>
    <col min="14349" max="14349" width="23" style="145" bestFit="1" customWidth="1"/>
    <col min="14350" max="14350" width="13.125" style="145" customWidth="1"/>
    <col min="14351" max="14351" width="13.25" style="145" customWidth="1"/>
    <col min="14352" max="14352" width="17.875" style="145" customWidth="1"/>
    <col min="14353" max="14353" width="27.625" style="145" customWidth="1"/>
    <col min="14354" max="14354" width="18" style="145" customWidth="1"/>
    <col min="14355" max="14592" width="9" style="145"/>
    <col min="14593" max="14593" width="2.625" style="145" customWidth="1"/>
    <col min="14594" max="14594" width="5.125" style="145" customWidth="1"/>
    <col min="14595" max="14596" width="11.625" style="145" customWidth="1"/>
    <col min="14597" max="14597" width="39.125" style="145" bestFit="1" customWidth="1"/>
    <col min="14598" max="14599" width="9.25" style="145" bestFit="1" customWidth="1"/>
    <col min="14600" max="14600" width="13.375" style="145" customWidth="1"/>
    <col min="14601" max="14601" width="13" style="145" bestFit="1" customWidth="1"/>
    <col min="14602" max="14602" width="17.375" style="145" customWidth="1"/>
    <col min="14603" max="14603" width="32.25" style="145" bestFit="1" customWidth="1"/>
    <col min="14604" max="14604" width="13.5" style="145" bestFit="1" customWidth="1"/>
    <col min="14605" max="14605" width="23" style="145" bestFit="1" customWidth="1"/>
    <col min="14606" max="14606" width="13.125" style="145" customWidth="1"/>
    <col min="14607" max="14607" width="13.25" style="145" customWidth="1"/>
    <col min="14608" max="14608" width="17.875" style="145" customWidth="1"/>
    <col min="14609" max="14609" width="27.625" style="145" customWidth="1"/>
    <col min="14610" max="14610" width="18" style="145" customWidth="1"/>
    <col min="14611" max="14848" width="9" style="145"/>
    <col min="14849" max="14849" width="2.625" style="145" customWidth="1"/>
    <col min="14850" max="14850" width="5.125" style="145" customWidth="1"/>
    <col min="14851" max="14852" width="11.625" style="145" customWidth="1"/>
    <col min="14853" max="14853" width="39.125" style="145" bestFit="1" customWidth="1"/>
    <col min="14854" max="14855" width="9.25" style="145" bestFit="1" customWidth="1"/>
    <col min="14856" max="14856" width="13.375" style="145" customWidth="1"/>
    <col min="14857" max="14857" width="13" style="145" bestFit="1" customWidth="1"/>
    <col min="14858" max="14858" width="17.375" style="145" customWidth="1"/>
    <col min="14859" max="14859" width="32.25" style="145" bestFit="1" customWidth="1"/>
    <col min="14860" max="14860" width="13.5" style="145" bestFit="1" customWidth="1"/>
    <col min="14861" max="14861" width="23" style="145" bestFit="1" customWidth="1"/>
    <col min="14862" max="14862" width="13.125" style="145" customWidth="1"/>
    <col min="14863" max="14863" width="13.25" style="145" customWidth="1"/>
    <col min="14864" max="14864" width="17.875" style="145" customWidth="1"/>
    <col min="14865" max="14865" width="27.625" style="145" customWidth="1"/>
    <col min="14866" max="14866" width="18" style="145" customWidth="1"/>
    <col min="14867" max="15104" width="9" style="145"/>
    <col min="15105" max="15105" width="2.625" style="145" customWidth="1"/>
    <col min="15106" max="15106" width="5.125" style="145" customWidth="1"/>
    <col min="15107" max="15108" width="11.625" style="145" customWidth="1"/>
    <col min="15109" max="15109" width="39.125" style="145" bestFit="1" customWidth="1"/>
    <col min="15110" max="15111" width="9.25" style="145" bestFit="1" customWidth="1"/>
    <col min="15112" max="15112" width="13.375" style="145" customWidth="1"/>
    <col min="15113" max="15113" width="13" style="145" bestFit="1" customWidth="1"/>
    <col min="15114" max="15114" width="17.375" style="145" customWidth="1"/>
    <col min="15115" max="15115" width="32.25" style="145" bestFit="1" customWidth="1"/>
    <col min="15116" max="15116" width="13.5" style="145" bestFit="1" customWidth="1"/>
    <col min="15117" max="15117" width="23" style="145" bestFit="1" customWidth="1"/>
    <col min="15118" max="15118" width="13.125" style="145" customWidth="1"/>
    <col min="15119" max="15119" width="13.25" style="145" customWidth="1"/>
    <col min="15120" max="15120" width="17.875" style="145" customWidth="1"/>
    <col min="15121" max="15121" width="27.625" style="145" customWidth="1"/>
    <col min="15122" max="15122" width="18" style="145" customWidth="1"/>
    <col min="15123" max="15360" width="9" style="145"/>
    <col min="15361" max="15361" width="2.625" style="145" customWidth="1"/>
    <col min="15362" max="15362" width="5.125" style="145" customWidth="1"/>
    <col min="15363" max="15364" width="11.625" style="145" customWidth="1"/>
    <col min="15365" max="15365" width="39.125" style="145" bestFit="1" customWidth="1"/>
    <col min="15366" max="15367" width="9.25" style="145" bestFit="1" customWidth="1"/>
    <col min="15368" max="15368" width="13.375" style="145" customWidth="1"/>
    <col min="15369" max="15369" width="13" style="145" bestFit="1" customWidth="1"/>
    <col min="15370" max="15370" width="17.375" style="145" customWidth="1"/>
    <col min="15371" max="15371" width="32.25" style="145" bestFit="1" customWidth="1"/>
    <col min="15372" max="15372" width="13.5" style="145" bestFit="1" customWidth="1"/>
    <col min="15373" max="15373" width="23" style="145" bestFit="1" customWidth="1"/>
    <col min="15374" max="15374" width="13.125" style="145" customWidth="1"/>
    <col min="15375" max="15375" width="13.25" style="145" customWidth="1"/>
    <col min="15376" max="15376" width="17.875" style="145" customWidth="1"/>
    <col min="15377" max="15377" width="27.625" style="145" customWidth="1"/>
    <col min="15378" max="15378" width="18" style="145" customWidth="1"/>
    <col min="15379" max="15616" width="9" style="145"/>
    <col min="15617" max="15617" width="2.625" style="145" customWidth="1"/>
    <col min="15618" max="15618" width="5.125" style="145" customWidth="1"/>
    <col min="15619" max="15620" width="11.625" style="145" customWidth="1"/>
    <col min="15621" max="15621" width="39.125" style="145" bestFit="1" customWidth="1"/>
    <col min="15622" max="15623" width="9.25" style="145" bestFit="1" customWidth="1"/>
    <col min="15624" max="15624" width="13.375" style="145" customWidth="1"/>
    <col min="15625" max="15625" width="13" style="145" bestFit="1" customWidth="1"/>
    <col min="15626" max="15626" width="17.375" style="145" customWidth="1"/>
    <col min="15627" max="15627" width="32.25" style="145" bestFit="1" customWidth="1"/>
    <col min="15628" max="15628" width="13.5" style="145" bestFit="1" customWidth="1"/>
    <col min="15629" max="15629" width="23" style="145" bestFit="1" customWidth="1"/>
    <col min="15630" max="15630" width="13.125" style="145" customWidth="1"/>
    <col min="15631" max="15631" width="13.25" style="145" customWidth="1"/>
    <col min="15632" max="15632" width="17.875" style="145" customWidth="1"/>
    <col min="15633" max="15633" width="27.625" style="145" customWidth="1"/>
    <col min="15634" max="15634" width="18" style="145" customWidth="1"/>
    <col min="15635" max="15872" width="9" style="145"/>
    <col min="15873" max="15873" width="2.625" style="145" customWidth="1"/>
    <col min="15874" max="15874" width="5.125" style="145" customWidth="1"/>
    <col min="15875" max="15876" width="11.625" style="145" customWidth="1"/>
    <col min="15877" max="15877" width="39.125" style="145" bestFit="1" customWidth="1"/>
    <col min="15878" max="15879" width="9.25" style="145" bestFit="1" customWidth="1"/>
    <col min="15880" max="15880" width="13.375" style="145" customWidth="1"/>
    <col min="15881" max="15881" width="13" style="145" bestFit="1" customWidth="1"/>
    <col min="15882" max="15882" width="17.375" style="145" customWidth="1"/>
    <col min="15883" max="15883" width="32.25" style="145" bestFit="1" customWidth="1"/>
    <col min="15884" max="15884" width="13.5" style="145" bestFit="1" customWidth="1"/>
    <col min="15885" max="15885" width="23" style="145" bestFit="1" customWidth="1"/>
    <col min="15886" max="15886" width="13.125" style="145" customWidth="1"/>
    <col min="15887" max="15887" width="13.25" style="145" customWidth="1"/>
    <col min="15888" max="15888" width="17.875" style="145" customWidth="1"/>
    <col min="15889" max="15889" width="27.625" style="145" customWidth="1"/>
    <col min="15890" max="15890" width="18" style="145" customWidth="1"/>
    <col min="15891" max="16128" width="9" style="145"/>
    <col min="16129" max="16129" width="2.625" style="145" customWidth="1"/>
    <col min="16130" max="16130" width="5.125" style="145" customWidth="1"/>
    <col min="16131" max="16132" width="11.625" style="145" customWidth="1"/>
    <col min="16133" max="16133" width="39.125" style="145" bestFit="1" customWidth="1"/>
    <col min="16134" max="16135" width="9.25" style="145" bestFit="1" customWidth="1"/>
    <col min="16136" max="16136" width="13.375" style="145" customWidth="1"/>
    <col min="16137" max="16137" width="13" style="145" bestFit="1" customWidth="1"/>
    <col min="16138" max="16138" width="17.375" style="145" customWidth="1"/>
    <col min="16139" max="16139" width="32.25" style="145" bestFit="1" customWidth="1"/>
    <col min="16140" max="16140" width="13.5" style="145" bestFit="1" customWidth="1"/>
    <col min="16141" max="16141" width="23" style="145" bestFit="1" customWidth="1"/>
    <col min="16142" max="16142" width="13.125" style="145" customWidth="1"/>
    <col min="16143" max="16143" width="13.25" style="145" customWidth="1"/>
    <col min="16144" max="16144" width="17.875" style="145" customWidth="1"/>
    <col min="16145" max="16145" width="27.625" style="145" customWidth="1"/>
    <col min="16146" max="16146" width="18" style="145" customWidth="1"/>
    <col min="16147" max="16384" width="9" style="145"/>
  </cols>
  <sheetData>
    <row r="2" spans="2:17" ht="20.100000000000001" customHeight="1">
      <c r="B2" s="143" t="s">
        <v>0</v>
      </c>
      <c r="C2" s="143"/>
      <c r="D2" s="143"/>
      <c r="E2" s="144" t="s">
        <v>224</v>
      </c>
      <c r="G2" s="146" t="s">
        <v>2</v>
      </c>
      <c r="H2" s="147"/>
      <c r="I2" s="148"/>
      <c r="J2" s="149">
        <f>SUM(H:H)</f>
        <v>8094380</v>
      </c>
    </row>
    <row r="3" spans="2:17" s="3" customFormat="1" ht="18.75">
      <c r="B3" s="8"/>
      <c r="I3" s="9"/>
      <c r="L3" s="8"/>
      <c r="M3" s="8"/>
      <c r="O3" s="9"/>
    </row>
    <row r="4" spans="2:17" s="3" customFormat="1" ht="20.100000000000001" customHeight="1">
      <c r="B4" s="1" t="s">
        <v>0</v>
      </c>
      <c r="C4" s="1"/>
      <c r="D4" s="1"/>
      <c r="E4" s="2" t="s">
        <v>981</v>
      </c>
      <c r="G4" s="4" t="s">
        <v>2</v>
      </c>
      <c r="H4" s="5"/>
      <c r="I4" s="6"/>
      <c r="J4" s="7">
        <f>SUM(H:H)</f>
        <v>8094380</v>
      </c>
      <c r="L4" s="8"/>
      <c r="M4" s="8"/>
      <c r="O4" s="9"/>
    </row>
    <row r="5" spans="2:17" ht="20.100000000000001" customHeight="1">
      <c r="B5" s="143" t="s">
        <v>3</v>
      </c>
      <c r="C5" s="143"/>
      <c r="D5" s="143"/>
      <c r="E5" s="144" t="s">
        <v>225</v>
      </c>
    </row>
    <row r="6" spans="2:17" ht="20.100000000000001" customHeight="1">
      <c r="B6" s="143" t="s">
        <v>5</v>
      </c>
      <c r="C6" s="143"/>
      <c r="D6" s="143"/>
      <c r="E6" s="144">
        <v>98785</v>
      </c>
      <c r="G6" s="143" t="s">
        <v>17</v>
      </c>
      <c r="H6" s="143"/>
      <c r="I6" s="143"/>
      <c r="J6" s="153"/>
      <c r="K6" s="153"/>
    </row>
    <row r="7" spans="2:17" ht="20.100000000000001" customHeight="1">
      <c r="B7" s="143" t="s">
        <v>6</v>
      </c>
      <c r="C7" s="143"/>
      <c r="D7" s="143"/>
      <c r="E7" s="154">
        <v>41061</v>
      </c>
      <c r="G7" s="143"/>
      <c r="H7" s="143"/>
      <c r="I7" s="143"/>
      <c r="J7" s="153"/>
      <c r="K7" s="153"/>
    </row>
    <row r="8" spans="2:17" ht="20.100000000000001" customHeight="1">
      <c r="B8" s="143" t="s">
        <v>7</v>
      </c>
      <c r="C8" s="143"/>
      <c r="D8" s="143"/>
      <c r="E8" s="154"/>
      <c r="G8" s="143"/>
      <c r="H8" s="143"/>
      <c r="I8" s="143"/>
      <c r="J8" s="153"/>
      <c r="K8" s="153"/>
    </row>
    <row r="10" spans="2:17" s="150" customFormat="1" ht="19.5" customHeight="1">
      <c r="B10" s="166" t="s">
        <v>8</v>
      </c>
      <c r="C10" s="166" t="s">
        <v>9</v>
      </c>
      <c r="D10" s="166" t="s">
        <v>10</v>
      </c>
      <c r="E10" s="210" t="s">
        <v>11</v>
      </c>
      <c r="F10" s="210" t="s">
        <v>12</v>
      </c>
      <c r="G10" s="210" t="s">
        <v>13</v>
      </c>
      <c r="H10" s="211" t="s">
        <v>14</v>
      </c>
      <c r="I10" s="211" t="s">
        <v>15</v>
      </c>
      <c r="J10" s="210" t="s">
        <v>16</v>
      </c>
      <c r="K10" s="210" t="s">
        <v>17</v>
      </c>
      <c r="L10" s="210" t="s">
        <v>18</v>
      </c>
      <c r="M10" s="166" t="s">
        <v>19</v>
      </c>
      <c r="N10" s="166" t="s">
        <v>20</v>
      </c>
      <c r="O10" s="210" t="s">
        <v>21</v>
      </c>
      <c r="P10" s="171" t="s">
        <v>22</v>
      </c>
      <c r="Q10" s="171" t="s">
        <v>23</v>
      </c>
    </row>
    <row r="11" spans="2:17" s="150" customFormat="1" ht="18" customHeight="1">
      <c r="B11" s="166">
        <v>1</v>
      </c>
      <c r="C11" s="155" t="s">
        <v>29</v>
      </c>
      <c r="D11" s="155" t="s">
        <v>29</v>
      </c>
      <c r="E11" s="212" t="s">
        <v>227</v>
      </c>
      <c r="F11" s="160">
        <v>14</v>
      </c>
      <c r="G11" s="160">
        <v>290000</v>
      </c>
      <c r="H11" s="160">
        <f>F11*G11</f>
        <v>4060000</v>
      </c>
      <c r="I11" s="168"/>
      <c r="J11" s="214"/>
      <c r="K11" s="210" t="s">
        <v>982</v>
      </c>
      <c r="L11" s="167"/>
      <c r="M11" s="215"/>
      <c r="N11" s="215"/>
      <c r="O11" s="216"/>
      <c r="P11" s="163"/>
      <c r="Q11" s="235"/>
    </row>
    <row r="12" spans="2:17" s="150" customFormat="1" ht="18" customHeight="1">
      <c r="B12" s="166">
        <v>1</v>
      </c>
      <c r="C12" s="155" t="s">
        <v>29</v>
      </c>
      <c r="D12" s="155" t="s">
        <v>29</v>
      </c>
      <c r="E12" s="267" t="s">
        <v>33</v>
      </c>
      <c r="F12" s="160"/>
      <c r="G12" s="160"/>
      <c r="H12" s="160">
        <f>F12*G12</f>
        <v>0</v>
      </c>
      <c r="I12" s="22"/>
      <c r="J12" s="61"/>
      <c r="K12" s="167"/>
      <c r="L12" s="167"/>
      <c r="M12" s="215"/>
      <c r="N12" s="215"/>
      <c r="O12" s="216"/>
      <c r="P12" s="163"/>
      <c r="Q12" s="268"/>
    </row>
    <row r="13" spans="2:17" s="150" customFormat="1" ht="18" customHeight="1">
      <c r="B13" s="166">
        <v>1</v>
      </c>
      <c r="C13" s="155" t="s">
        <v>29</v>
      </c>
      <c r="D13" s="155" t="s">
        <v>29</v>
      </c>
      <c r="E13" s="267" t="s">
        <v>36</v>
      </c>
      <c r="F13" s="160"/>
      <c r="G13" s="160"/>
      <c r="H13" s="160">
        <f>F13*G13</f>
        <v>0</v>
      </c>
      <c r="I13" s="170"/>
      <c r="J13" s="61"/>
      <c r="K13" s="167"/>
      <c r="L13" s="167"/>
      <c r="M13" s="215"/>
      <c r="N13" s="215"/>
      <c r="O13" s="216"/>
      <c r="P13" s="269"/>
      <c r="Q13" s="235"/>
    </row>
    <row r="14" spans="2:17" s="150" customFormat="1" ht="18" customHeight="1">
      <c r="B14" s="166"/>
      <c r="C14" s="155"/>
      <c r="D14" s="155"/>
      <c r="E14" s="267"/>
      <c r="F14" s="160"/>
      <c r="G14" s="160"/>
      <c r="H14" s="160"/>
      <c r="I14" s="170"/>
      <c r="J14" s="61"/>
      <c r="K14" s="167"/>
      <c r="L14" s="167"/>
      <c r="M14" s="215"/>
      <c r="N14" s="215"/>
      <c r="O14" s="216"/>
      <c r="P14" s="269"/>
      <c r="Q14" s="235"/>
    </row>
    <row r="15" spans="2:17" s="150" customFormat="1" ht="18" customHeight="1">
      <c r="B15" s="166">
        <v>21</v>
      </c>
      <c r="C15" s="306" t="s">
        <v>125</v>
      </c>
      <c r="D15" s="306" t="s">
        <v>987</v>
      </c>
      <c r="E15" s="370" t="s">
        <v>988</v>
      </c>
      <c r="F15" s="371">
        <v>28</v>
      </c>
      <c r="G15" s="372">
        <v>4840</v>
      </c>
      <c r="H15" s="371">
        <f>F15*G15</f>
        <v>135520</v>
      </c>
      <c r="I15" s="373"/>
      <c r="J15" s="374"/>
      <c r="K15" s="21"/>
      <c r="L15" s="167"/>
      <c r="M15" s="215">
        <v>41031</v>
      </c>
      <c r="N15" s="215"/>
      <c r="O15" s="216"/>
      <c r="P15" s="163"/>
      <c r="Q15" s="235">
        <v>41045</v>
      </c>
    </row>
    <row r="16" spans="2:17" s="150" customFormat="1" ht="18" customHeight="1">
      <c r="B16" s="166">
        <v>21</v>
      </c>
      <c r="C16" s="306" t="s">
        <v>125</v>
      </c>
      <c r="D16" s="306" t="s">
        <v>987</v>
      </c>
      <c r="E16" s="375" t="s">
        <v>992</v>
      </c>
      <c r="F16" s="371">
        <v>28</v>
      </c>
      <c r="G16" s="371">
        <v>4000</v>
      </c>
      <c r="H16" s="371">
        <f t="shared" ref="H16:H28" si="0">F16*G16</f>
        <v>112000</v>
      </c>
      <c r="I16" s="373"/>
      <c r="J16" s="374"/>
      <c r="K16" s="21"/>
      <c r="L16" s="167"/>
      <c r="M16" s="215">
        <v>41031</v>
      </c>
      <c r="N16" s="215"/>
      <c r="O16" s="216"/>
      <c r="P16" s="163"/>
      <c r="Q16" s="235">
        <v>41045</v>
      </c>
    </row>
    <row r="17" spans="2:18" s="150" customFormat="1" ht="18" customHeight="1">
      <c r="B17" s="166">
        <v>21</v>
      </c>
      <c r="C17" s="306" t="s">
        <v>125</v>
      </c>
      <c r="D17" s="306" t="s">
        <v>987</v>
      </c>
      <c r="E17" s="370" t="s">
        <v>994</v>
      </c>
      <c r="F17" s="371">
        <v>120</v>
      </c>
      <c r="G17" s="371">
        <v>253</v>
      </c>
      <c r="H17" s="371">
        <f t="shared" si="0"/>
        <v>30360</v>
      </c>
      <c r="I17" s="376"/>
      <c r="J17" s="374"/>
      <c r="K17" s="21"/>
      <c r="L17" s="167"/>
      <c r="M17" s="215">
        <v>41031</v>
      </c>
      <c r="N17" s="215"/>
      <c r="O17" s="216"/>
      <c r="P17" s="163"/>
      <c r="Q17" s="235">
        <v>41045</v>
      </c>
    </row>
    <row r="18" spans="2:18" s="150" customFormat="1" ht="18" customHeight="1">
      <c r="B18" s="166">
        <v>21</v>
      </c>
      <c r="C18" s="306" t="s">
        <v>125</v>
      </c>
      <c r="D18" s="306" t="s">
        <v>987</v>
      </c>
      <c r="E18" s="370" t="s">
        <v>996</v>
      </c>
      <c r="F18" s="371">
        <v>60</v>
      </c>
      <c r="G18" s="371">
        <v>235</v>
      </c>
      <c r="H18" s="371">
        <f t="shared" si="0"/>
        <v>14100</v>
      </c>
      <c r="I18" s="376"/>
      <c r="J18" s="374"/>
      <c r="K18" s="167"/>
      <c r="L18" s="167"/>
      <c r="M18" s="215">
        <v>41031</v>
      </c>
      <c r="N18" s="215"/>
      <c r="O18" s="216"/>
      <c r="P18" s="163"/>
      <c r="Q18" s="235">
        <v>41045</v>
      </c>
    </row>
    <row r="19" spans="2:18" s="150" customFormat="1" ht="18" customHeight="1">
      <c r="B19" s="166">
        <v>21</v>
      </c>
      <c r="C19" s="306" t="s">
        <v>125</v>
      </c>
      <c r="D19" s="306" t="s">
        <v>987</v>
      </c>
      <c r="E19" s="377" t="s">
        <v>1008</v>
      </c>
      <c r="F19" s="371">
        <v>30</v>
      </c>
      <c r="G19" s="372">
        <v>245</v>
      </c>
      <c r="H19" s="371">
        <f>F19*G19</f>
        <v>7350</v>
      </c>
      <c r="I19" s="378"/>
      <c r="J19" s="377"/>
      <c r="K19" s="159"/>
      <c r="L19" s="159"/>
      <c r="M19" s="215">
        <v>41031</v>
      </c>
      <c r="N19" s="215"/>
      <c r="O19" s="216"/>
      <c r="P19" s="163"/>
      <c r="Q19" s="235">
        <v>41045</v>
      </c>
    </row>
    <row r="20" spans="2:18" s="150" customFormat="1" ht="18" customHeight="1">
      <c r="B20" s="166">
        <v>21</v>
      </c>
      <c r="C20" s="306" t="s">
        <v>125</v>
      </c>
      <c r="D20" s="306" t="s">
        <v>987</v>
      </c>
      <c r="E20" s="379" t="s">
        <v>998</v>
      </c>
      <c r="F20" s="380">
        <v>28</v>
      </c>
      <c r="G20" s="380">
        <v>650</v>
      </c>
      <c r="H20" s="371">
        <f t="shared" si="0"/>
        <v>18200</v>
      </c>
      <c r="I20" s="381"/>
      <c r="J20" s="374"/>
      <c r="K20" s="167"/>
      <c r="L20" s="167"/>
      <c r="M20" s="215">
        <v>41031</v>
      </c>
      <c r="N20" s="215"/>
      <c r="O20" s="216"/>
      <c r="P20" s="163"/>
      <c r="Q20" s="235">
        <v>41045</v>
      </c>
    </row>
    <row r="21" spans="2:18" s="150" customFormat="1" ht="18" customHeight="1">
      <c r="B21" s="166">
        <v>21</v>
      </c>
      <c r="C21" s="306" t="s">
        <v>125</v>
      </c>
      <c r="D21" s="306" t="s">
        <v>987</v>
      </c>
      <c r="E21" s="379" t="s">
        <v>999</v>
      </c>
      <c r="F21" s="380">
        <v>14</v>
      </c>
      <c r="G21" s="380">
        <v>3327</v>
      </c>
      <c r="H21" s="371">
        <f t="shared" si="0"/>
        <v>46578</v>
      </c>
      <c r="I21" s="381"/>
      <c r="J21" s="374"/>
      <c r="K21" s="21"/>
      <c r="L21" s="167"/>
      <c r="M21" s="215">
        <v>41031</v>
      </c>
      <c r="N21" s="215"/>
      <c r="O21" s="216"/>
      <c r="P21" s="163"/>
      <c r="Q21" s="235">
        <v>41045</v>
      </c>
    </row>
    <row r="22" spans="2:18" s="150" customFormat="1" ht="18" customHeight="1">
      <c r="B22" s="166">
        <v>6</v>
      </c>
      <c r="C22" s="306" t="s">
        <v>125</v>
      </c>
      <c r="D22" s="306" t="s">
        <v>987</v>
      </c>
      <c r="E22" s="382" t="s">
        <v>1001</v>
      </c>
      <c r="F22" s="380">
        <v>14</v>
      </c>
      <c r="G22" s="380">
        <v>2550</v>
      </c>
      <c r="H22" s="371">
        <f t="shared" si="0"/>
        <v>35700</v>
      </c>
      <c r="I22" s="381"/>
      <c r="J22" s="374"/>
      <c r="K22" s="21"/>
      <c r="L22" s="167"/>
      <c r="M22" s="215">
        <v>41031</v>
      </c>
      <c r="N22" s="215"/>
      <c r="O22" s="383"/>
      <c r="P22" s="163"/>
      <c r="Q22" s="235">
        <v>41045</v>
      </c>
    </row>
    <row r="23" spans="2:18" s="150" customFormat="1" ht="18" customHeight="1">
      <c r="B23" s="166">
        <v>6</v>
      </c>
      <c r="C23" s="306" t="s">
        <v>125</v>
      </c>
      <c r="D23" s="306" t="s">
        <v>987</v>
      </c>
      <c r="E23" s="379" t="s">
        <v>1002</v>
      </c>
      <c r="F23" s="380">
        <v>28</v>
      </c>
      <c r="G23" s="380">
        <v>3950</v>
      </c>
      <c r="H23" s="371">
        <f t="shared" si="0"/>
        <v>110600</v>
      </c>
      <c r="I23" s="381"/>
      <c r="J23" s="374"/>
      <c r="K23" s="21"/>
      <c r="L23" s="167"/>
      <c r="M23" s="215">
        <v>41031</v>
      </c>
      <c r="N23" s="215"/>
      <c r="O23" s="216"/>
      <c r="P23" s="163"/>
      <c r="Q23" s="235">
        <v>41045</v>
      </c>
    </row>
    <row r="24" spans="2:18" s="150" customFormat="1" ht="18" customHeight="1">
      <c r="B24" s="166">
        <v>6</v>
      </c>
      <c r="C24" s="306" t="s">
        <v>125</v>
      </c>
      <c r="D24" s="306" t="s">
        <v>987</v>
      </c>
      <c r="E24" s="377" t="s">
        <v>1004</v>
      </c>
      <c r="F24" s="380">
        <v>28</v>
      </c>
      <c r="G24" s="372">
        <v>80</v>
      </c>
      <c r="H24" s="371">
        <f t="shared" si="0"/>
        <v>2240</v>
      </c>
      <c r="I24" s="384"/>
      <c r="J24" s="377"/>
      <c r="K24" s="267"/>
      <c r="L24" s="159"/>
      <c r="M24" s="215">
        <v>41031</v>
      </c>
      <c r="N24" s="215"/>
      <c r="O24" s="215"/>
      <c r="P24" s="163"/>
      <c r="Q24" s="235">
        <v>41045</v>
      </c>
    </row>
    <row r="25" spans="2:18" s="150" customFormat="1" ht="18" customHeight="1">
      <c r="B25" s="166">
        <v>6</v>
      </c>
      <c r="C25" s="306" t="s">
        <v>125</v>
      </c>
      <c r="D25" s="306" t="s">
        <v>987</v>
      </c>
      <c r="E25" s="377" t="s">
        <v>207</v>
      </c>
      <c r="F25" s="371">
        <v>20</v>
      </c>
      <c r="G25" s="372">
        <v>169</v>
      </c>
      <c r="H25" s="371">
        <f t="shared" si="0"/>
        <v>3380</v>
      </c>
      <c r="I25" s="378"/>
      <c r="J25" s="377"/>
      <c r="K25" s="159"/>
      <c r="L25" s="159"/>
      <c r="M25" s="215">
        <v>41031</v>
      </c>
      <c r="N25" s="215"/>
      <c r="O25" s="216"/>
      <c r="P25" s="163"/>
      <c r="Q25" s="235">
        <v>41045</v>
      </c>
    </row>
    <row r="26" spans="2:18" s="150" customFormat="1" ht="18" customHeight="1">
      <c r="B26" s="166">
        <v>6</v>
      </c>
      <c r="C26" s="306" t="s">
        <v>125</v>
      </c>
      <c r="D26" s="306" t="s">
        <v>987</v>
      </c>
      <c r="E26" s="377" t="s">
        <v>1006</v>
      </c>
      <c r="F26" s="371">
        <v>28</v>
      </c>
      <c r="G26" s="372">
        <v>250</v>
      </c>
      <c r="H26" s="371">
        <f t="shared" si="0"/>
        <v>7000</v>
      </c>
      <c r="I26" s="378"/>
      <c r="J26" s="377"/>
      <c r="K26" s="159"/>
      <c r="L26" s="159"/>
      <c r="M26" s="215">
        <v>41031</v>
      </c>
      <c r="N26" s="215"/>
      <c r="O26" s="216"/>
      <c r="P26" s="163"/>
      <c r="Q26" s="235">
        <v>41045</v>
      </c>
    </row>
    <row r="27" spans="2:18" s="150" customFormat="1" ht="18" customHeight="1">
      <c r="B27" s="166">
        <v>21</v>
      </c>
      <c r="C27" s="306" t="s">
        <v>1009</v>
      </c>
      <c r="D27" s="306" t="s">
        <v>987</v>
      </c>
      <c r="E27" s="385" t="s">
        <v>1010</v>
      </c>
      <c r="F27" s="371">
        <v>28</v>
      </c>
      <c r="G27" s="372">
        <v>3000</v>
      </c>
      <c r="H27" s="371">
        <f t="shared" si="0"/>
        <v>84000</v>
      </c>
      <c r="I27" s="386"/>
      <c r="J27" s="387"/>
      <c r="K27" s="267"/>
      <c r="L27" s="159"/>
      <c r="M27" s="215">
        <v>41031</v>
      </c>
      <c r="N27" s="215"/>
      <c r="O27" s="216"/>
      <c r="P27" s="163"/>
      <c r="Q27" s="235">
        <v>41045</v>
      </c>
    </row>
    <row r="28" spans="2:18" s="150" customFormat="1" ht="18" customHeight="1">
      <c r="B28" s="166">
        <v>21</v>
      </c>
      <c r="C28" s="306" t="s">
        <v>1009</v>
      </c>
      <c r="D28" s="306" t="s">
        <v>987</v>
      </c>
      <c r="E28" s="388" t="s">
        <v>1012</v>
      </c>
      <c r="F28" s="371">
        <v>28</v>
      </c>
      <c r="G28" s="372">
        <v>170</v>
      </c>
      <c r="H28" s="371">
        <f t="shared" si="0"/>
        <v>4760</v>
      </c>
      <c r="I28" s="311"/>
      <c r="J28" s="385"/>
      <c r="K28" s="159"/>
      <c r="L28" s="159"/>
      <c r="M28" s="215">
        <v>41031</v>
      </c>
      <c r="N28" s="215"/>
      <c r="O28" s="216"/>
      <c r="P28" s="163"/>
      <c r="Q28" s="235">
        <v>41045</v>
      </c>
    </row>
    <row r="29" spans="2:18" s="150" customFormat="1" ht="18" customHeight="1">
      <c r="B29" s="166"/>
      <c r="C29" s="156"/>
      <c r="D29" s="156"/>
      <c r="E29" s="267"/>
      <c r="F29" s="160"/>
      <c r="G29" s="264"/>
      <c r="H29" s="160"/>
      <c r="I29" s="273"/>
      <c r="J29" s="189"/>
      <c r="K29" s="159"/>
      <c r="L29" s="159"/>
      <c r="M29" s="269"/>
      <c r="N29" s="215"/>
      <c r="O29" s="216"/>
      <c r="P29" s="269"/>
      <c r="Q29" s="235"/>
    </row>
    <row r="30" spans="2:18" s="150" customFormat="1" ht="18" customHeight="1">
      <c r="B30" s="166">
        <v>2</v>
      </c>
      <c r="C30" s="13" t="s">
        <v>1015</v>
      </c>
      <c r="D30" s="13" t="s">
        <v>1015</v>
      </c>
      <c r="E30" s="267" t="s">
        <v>1467</v>
      </c>
      <c r="F30" s="160">
        <v>14</v>
      </c>
      <c r="G30" s="264">
        <v>7980</v>
      </c>
      <c r="H30" s="160">
        <f>F30*G30</f>
        <v>111720</v>
      </c>
      <c r="I30" s="273"/>
      <c r="J30" s="189"/>
      <c r="K30" s="159" t="s">
        <v>231</v>
      </c>
      <c r="L30" s="159"/>
      <c r="M30" s="389">
        <v>41026</v>
      </c>
      <c r="N30" s="215"/>
      <c r="O30" s="216"/>
      <c r="P30" s="269">
        <v>41045</v>
      </c>
      <c r="Q30" s="235">
        <v>41045</v>
      </c>
    </row>
    <row r="31" spans="2:18" ht="18" customHeight="1">
      <c r="B31" s="210">
        <v>2</v>
      </c>
      <c r="C31" s="13" t="s">
        <v>1015</v>
      </c>
      <c r="D31" s="13" t="s">
        <v>1015</v>
      </c>
      <c r="E31" s="141" t="s">
        <v>917</v>
      </c>
      <c r="F31" s="141">
        <v>14</v>
      </c>
      <c r="G31" s="141">
        <v>6615</v>
      </c>
      <c r="H31" s="160">
        <f>F31*G31</f>
        <v>92610</v>
      </c>
      <c r="I31" s="266"/>
      <c r="J31" s="210"/>
      <c r="K31" s="13" t="s">
        <v>292</v>
      </c>
      <c r="L31" s="210"/>
      <c r="M31" s="278" t="s">
        <v>1725</v>
      </c>
      <c r="N31" s="220"/>
      <c r="O31" s="219"/>
      <c r="P31" s="269">
        <v>41071</v>
      </c>
      <c r="Q31" s="235">
        <v>41071</v>
      </c>
      <c r="R31" s="274"/>
    </row>
    <row r="32" spans="2:18" ht="18" customHeight="1">
      <c r="B32" s="210">
        <v>5</v>
      </c>
      <c r="C32" s="13" t="s">
        <v>1015</v>
      </c>
      <c r="D32" s="13" t="s">
        <v>1015</v>
      </c>
      <c r="E32" s="141" t="s">
        <v>1049</v>
      </c>
      <c r="F32" s="141">
        <v>14</v>
      </c>
      <c r="G32" s="141">
        <v>15500</v>
      </c>
      <c r="H32" s="160">
        <f>F32*G32</f>
        <v>217000</v>
      </c>
      <c r="I32" s="266"/>
      <c r="J32" s="210"/>
      <c r="K32" s="13" t="s">
        <v>330</v>
      </c>
      <c r="L32" s="210"/>
      <c r="M32" s="278" t="s">
        <v>1725</v>
      </c>
      <c r="N32" s="220"/>
      <c r="O32" s="219"/>
      <c r="P32" s="269">
        <v>41037</v>
      </c>
      <c r="Q32" s="235">
        <v>41037</v>
      </c>
      <c r="R32" s="274"/>
    </row>
    <row r="33" spans="2:18" ht="18" customHeight="1">
      <c r="B33" s="210">
        <v>5</v>
      </c>
      <c r="C33" s="13" t="s">
        <v>1015</v>
      </c>
      <c r="D33" s="13" t="s">
        <v>1015</v>
      </c>
      <c r="E33" s="141" t="s">
        <v>1050</v>
      </c>
      <c r="F33" s="141">
        <v>14</v>
      </c>
      <c r="G33" s="141">
        <v>31000</v>
      </c>
      <c r="H33" s="160">
        <f>F33*G33</f>
        <v>434000</v>
      </c>
      <c r="I33" s="266"/>
      <c r="J33" s="210"/>
      <c r="K33" s="13" t="s">
        <v>332</v>
      </c>
      <c r="L33" s="210"/>
      <c r="M33" s="278" t="s">
        <v>1725</v>
      </c>
      <c r="N33" s="220"/>
      <c r="O33" s="219"/>
      <c r="P33" s="269">
        <v>41036</v>
      </c>
      <c r="Q33" s="235">
        <v>41036</v>
      </c>
      <c r="R33" s="274"/>
    </row>
    <row r="34" spans="2:18" ht="18" customHeight="1">
      <c r="B34" s="210"/>
      <c r="C34" s="13"/>
      <c r="D34" s="13"/>
      <c r="E34" s="141"/>
      <c r="F34" s="141"/>
      <c r="G34" s="141"/>
      <c r="H34" s="141"/>
      <c r="I34" s="266"/>
      <c r="J34" s="210"/>
      <c r="K34" s="210"/>
      <c r="L34" s="210"/>
      <c r="M34" s="278"/>
      <c r="N34" s="220"/>
      <c r="O34" s="219"/>
      <c r="P34" s="158"/>
      <c r="Q34" s="235"/>
    </row>
    <row r="35" spans="2:18" ht="18" customHeight="1">
      <c r="B35" s="210">
        <v>5</v>
      </c>
      <c r="C35" s="233" t="s">
        <v>230</v>
      </c>
      <c r="D35" s="233" t="s">
        <v>230</v>
      </c>
      <c r="E35" s="254" t="s">
        <v>1075</v>
      </c>
      <c r="F35" s="220">
        <v>14</v>
      </c>
      <c r="G35" s="138">
        <v>15800</v>
      </c>
      <c r="H35" s="138">
        <f>F35*G35</f>
        <v>221200</v>
      </c>
      <c r="I35" s="266"/>
      <c r="J35" s="210"/>
      <c r="K35" s="210" t="s">
        <v>539</v>
      </c>
      <c r="L35" s="210"/>
      <c r="M35" s="227">
        <v>41036</v>
      </c>
      <c r="N35" s="227"/>
      <c r="O35" s="219"/>
      <c r="P35" s="279"/>
      <c r="Q35" s="235"/>
    </row>
    <row r="36" spans="2:18" ht="18" customHeight="1">
      <c r="B36" s="210">
        <v>5</v>
      </c>
      <c r="C36" s="233" t="s">
        <v>230</v>
      </c>
      <c r="D36" s="233" t="s">
        <v>230</v>
      </c>
      <c r="E36" s="254" t="s">
        <v>1076</v>
      </c>
      <c r="F36" s="220">
        <v>56</v>
      </c>
      <c r="G36" s="138">
        <v>5100</v>
      </c>
      <c r="H36" s="138">
        <f t="shared" ref="H36:H66" si="1">F36*G36</f>
        <v>285600</v>
      </c>
      <c r="I36" s="266"/>
      <c r="J36" s="210"/>
      <c r="K36" s="210" t="s">
        <v>1077</v>
      </c>
      <c r="L36" s="210"/>
      <c r="M36" s="227">
        <v>41036</v>
      </c>
      <c r="N36" s="227"/>
      <c r="O36" s="219"/>
      <c r="P36" s="279"/>
      <c r="Q36" s="235"/>
    </row>
    <row r="37" spans="2:18" ht="18" customHeight="1">
      <c r="B37" s="210">
        <v>5</v>
      </c>
      <c r="C37" s="233" t="s">
        <v>230</v>
      </c>
      <c r="D37" s="233" t="s">
        <v>230</v>
      </c>
      <c r="E37" s="254" t="s">
        <v>1078</v>
      </c>
      <c r="F37" s="220">
        <v>14</v>
      </c>
      <c r="G37" s="138">
        <v>4400</v>
      </c>
      <c r="H37" s="138">
        <f t="shared" si="1"/>
        <v>61600</v>
      </c>
      <c r="I37" s="266"/>
      <c r="J37" s="210"/>
      <c r="K37" s="210" t="s">
        <v>1079</v>
      </c>
      <c r="L37" s="210"/>
      <c r="M37" s="227">
        <v>41036</v>
      </c>
      <c r="N37" s="227"/>
      <c r="O37" s="219"/>
      <c r="P37" s="279"/>
      <c r="Q37" s="235"/>
    </row>
    <row r="38" spans="2:18" ht="18" customHeight="1">
      <c r="B38" s="210">
        <v>5</v>
      </c>
      <c r="C38" s="233" t="s">
        <v>230</v>
      </c>
      <c r="D38" s="233" t="s">
        <v>230</v>
      </c>
      <c r="E38" s="254" t="s">
        <v>1080</v>
      </c>
      <c r="F38" s="220">
        <v>14</v>
      </c>
      <c r="G38" s="138">
        <v>9500</v>
      </c>
      <c r="H38" s="138">
        <f t="shared" si="1"/>
        <v>133000</v>
      </c>
      <c r="I38" s="266"/>
      <c r="J38" s="210"/>
      <c r="K38" s="210" t="s">
        <v>1081</v>
      </c>
      <c r="L38" s="210"/>
      <c r="M38" s="227">
        <v>41036</v>
      </c>
      <c r="N38" s="227"/>
      <c r="O38" s="219"/>
      <c r="P38" s="279"/>
      <c r="Q38" s="235"/>
    </row>
    <row r="39" spans="2:18" ht="18" customHeight="1">
      <c r="B39" s="210">
        <v>5</v>
      </c>
      <c r="C39" s="233" t="s">
        <v>230</v>
      </c>
      <c r="D39" s="233" t="s">
        <v>230</v>
      </c>
      <c r="E39" s="254" t="s">
        <v>1082</v>
      </c>
      <c r="F39" s="220">
        <v>14</v>
      </c>
      <c r="G39" s="138">
        <v>10500</v>
      </c>
      <c r="H39" s="138">
        <f t="shared" si="1"/>
        <v>147000</v>
      </c>
      <c r="I39" s="266"/>
      <c r="J39" s="210"/>
      <c r="K39" s="210" t="s">
        <v>1083</v>
      </c>
      <c r="L39" s="210"/>
      <c r="M39" s="227">
        <v>41036</v>
      </c>
      <c r="N39" s="227"/>
      <c r="O39" s="219"/>
      <c r="P39" s="279"/>
      <c r="Q39" s="235"/>
    </row>
    <row r="40" spans="2:18" ht="18" customHeight="1">
      <c r="B40" s="210">
        <v>5</v>
      </c>
      <c r="C40" s="233" t="s">
        <v>230</v>
      </c>
      <c r="D40" s="233" t="s">
        <v>230</v>
      </c>
      <c r="E40" s="254" t="s">
        <v>1086</v>
      </c>
      <c r="F40" s="220">
        <v>28</v>
      </c>
      <c r="G40" s="138">
        <v>2100</v>
      </c>
      <c r="H40" s="138">
        <f t="shared" si="1"/>
        <v>58800</v>
      </c>
      <c r="I40" s="266"/>
      <c r="J40" s="210"/>
      <c r="K40" s="210" t="s">
        <v>1087</v>
      </c>
      <c r="L40" s="210"/>
      <c r="M40" s="227">
        <v>41036</v>
      </c>
      <c r="N40" s="227"/>
      <c r="O40" s="219"/>
      <c r="P40" s="279"/>
      <c r="Q40" s="235"/>
    </row>
    <row r="41" spans="2:18" ht="18" customHeight="1">
      <c r="B41" s="210">
        <v>5</v>
      </c>
      <c r="C41" s="233" t="s">
        <v>230</v>
      </c>
      <c r="D41" s="233" t="s">
        <v>230</v>
      </c>
      <c r="E41" s="254" t="s">
        <v>1088</v>
      </c>
      <c r="F41" s="220">
        <v>28</v>
      </c>
      <c r="G41" s="138">
        <v>2100</v>
      </c>
      <c r="H41" s="138">
        <f t="shared" si="1"/>
        <v>58800</v>
      </c>
      <c r="I41" s="266"/>
      <c r="J41" s="210"/>
      <c r="K41" s="210" t="s">
        <v>1089</v>
      </c>
      <c r="L41" s="210"/>
      <c r="M41" s="227">
        <v>41036</v>
      </c>
      <c r="N41" s="227"/>
      <c r="O41" s="219"/>
      <c r="P41" s="279"/>
      <c r="Q41" s="235"/>
    </row>
    <row r="42" spans="2:18" ht="18" customHeight="1">
      <c r="B42" s="210">
        <v>5</v>
      </c>
      <c r="C42" s="233" t="s">
        <v>230</v>
      </c>
      <c r="D42" s="233" t="s">
        <v>230</v>
      </c>
      <c r="E42" s="254" t="s">
        <v>1090</v>
      </c>
      <c r="F42" s="220">
        <v>14</v>
      </c>
      <c r="G42" s="138">
        <v>1500</v>
      </c>
      <c r="H42" s="138">
        <f t="shared" si="1"/>
        <v>21000</v>
      </c>
      <c r="I42" s="266"/>
      <c r="J42" s="210"/>
      <c r="K42" s="210" t="s">
        <v>1091</v>
      </c>
      <c r="L42" s="210"/>
      <c r="M42" s="227">
        <v>41036</v>
      </c>
      <c r="N42" s="227"/>
      <c r="O42" s="219"/>
      <c r="P42" s="279"/>
      <c r="Q42" s="235"/>
    </row>
    <row r="43" spans="2:18" ht="18" customHeight="1">
      <c r="B43" s="210">
        <v>5</v>
      </c>
      <c r="C43" s="233" t="s">
        <v>230</v>
      </c>
      <c r="D43" s="233" t="s">
        <v>230</v>
      </c>
      <c r="E43" s="254" t="s">
        <v>1092</v>
      </c>
      <c r="F43" s="220">
        <v>14</v>
      </c>
      <c r="G43" s="138">
        <v>4800</v>
      </c>
      <c r="H43" s="138">
        <f t="shared" si="1"/>
        <v>67200</v>
      </c>
      <c r="I43" s="266"/>
      <c r="J43" s="210"/>
      <c r="K43" s="210" t="s">
        <v>1093</v>
      </c>
      <c r="L43" s="210"/>
      <c r="M43" s="227">
        <v>41036</v>
      </c>
      <c r="N43" s="227"/>
      <c r="O43" s="219"/>
      <c r="P43" s="279"/>
      <c r="Q43" s="235"/>
    </row>
    <row r="44" spans="2:18" ht="18" customHeight="1">
      <c r="B44" s="210">
        <v>5</v>
      </c>
      <c r="C44" s="233" t="s">
        <v>230</v>
      </c>
      <c r="D44" s="233" t="s">
        <v>230</v>
      </c>
      <c r="E44" s="254" t="s">
        <v>1094</v>
      </c>
      <c r="F44" s="220">
        <v>28</v>
      </c>
      <c r="G44" s="138">
        <v>3500</v>
      </c>
      <c r="H44" s="138">
        <f t="shared" si="1"/>
        <v>98000</v>
      </c>
      <c r="I44" s="266"/>
      <c r="J44" s="210"/>
      <c r="K44" s="210" t="s">
        <v>1095</v>
      </c>
      <c r="L44" s="210"/>
      <c r="M44" s="227">
        <v>41036</v>
      </c>
      <c r="N44" s="227"/>
      <c r="O44" s="219"/>
      <c r="P44" s="279"/>
      <c r="Q44" s="235"/>
    </row>
    <row r="45" spans="2:18" ht="18" customHeight="1">
      <c r="B45" s="210">
        <v>5</v>
      </c>
      <c r="C45" s="233" t="s">
        <v>230</v>
      </c>
      <c r="D45" s="233" t="s">
        <v>230</v>
      </c>
      <c r="E45" s="254" t="s">
        <v>1096</v>
      </c>
      <c r="F45" s="220">
        <v>28</v>
      </c>
      <c r="G45" s="138">
        <v>2700</v>
      </c>
      <c r="H45" s="138">
        <f t="shared" si="1"/>
        <v>75600</v>
      </c>
      <c r="I45" s="266"/>
      <c r="J45" s="210"/>
      <c r="K45" s="210" t="s">
        <v>1097</v>
      </c>
      <c r="L45" s="210"/>
      <c r="M45" s="227">
        <v>41036</v>
      </c>
      <c r="N45" s="227"/>
      <c r="O45" s="219"/>
      <c r="P45" s="279"/>
      <c r="Q45" s="235"/>
    </row>
    <row r="46" spans="2:18" ht="18" customHeight="1">
      <c r="B46" s="210">
        <v>5</v>
      </c>
      <c r="C46" s="233" t="s">
        <v>230</v>
      </c>
      <c r="D46" s="233" t="s">
        <v>230</v>
      </c>
      <c r="E46" s="254" t="s">
        <v>1098</v>
      </c>
      <c r="F46" s="220">
        <v>28</v>
      </c>
      <c r="G46" s="138">
        <v>700</v>
      </c>
      <c r="H46" s="138">
        <f t="shared" si="1"/>
        <v>19600</v>
      </c>
      <c r="I46" s="266"/>
      <c r="J46" s="210"/>
      <c r="K46" s="210" t="s">
        <v>1099</v>
      </c>
      <c r="L46" s="210"/>
      <c r="M46" s="227">
        <v>41036</v>
      </c>
      <c r="N46" s="227"/>
      <c r="O46" s="219"/>
      <c r="P46" s="279"/>
      <c r="Q46" s="235"/>
    </row>
    <row r="47" spans="2:18" ht="18" customHeight="1">
      <c r="B47" s="210">
        <v>5</v>
      </c>
      <c r="C47" s="233" t="s">
        <v>230</v>
      </c>
      <c r="D47" s="233" t="s">
        <v>230</v>
      </c>
      <c r="E47" s="254" t="s">
        <v>1100</v>
      </c>
      <c r="F47" s="220">
        <v>28</v>
      </c>
      <c r="G47" s="138">
        <v>700</v>
      </c>
      <c r="H47" s="138">
        <f t="shared" si="1"/>
        <v>19600</v>
      </c>
      <c r="I47" s="266"/>
      <c r="J47" s="210"/>
      <c r="K47" s="210" t="s">
        <v>1101</v>
      </c>
      <c r="L47" s="210"/>
      <c r="M47" s="227">
        <v>41036</v>
      </c>
      <c r="N47" s="227"/>
      <c r="O47" s="219"/>
      <c r="P47" s="279"/>
      <c r="Q47" s="235"/>
    </row>
    <row r="48" spans="2:18" ht="18" customHeight="1">
      <c r="B48" s="210">
        <v>5</v>
      </c>
      <c r="C48" s="233" t="s">
        <v>230</v>
      </c>
      <c r="D48" s="233" t="s">
        <v>230</v>
      </c>
      <c r="E48" s="254" t="s">
        <v>1102</v>
      </c>
      <c r="F48" s="220">
        <v>3</v>
      </c>
      <c r="G48" s="138">
        <v>13100</v>
      </c>
      <c r="H48" s="138">
        <f t="shared" si="1"/>
        <v>39300</v>
      </c>
      <c r="I48" s="266"/>
      <c r="J48" s="210"/>
      <c r="K48" s="210" t="s">
        <v>1103</v>
      </c>
      <c r="L48" s="210"/>
      <c r="M48" s="227">
        <v>41036</v>
      </c>
      <c r="N48" s="227"/>
      <c r="O48" s="219"/>
      <c r="P48" s="279"/>
      <c r="Q48" s="235"/>
    </row>
    <row r="49" spans="2:17" ht="18" customHeight="1">
      <c r="B49" s="210">
        <v>5</v>
      </c>
      <c r="C49" s="233" t="s">
        <v>230</v>
      </c>
      <c r="D49" s="233" t="s">
        <v>230</v>
      </c>
      <c r="E49" s="254" t="s">
        <v>1104</v>
      </c>
      <c r="F49" s="220">
        <v>56</v>
      </c>
      <c r="G49" s="138">
        <v>600</v>
      </c>
      <c r="H49" s="138">
        <f t="shared" si="1"/>
        <v>33600</v>
      </c>
      <c r="I49" s="266"/>
      <c r="J49" s="210"/>
      <c r="K49" s="210" t="s">
        <v>1105</v>
      </c>
      <c r="L49" s="210"/>
      <c r="M49" s="227">
        <v>41036</v>
      </c>
      <c r="N49" s="227"/>
      <c r="O49" s="219"/>
      <c r="P49" s="279"/>
      <c r="Q49" s="235"/>
    </row>
    <row r="50" spans="2:17" ht="18" customHeight="1">
      <c r="B50" s="210">
        <v>5</v>
      </c>
      <c r="C50" s="233" t="s">
        <v>230</v>
      </c>
      <c r="D50" s="233" t="s">
        <v>230</v>
      </c>
      <c r="E50" s="254" t="s">
        <v>1106</v>
      </c>
      <c r="F50" s="220">
        <v>28</v>
      </c>
      <c r="G50" s="138">
        <v>1300</v>
      </c>
      <c r="H50" s="138">
        <f t="shared" si="1"/>
        <v>36400</v>
      </c>
      <c r="I50" s="266"/>
      <c r="J50" s="210"/>
      <c r="K50" s="210" t="s">
        <v>1107</v>
      </c>
      <c r="L50" s="210"/>
      <c r="M50" s="227">
        <v>41036</v>
      </c>
      <c r="N50" s="227"/>
      <c r="O50" s="219"/>
      <c r="P50" s="279"/>
      <c r="Q50" s="235"/>
    </row>
    <row r="51" spans="2:17" ht="18" customHeight="1">
      <c r="B51" s="210">
        <v>21</v>
      </c>
      <c r="C51" s="233" t="s">
        <v>230</v>
      </c>
      <c r="D51" s="233" t="s">
        <v>230</v>
      </c>
      <c r="E51" s="254" t="s">
        <v>1108</v>
      </c>
      <c r="F51" s="220">
        <v>14</v>
      </c>
      <c r="G51" s="138">
        <v>6600</v>
      </c>
      <c r="H51" s="138">
        <f t="shared" si="1"/>
        <v>92400</v>
      </c>
      <c r="I51" s="266"/>
      <c r="J51" s="210"/>
      <c r="K51" s="210" t="s">
        <v>1109</v>
      </c>
      <c r="L51" s="210"/>
      <c r="M51" s="227">
        <v>41036</v>
      </c>
      <c r="N51" s="227"/>
      <c r="O51" s="219"/>
      <c r="P51" s="279"/>
      <c r="Q51" s="235"/>
    </row>
    <row r="52" spans="2:17" ht="18" customHeight="1">
      <c r="B52" s="210">
        <v>21</v>
      </c>
      <c r="C52" s="233" t="s">
        <v>230</v>
      </c>
      <c r="D52" s="233" t="s">
        <v>230</v>
      </c>
      <c r="E52" s="254" t="s">
        <v>1110</v>
      </c>
      <c r="F52" s="220">
        <v>14</v>
      </c>
      <c r="G52" s="138">
        <v>2800</v>
      </c>
      <c r="H52" s="138">
        <f t="shared" si="1"/>
        <v>39200</v>
      </c>
      <c r="I52" s="266"/>
      <c r="J52" s="210"/>
      <c r="K52" s="210" t="s">
        <v>236</v>
      </c>
      <c r="L52" s="210"/>
      <c r="M52" s="227">
        <v>41036</v>
      </c>
      <c r="N52" s="227"/>
      <c r="O52" s="219"/>
      <c r="P52" s="279"/>
      <c r="Q52" s="235"/>
    </row>
    <row r="53" spans="2:17" ht="18" customHeight="1">
      <c r="B53" s="210">
        <v>21</v>
      </c>
      <c r="C53" s="233" t="s">
        <v>230</v>
      </c>
      <c r="D53" s="233" t="s">
        <v>230</v>
      </c>
      <c r="E53" s="254" t="s">
        <v>1111</v>
      </c>
      <c r="F53" s="220">
        <v>14</v>
      </c>
      <c r="G53" s="138">
        <v>2900</v>
      </c>
      <c r="H53" s="138">
        <f t="shared" si="1"/>
        <v>40600</v>
      </c>
      <c r="I53" s="266"/>
      <c r="J53" s="210"/>
      <c r="K53" s="210" t="s">
        <v>1112</v>
      </c>
      <c r="L53" s="210"/>
      <c r="M53" s="227">
        <v>41036</v>
      </c>
      <c r="N53" s="227"/>
      <c r="O53" s="219"/>
      <c r="P53" s="279"/>
      <c r="Q53" s="235"/>
    </row>
    <row r="54" spans="2:17" ht="18" customHeight="1">
      <c r="B54" s="210">
        <v>21</v>
      </c>
      <c r="C54" s="233" t="s">
        <v>230</v>
      </c>
      <c r="D54" s="233" t="s">
        <v>230</v>
      </c>
      <c r="E54" s="254" t="s">
        <v>1113</v>
      </c>
      <c r="F54" s="220">
        <v>28</v>
      </c>
      <c r="G54" s="138">
        <v>2800</v>
      </c>
      <c r="H54" s="138">
        <f t="shared" si="1"/>
        <v>78400</v>
      </c>
      <c r="I54" s="266"/>
      <c r="J54" s="210"/>
      <c r="K54" s="210" t="s">
        <v>1114</v>
      </c>
      <c r="L54" s="210"/>
      <c r="M54" s="227">
        <v>41036</v>
      </c>
      <c r="N54" s="227"/>
      <c r="O54" s="219"/>
      <c r="P54" s="279"/>
      <c r="Q54" s="235"/>
    </row>
    <row r="55" spans="2:17" ht="18" customHeight="1">
      <c r="B55" s="210">
        <v>21</v>
      </c>
      <c r="C55" s="233" t="s">
        <v>230</v>
      </c>
      <c r="D55" s="233" t="s">
        <v>230</v>
      </c>
      <c r="E55" s="254" t="s">
        <v>1115</v>
      </c>
      <c r="F55" s="220">
        <v>6</v>
      </c>
      <c r="G55" s="138">
        <v>5690</v>
      </c>
      <c r="H55" s="138">
        <f t="shared" si="1"/>
        <v>34140</v>
      </c>
      <c r="I55" s="266"/>
      <c r="J55" s="210"/>
      <c r="K55" s="210" t="s">
        <v>1116</v>
      </c>
      <c r="L55" s="210"/>
      <c r="M55" s="227">
        <v>41036</v>
      </c>
      <c r="N55" s="227"/>
      <c r="O55" s="219"/>
      <c r="P55" s="279"/>
      <c r="Q55" s="235"/>
    </row>
    <row r="56" spans="2:17" ht="18" customHeight="1">
      <c r="B56" s="210">
        <v>21</v>
      </c>
      <c r="C56" s="233" t="s">
        <v>230</v>
      </c>
      <c r="D56" s="233" t="s">
        <v>230</v>
      </c>
      <c r="E56" s="254" t="s">
        <v>1117</v>
      </c>
      <c r="F56" s="220">
        <v>22</v>
      </c>
      <c r="G56" s="138">
        <v>5100</v>
      </c>
      <c r="H56" s="138">
        <f t="shared" si="1"/>
        <v>112200</v>
      </c>
      <c r="I56" s="266"/>
      <c r="J56" s="390" t="s">
        <v>1726</v>
      </c>
      <c r="K56" s="210" t="s">
        <v>246</v>
      </c>
      <c r="L56" s="210"/>
      <c r="M56" s="227">
        <v>41036</v>
      </c>
      <c r="N56" s="227"/>
      <c r="O56" s="219"/>
      <c r="P56" s="279"/>
      <c r="Q56" s="235"/>
    </row>
    <row r="57" spans="2:17" ht="18" customHeight="1">
      <c r="B57" s="210">
        <v>21</v>
      </c>
      <c r="C57" s="233" t="s">
        <v>230</v>
      </c>
      <c r="D57" s="233" t="s">
        <v>230</v>
      </c>
      <c r="E57" s="254" t="s">
        <v>1118</v>
      </c>
      <c r="F57" s="220">
        <v>14</v>
      </c>
      <c r="G57" s="138">
        <v>1200</v>
      </c>
      <c r="H57" s="138">
        <f t="shared" si="1"/>
        <v>16800</v>
      </c>
      <c r="I57" s="266"/>
      <c r="J57" s="210"/>
      <c r="K57" s="210" t="s">
        <v>1119</v>
      </c>
      <c r="L57" s="210"/>
      <c r="M57" s="227">
        <v>41036</v>
      </c>
      <c r="N57" s="227"/>
      <c r="O57" s="219"/>
      <c r="P57" s="279"/>
      <c r="Q57" s="235"/>
    </row>
    <row r="58" spans="2:17" ht="18" customHeight="1">
      <c r="B58" s="210">
        <v>21</v>
      </c>
      <c r="C58" s="233" t="s">
        <v>230</v>
      </c>
      <c r="D58" s="233" t="s">
        <v>230</v>
      </c>
      <c r="E58" s="254" t="s">
        <v>1120</v>
      </c>
      <c r="F58" s="220">
        <v>14</v>
      </c>
      <c r="G58" s="138">
        <v>2800</v>
      </c>
      <c r="H58" s="138">
        <f t="shared" si="1"/>
        <v>39200</v>
      </c>
      <c r="I58" s="266"/>
      <c r="J58" s="210"/>
      <c r="K58" s="210" t="s">
        <v>240</v>
      </c>
      <c r="L58" s="210"/>
      <c r="M58" s="227">
        <v>41036</v>
      </c>
      <c r="N58" s="227"/>
      <c r="O58" s="219"/>
      <c r="P58" s="279"/>
      <c r="Q58" s="235"/>
    </row>
    <row r="59" spans="2:17" ht="18" customHeight="1">
      <c r="B59" s="210">
        <v>21</v>
      </c>
      <c r="C59" s="233" t="s">
        <v>230</v>
      </c>
      <c r="D59" s="233" t="s">
        <v>230</v>
      </c>
      <c r="E59" s="254" t="s">
        <v>1121</v>
      </c>
      <c r="F59" s="220">
        <v>14</v>
      </c>
      <c r="G59" s="138">
        <v>3500</v>
      </c>
      <c r="H59" s="138">
        <f t="shared" si="1"/>
        <v>49000</v>
      </c>
      <c r="I59" s="266"/>
      <c r="J59" s="210"/>
      <c r="K59" s="210" t="s">
        <v>1122</v>
      </c>
      <c r="L59" s="210"/>
      <c r="M59" s="227">
        <v>41036</v>
      </c>
      <c r="N59" s="227"/>
      <c r="O59" s="219"/>
      <c r="P59" s="279"/>
      <c r="Q59" s="235"/>
    </row>
    <row r="60" spans="2:17" ht="18" customHeight="1">
      <c r="B60" s="210">
        <v>21</v>
      </c>
      <c r="C60" s="233" t="s">
        <v>230</v>
      </c>
      <c r="D60" s="233" t="s">
        <v>230</v>
      </c>
      <c r="E60" s="254" t="s">
        <v>1123</v>
      </c>
      <c r="F60" s="220">
        <v>14</v>
      </c>
      <c r="G60" s="138">
        <v>1500</v>
      </c>
      <c r="H60" s="138">
        <f t="shared" si="1"/>
        <v>21000</v>
      </c>
      <c r="I60" s="266"/>
      <c r="J60" s="210"/>
      <c r="K60" s="210" t="s">
        <v>1124</v>
      </c>
      <c r="L60" s="210"/>
      <c r="M60" s="227">
        <v>41036</v>
      </c>
      <c r="N60" s="227"/>
      <c r="O60" s="219"/>
      <c r="P60" s="279"/>
      <c r="Q60" s="235"/>
    </row>
    <row r="61" spans="2:17" ht="18" customHeight="1">
      <c r="B61" s="210">
        <v>21</v>
      </c>
      <c r="C61" s="233" t="s">
        <v>230</v>
      </c>
      <c r="D61" s="233" t="s">
        <v>230</v>
      </c>
      <c r="E61" s="254" t="s">
        <v>1125</v>
      </c>
      <c r="F61" s="220">
        <v>14</v>
      </c>
      <c r="G61" s="138">
        <v>5900</v>
      </c>
      <c r="H61" s="138">
        <f t="shared" si="1"/>
        <v>82600</v>
      </c>
      <c r="I61" s="266"/>
      <c r="J61" s="210"/>
      <c r="K61" s="210" t="s">
        <v>1126</v>
      </c>
      <c r="L61" s="210"/>
      <c r="M61" s="227">
        <v>41036</v>
      </c>
      <c r="N61" s="227"/>
      <c r="O61" s="219"/>
      <c r="P61" s="279"/>
      <c r="Q61" s="235"/>
    </row>
    <row r="62" spans="2:17" ht="18" customHeight="1">
      <c r="B62" s="210">
        <v>21</v>
      </c>
      <c r="C62" s="233" t="s">
        <v>230</v>
      </c>
      <c r="D62" s="233" t="s">
        <v>230</v>
      </c>
      <c r="E62" s="254" t="s">
        <v>1127</v>
      </c>
      <c r="F62" s="220">
        <v>42</v>
      </c>
      <c r="G62" s="138">
        <v>80</v>
      </c>
      <c r="H62" s="138">
        <f t="shared" si="1"/>
        <v>3360</v>
      </c>
      <c r="I62" s="266"/>
      <c r="J62" s="210"/>
      <c r="K62" s="210" t="s">
        <v>1128</v>
      </c>
      <c r="L62" s="210"/>
      <c r="M62" s="227">
        <v>41036</v>
      </c>
      <c r="N62" s="227"/>
      <c r="O62" s="219"/>
      <c r="P62" s="279"/>
      <c r="Q62" s="275"/>
    </row>
    <row r="63" spans="2:17" ht="18" customHeight="1">
      <c r="B63" s="210">
        <v>21</v>
      </c>
      <c r="C63" s="233" t="s">
        <v>230</v>
      </c>
      <c r="D63" s="233" t="s">
        <v>230</v>
      </c>
      <c r="E63" s="254" t="s">
        <v>1129</v>
      </c>
      <c r="F63" s="220">
        <v>62</v>
      </c>
      <c r="G63" s="138">
        <v>80</v>
      </c>
      <c r="H63" s="138">
        <f t="shared" si="1"/>
        <v>4960</v>
      </c>
      <c r="I63" s="266"/>
      <c r="J63" s="210"/>
      <c r="K63" s="210" t="s">
        <v>1130</v>
      </c>
      <c r="L63" s="210"/>
      <c r="M63" s="227">
        <v>41036</v>
      </c>
      <c r="N63" s="227"/>
      <c r="O63" s="219"/>
      <c r="P63" s="279"/>
      <c r="Q63" s="235"/>
    </row>
    <row r="64" spans="2:17" ht="18" customHeight="1">
      <c r="B64" s="210">
        <v>21</v>
      </c>
      <c r="C64" s="233" t="s">
        <v>230</v>
      </c>
      <c r="D64" s="233" t="s">
        <v>230</v>
      </c>
      <c r="E64" s="254" t="s">
        <v>1131</v>
      </c>
      <c r="F64" s="220">
        <v>14</v>
      </c>
      <c r="G64" s="138">
        <v>700</v>
      </c>
      <c r="H64" s="138">
        <f t="shared" si="1"/>
        <v>9800</v>
      </c>
      <c r="I64" s="266"/>
      <c r="J64" s="210"/>
      <c r="K64" s="210" t="s">
        <v>409</v>
      </c>
      <c r="L64" s="210"/>
      <c r="M64" s="227">
        <v>41036</v>
      </c>
      <c r="N64" s="227"/>
      <c r="O64" s="219"/>
      <c r="P64" s="279"/>
      <c r="Q64" s="235"/>
    </row>
    <row r="65" spans="2:17" ht="18" customHeight="1">
      <c r="B65" s="210">
        <v>20</v>
      </c>
      <c r="C65" s="233" t="s">
        <v>230</v>
      </c>
      <c r="D65" s="233" t="s">
        <v>230</v>
      </c>
      <c r="E65" s="254" t="s">
        <v>1131</v>
      </c>
      <c r="F65" s="220">
        <v>14</v>
      </c>
      <c r="G65" s="138">
        <v>32000</v>
      </c>
      <c r="H65" s="138">
        <f t="shared" si="1"/>
        <v>448000</v>
      </c>
      <c r="I65" s="266"/>
      <c r="J65" s="210"/>
      <c r="K65" s="156" t="s">
        <v>1132</v>
      </c>
      <c r="L65" s="210"/>
      <c r="M65" s="227">
        <v>41036</v>
      </c>
      <c r="N65" s="227"/>
      <c r="O65" s="219"/>
      <c r="P65" s="275"/>
      <c r="Q65" s="235"/>
    </row>
    <row r="66" spans="2:17" ht="18" customHeight="1">
      <c r="B66" s="210">
        <v>20</v>
      </c>
      <c r="C66" s="233"/>
      <c r="D66" s="233" t="s">
        <v>230</v>
      </c>
      <c r="E66" s="254" t="s">
        <v>1131</v>
      </c>
      <c r="F66" s="138">
        <v>1</v>
      </c>
      <c r="G66" s="138">
        <v>6000</v>
      </c>
      <c r="H66" s="138">
        <f t="shared" si="1"/>
        <v>6000</v>
      </c>
      <c r="I66" s="266"/>
      <c r="J66" s="210"/>
      <c r="K66" s="254" t="s">
        <v>1727</v>
      </c>
      <c r="L66" s="210"/>
      <c r="M66" s="278">
        <v>41061</v>
      </c>
      <c r="N66" s="220"/>
      <c r="O66" s="219"/>
      <c r="P66" s="269"/>
      <c r="Q66" s="235"/>
    </row>
    <row r="67" spans="2:17" ht="18" customHeight="1">
      <c r="B67" s="210">
        <v>21</v>
      </c>
      <c r="C67" s="233"/>
      <c r="D67" s="13" t="s">
        <v>1015</v>
      </c>
      <c r="E67" s="141" t="s">
        <v>194</v>
      </c>
      <c r="F67" s="141">
        <v>60</v>
      </c>
      <c r="G67" s="141">
        <v>39</v>
      </c>
      <c r="H67" s="141">
        <v>2340</v>
      </c>
      <c r="I67" s="266"/>
      <c r="J67" s="210"/>
      <c r="K67" s="210"/>
      <c r="L67" s="210"/>
      <c r="M67" s="278"/>
      <c r="N67" s="220"/>
      <c r="O67" s="219"/>
      <c r="P67" s="269">
        <v>41039</v>
      </c>
      <c r="Q67" s="235">
        <v>41039</v>
      </c>
    </row>
    <row r="68" spans="2:17" ht="18" customHeight="1">
      <c r="B68" s="210">
        <v>21</v>
      </c>
      <c r="C68" s="233"/>
      <c r="D68" s="13" t="s">
        <v>1015</v>
      </c>
      <c r="E68" s="141" t="s">
        <v>1728</v>
      </c>
      <c r="F68" s="141">
        <v>60</v>
      </c>
      <c r="G68" s="141">
        <v>41</v>
      </c>
      <c r="H68" s="141">
        <v>2460</v>
      </c>
      <c r="I68" s="266"/>
      <c r="J68" s="210"/>
      <c r="K68" s="210"/>
      <c r="L68" s="210"/>
      <c r="M68" s="278"/>
      <c r="N68" s="220"/>
      <c r="O68" s="219"/>
      <c r="P68" s="269">
        <v>41039</v>
      </c>
      <c r="Q68" s="235">
        <v>41039</v>
      </c>
    </row>
    <row r="69" spans="2:17" ht="18" customHeight="1">
      <c r="B69" s="210">
        <v>21</v>
      </c>
      <c r="C69" s="233"/>
      <c r="D69" s="13" t="s">
        <v>1015</v>
      </c>
      <c r="E69" s="141" t="s">
        <v>1046</v>
      </c>
      <c r="F69" s="141">
        <v>60</v>
      </c>
      <c r="G69" s="141">
        <v>41</v>
      </c>
      <c r="H69" s="141">
        <v>2460</v>
      </c>
      <c r="I69" s="266"/>
      <c r="J69" s="210"/>
      <c r="K69" s="210"/>
      <c r="L69" s="210"/>
      <c r="M69" s="278"/>
      <c r="N69" s="220"/>
      <c r="O69" s="219"/>
      <c r="P69" s="269">
        <v>41039</v>
      </c>
      <c r="Q69" s="235">
        <v>41039</v>
      </c>
    </row>
    <row r="70" spans="2:17" ht="18" customHeight="1">
      <c r="B70" s="210">
        <v>21</v>
      </c>
      <c r="C70" s="233"/>
      <c r="D70" s="13" t="s">
        <v>1015</v>
      </c>
      <c r="E70" s="141" t="s">
        <v>1019</v>
      </c>
      <c r="F70" s="141">
        <v>2</v>
      </c>
      <c r="G70" s="141">
        <v>1140</v>
      </c>
      <c r="H70" s="141">
        <v>2280</v>
      </c>
      <c r="I70" s="266"/>
      <c r="J70" s="210"/>
      <c r="K70" s="210"/>
      <c r="L70" s="210"/>
      <c r="M70" s="278"/>
      <c r="N70" s="220"/>
      <c r="O70" s="219"/>
      <c r="P70" s="269">
        <v>41039</v>
      </c>
      <c r="Q70" s="235">
        <v>41039</v>
      </c>
    </row>
    <row r="71" spans="2:17" ht="18" customHeight="1">
      <c r="B71" s="210">
        <v>21</v>
      </c>
      <c r="C71" s="233"/>
      <c r="D71" s="13" t="s">
        <v>1015</v>
      </c>
      <c r="E71" s="141" t="s">
        <v>1017</v>
      </c>
      <c r="F71" s="141">
        <v>1</v>
      </c>
      <c r="G71" s="141">
        <v>817</v>
      </c>
      <c r="H71" s="141">
        <v>817</v>
      </c>
      <c r="I71" s="266"/>
      <c r="J71" s="210"/>
      <c r="K71" s="210"/>
      <c r="L71" s="210"/>
      <c r="M71" s="278"/>
      <c r="N71" s="220"/>
      <c r="O71" s="219"/>
      <c r="P71" s="269">
        <v>41039</v>
      </c>
      <c r="Q71" s="235">
        <v>41039</v>
      </c>
    </row>
    <row r="72" spans="2:17" ht="18" customHeight="1">
      <c r="B72" s="210">
        <v>21</v>
      </c>
      <c r="C72" s="233"/>
      <c r="D72" s="13" t="s">
        <v>1015</v>
      </c>
      <c r="E72" s="141" t="s">
        <v>1067</v>
      </c>
      <c r="F72" s="141">
        <v>56</v>
      </c>
      <c r="G72" s="141">
        <v>65</v>
      </c>
      <c r="H72" s="141">
        <v>3640</v>
      </c>
      <c r="I72" s="266"/>
      <c r="J72" s="210"/>
      <c r="K72" s="210"/>
      <c r="L72" s="210"/>
      <c r="M72" s="278"/>
      <c r="N72" s="220"/>
      <c r="O72" s="219"/>
      <c r="P72" s="269">
        <v>41039</v>
      </c>
      <c r="Q72" s="235">
        <v>41039</v>
      </c>
    </row>
    <row r="73" spans="2:17" ht="18" customHeight="1">
      <c r="B73" s="210">
        <v>21</v>
      </c>
      <c r="C73" s="233"/>
      <c r="D73" s="13" t="s">
        <v>1015</v>
      </c>
      <c r="E73" s="141" t="s">
        <v>1070</v>
      </c>
      <c r="F73" s="141">
        <v>56</v>
      </c>
      <c r="G73" s="141">
        <v>165</v>
      </c>
      <c r="H73" s="141">
        <v>9240</v>
      </c>
      <c r="I73" s="266"/>
      <c r="J73" s="210"/>
      <c r="K73" s="210"/>
      <c r="L73" s="210"/>
      <c r="M73" s="278"/>
      <c r="N73" s="220"/>
      <c r="O73" s="219"/>
      <c r="P73" s="269">
        <v>41039</v>
      </c>
      <c r="Q73" s="235">
        <v>41039</v>
      </c>
    </row>
    <row r="74" spans="2:17" ht="18" customHeight="1">
      <c r="B74" s="210">
        <v>21</v>
      </c>
      <c r="C74" s="233"/>
      <c r="D74" s="13" t="s">
        <v>1015</v>
      </c>
      <c r="E74" s="141" t="s">
        <v>1047</v>
      </c>
      <c r="F74" s="141">
        <v>140</v>
      </c>
      <c r="G74" s="141">
        <v>7</v>
      </c>
      <c r="H74" s="141">
        <v>980</v>
      </c>
      <c r="I74" s="266"/>
      <c r="J74" s="210"/>
      <c r="K74" s="210"/>
      <c r="L74" s="210"/>
      <c r="M74" s="278"/>
      <c r="N74" s="220"/>
      <c r="O74" s="219"/>
      <c r="P74" s="269">
        <v>41039</v>
      </c>
      <c r="Q74" s="235">
        <v>41039</v>
      </c>
    </row>
    <row r="75" spans="2:17" ht="18" customHeight="1">
      <c r="B75" s="210">
        <v>21</v>
      </c>
      <c r="C75" s="233"/>
      <c r="D75" s="13" t="s">
        <v>1015</v>
      </c>
      <c r="E75" s="141" t="s">
        <v>1729</v>
      </c>
      <c r="F75" s="141">
        <v>34</v>
      </c>
      <c r="G75" s="141">
        <v>78</v>
      </c>
      <c r="H75" s="141">
        <v>2652</v>
      </c>
      <c r="I75" s="266"/>
      <c r="J75" s="210"/>
      <c r="K75" s="210"/>
      <c r="L75" s="210"/>
      <c r="M75" s="278"/>
      <c r="N75" s="220"/>
      <c r="O75" s="219"/>
      <c r="P75" s="269">
        <v>41039</v>
      </c>
      <c r="Q75" s="235">
        <v>41039</v>
      </c>
    </row>
    <row r="76" spans="2:17" ht="18" customHeight="1">
      <c r="B76" s="210">
        <v>21</v>
      </c>
      <c r="C76" s="233"/>
      <c r="D76" s="13" t="s">
        <v>1015</v>
      </c>
      <c r="E76" s="141" t="s">
        <v>1065</v>
      </c>
      <c r="F76" s="141">
        <v>14</v>
      </c>
      <c r="G76" s="141">
        <v>380</v>
      </c>
      <c r="H76" s="141">
        <v>5320</v>
      </c>
      <c r="I76" s="266"/>
      <c r="J76" s="210"/>
      <c r="K76" s="210"/>
      <c r="L76" s="210"/>
      <c r="M76" s="278"/>
      <c r="N76" s="220"/>
      <c r="O76" s="219"/>
      <c r="P76" s="269">
        <v>41039</v>
      </c>
      <c r="Q76" s="235">
        <v>41039</v>
      </c>
    </row>
    <row r="77" spans="2:17" ht="18" customHeight="1">
      <c r="B77" s="210">
        <v>21</v>
      </c>
      <c r="C77" s="233"/>
      <c r="D77" s="13" t="s">
        <v>1015</v>
      </c>
      <c r="E77" s="141" t="s">
        <v>1061</v>
      </c>
      <c r="F77" s="141">
        <v>120</v>
      </c>
      <c r="G77" s="141">
        <v>150</v>
      </c>
      <c r="H77" s="141">
        <v>18000</v>
      </c>
      <c r="I77" s="266"/>
      <c r="J77" s="210"/>
      <c r="K77" s="210"/>
      <c r="L77" s="210"/>
      <c r="M77" s="278"/>
      <c r="N77" s="220"/>
      <c r="O77" s="219"/>
      <c r="P77" s="269">
        <v>41039</v>
      </c>
      <c r="Q77" s="235">
        <v>41039</v>
      </c>
    </row>
    <row r="78" spans="2:17" ht="18" customHeight="1">
      <c r="B78" s="210">
        <v>21</v>
      </c>
      <c r="C78" s="233"/>
      <c r="D78" s="13" t="s">
        <v>1015</v>
      </c>
      <c r="E78" s="141" t="s">
        <v>1053</v>
      </c>
      <c r="F78" s="141">
        <v>1</v>
      </c>
      <c r="G78" s="141">
        <v>1450</v>
      </c>
      <c r="H78" s="141">
        <v>1450</v>
      </c>
      <c r="I78" s="266"/>
      <c r="J78" s="210"/>
      <c r="K78" s="210"/>
      <c r="L78" s="210"/>
      <c r="M78" s="278"/>
      <c r="N78" s="220"/>
      <c r="O78" s="219"/>
      <c r="P78" s="269">
        <v>41039</v>
      </c>
      <c r="Q78" s="235">
        <v>41039</v>
      </c>
    </row>
    <row r="79" spans="2:17" ht="18" customHeight="1">
      <c r="B79" s="210">
        <v>21</v>
      </c>
      <c r="C79" s="233"/>
      <c r="D79" s="13" t="s">
        <v>1015</v>
      </c>
      <c r="E79" s="141" t="s">
        <v>1051</v>
      </c>
      <c r="F79" s="141">
        <v>1</v>
      </c>
      <c r="G79" s="141">
        <v>1060</v>
      </c>
      <c r="H79" s="141">
        <v>1060</v>
      </c>
      <c r="I79" s="266"/>
      <c r="J79" s="210"/>
      <c r="K79" s="210"/>
      <c r="L79" s="210"/>
      <c r="M79" s="278"/>
      <c r="N79" s="220"/>
      <c r="O79" s="219"/>
      <c r="P79" s="269">
        <v>41044</v>
      </c>
      <c r="Q79" s="235" t="s">
        <v>1730</v>
      </c>
    </row>
    <row r="80" spans="2:17" ht="18" customHeight="1">
      <c r="B80" s="210">
        <v>21</v>
      </c>
      <c r="C80" s="391"/>
      <c r="D80" s="13" t="s">
        <v>1015</v>
      </c>
      <c r="E80" s="3" t="s">
        <v>1731</v>
      </c>
      <c r="F80" s="141">
        <v>4</v>
      </c>
      <c r="G80" s="141">
        <v>1002</v>
      </c>
      <c r="H80" s="141">
        <v>4008</v>
      </c>
      <c r="I80" s="392"/>
      <c r="J80" s="393"/>
      <c r="K80" s="393"/>
      <c r="L80" s="393"/>
      <c r="M80" s="394"/>
      <c r="N80" s="395"/>
      <c r="O80" s="396"/>
      <c r="P80" s="269">
        <v>41039</v>
      </c>
      <c r="Q80" s="397">
        <v>41039</v>
      </c>
    </row>
    <row r="81" spans="2:17" ht="18" customHeight="1">
      <c r="B81" s="210">
        <v>21</v>
      </c>
      <c r="C81" s="233"/>
      <c r="D81" s="13" t="s">
        <v>1015</v>
      </c>
      <c r="E81" s="141" t="s">
        <v>1059</v>
      </c>
      <c r="F81" s="141">
        <v>4</v>
      </c>
      <c r="G81" s="141">
        <v>1292</v>
      </c>
      <c r="H81" s="141">
        <v>5168</v>
      </c>
      <c r="I81" s="266"/>
      <c r="J81" s="210"/>
      <c r="K81" s="210"/>
      <c r="L81" s="210"/>
      <c r="M81" s="278"/>
      <c r="N81" s="220"/>
      <c r="O81" s="219"/>
      <c r="P81" s="269">
        <v>41039</v>
      </c>
      <c r="Q81" s="397">
        <v>41039</v>
      </c>
    </row>
    <row r="82" spans="2:17" ht="18" customHeight="1">
      <c r="B82" s="210">
        <v>21</v>
      </c>
      <c r="C82" s="233"/>
      <c r="D82" s="13" t="s">
        <v>1015</v>
      </c>
      <c r="E82" s="141" t="s">
        <v>1062</v>
      </c>
      <c r="F82" s="141">
        <v>14</v>
      </c>
      <c r="G82" s="141">
        <v>2641</v>
      </c>
      <c r="H82" s="141">
        <v>36974</v>
      </c>
      <c r="I82" s="266"/>
      <c r="J82" s="210"/>
      <c r="K82" s="210"/>
      <c r="L82" s="210"/>
      <c r="M82" s="278"/>
      <c r="N82" s="220"/>
      <c r="O82" s="219"/>
      <c r="P82" s="269">
        <v>41039</v>
      </c>
      <c r="Q82" s="235">
        <v>41039</v>
      </c>
    </row>
    <row r="83" spans="2:17" ht="18" customHeight="1">
      <c r="B83" s="210">
        <v>21</v>
      </c>
      <c r="C83" s="233"/>
      <c r="D83" s="13" t="s">
        <v>1015</v>
      </c>
      <c r="E83" s="141" t="s">
        <v>1729</v>
      </c>
      <c r="F83" s="138">
        <v>16</v>
      </c>
      <c r="G83" s="138">
        <v>78</v>
      </c>
      <c r="H83" s="138">
        <v>1248</v>
      </c>
      <c r="I83" s="266"/>
      <c r="J83" s="210"/>
      <c r="K83" s="210"/>
      <c r="L83" s="210"/>
      <c r="M83" s="278"/>
      <c r="N83" s="220"/>
      <c r="O83" s="219"/>
      <c r="P83" s="269">
        <v>41046</v>
      </c>
      <c r="Q83" s="235">
        <v>41046</v>
      </c>
    </row>
    <row r="84" spans="2:17" ht="18" customHeight="1">
      <c r="B84" s="210">
        <v>21</v>
      </c>
      <c r="C84" s="233"/>
      <c r="D84" s="13" t="s">
        <v>1015</v>
      </c>
      <c r="E84" s="141" t="s">
        <v>1062</v>
      </c>
      <c r="F84" s="138">
        <v>5</v>
      </c>
      <c r="G84" s="138">
        <v>2641</v>
      </c>
      <c r="H84" s="138">
        <v>13205</v>
      </c>
      <c r="I84" s="266"/>
      <c r="J84" s="210"/>
      <c r="K84" s="210"/>
      <c r="L84" s="210"/>
      <c r="M84" s="278"/>
      <c r="N84" s="220"/>
      <c r="O84" s="219"/>
      <c r="P84" s="269">
        <v>41053</v>
      </c>
      <c r="Q84" s="235">
        <v>41053</v>
      </c>
    </row>
    <row r="85" spans="2:17" ht="18" customHeight="1">
      <c r="C85" s="280"/>
      <c r="D85" s="280"/>
      <c r="E85" s="281"/>
      <c r="F85" s="242"/>
      <c r="G85" s="242"/>
      <c r="H85" s="242"/>
      <c r="I85" s="282"/>
      <c r="M85" s="283"/>
      <c r="P85" s="398"/>
      <c r="Q85" s="285"/>
    </row>
    <row r="86" spans="2:17" ht="18" customHeight="1">
      <c r="C86" s="280"/>
      <c r="D86" s="280"/>
      <c r="E86" s="281"/>
      <c r="F86" s="242"/>
      <c r="G86" s="242"/>
      <c r="H86" s="242"/>
      <c r="I86" s="282"/>
      <c r="M86" s="283"/>
      <c r="P86" s="284"/>
      <c r="Q86" s="285"/>
    </row>
    <row r="87" spans="2:17" ht="18" customHeight="1">
      <c r="C87" s="280"/>
      <c r="D87" s="280"/>
      <c r="E87" s="281"/>
      <c r="F87" s="242"/>
      <c r="G87" s="242"/>
      <c r="H87" s="242"/>
      <c r="I87" s="282"/>
      <c r="M87" s="283"/>
      <c r="P87" s="284"/>
      <c r="Q87" s="285"/>
    </row>
    <row r="88" spans="2:17" ht="18" customHeight="1">
      <c r="C88" s="280"/>
      <c r="D88" s="280"/>
      <c r="E88" s="281"/>
      <c r="F88" s="242"/>
      <c r="G88" s="242"/>
      <c r="H88" s="242"/>
      <c r="I88" s="282"/>
      <c r="M88" s="283"/>
      <c r="P88" s="284"/>
      <c r="Q88" s="285"/>
    </row>
    <row r="89" spans="2:17" ht="18" customHeight="1">
      <c r="C89" s="280"/>
      <c r="D89" s="280"/>
      <c r="E89" s="281"/>
      <c r="F89" s="242"/>
      <c r="G89" s="242"/>
      <c r="H89" s="242"/>
      <c r="I89" s="282"/>
      <c r="M89" s="283"/>
      <c r="P89" s="284"/>
      <c r="Q89" s="285"/>
    </row>
    <row r="90" spans="2:17" ht="18" customHeight="1">
      <c r="C90" s="280"/>
      <c r="D90" s="280"/>
      <c r="E90" s="281"/>
      <c r="F90" s="242"/>
      <c r="G90" s="242"/>
      <c r="H90" s="242"/>
      <c r="I90" s="282"/>
      <c r="M90" s="283"/>
      <c r="P90" s="284"/>
      <c r="Q90" s="285"/>
    </row>
    <row r="91" spans="2:17" ht="18" customHeight="1">
      <c r="C91" s="280"/>
      <c r="D91" s="280"/>
      <c r="E91" s="281"/>
      <c r="F91" s="242"/>
      <c r="G91" s="242"/>
      <c r="H91" s="242"/>
      <c r="I91" s="282"/>
      <c r="M91" s="283"/>
      <c r="P91" s="284"/>
      <c r="Q91" s="285"/>
    </row>
    <row r="92" spans="2:17" ht="18" customHeight="1">
      <c r="C92" s="280"/>
      <c r="D92" s="280"/>
      <c r="E92" s="281"/>
      <c r="F92" s="242"/>
      <c r="G92" s="242"/>
      <c r="H92" s="242"/>
      <c r="I92" s="282"/>
      <c r="M92" s="283"/>
      <c r="P92" s="284"/>
      <c r="Q92" s="285"/>
    </row>
    <row r="93" spans="2:17" ht="18" customHeight="1">
      <c r="C93" s="280"/>
      <c r="D93" s="280"/>
      <c r="E93" s="281"/>
      <c r="F93" s="242"/>
      <c r="G93" s="242"/>
      <c r="H93" s="242"/>
      <c r="I93" s="282"/>
      <c r="M93" s="283"/>
      <c r="P93" s="284"/>
      <c r="Q93" s="285"/>
    </row>
    <row r="94" spans="2:17" ht="18" customHeight="1">
      <c r="C94" s="280"/>
      <c r="D94" s="280"/>
      <c r="E94" s="281"/>
      <c r="F94" s="242"/>
      <c r="G94" s="242"/>
      <c r="H94" s="242"/>
      <c r="I94" s="282"/>
      <c r="M94" s="283"/>
      <c r="P94" s="284"/>
      <c r="Q94" s="285"/>
    </row>
    <row r="95" spans="2:17" ht="18" customHeight="1">
      <c r="C95" s="280"/>
      <c r="D95" s="280"/>
      <c r="E95" s="281"/>
      <c r="F95" s="242"/>
      <c r="G95" s="242"/>
      <c r="H95" s="242"/>
      <c r="I95" s="282"/>
      <c r="M95" s="283"/>
      <c r="P95" s="284"/>
      <c r="Q95" s="285"/>
    </row>
    <row r="96" spans="2:17" ht="18" customHeight="1">
      <c r="C96" s="280"/>
      <c r="D96" s="280"/>
      <c r="E96" s="281"/>
      <c r="F96" s="242"/>
      <c r="G96" s="242"/>
      <c r="H96" s="242"/>
      <c r="I96" s="282"/>
      <c r="M96" s="283"/>
      <c r="P96" s="284"/>
      <c r="Q96" s="285"/>
    </row>
    <row r="97" spans="3:17" ht="18" customHeight="1">
      <c r="C97" s="280"/>
      <c r="D97" s="280"/>
      <c r="E97" s="281"/>
      <c r="F97" s="242"/>
      <c r="G97" s="242"/>
      <c r="H97" s="242"/>
      <c r="I97" s="282"/>
      <c r="M97" s="283"/>
      <c r="P97" s="284"/>
      <c r="Q97" s="285"/>
    </row>
    <row r="98" spans="3:17" ht="18" customHeight="1">
      <c r="C98" s="280"/>
      <c r="D98" s="280"/>
      <c r="E98" s="281"/>
      <c r="F98" s="242"/>
      <c r="G98" s="242"/>
      <c r="H98" s="242"/>
      <c r="I98" s="282"/>
      <c r="M98" s="283"/>
      <c r="P98" s="284"/>
      <c r="Q98" s="285"/>
    </row>
    <row r="99" spans="3:17" ht="18" customHeight="1">
      <c r="C99" s="280"/>
      <c r="D99" s="280"/>
      <c r="E99" s="281"/>
      <c r="F99" s="242"/>
      <c r="G99" s="242"/>
      <c r="H99" s="242"/>
      <c r="I99" s="282"/>
      <c r="M99" s="283"/>
      <c r="P99" s="284"/>
      <c r="Q99" s="285"/>
    </row>
    <row r="100" spans="3:17" ht="18" customHeight="1">
      <c r="C100" s="280"/>
      <c r="D100" s="280"/>
      <c r="E100" s="281"/>
      <c r="F100" s="242"/>
      <c r="G100" s="242"/>
      <c r="H100" s="242"/>
      <c r="I100" s="282"/>
      <c r="M100" s="283"/>
      <c r="P100" s="284"/>
      <c r="Q100" s="285"/>
    </row>
    <row r="101" spans="3:17" ht="18" customHeight="1">
      <c r="C101" s="280"/>
      <c r="D101" s="280"/>
      <c r="E101" s="281"/>
      <c r="F101" s="242"/>
      <c r="G101" s="242"/>
      <c r="H101" s="242"/>
      <c r="I101" s="282"/>
      <c r="M101" s="283"/>
      <c r="P101" s="284"/>
      <c r="Q101" s="285"/>
    </row>
    <row r="102" spans="3:17" ht="18" customHeight="1">
      <c r="C102" s="280"/>
      <c r="D102" s="280"/>
      <c r="E102" s="281"/>
      <c r="F102" s="242"/>
      <c r="G102" s="242"/>
      <c r="H102" s="242"/>
      <c r="I102" s="282"/>
      <c r="M102" s="283"/>
      <c r="P102" s="284"/>
      <c r="Q102" s="285"/>
    </row>
    <row r="103" spans="3:17" ht="18" customHeight="1">
      <c r="C103" s="280"/>
      <c r="D103" s="280"/>
      <c r="E103" s="281"/>
      <c r="F103" s="242"/>
      <c r="G103" s="242"/>
      <c r="H103" s="242"/>
      <c r="I103" s="282"/>
      <c r="M103" s="283"/>
      <c r="P103" s="284"/>
      <c r="Q103" s="285"/>
    </row>
    <row r="104" spans="3:17" ht="18" customHeight="1">
      <c r="C104" s="280"/>
      <c r="D104" s="280"/>
      <c r="E104" s="281"/>
      <c r="F104" s="242"/>
      <c r="G104" s="242"/>
      <c r="H104" s="242"/>
      <c r="I104" s="282"/>
      <c r="M104" s="283"/>
      <c r="P104" s="284"/>
      <c r="Q104" s="285"/>
    </row>
    <row r="105" spans="3:17" ht="18" customHeight="1">
      <c r="C105" s="280"/>
      <c r="D105" s="280"/>
      <c r="E105" s="281"/>
      <c r="F105" s="242"/>
      <c r="G105" s="242"/>
      <c r="H105" s="242"/>
      <c r="I105" s="282"/>
      <c r="M105" s="283"/>
      <c r="P105" s="284"/>
      <c r="Q105" s="285"/>
    </row>
    <row r="106" spans="3:17" ht="18" customHeight="1">
      <c r="C106" s="280"/>
      <c r="D106" s="280"/>
      <c r="E106" s="281"/>
      <c r="F106" s="242"/>
      <c r="G106" s="242"/>
      <c r="H106" s="242"/>
      <c r="I106" s="282"/>
      <c r="M106" s="283"/>
      <c r="P106" s="284"/>
      <c r="Q106" s="285"/>
    </row>
    <row r="107" spans="3:17" ht="18" customHeight="1">
      <c r="C107" s="280"/>
      <c r="D107" s="280"/>
      <c r="E107" s="281"/>
      <c r="F107" s="242"/>
      <c r="G107" s="242"/>
      <c r="H107" s="242"/>
      <c r="I107" s="282"/>
      <c r="M107" s="283"/>
      <c r="P107" s="284"/>
      <c r="Q107" s="285"/>
    </row>
    <row r="108" spans="3:17" ht="18" customHeight="1">
      <c r="C108" s="280"/>
      <c r="D108" s="280"/>
      <c r="E108" s="281"/>
      <c r="F108" s="242"/>
      <c r="G108" s="242"/>
      <c r="H108" s="242"/>
      <c r="I108" s="282"/>
      <c r="M108" s="283"/>
      <c r="P108" s="284"/>
      <c r="Q108" s="285"/>
    </row>
    <row r="109" spans="3:17" ht="18" customHeight="1">
      <c r="C109" s="280"/>
      <c r="D109" s="280"/>
      <c r="E109" s="281"/>
      <c r="F109" s="242"/>
      <c r="G109" s="242"/>
      <c r="H109" s="242"/>
      <c r="I109" s="282"/>
      <c r="M109" s="283"/>
      <c r="P109" s="284"/>
      <c r="Q109" s="285"/>
    </row>
    <row r="110" spans="3:17" ht="18" customHeight="1">
      <c r="C110" s="280"/>
      <c r="D110" s="280"/>
      <c r="E110" s="281"/>
      <c r="F110" s="242"/>
      <c r="G110" s="242"/>
      <c r="H110" s="242"/>
      <c r="I110" s="282"/>
      <c r="M110" s="283"/>
      <c r="P110" s="284"/>
      <c r="Q110" s="285"/>
    </row>
    <row r="111" spans="3:17" ht="18" customHeight="1">
      <c r="C111" s="280"/>
      <c r="D111" s="280"/>
      <c r="E111" s="281"/>
      <c r="F111" s="242"/>
      <c r="G111" s="242"/>
      <c r="H111" s="242"/>
      <c r="I111" s="282"/>
      <c r="M111" s="283"/>
      <c r="P111" s="284"/>
      <c r="Q111" s="285"/>
    </row>
    <row r="112" spans="3:17" ht="18" customHeight="1">
      <c r="C112" s="280"/>
      <c r="D112" s="280"/>
      <c r="E112" s="281"/>
      <c r="F112" s="242"/>
      <c r="G112" s="242"/>
      <c r="H112" s="242"/>
      <c r="I112" s="282"/>
      <c r="M112" s="283"/>
      <c r="P112" s="284"/>
      <c r="Q112" s="285"/>
    </row>
    <row r="113" spans="3:17" ht="18" customHeight="1">
      <c r="C113" s="280"/>
      <c r="D113" s="280"/>
      <c r="E113" s="281"/>
      <c r="F113" s="242"/>
      <c r="G113" s="242"/>
      <c r="H113" s="242"/>
      <c r="I113" s="282"/>
      <c r="M113" s="283"/>
      <c r="P113" s="284"/>
      <c r="Q113" s="285"/>
    </row>
    <row r="114" spans="3:17" ht="18" customHeight="1">
      <c r="C114" s="280"/>
      <c r="D114" s="280"/>
      <c r="E114" s="281"/>
      <c r="F114" s="242"/>
      <c r="G114" s="242"/>
      <c r="H114" s="242"/>
      <c r="I114" s="282"/>
      <c r="M114" s="283"/>
      <c r="P114" s="284"/>
      <c r="Q114" s="285"/>
    </row>
    <row r="115" spans="3:17" ht="18" customHeight="1">
      <c r="C115" s="280"/>
      <c r="D115" s="280"/>
      <c r="E115" s="281"/>
      <c r="F115" s="242"/>
      <c r="G115" s="242"/>
      <c r="H115" s="242"/>
      <c r="I115" s="282"/>
      <c r="M115" s="283"/>
      <c r="P115" s="284"/>
      <c r="Q115" s="285"/>
    </row>
    <row r="116" spans="3:17" ht="18" customHeight="1">
      <c r="C116" s="280"/>
      <c r="D116" s="280"/>
      <c r="E116" s="281"/>
      <c r="F116" s="242"/>
      <c r="G116" s="242"/>
      <c r="H116" s="242"/>
      <c r="I116" s="282"/>
      <c r="M116" s="283"/>
      <c r="P116" s="284"/>
      <c r="Q116" s="285"/>
    </row>
    <row r="117" spans="3:17" ht="18" customHeight="1">
      <c r="C117" s="280"/>
      <c r="D117" s="280"/>
      <c r="E117" s="281"/>
      <c r="F117" s="242"/>
      <c r="G117" s="242"/>
      <c r="H117" s="242"/>
      <c r="I117" s="282"/>
      <c r="M117" s="283"/>
      <c r="P117" s="284"/>
      <c r="Q117" s="285"/>
    </row>
    <row r="118" spans="3:17" ht="18" customHeight="1">
      <c r="C118" s="280"/>
      <c r="D118" s="280"/>
      <c r="E118" s="281"/>
      <c r="F118" s="242"/>
      <c r="G118" s="242"/>
      <c r="H118" s="242"/>
      <c r="I118" s="282"/>
      <c r="M118" s="283"/>
      <c r="P118" s="284"/>
      <c r="Q118" s="285"/>
    </row>
    <row r="119" spans="3:17" ht="18" customHeight="1">
      <c r="C119" s="280"/>
      <c r="D119" s="280"/>
      <c r="E119" s="281"/>
      <c r="F119" s="242"/>
      <c r="G119" s="242"/>
      <c r="H119" s="242"/>
      <c r="I119" s="282"/>
      <c r="M119" s="283"/>
      <c r="P119" s="284"/>
      <c r="Q119" s="285"/>
    </row>
    <row r="120" spans="3:17" ht="18" customHeight="1">
      <c r="C120" s="280"/>
      <c r="D120" s="280"/>
      <c r="E120" s="281"/>
      <c r="F120" s="242"/>
      <c r="G120" s="242"/>
      <c r="H120" s="242"/>
      <c r="I120" s="282"/>
      <c r="M120" s="283"/>
      <c r="P120" s="284"/>
      <c r="Q120" s="285"/>
    </row>
    <row r="121" spans="3:17" ht="18" customHeight="1">
      <c r="C121" s="280"/>
      <c r="D121" s="280"/>
      <c r="E121" s="281"/>
      <c r="F121" s="242"/>
      <c r="G121" s="242"/>
      <c r="H121" s="242"/>
      <c r="I121" s="282"/>
      <c r="M121" s="283"/>
      <c r="P121" s="284"/>
      <c r="Q121" s="285"/>
    </row>
    <row r="122" spans="3:17" ht="18" customHeight="1">
      <c r="C122" s="280"/>
      <c r="D122" s="280"/>
      <c r="E122" s="281"/>
      <c r="F122" s="242"/>
      <c r="G122" s="242"/>
      <c r="H122" s="242"/>
      <c r="I122" s="282"/>
      <c r="M122" s="283"/>
      <c r="P122" s="284"/>
      <c r="Q122" s="285"/>
    </row>
    <row r="123" spans="3:17" ht="18" customHeight="1">
      <c r="C123" s="280"/>
      <c r="D123" s="280"/>
      <c r="E123" s="281"/>
      <c r="F123" s="242"/>
      <c r="G123" s="242"/>
      <c r="H123" s="242"/>
      <c r="I123" s="282"/>
      <c r="M123" s="283"/>
      <c r="P123" s="284"/>
      <c r="Q123" s="285"/>
    </row>
    <row r="124" spans="3:17" ht="18" customHeight="1">
      <c r="C124" s="280"/>
      <c r="D124" s="280"/>
      <c r="E124" s="281"/>
      <c r="F124" s="242"/>
      <c r="G124" s="242"/>
      <c r="H124" s="242"/>
      <c r="I124" s="282"/>
      <c r="M124" s="283"/>
      <c r="P124" s="284"/>
      <c r="Q124" s="285"/>
    </row>
    <row r="125" spans="3:17" ht="18" customHeight="1">
      <c r="C125" s="280"/>
      <c r="D125" s="280"/>
      <c r="E125" s="281"/>
      <c r="F125" s="242"/>
      <c r="G125" s="242"/>
      <c r="H125" s="242"/>
      <c r="I125" s="282"/>
      <c r="M125" s="283"/>
      <c r="P125" s="284"/>
      <c r="Q125" s="285"/>
    </row>
    <row r="126" spans="3:17" ht="18" customHeight="1">
      <c r="C126" s="280"/>
      <c r="D126" s="280"/>
      <c r="E126" s="281"/>
      <c r="F126" s="242"/>
      <c r="G126" s="242"/>
      <c r="H126" s="242"/>
      <c r="I126" s="282"/>
      <c r="M126" s="283"/>
      <c r="P126" s="284"/>
      <c r="Q126" s="285"/>
    </row>
    <row r="127" spans="3:17" ht="18" customHeight="1">
      <c r="C127" s="280"/>
      <c r="D127" s="280"/>
      <c r="E127" s="281"/>
      <c r="F127" s="242"/>
      <c r="G127" s="242"/>
      <c r="H127" s="242"/>
      <c r="I127" s="282"/>
      <c r="M127" s="283"/>
      <c r="P127" s="284"/>
      <c r="Q127" s="285"/>
    </row>
    <row r="128" spans="3:17" ht="18" customHeight="1">
      <c r="C128" s="280"/>
      <c r="D128" s="280"/>
      <c r="E128" s="281"/>
      <c r="F128" s="242"/>
      <c r="G128" s="242"/>
      <c r="H128" s="242"/>
      <c r="I128" s="282"/>
      <c r="M128" s="283"/>
      <c r="P128" s="284"/>
      <c r="Q128" s="285"/>
    </row>
    <row r="129" spans="3:17" ht="18" customHeight="1">
      <c r="C129" s="280"/>
      <c r="D129" s="280"/>
      <c r="E129" s="281"/>
      <c r="F129" s="242"/>
      <c r="G129" s="242"/>
      <c r="H129" s="242"/>
      <c r="I129" s="282"/>
      <c r="M129" s="283"/>
      <c r="P129" s="284"/>
      <c r="Q129" s="285"/>
    </row>
    <row r="130" spans="3:17" ht="18" customHeight="1">
      <c r="C130" s="280"/>
      <c r="D130" s="280"/>
      <c r="E130" s="281"/>
      <c r="F130" s="242"/>
      <c r="G130" s="242"/>
      <c r="H130" s="242"/>
      <c r="I130" s="282"/>
      <c r="M130" s="283"/>
      <c r="P130" s="284"/>
      <c r="Q130" s="285"/>
    </row>
    <row r="131" spans="3:17" ht="18" customHeight="1">
      <c r="C131" s="280"/>
      <c r="D131" s="280"/>
      <c r="E131" s="281"/>
      <c r="F131" s="242"/>
      <c r="G131" s="242"/>
      <c r="H131" s="242"/>
      <c r="I131" s="282"/>
      <c r="M131" s="283"/>
      <c r="P131" s="284"/>
      <c r="Q131" s="285"/>
    </row>
    <row r="132" spans="3:17" ht="18" customHeight="1">
      <c r="C132" s="280"/>
      <c r="D132" s="280"/>
      <c r="E132" s="281"/>
      <c r="F132" s="242"/>
      <c r="G132" s="242"/>
      <c r="H132" s="242"/>
      <c r="I132" s="282"/>
      <c r="M132" s="283"/>
      <c r="P132" s="284"/>
      <c r="Q132" s="285"/>
    </row>
    <row r="133" spans="3:17" ht="18" customHeight="1">
      <c r="C133" s="280"/>
      <c r="D133" s="280"/>
      <c r="E133" s="281"/>
      <c r="F133" s="242"/>
      <c r="G133" s="242"/>
      <c r="H133" s="242"/>
      <c r="I133" s="282"/>
      <c r="M133" s="283"/>
      <c r="P133" s="284"/>
      <c r="Q133" s="285"/>
    </row>
    <row r="134" spans="3:17" ht="18" customHeight="1">
      <c r="C134" s="280"/>
      <c r="D134" s="280"/>
      <c r="E134" s="281"/>
      <c r="F134" s="242"/>
      <c r="G134" s="242"/>
      <c r="H134" s="242"/>
      <c r="I134" s="282"/>
      <c r="M134" s="283"/>
      <c r="P134" s="284"/>
      <c r="Q134" s="285"/>
    </row>
    <row r="135" spans="3:17" ht="18" customHeight="1">
      <c r="C135" s="280"/>
      <c r="D135" s="280"/>
      <c r="E135" s="281"/>
      <c r="F135" s="242"/>
      <c r="G135" s="242"/>
      <c r="H135" s="242"/>
      <c r="I135" s="282"/>
      <c r="M135" s="283"/>
      <c r="P135" s="284"/>
      <c r="Q135" s="285"/>
    </row>
    <row r="136" spans="3:17" ht="18" customHeight="1">
      <c r="C136" s="280"/>
      <c r="D136" s="280"/>
      <c r="E136" s="281"/>
      <c r="F136" s="242"/>
      <c r="G136" s="242"/>
      <c r="H136" s="242"/>
      <c r="I136" s="282"/>
      <c r="M136" s="283"/>
      <c r="P136" s="284"/>
      <c r="Q136" s="285"/>
    </row>
    <row r="137" spans="3:17" ht="18" customHeight="1">
      <c r="F137" s="242"/>
      <c r="M137" s="281"/>
      <c r="Q137" s="237"/>
    </row>
    <row r="138" spans="3:17">
      <c r="Q138" s="237"/>
    </row>
    <row r="139" spans="3:17">
      <c r="Q139" s="237"/>
    </row>
    <row r="140" spans="3:17">
      <c r="Q140" s="237"/>
    </row>
    <row r="141" spans="3:17">
      <c r="Q141" s="237"/>
    </row>
    <row r="142" spans="3:17">
      <c r="Q142" s="237"/>
    </row>
    <row r="143" spans="3:17">
      <c r="Q143" s="237"/>
    </row>
    <row r="144" spans="3:17">
      <c r="Q144" s="237"/>
    </row>
    <row r="145" spans="5:17">
      <c r="Q145" s="237"/>
    </row>
    <row r="146" spans="5:17">
      <c r="Q146" s="237"/>
    </row>
    <row r="147" spans="5:17">
      <c r="Q147" s="237"/>
    </row>
    <row r="148" spans="5:17">
      <c r="Q148" s="237"/>
    </row>
    <row r="149" spans="5:17">
      <c r="Q149" s="237"/>
    </row>
    <row r="156" spans="5:17" ht="12.75" customHeight="1">
      <c r="E156" s="3"/>
      <c r="G156" s="3"/>
      <c r="H156" s="3"/>
      <c r="K156" s="3"/>
    </row>
    <row r="157" spans="5:17" ht="18.75">
      <c r="F157" s="3"/>
    </row>
  </sheetData>
  <autoFilter ref="B10:O155" xr:uid="{FDA7F9B4-E283-4437-8AA8-E3F9947A7209}"/>
  <mergeCells count="10">
    <mergeCell ref="J6:K8"/>
    <mergeCell ref="B7:D7"/>
    <mergeCell ref="B8:D8"/>
    <mergeCell ref="B2:D2"/>
    <mergeCell ref="G2:I2"/>
    <mergeCell ref="B4:D4"/>
    <mergeCell ref="G4:I4"/>
    <mergeCell ref="B5:D5"/>
    <mergeCell ref="B6:D6"/>
    <mergeCell ref="G6:I8"/>
  </mergeCells>
  <phoneticPr fontId="3"/>
  <pageMargins left="0.70866141732283472" right="0.70866141732283472" top="0.74803149606299213" bottom="0.74803149606299213"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0C82-A199-4891-9BCC-A31C1F291B37}">
  <dimension ref="B2:R77"/>
  <sheetViews>
    <sheetView zoomScale="85" zoomScaleNormal="85" workbookViewId="0">
      <pane xSplit="10" ySplit="8" topLeftCell="P9" activePane="bottomRight" state="frozen"/>
      <selection pane="topRight" activeCell="K1" sqref="K1"/>
      <selection pane="bottomLeft" activeCell="A9" sqref="A9"/>
      <selection pane="bottomRight" activeCell="Q13" sqref="Q13"/>
    </sheetView>
  </sheetViews>
  <sheetFormatPr defaultRowHeight="18.75"/>
  <cols>
    <col min="1" max="1" width="2.625" style="3" customWidth="1"/>
    <col min="2" max="2" width="5.125" style="8" customWidth="1"/>
    <col min="3" max="4" width="12.625" style="3" customWidth="1"/>
    <col min="5" max="5" width="4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4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4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4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4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4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4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4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4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4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4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4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4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4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4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4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4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4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4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4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4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4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4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4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4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4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4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4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4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4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4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4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4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4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4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4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4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4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4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4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4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4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4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4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4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4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4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4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4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4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4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4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4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4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4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4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4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4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4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4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4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4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4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4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1217</v>
      </c>
      <c r="G2" s="4" t="s">
        <v>2</v>
      </c>
      <c r="H2" s="5"/>
      <c r="I2" s="6"/>
      <c r="J2" s="7">
        <f>SUM(H:H)</f>
        <v>531367</v>
      </c>
    </row>
    <row r="3" spans="2:17" ht="20.100000000000001" customHeight="1">
      <c r="B3" s="1" t="s">
        <v>3</v>
      </c>
      <c r="C3" s="1"/>
      <c r="D3" s="1"/>
      <c r="E3" s="2" t="s">
        <v>680</v>
      </c>
    </row>
    <row r="4" spans="2:17" ht="20.100000000000001" customHeight="1">
      <c r="B4" s="1" t="s">
        <v>5</v>
      </c>
      <c r="C4" s="1"/>
      <c r="D4" s="1"/>
      <c r="E4" s="2">
        <v>98796</v>
      </c>
    </row>
    <row r="5" spans="2:17" ht="20.100000000000001" customHeight="1">
      <c r="B5" s="1" t="s">
        <v>6</v>
      </c>
      <c r="C5" s="1"/>
      <c r="D5" s="1"/>
      <c r="E5" s="11">
        <v>41051</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29</v>
      </c>
      <c r="D9" s="12" t="s">
        <v>29</v>
      </c>
      <c r="E9" s="141" t="s">
        <v>1732</v>
      </c>
      <c r="F9" s="141">
        <v>1</v>
      </c>
      <c r="G9" s="141">
        <v>295000</v>
      </c>
      <c r="H9" s="17">
        <f t="shared" ref="H9:H68" si="0">F9*G9</f>
        <v>295000</v>
      </c>
      <c r="I9" s="239"/>
      <c r="J9" s="141" t="s">
        <v>1733</v>
      </c>
      <c r="K9" s="19"/>
      <c r="L9" s="13"/>
      <c r="M9" s="60">
        <v>41039</v>
      </c>
      <c r="N9" s="12"/>
      <c r="O9" s="13"/>
      <c r="P9" s="60">
        <v>41053</v>
      </c>
      <c r="Q9" s="23">
        <v>41053</v>
      </c>
    </row>
    <row r="10" spans="2:17" s="8" customFormat="1" ht="19.5" customHeight="1">
      <c r="B10" s="12"/>
      <c r="C10" s="12" t="s">
        <v>29</v>
      </c>
      <c r="D10" s="12" t="s">
        <v>29</v>
      </c>
      <c r="E10" s="21" t="s">
        <v>1734</v>
      </c>
      <c r="F10" s="141">
        <v>1</v>
      </c>
      <c r="G10" s="141">
        <v>110000</v>
      </c>
      <c r="H10" s="17">
        <f t="shared" si="0"/>
        <v>110000</v>
      </c>
      <c r="I10" s="239"/>
      <c r="J10" s="141" t="s">
        <v>1733</v>
      </c>
      <c r="K10" s="19"/>
      <c r="L10" s="13"/>
      <c r="M10" s="60">
        <v>41039</v>
      </c>
      <c r="N10" s="12"/>
      <c r="O10" s="13"/>
      <c r="P10" s="60">
        <v>41053</v>
      </c>
      <c r="Q10" s="23">
        <v>41053</v>
      </c>
    </row>
    <row r="11" spans="2:17" s="8" customFormat="1" ht="19.5" customHeight="1">
      <c r="B11" s="12"/>
      <c r="C11" s="12" t="s">
        <v>29</v>
      </c>
      <c r="D11" s="12" t="s">
        <v>29</v>
      </c>
      <c r="E11" s="63" t="s">
        <v>1735</v>
      </c>
      <c r="F11" s="189">
        <v>1</v>
      </c>
      <c r="G11" s="17">
        <v>28000</v>
      </c>
      <c r="H11" s="17">
        <f>F11*G11</f>
        <v>28000</v>
      </c>
      <c r="I11" s="17"/>
      <c r="J11" s="141" t="s">
        <v>1733</v>
      </c>
      <c r="K11" s="19"/>
      <c r="L11" s="13"/>
      <c r="M11" s="60">
        <v>41039</v>
      </c>
      <c r="N11" s="12"/>
      <c r="O11" s="13"/>
      <c r="P11" s="60">
        <v>41053</v>
      </c>
      <c r="Q11" s="23">
        <v>41053</v>
      </c>
    </row>
    <row r="12" spans="2:17" s="8" customFormat="1" ht="19.5" customHeight="1">
      <c r="B12" s="12"/>
      <c r="C12" s="12" t="s">
        <v>29</v>
      </c>
      <c r="D12" s="12" t="s">
        <v>29</v>
      </c>
      <c r="E12" s="63" t="s">
        <v>1736</v>
      </c>
      <c r="F12" s="189">
        <v>1</v>
      </c>
      <c r="G12" s="17">
        <v>35000</v>
      </c>
      <c r="H12" s="17">
        <f>F12*G12</f>
        <v>35000</v>
      </c>
      <c r="I12" s="245"/>
      <c r="J12" s="141" t="s">
        <v>1733</v>
      </c>
      <c r="K12" s="19"/>
      <c r="L12" s="13"/>
      <c r="M12" s="60">
        <v>41039</v>
      </c>
      <c r="N12" s="12"/>
      <c r="O12" s="13"/>
      <c r="P12" s="60">
        <v>41053</v>
      </c>
      <c r="Q12" s="23">
        <v>41053</v>
      </c>
    </row>
    <row r="13" spans="2:17" s="8" customFormat="1" ht="19.5" customHeight="1">
      <c r="B13" s="12"/>
      <c r="C13" s="12" t="s">
        <v>29</v>
      </c>
      <c r="D13" s="12" t="s">
        <v>29</v>
      </c>
      <c r="E13" s="141" t="s">
        <v>1737</v>
      </c>
      <c r="F13" s="141">
        <v>1</v>
      </c>
      <c r="G13" s="141">
        <v>1400</v>
      </c>
      <c r="H13" s="17">
        <f>F13*G13</f>
        <v>1400</v>
      </c>
      <c r="I13" s="239"/>
      <c r="J13" s="141" t="s">
        <v>1733</v>
      </c>
      <c r="K13" s="19"/>
      <c r="L13" s="13"/>
      <c r="M13" s="60">
        <v>41039</v>
      </c>
      <c r="N13" s="12"/>
      <c r="O13" s="13"/>
      <c r="P13" s="60"/>
      <c r="Q13" s="23"/>
    </row>
    <row r="14" spans="2:17" s="8" customFormat="1" ht="19.5" customHeight="1">
      <c r="B14" s="12"/>
      <c r="C14" s="12"/>
      <c r="D14" s="12"/>
      <c r="E14" s="141"/>
      <c r="F14" s="141"/>
      <c r="G14" s="141"/>
      <c r="H14" s="17">
        <f t="shared" si="0"/>
        <v>0</v>
      </c>
      <c r="I14" s="239"/>
      <c r="J14" s="16"/>
      <c r="K14" s="19"/>
      <c r="L14" s="13"/>
      <c r="M14" s="60"/>
      <c r="N14" s="12"/>
      <c r="O14" s="13"/>
      <c r="P14" s="60"/>
      <c r="Q14" s="23"/>
    </row>
    <row r="15" spans="2:17" s="8" customFormat="1" ht="19.5" customHeight="1">
      <c r="B15" s="12">
        <v>5</v>
      </c>
      <c r="C15" s="12" t="s">
        <v>101</v>
      </c>
      <c r="D15" s="12" t="s">
        <v>101</v>
      </c>
      <c r="E15" s="63" t="s">
        <v>1738</v>
      </c>
      <c r="F15" s="189">
        <v>1</v>
      </c>
      <c r="G15" s="17">
        <v>2759</v>
      </c>
      <c r="H15" s="17">
        <f t="shared" si="0"/>
        <v>2759</v>
      </c>
      <c r="I15" s="17"/>
      <c r="J15" s="141" t="s">
        <v>1276</v>
      </c>
      <c r="K15" s="19"/>
      <c r="L15" s="19"/>
      <c r="M15" s="60">
        <v>41039</v>
      </c>
      <c r="N15" s="12"/>
      <c r="O15" s="13"/>
      <c r="P15" s="60">
        <v>41050</v>
      </c>
      <c r="Q15" s="23">
        <v>41050</v>
      </c>
    </row>
    <row r="16" spans="2:17" s="8" customFormat="1" ht="19.5" customHeight="1">
      <c r="B16" s="12"/>
      <c r="C16" s="12"/>
      <c r="D16" s="12"/>
      <c r="E16" s="141"/>
      <c r="F16" s="189"/>
      <c r="G16" s="17"/>
      <c r="H16" s="17">
        <f t="shared" si="0"/>
        <v>0</v>
      </c>
      <c r="I16" s="17"/>
      <c r="J16" s="16"/>
      <c r="K16" s="19"/>
      <c r="L16" s="19"/>
      <c r="M16" s="60"/>
      <c r="N16" s="12"/>
      <c r="O16" s="13"/>
      <c r="P16" s="60"/>
      <c r="Q16" s="23"/>
    </row>
    <row r="17" spans="2:18" s="8" customFormat="1" ht="19.5" customHeight="1">
      <c r="B17" s="12">
        <v>20</v>
      </c>
      <c r="C17" s="12" t="s">
        <v>101</v>
      </c>
      <c r="D17" s="12" t="s">
        <v>101</v>
      </c>
      <c r="E17" s="16" t="s">
        <v>1739</v>
      </c>
      <c r="F17" s="399">
        <v>1</v>
      </c>
      <c r="G17" s="17">
        <v>10300</v>
      </c>
      <c r="H17" s="17">
        <f t="shared" si="0"/>
        <v>10300</v>
      </c>
      <c r="I17" s="17"/>
      <c r="J17" s="21" t="s">
        <v>1740</v>
      </c>
      <c r="K17" s="19"/>
      <c r="L17" s="19"/>
      <c r="M17" s="60">
        <v>41039</v>
      </c>
      <c r="N17" s="12"/>
      <c r="O17" s="13"/>
      <c r="P17" s="60">
        <v>41044</v>
      </c>
      <c r="Q17" s="23">
        <v>41044</v>
      </c>
    </row>
    <row r="18" spans="2:18" s="8" customFormat="1" ht="19.5" customHeight="1">
      <c r="B18" s="12">
        <v>20</v>
      </c>
      <c r="C18" s="12" t="s">
        <v>101</v>
      </c>
      <c r="D18" s="12" t="s">
        <v>101</v>
      </c>
      <c r="E18" s="61" t="s">
        <v>1741</v>
      </c>
      <c r="F18" s="399">
        <v>1</v>
      </c>
      <c r="G18" s="17">
        <v>5310</v>
      </c>
      <c r="H18" s="17">
        <f t="shared" si="0"/>
        <v>5310</v>
      </c>
      <c r="I18" s="17"/>
      <c r="J18" s="141" t="s">
        <v>1742</v>
      </c>
      <c r="K18" s="21"/>
      <c r="L18" s="19"/>
      <c r="M18" s="60">
        <v>41039</v>
      </c>
      <c r="N18" s="12"/>
      <c r="O18" s="13"/>
      <c r="P18" s="60">
        <v>41044</v>
      </c>
      <c r="Q18" s="23">
        <v>41044</v>
      </c>
    </row>
    <row r="19" spans="2:18" s="8" customFormat="1" ht="19.5" customHeight="1">
      <c r="B19" s="12">
        <v>20</v>
      </c>
      <c r="C19" s="12" t="s">
        <v>101</v>
      </c>
      <c r="D19" s="12" t="s">
        <v>101</v>
      </c>
      <c r="E19" s="400" t="s">
        <v>1743</v>
      </c>
      <c r="F19" s="399">
        <v>1</v>
      </c>
      <c r="G19" s="17">
        <v>3200</v>
      </c>
      <c r="H19" s="17">
        <f t="shared" si="0"/>
        <v>3200</v>
      </c>
      <c r="I19" s="239"/>
      <c r="J19" s="141" t="s">
        <v>1744</v>
      </c>
      <c r="K19" s="19"/>
      <c r="L19" s="13"/>
      <c r="M19" s="60">
        <v>41039</v>
      </c>
      <c r="N19" s="12"/>
      <c r="O19" s="13"/>
      <c r="P19" s="60">
        <v>41050</v>
      </c>
      <c r="Q19" s="23">
        <v>41050</v>
      </c>
    </row>
    <row r="20" spans="2:18" s="8" customFormat="1" ht="19.5" customHeight="1">
      <c r="B20" s="12">
        <v>20</v>
      </c>
      <c r="C20" s="12" t="s">
        <v>101</v>
      </c>
      <c r="D20" s="12" t="s">
        <v>101</v>
      </c>
      <c r="E20" s="16" t="s">
        <v>1745</v>
      </c>
      <c r="F20" s="399">
        <v>1</v>
      </c>
      <c r="G20" s="17">
        <v>2930</v>
      </c>
      <c r="H20" s="17">
        <f t="shared" si="0"/>
        <v>2930</v>
      </c>
      <c r="I20" s="245"/>
      <c r="J20" s="141" t="s">
        <v>1746</v>
      </c>
      <c r="K20" s="19"/>
      <c r="L20" s="13"/>
      <c r="M20" s="60">
        <v>41039</v>
      </c>
      <c r="N20" s="12"/>
      <c r="O20" s="13"/>
      <c r="P20" s="60">
        <v>41050</v>
      </c>
      <c r="Q20" s="23">
        <v>41050</v>
      </c>
    </row>
    <row r="21" spans="2:18" s="8" customFormat="1" ht="18" customHeight="1">
      <c r="B21" s="12">
        <v>20</v>
      </c>
      <c r="C21" s="12" t="s">
        <v>101</v>
      </c>
      <c r="D21" s="12" t="s">
        <v>101</v>
      </c>
      <c r="E21" s="400" t="s">
        <v>1747</v>
      </c>
      <c r="F21" s="399">
        <v>1</v>
      </c>
      <c r="G21" s="17">
        <v>5520</v>
      </c>
      <c r="H21" s="17">
        <f t="shared" si="0"/>
        <v>5520</v>
      </c>
      <c r="I21" s="245"/>
      <c r="J21" s="138" t="s">
        <v>1748</v>
      </c>
      <c r="K21" s="19"/>
      <c r="L21" s="19"/>
      <c r="M21" s="60">
        <v>41039</v>
      </c>
      <c r="N21" s="15"/>
      <c r="O21" s="20"/>
      <c r="P21" s="60">
        <v>41050</v>
      </c>
      <c r="Q21" s="23">
        <v>41050</v>
      </c>
    </row>
    <row r="22" spans="2:18" s="8" customFormat="1" ht="18" customHeight="1">
      <c r="B22" s="12">
        <v>20</v>
      </c>
      <c r="C22" s="12" t="s">
        <v>101</v>
      </c>
      <c r="D22" s="12" t="s">
        <v>101</v>
      </c>
      <c r="E22" s="141" t="s">
        <v>1749</v>
      </c>
      <c r="F22" s="399">
        <v>1</v>
      </c>
      <c r="G22" s="18">
        <v>3840</v>
      </c>
      <c r="H22" s="17">
        <f t="shared" si="0"/>
        <v>3840</v>
      </c>
      <c r="I22" s="245"/>
      <c r="J22" s="141" t="s">
        <v>1750</v>
      </c>
      <c r="K22" s="21"/>
      <c r="L22" s="19"/>
      <c r="M22" s="60">
        <v>41039</v>
      </c>
      <c r="N22" s="15"/>
      <c r="O22" s="20"/>
      <c r="P22" s="60">
        <v>41050</v>
      </c>
      <c r="Q22" s="23">
        <v>41050</v>
      </c>
    </row>
    <row r="23" spans="2:18" s="8" customFormat="1" ht="18" customHeight="1">
      <c r="B23" s="12">
        <v>20</v>
      </c>
      <c r="C23" s="12" t="s">
        <v>101</v>
      </c>
      <c r="D23" s="12" t="s">
        <v>101</v>
      </c>
      <c r="E23" s="141" t="s">
        <v>1751</v>
      </c>
      <c r="F23" s="399">
        <v>4</v>
      </c>
      <c r="G23" s="17">
        <v>70</v>
      </c>
      <c r="H23" s="17">
        <f t="shared" si="0"/>
        <v>280</v>
      </c>
      <c r="I23" s="245"/>
      <c r="J23" s="50" t="s">
        <v>1752</v>
      </c>
      <c r="K23" s="21"/>
      <c r="L23" s="19"/>
      <c r="M23" s="60">
        <v>41039</v>
      </c>
      <c r="N23" s="15"/>
      <c r="O23" s="20"/>
      <c r="P23" s="60">
        <v>41044</v>
      </c>
      <c r="Q23" s="23">
        <v>41044</v>
      </c>
    </row>
    <row r="24" spans="2:18" s="8" customFormat="1" ht="18" customHeight="1">
      <c r="B24" s="12">
        <v>20</v>
      </c>
      <c r="C24" s="12" t="s">
        <v>101</v>
      </c>
      <c r="D24" s="12" t="s">
        <v>101</v>
      </c>
      <c r="E24" s="141" t="s">
        <v>608</v>
      </c>
      <c r="F24" s="399">
        <v>8</v>
      </c>
      <c r="G24" s="17">
        <v>75</v>
      </c>
      <c r="H24" s="17">
        <f t="shared" si="0"/>
        <v>600</v>
      </c>
      <c r="I24" s="245"/>
      <c r="J24" s="21" t="s">
        <v>1752</v>
      </c>
      <c r="K24" s="21"/>
      <c r="L24" s="19"/>
      <c r="M24" s="60">
        <v>41039</v>
      </c>
      <c r="N24" s="15"/>
      <c r="O24" s="20"/>
      <c r="P24" s="60">
        <v>41044</v>
      </c>
      <c r="Q24" s="23">
        <v>41044</v>
      </c>
    </row>
    <row r="25" spans="2:18" s="8" customFormat="1" ht="18" customHeight="1">
      <c r="B25" s="12">
        <v>20</v>
      </c>
      <c r="C25" s="12" t="s">
        <v>101</v>
      </c>
      <c r="D25" s="12" t="s">
        <v>101</v>
      </c>
      <c r="E25" s="141" t="s">
        <v>610</v>
      </c>
      <c r="F25" s="399">
        <v>2</v>
      </c>
      <c r="G25" s="17">
        <v>75</v>
      </c>
      <c r="H25" s="17">
        <f t="shared" si="0"/>
        <v>150</v>
      </c>
      <c r="I25" s="245"/>
      <c r="J25" s="21" t="s">
        <v>1752</v>
      </c>
      <c r="K25" s="21"/>
      <c r="L25" s="19"/>
      <c r="M25" s="60">
        <v>41039</v>
      </c>
      <c r="N25" s="15"/>
      <c r="O25" s="20"/>
      <c r="P25" s="60">
        <v>41044</v>
      </c>
      <c r="Q25" s="23">
        <v>41044</v>
      </c>
    </row>
    <row r="26" spans="2:18" s="8" customFormat="1" ht="18" customHeight="1">
      <c r="B26" s="12">
        <v>20</v>
      </c>
      <c r="C26" s="12" t="s">
        <v>101</v>
      </c>
      <c r="D26" s="12" t="s">
        <v>101</v>
      </c>
      <c r="E26" s="246" t="s">
        <v>196</v>
      </c>
      <c r="F26" s="401">
        <v>1</v>
      </c>
      <c r="G26" s="17">
        <v>78</v>
      </c>
      <c r="H26" s="17">
        <f t="shared" si="0"/>
        <v>78</v>
      </c>
      <c r="I26" s="245"/>
      <c r="J26" s="246" t="s">
        <v>735</v>
      </c>
      <c r="K26" s="21"/>
      <c r="L26" s="19"/>
      <c r="M26" s="60">
        <v>41039</v>
      </c>
      <c r="N26" s="15"/>
      <c r="O26" s="20"/>
      <c r="P26" s="60">
        <v>41044</v>
      </c>
      <c r="Q26" s="23">
        <v>41044</v>
      </c>
      <c r="R26" s="62"/>
    </row>
    <row r="27" spans="2:18" s="8" customFormat="1" ht="18" customHeight="1">
      <c r="B27" s="13"/>
      <c r="C27" s="12"/>
      <c r="D27" s="12"/>
      <c r="E27" s="246"/>
      <c r="F27" s="246"/>
      <c r="G27" s="17"/>
      <c r="H27" s="17">
        <f t="shared" si="0"/>
        <v>0</v>
      </c>
      <c r="I27" s="245"/>
      <c r="J27" s="246"/>
      <c r="K27" s="21"/>
      <c r="L27" s="19"/>
      <c r="M27" s="60"/>
      <c r="N27" s="15"/>
      <c r="O27" s="20"/>
      <c r="P27" s="60"/>
      <c r="Q27" s="23"/>
      <c r="R27" s="62"/>
    </row>
    <row r="28" spans="2:18" s="8" customFormat="1" ht="18" customHeight="1">
      <c r="B28" s="13">
        <v>20</v>
      </c>
      <c r="C28" s="12" t="s">
        <v>77</v>
      </c>
      <c r="D28" s="12" t="s">
        <v>77</v>
      </c>
      <c r="E28" s="240" t="s">
        <v>1753</v>
      </c>
      <c r="F28" s="189">
        <v>1</v>
      </c>
      <c r="G28" s="17">
        <v>3600</v>
      </c>
      <c r="H28" s="17">
        <f t="shared" si="0"/>
        <v>3600</v>
      </c>
      <c r="I28" s="17"/>
      <c r="J28" s="189" t="s">
        <v>1754</v>
      </c>
      <c r="K28" s="21"/>
      <c r="L28" s="19"/>
      <c r="M28" s="60">
        <v>41039</v>
      </c>
      <c r="N28" s="15"/>
      <c r="O28" s="20"/>
      <c r="P28" s="60">
        <v>41050</v>
      </c>
      <c r="Q28" s="23">
        <v>41051</v>
      </c>
      <c r="R28" s="62"/>
    </row>
    <row r="29" spans="2:18" s="8" customFormat="1" ht="18" customHeight="1">
      <c r="B29" s="13">
        <v>20</v>
      </c>
      <c r="C29" s="12" t="s">
        <v>77</v>
      </c>
      <c r="D29" s="12" t="s">
        <v>77</v>
      </c>
      <c r="E29" s="240" t="s">
        <v>1755</v>
      </c>
      <c r="F29" s="141">
        <v>1</v>
      </c>
      <c r="G29" s="17">
        <v>5200</v>
      </c>
      <c r="H29" s="17">
        <f t="shared" si="0"/>
        <v>5200</v>
      </c>
      <c r="I29" s="17"/>
      <c r="J29" s="141" t="s">
        <v>1756</v>
      </c>
      <c r="K29" s="141"/>
      <c r="L29" s="19"/>
      <c r="M29" s="60">
        <v>41039</v>
      </c>
      <c r="N29" s="15"/>
      <c r="O29" s="20"/>
      <c r="P29" s="60">
        <v>41050</v>
      </c>
      <c r="Q29" s="23">
        <v>41051</v>
      </c>
      <c r="R29" s="62"/>
    </row>
    <row r="30" spans="2:18" s="8" customFormat="1" ht="18" customHeight="1">
      <c r="B30" s="13">
        <v>20</v>
      </c>
      <c r="C30" s="12" t="s">
        <v>77</v>
      </c>
      <c r="D30" s="12" t="s">
        <v>77</v>
      </c>
      <c r="E30" s="141" t="s">
        <v>1757</v>
      </c>
      <c r="F30" s="141">
        <v>1</v>
      </c>
      <c r="G30" s="17">
        <v>18200</v>
      </c>
      <c r="H30" s="17">
        <f t="shared" si="0"/>
        <v>18200</v>
      </c>
      <c r="I30" s="17"/>
      <c r="J30" s="141" t="s">
        <v>1758</v>
      </c>
      <c r="K30" s="21"/>
      <c r="L30" s="19"/>
      <c r="M30" s="60">
        <v>41039</v>
      </c>
      <c r="N30" s="15"/>
      <c r="O30" s="20"/>
      <c r="P30" s="60">
        <v>41050</v>
      </c>
      <c r="Q30" s="23">
        <v>41051</v>
      </c>
    </row>
    <row r="31" spans="2:18" s="8" customFormat="1" ht="18" customHeight="1">
      <c r="B31" s="13"/>
      <c r="C31" s="12"/>
      <c r="D31" s="12"/>
      <c r="E31" s="189"/>
      <c r="F31" s="189"/>
      <c r="G31" s="17"/>
      <c r="H31" s="17">
        <f t="shared" si="0"/>
        <v>0</v>
      </c>
      <c r="I31" s="17"/>
      <c r="J31" s="189"/>
      <c r="K31" s="21"/>
      <c r="L31" s="19"/>
      <c r="M31" s="60"/>
      <c r="N31" s="15"/>
      <c r="O31" s="20"/>
      <c r="P31" s="60"/>
      <c r="Q31" s="23"/>
    </row>
    <row r="32" spans="2:18" s="8" customFormat="1" ht="18" customHeight="1">
      <c r="B32" s="13"/>
      <c r="C32" s="12"/>
      <c r="D32" s="12"/>
      <c r="E32" s="189"/>
      <c r="F32" s="189"/>
      <c r="G32" s="17"/>
      <c r="H32" s="17">
        <f t="shared" si="0"/>
        <v>0</v>
      </c>
      <c r="I32" s="17"/>
      <c r="J32" s="189"/>
      <c r="K32" s="21"/>
      <c r="L32" s="19"/>
      <c r="M32" s="60"/>
      <c r="N32" s="15"/>
      <c r="O32" s="20"/>
      <c r="P32" s="60"/>
      <c r="Q32" s="23"/>
    </row>
    <row r="33" spans="2:17" s="8" customFormat="1" ht="18" customHeight="1">
      <c r="B33" s="13"/>
      <c r="C33" s="12"/>
      <c r="D33" s="12"/>
      <c r="E33" s="189"/>
      <c r="F33" s="141"/>
      <c r="G33" s="17"/>
      <c r="H33" s="17">
        <f t="shared" si="0"/>
        <v>0</v>
      </c>
      <c r="I33" s="17"/>
      <c r="J33" s="189"/>
      <c r="K33" s="21"/>
      <c r="L33" s="19"/>
      <c r="M33" s="60"/>
      <c r="N33" s="15"/>
      <c r="O33" s="20"/>
      <c r="P33" s="60"/>
      <c r="Q33" s="23"/>
    </row>
    <row r="34" spans="2:17" s="8" customFormat="1" ht="18" customHeight="1">
      <c r="B34" s="13"/>
      <c r="C34" s="12"/>
      <c r="D34" s="12"/>
      <c r="E34" s="21"/>
      <c r="F34" s="141"/>
      <c r="G34" s="17"/>
      <c r="H34" s="17">
        <f t="shared" si="0"/>
        <v>0</v>
      </c>
      <c r="I34" s="17"/>
      <c r="J34" s="141"/>
      <c r="K34" s="21"/>
      <c r="L34" s="19"/>
      <c r="M34" s="60"/>
      <c r="N34" s="15"/>
      <c r="O34" s="20"/>
      <c r="P34" s="60"/>
      <c r="Q34" s="23"/>
    </row>
    <row r="35" spans="2:17" s="8" customFormat="1" ht="18" customHeight="1">
      <c r="B35" s="13"/>
      <c r="C35" s="12"/>
      <c r="D35" s="12"/>
      <c r="E35" s="21"/>
      <c r="F35" s="141"/>
      <c r="G35" s="17"/>
      <c r="H35" s="17">
        <f t="shared" si="0"/>
        <v>0</v>
      </c>
      <c r="I35" s="17"/>
      <c r="J35" s="141"/>
      <c r="K35" s="21"/>
      <c r="L35" s="19"/>
      <c r="M35" s="60"/>
      <c r="N35" s="15"/>
      <c r="O35" s="20"/>
      <c r="P35" s="60"/>
      <c r="Q35" s="23"/>
    </row>
    <row r="36" spans="2:17" s="8" customFormat="1" ht="18" customHeight="1">
      <c r="B36" s="13"/>
      <c r="C36" s="12"/>
      <c r="D36" s="12"/>
      <c r="E36" s="21"/>
      <c r="F36" s="141"/>
      <c r="G36" s="17"/>
      <c r="H36" s="17">
        <f t="shared" si="0"/>
        <v>0</v>
      </c>
      <c r="I36" s="17"/>
      <c r="J36" s="141"/>
      <c r="K36" s="21"/>
      <c r="L36" s="19"/>
      <c r="M36" s="60"/>
      <c r="N36" s="15"/>
      <c r="O36" s="60"/>
      <c r="P36" s="60"/>
      <c r="Q36" s="23"/>
    </row>
    <row r="37" spans="2:17" s="8" customFormat="1" ht="18" customHeight="1">
      <c r="B37" s="13"/>
      <c r="C37" s="12"/>
      <c r="D37" s="12"/>
      <c r="E37" s="241"/>
      <c r="F37" s="189"/>
      <c r="G37" s="17"/>
      <c r="H37" s="17">
        <f t="shared" si="0"/>
        <v>0</v>
      </c>
      <c r="I37" s="17"/>
      <c r="J37" s="141"/>
      <c r="K37" s="21"/>
      <c r="L37" s="19"/>
      <c r="M37" s="60"/>
      <c r="N37" s="15"/>
      <c r="O37" s="20"/>
      <c r="P37" s="60"/>
      <c r="Q37" s="23"/>
    </row>
    <row r="38" spans="2:17" s="8" customFormat="1" ht="18" customHeight="1">
      <c r="B38" s="13"/>
      <c r="C38" s="12"/>
      <c r="D38" s="12"/>
      <c r="E38" s="240"/>
      <c r="F38" s="189"/>
      <c r="G38" s="17"/>
      <c r="H38" s="17">
        <f t="shared" si="0"/>
        <v>0</v>
      </c>
      <c r="I38" s="17"/>
      <c r="J38" s="189"/>
      <c r="K38" s="21"/>
      <c r="L38" s="19"/>
      <c r="M38" s="60"/>
      <c r="N38" s="15"/>
      <c r="O38" s="20"/>
      <c r="P38" s="60"/>
      <c r="Q38" s="23"/>
    </row>
    <row r="39" spans="2:17" s="8" customFormat="1" ht="18" customHeight="1">
      <c r="B39" s="13"/>
      <c r="C39" s="12"/>
      <c r="D39" s="12"/>
      <c r="E39" s="240"/>
      <c r="F39" s="189"/>
      <c r="G39" s="17"/>
      <c r="H39" s="17">
        <f t="shared" si="0"/>
        <v>0</v>
      </c>
      <c r="I39" s="17"/>
      <c r="J39" s="189"/>
      <c r="K39" s="21"/>
      <c r="L39" s="19"/>
      <c r="M39" s="60"/>
      <c r="N39" s="15"/>
      <c r="O39" s="20"/>
      <c r="P39" s="60"/>
      <c r="Q39" s="23"/>
    </row>
    <row r="40" spans="2:17" s="8" customFormat="1" ht="18" customHeight="1">
      <c r="B40" s="13"/>
      <c r="C40" s="12"/>
      <c r="D40" s="12"/>
      <c r="E40" s="241"/>
      <c r="F40" s="189"/>
      <c r="G40" s="17"/>
      <c r="H40" s="17">
        <f t="shared" si="0"/>
        <v>0</v>
      </c>
      <c r="I40" s="17"/>
      <c r="J40" s="141"/>
      <c r="K40" s="21"/>
      <c r="L40" s="19"/>
      <c r="M40" s="60"/>
      <c r="N40" s="15"/>
      <c r="O40" s="60"/>
      <c r="P40" s="60"/>
      <c r="Q40" s="23"/>
    </row>
    <row r="41" spans="2:17" s="8" customFormat="1" ht="18" customHeight="1">
      <c r="B41" s="13"/>
      <c r="C41" s="12"/>
      <c r="D41" s="12"/>
      <c r="E41" s="241"/>
      <c r="F41" s="141"/>
      <c r="G41" s="17"/>
      <c r="H41" s="17">
        <f t="shared" si="0"/>
        <v>0</v>
      </c>
      <c r="I41" s="17"/>
      <c r="J41" s="141"/>
      <c r="K41" s="21"/>
      <c r="L41" s="19"/>
      <c r="M41" s="60"/>
      <c r="N41" s="15"/>
      <c r="O41" s="20"/>
      <c r="P41" s="60"/>
      <c r="Q41" s="23"/>
    </row>
    <row r="42" spans="2:17" s="8" customFormat="1" ht="18" customHeight="1">
      <c r="B42" s="13"/>
      <c r="C42" s="12"/>
      <c r="D42" s="12"/>
      <c r="E42" s="241"/>
      <c r="F42" s="141"/>
      <c r="G42" s="17"/>
      <c r="H42" s="17">
        <f t="shared" si="0"/>
        <v>0</v>
      </c>
      <c r="I42" s="17"/>
      <c r="J42" s="141"/>
      <c r="K42" s="21"/>
      <c r="L42" s="19"/>
      <c r="M42" s="60"/>
      <c r="N42" s="15"/>
      <c r="O42" s="20"/>
      <c r="P42" s="60"/>
      <c r="Q42" s="23"/>
    </row>
    <row r="43" spans="2:17" s="8" customFormat="1" ht="18" customHeight="1">
      <c r="B43" s="13"/>
      <c r="C43" s="12"/>
      <c r="D43" s="12"/>
      <c r="E43" s="241"/>
      <c r="F43" s="141"/>
      <c r="G43" s="17"/>
      <c r="H43" s="17">
        <f t="shared" si="0"/>
        <v>0</v>
      </c>
      <c r="I43" s="17"/>
      <c r="J43" s="141"/>
      <c r="K43" s="21"/>
      <c r="L43" s="19"/>
      <c r="M43" s="60"/>
      <c r="N43" s="15"/>
      <c r="O43" s="2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1"/>
      <c r="F46" s="141"/>
      <c r="G46" s="17"/>
      <c r="H46" s="17">
        <f t="shared" si="0"/>
        <v>0</v>
      </c>
      <c r="I46" s="17"/>
      <c r="J46" s="141"/>
      <c r="K46" s="21"/>
      <c r="L46" s="19"/>
      <c r="M46" s="60"/>
      <c r="N46" s="15"/>
      <c r="O46" s="20"/>
      <c r="P46" s="60"/>
      <c r="Q46" s="23"/>
    </row>
    <row r="47" spans="2:17" s="8" customFormat="1" ht="18" customHeight="1">
      <c r="B47" s="13"/>
      <c r="C47" s="12"/>
      <c r="D47" s="12"/>
      <c r="E47" s="242"/>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1"/>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f t="shared" si="0"/>
        <v>0</v>
      </c>
      <c r="I51" s="17"/>
      <c r="J51" s="141"/>
      <c r="K51" s="21"/>
      <c r="L51" s="19"/>
      <c r="M51" s="60"/>
      <c r="N51" s="15"/>
      <c r="O51" s="20"/>
      <c r="P51" s="60"/>
      <c r="Q51" s="23"/>
    </row>
    <row r="52" spans="2:17" s="8" customFormat="1" ht="18" customHeight="1">
      <c r="B52" s="13"/>
      <c r="C52" s="12"/>
      <c r="D52" s="12"/>
      <c r="E52" s="241"/>
      <c r="F52" s="141"/>
      <c r="G52" s="17"/>
      <c r="H52" s="17"/>
      <c r="I52" s="17"/>
      <c r="J52" s="141"/>
      <c r="K52" s="21"/>
      <c r="L52" s="19"/>
      <c r="M52" s="60"/>
      <c r="N52" s="15"/>
      <c r="O52" s="20"/>
      <c r="P52" s="60"/>
      <c r="Q52" s="23"/>
    </row>
    <row r="53" spans="2:17" s="8" customFormat="1" ht="18" customHeight="1">
      <c r="B53" s="13"/>
      <c r="C53" s="12"/>
      <c r="D53" s="12"/>
      <c r="E53" s="50"/>
      <c r="F53" s="50"/>
      <c r="G53" s="50"/>
      <c r="H53" s="17">
        <f t="shared" si="0"/>
        <v>0</v>
      </c>
      <c r="I53" s="17"/>
      <c r="J53" s="50"/>
      <c r="K53" s="21"/>
      <c r="L53" s="19"/>
      <c r="M53" s="60"/>
      <c r="N53" s="15"/>
      <c r="O53" s="20"/>
      <c r="P53" s="60"/>
      <c r="Q53" s="23"/>
    </row>
    <row r="54" spans="2:17" s="8" customFormat="1" ht="18" customHeight="1">
      <c r="B54" s="13"/>
      <c r="C54" s="12"/>
      <c r="D54" s="12"/>
      <c r="E54" s="50"/>
      <c r="F54" s="50"/>
      <c r="G54" s="50"/>
      <c r="H54" s="17">
        <f t="shared" si="0"/>
        <v>0</v>
      </c>
      <c r="I54" s="17"/>
      <c r="J54" s="50"/>
      <c r="K54" s="21"/>
      <c r="L54" s="19"/>
      <c r="M54" s="60"/>
      <c r="N54" s="15"/>
      <c r="O54" s="20"/>
      <c r="P54" s="60"/>
      <c r="Q54" s="23"/>
    </row>
    <row r="55" spans="2:17" s="8" customFormat="1" ht="18" customHeight="1">
      <c r="B55" s="13"/>
      <c r="C55" s="12"/>
      <c r="D55" s="12"/>
      <c r="E55" s="50"/>
      <c r="F55" s="50"/>
      <c r="G55" s="50"/>
      <c r="H55" s="17">
        <f t="shared" si="0"/>
        <v>0</v>
      </c>
      <c r="I55" s="17"/>
      <c r="J55" s="50"/>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50"/>
      <c r="F64" s="50"/>
      <c r="G64" s="50"/>
      <c r="H64" s="17">
        <f t="shared" si="0"/>
        <v>0</v>
      </c>
      <c r="I64" s="17"/>
      <c r="J64" s="50"/>
      <c r="K64" s="21"/>
      <c r="L64" s="19"/>
      <c r="M64" s="60"/>
      <c r="N64" s="15"/>
      <c r="O64" s="20"/>
      <c r="P64" s="60"/>
      <c r="Q64" s="23"/>
    </row>
    <row r="65" spans="2:17" s="8" customFormat="1" ht="18" customHeight="1">
      <c r="B65" s="13"/>
      <c r="C65" s="12"/>
      <c r="D65" s="12"/>
      <c r="E65" s="241"/>
      <c r="F65" s="141"/>
      <c r="G65" s="17"/>
      <c r="H65" s="17">
        <f t="shared" si="0"/>
        <v>0</v>
      </c>
      <c r="I65" s="17"/>
      <c r="J65" s="141"/>
      <c r="K65" s="21"/>
      <c r="L65" s="19"/>
      <c r="M65" s="60"/>
      <c r="N65" s="60"/>
      <c r="O65" s="136"/>
      <c r="P65" s="60"/>
      <c r="Q65" s="23"/>
    </row>
    <row r="66" spans="2:17" s="8" customFormat="1" ht="18" customHeight="1">
      <c r="B66" s="13"/>
      <c r="C66" s="12"/>
      <c r="D66" s="12"/>
      <c r="E66" s="241"/>
      <c r="F66" s="141"/>
      <c r="G66" s="17"/>
      <c r="H66" s="17">
        <f t="shared" si="0"/>
        <v>0</v>
      </c>
      <c r="I66" s="17"/>
      <c r="J66" s="141"/>
      <c r="K66" s="21"/>
      <c r="L66" s="19"/>
      <c r="M66" s="60"/>
      <c r="N66" s="15"/>
      <c r="O66" s="20"/>
      <c r="P66" s="60"/>
      <c r="Q66" s="23"/>
    </row>
    <row r="67" spans="2:17" s="8" customFormat="1" ht="18" customHeight="1">
      <c r="B67" s="13"/>
      <c r="C67" s="12"/>
      <c r="D67" s="12"/>
      <c r="E67" s="241"/>
      <c r="F67" s="141"/>
      <c r="G67" s="17"/>
      <c r="H67" s="17">
        <f t="shared" si="0"/>
        <v>0</v>
      </c>
      <c r="I67" s="17"/>
      <c r="J67" s="141"/>
      <c r="K67" s="21"/>
      <c r="L67" s="19"/>
      <c r="M67" s="60"/>
      <c r="N67" s="15"/>
      <c r="O67" s="20"/>
      <c r="P67" s="60"/>
      <c r="Q67" s="23"/>
    </row>
    <row r="68" spans="2:17" s="8" customFormat="1" ht="18" customHeight="1">
      <c r="B68" s="13"/>
      <c r="C68" s="12"/>
      <c r="D68" s="12"/>
      <c r="E68" s="21"/>
      <c r="F68" s="17"/>
      <c r="G68" s="17"/>
      <c r="H68" s="17">
        <f t="shared" si="0"/>
        <v>0</v>
      </c>
      <c r="I68" s="17"/>
      <c r="J68" s="61"/>
      <c r="K68" s="21"/>
      <c r="L68" s="19"/>
      <c r="M68" s="60"/>
      <c r="N68" s="15"/>
      <c r="O68" s="20"/>
      <c r="P68" s="60"/>
      <c r="Q68" s="23"/>
    </row>
    <row r="69" spans="2:17" s="8" customFormat="1" ht="18" customHeight="1">
      <c r="B69" s="13"/>
      <c r="C69" s="13"/>
      <c r="D69" s="13"/>
      <c r="E69" s="21"/>
      <c r="F69" s="17"/>
      <c r="G69" s="17"/>
      <c r="H69" s="17"/>
      <c r="I69" s="17"/>
      <c r="J69" s="19"/>
      <c r="K69" s="21"/>
      <c r="L69" s="19"/>
      <c r="M69" s="60"/>
      <c r="N69" s="15"/>
      <c r="O69" s="20"/>
      <c r="P69" s="15"/>
      <c r="Q69" s="23"/>
    </row>
    <row r="70" spans="2:17" s="8" customFormat="1" ht="18" customHeight="1">
      <c r="B70" s="13"/>
      <c r="C70" s="13"/>
      <c r="D70" s="13"/>
      <c r="E70" s="21"/>
      <c r="F70" s="17"/>
      <c r="G70" s="17"/>
      <c r="H70" s="17"/>
      <c r="I70" s="17"/>
      <c r="J70" s="19"/>
      <c r="K70" s="21"/>
      <c r="L70" s="19"/>
      <c r="M70" s="60"/>
      <c r="N70" s="15"/>
      <c r="O70" s="20"/>
      <c r="P70" s="15"/>
      <c r="Q70" s="23"/>
    </row>
    <row r="71" spans="2:17" ht="18" customHeight="1">
      <c r="B71" s="13"/>
      <c r="C71" s="13"/>
      <c r="D71" s="13"/>
      <c r="E71" s="21"/>
      <c r="F71" s="17"/>
      <c r="G71" s="17"/>
      <c r="H71" s="17"/>
      <c r="I71" s="17"/>
      <c r="J71" s="19"/>
      <c r="K71" s="21"/>
      <c r="L71" s="19"/>
      <c r="M71" s="60"/>
      <c r="N71" s="15"/>
      <c r="O71" s="20"/>
      <c r="P71" s="24"/>
      <c r="Q71" s="67"/>
    </row>
    <row r="72" spans="2:17">
      <c r="Q72" s="68"/>
    </row>
    <row r="73" spans="2:17">
      <c r="Q73" s="68"/>
    </row>
    <row r="74" spans="2:17">
      <c r="Q74" s="68"/>
    </row>
    <row r="75" spans="2:17">
      <c r="M75" s="25"/>
      <c r="Q75" s="68"/>
    </row>
    <row r="76" spans="2:17">
      <c r="Q76" s="68"/>
    </row>
    <row r="77" spans="2:17">
      <c r="M77" s="25"/>
      <c r="Q77" s="68"/>
    </row>
  </sheetData>
  <autoFilter ref="B8:O41" xr:uid="{6ABC0A79-D2AB-4A30-97DA-164D6E71AC5B}"/>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CAF1-3AE6-489D-944C-3D8426CB8BEF}">
  <dimension ref="B2:Q61"/>
  <sheetViews>
    <sheetView zoomScale="85" zoomScaleNormal="85" workbookViewId="0">
      <pane xSplit="10" ySplit="8" topLeftCell="L24" activePane="bottomRight" state="frozen"/>
      <selection pane="topRight" activeCell="K1" sqref="K1"/>
      <selection pane="bottomLeft" activeCell="A9" sqref="A9"/>
      <selection pane="bottomRight" activeCell="J50" sqref="J50"/>
    </sheetView>
  </sheetViews>
  <sheetFormatPr defaultRowHeight="13.5"/>
  <cols>
    <col min="1" max="1" width="2.625" style="28" customWidth="1"/>
    <col min="2" max="2" width="5.125" style="33" customWidth="1"/>
    <col min="3" max="3" width="12.375" style="28" customWidth="1"/>
    <col min="4" max="4" width="12.625" style="28" customWidth="1"/>
    <col min="5" max="5" width="35.625" style="28" customWidth="1"/>
    <col min="6" max="6" width="8.75" style="28" customWidth="1"/>
    <col min="7" max="8" width="9.875" style="28" bestFit="1" customWidth="1"/>
    <col min="9" max="9" width="5.75" style="34" customWidth="1"/>
    <col min="10" max="10" width="44.75" style="28" customWidth="1"/>
    <col min="11" max="11" width="17.8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59" width="12.375" style="28" customWidth="1"/>
    <col min="260" max="260" width="12.625" style="28" customWidth="1"/>
    <col min="261" max="261" width="35.625" style="28" customWidth="1"/>
    <col min="262" max="262" width="8.75" style="28" customWidth="1"/>
    <col min="263" max="264" width="9.875" style="28" bestFit="1" customWidth="1"/>
    <col min="265" max="265" width="5.75" style="28" customWidth="1"/>
    <col min="266" max="266" width="44.75" style="28" customWidth="1"/>
    <col min="267" max="267" width="17.8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5" width="12.375" style="28" customWidth="1"/>
    <col min="516" max="516" width="12.625" style="28" customWidth="1"/>
    <col min="517" max="517" width="35.625" style="28" customWidth="1"/>
    <col min="518" max="518" width="8.75" style="28" customWidth="1"/>
    <col min="519" max="520" width="9.875" style="28" bestFit="1" customWidth="1"/>
    <col min="521" max="521" width="5.75" style="28" customWidth="1"/>
    <col min="522" max="522" width="44.75" style="28" customWidth="1"/>
    <col min="523" max="523" width="17.8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1" width="12.375" style="28" customWidth="1"/>
    <col min="772" max="772" width="12.625" style="28" customWidth="1"/>
    <col min="773" max="773" width="35.625" style="28" customWidth="1"/>
    <col min="774" max="774" width="8.75" style="28" customWidth="1"/>
    <col min="775" max="776" width="9.875" style="28" bestFit="1" customWidth="1"/>
    <col min="777" max="777" width="5.75" style="28" customWidth="1"/>
    <col min="778" max="778" width="44.75" style="28" customWidth="1"/>
    <col min="779" max="779" width="17.8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7" width="12.375" style="28" customWidth="1"/>
    <col min="1028" max="1028" width="12.625" style="28" customWidth="1"/>
    <col min="1029" max="1029" width="35.625" style="28" customWidth="1"/>
    <col min="1030" max="1030" width="8.75" style="28" customWidth="1"/>
    <col min="1031" max="1032" width="9.875" style="28" bestFit="1" customWidth="1"/>
    <col min="1033" max="1033" width="5.75" style="28" customWidth="1"/>
    <col min="1034" max="1034" width="44.75" style="28" customWidth="1"/>
    <col min="1035" max="1035" width="17.8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3" width="12.375" style="28" customWidth="1"/>
    <col min="1284" max="1284" width="12.625" style="28" customWidth="1"/>
    <col min="1285" max="1285" width="35.625" style="28" customWidth="1"/>
    <col min="1286" max="1286" width="8.75" style="28" customWidth="1"/>
    <col min="1287" max="1288" width="9.875" style="28" bestFit="1" customWidth="1"/>
    <col min="1289" max="1289" width="5.75" style="28" customWidth="1"/>
    <col min="1290" max="1290" width="44.75" style="28" customWidth="1"/>
    <col min="1291" max="1291" width="17.8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39" width="12.375" style="28" customWidth="1"/>
    <col min="1540" max="1540" width="12.625" style="28" customWidth="1"/>
    <col min="1541" max="1541" width="35.625" style="28" customWidth="1"/>
    <col min="1542" max="1542" width="8.75" style="28" customWidth="1"/>
    <col min="1543" max="1544" width="9.875" style="28" bestFit="1" customWidth="1"/>
    <col min="1545" max="1545" width="5.75" style="28" customWidth="1"/>
    <col min="1546" max="1546" width="44.75" style="28" customWidth="1"/>
    <col min="1547" max="1547" width="17.8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5" width="12.375" style="28" customWidth="1"/>
    <col min="1796" max="1796" width="12.625" style="28" customWidth="1"/>
    <col min="1797" max="1797" width="35.625" style="28" customWidth="1"/>
    <col min="1798" max="1798" width="8.75" style="28" customWidth="1"/>
    <col min="1799" max="1800" width="9.875" style="28" bestFit="1" customWidth="1"/>
    <col min="1801" max="1801" width="5.75" style="28" customWidth="1"/>
    <col min="1802" max="1802" width="44.75" style="28" customWidth="1"/>
    <col min="1803" max="1803" width="17.8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1" width="12.375" style="28" customWidth="1"/>
    <col min="2052" max="2052" width="12.625" style="28" customWidth="1"/>
    <col min="2053" max="2053" width="35.625" style="28" customWidth="1"/>
    <col min="2054" max="2054" width="8.75" style="28" customWidth="1"/>
    <col min="2055" max="2056" width="9.875" style="28" bestFit="1" customWidth="1"/>
    <col min="2057" max="2057" width="5.75" style="28" customWidth="1"/>
    <col min="2058" max="2058" width="44.75" style="28" customWidth="1"/>
    <col min="2059" max="2059" width="17.8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7" width="12.375" style="28" customWidth="1"/>
    <col min="2308" max="2308" width="12.625" style="28" customWidth="1"/>
    <col min="2309" max="2309" width="35.625" style="28" customWidth="1"/>
    <col min="2310" max="2310" width="8.75" style="28" customWidth="1"/>
    <col min="2311" max="2312" width="9.875" style="28" bestFit="1" customWidth="1"/>
    <col min="2313" max="2313" width="5.75" style="28" customWidth="1"/>
    <col min="2314" max="2314" width="44.75" style="28" customWidth="1"/>
    <col min="2315" max="2315" width="17.8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3" width="12.375" style="28" customWidth="1"/>
    <col min="2564" max="2564" width="12.625" style="28" customWidth="1"/>
    <col min="2565" max="2565" width="35.625" style="28" customWidth="1"/>
    <col min="2566" max="2566" width="8.75" style="28" customWidth="1"/>
    <col min="2567" max="2568" width="9.875" style="28" bestFit="1" customWidth="1"/>
    <col min="2569" max="2569" width="5.75" style="28" customWidth="1"/>
    <col min="2570" max="2570" width="44.75" style="28" customWidth="1"/>
    <col min="2571" max="2571" width="17.8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19" width="12.375" style="28" customWidth="1"/>
    <col min="2820" max="2820" width="12.625" style="28" customWidth="1"/>
    <col min="2821" max="2821" width="35.625" style="28" customWidth="1"/>
    <col min="2822" max="2822" width="8.75" style="28" customWidth="1"/>
    <col min="2823" max="2824" width="9.875" style="28" bestFit="1" customWidth="1"/>
    <col min="2825" max="2825" width="5.75" style="28" customWidth="1"/>
    <col min="2826" max="2826" width="44.75" style="28" customWidth="1"/>
    <col min="2827" max="2827" width="17.8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5" width="12.375" style="28" customWidth="1"/>
    <col min="3076" max="3076" width="12.625" style="28" customWidth="1"/>
    <col min="3077" max="3077" width="35.625" style="28" customWidth="1"/>
    <col min="3078" max="3078" width="8.75" style="28" customWidth="1"/>
    <col min="3079" max="3080" width="9.875" style="28" bestFit="1" customWidth="1"/>
    <col min="3081" max="3081" width="5.75" style="28" customWidth="1"/>
    <col min="3082" max="3082" width="44.75" style="28" customWidth="1"/>
    <col min="3083" max="3083" width="17.8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1" width="12.375" style="28" customWidth="1"/>
    <col min="3332" max="3332" width="12.625" style="28" customWidth="1"/>
    <col min="3333" max="3333" width="35.625" style="28" customWidth="1"/>
    <col min="3334" max="3334" width="8.75" style="28" customWidth="1"/>
    <col min="3335" max="3336" width="9.875" style="28" bestFit="1" customWidth="1"/>
    <col min="3337" max="3337" width="5.75" style="28" customWidth="1"/>
    <col min="3338" max="3338" width="44.75" style="28" customWidth="1"/>
    <col min="3339" max="3339" width="17.8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7" width="12.375" style="28" customWidth="1"/>
    <col min="3588" max="3588" width="12.625" style="28" customWidth="1"/>
    <col min="3589" max="3589" width="35.625" style="28" customWidth="1"/>
    <col min="3590" max="3590" width="8.75" style="28" customWidth="1"/>
    <col min="3591" max="3592" width="9.875" style="28" bestFit="1" customWidth="1"/>
    <col min="3593" max="3593" width="5.75" style="28" customWidth="1"/>
    <col min="3594" max="3594" width="44.75" style="28" customWidth="1"/>
    <col min="3595" max="3595" width="17.8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3" width="12.375" style="28" customWidth="1"/>
    <col min="3844" max="3844" width="12.625" style="28" customWidth="1"/>
    <col min="3845" max="3845" width="35.625" style="28" customWidth="1"/>
    <col min="3846" max="3846" width="8.75" style="28" customWidth="1"/>
    <col min="3847" max="3848" width="9.875" style="28" bestFit="1" customWidth="1"/>
    <col min="3849" max="3849" width="5.75" style="28" customWidth="1"/>
    <col min="3850" max="3850" width="44.75" style="28" customWidth="1"/>
    <col min="3851" max="3851" width="17.8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099" width="12.375" style="28" customWidth="1"/>
    <col min="4100" max="4100" width="12.625" style="28" customWidth="1"/>
    <col min="4101" max="4101" width="35.625" style="28" customWidth="1"/>
    <col min="4102" max="4102" width="8.75" style="28" customWidth="1"/>
    <col min="4103" max="4104" width="9.875" style="28" bestFit="1" customWidth="1"/>
    <col min="4105" max="4105" width="5.75" style="28" customWidth="1"/>
    <col min="4106" max="4106" width="44.75" style="28" customWidth="1"/>
    <col min="4107" max="4107" width="17.8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5" width="12.375" style="28" customWidth="1"/>
    <col min="4356" max="4356" width="12.625" style="28" customWidth="1"/>
    <col min="4357" max="4357" width="35.625" style="28" customWidth="1"/>
    <col min="4358" max="4358" width="8.75" style="28" customWidth="1"/>
    <col min="4359" max="4360" width="9.875" style="28" bestFit="1" customWidth="1"/>
    <col min="4361" max="4361" width="5.75" style="28" customWidth="1"/>
    <col min="4362" max="4362" width="44.75" style="28" customWidth="1"/>
    <col min="4363" max="4363" width="17.8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1" width="12.375" style="28" customWidth="1"/>
    <col min="4612" max="4612" width="12.625" style="28" customWidth="1"/>
    <col min="4613" max="4613" width="35.625" style="28" customWidth="1"/>
    <col min="4614" max="4614" width="8.75" style="28" customWidth="1"/>
    <col min="4615" max="4616" width="9.875" style="28" bestFit="1" customWidth="1"/>
    <col min="4617" max="4617" width="5.75" style="28" customWidth="1"/>
    <col min="4618" max="4618" width="44.75" style="28" customWidth="1"/>
    <col min="4619" max="4619" width="17.8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7" width="12.375" style="28" customWidth="1"/>
    <col min="4868" max="4868" width="12.625" style="28" customWidth="1"/>
    <col min="4869" max="4869" width="35.625" style="28" customWidth="1"/>
    <col min="4870" max="4870" width="8.75" style="28" customWidth="1"/>
    <col min="4871" max="4872" width="9.875" style="28" bestFit="1" customWidth="1"/>
    <col min="4873" max="4873" width="5.75" style="28" customWidth="1"/>
    <col min="4874" max="4874" width="44.75" style="28" customWidth="1"/>
    <col min="4875" max="4875" width="17.8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3" width="12.375" style="28" customWidth="1"/>
    <col min="5124" max="5124" width="12.625" style="28" customWidth="1"/>
    <col min="5125" max="5125" width="35.625" style="28" customWidth="1"/>
    <col min="5126" max="5126" width="8.75" style="28" customWidth="1"/>
    <col min="5127" max="5128" width="9.875" style="28" bestFit="1" customWidth="1"/>
    <col min="5129" max="5129" width="5.75" style="28" customWidth="1"/>
    <col min="5130" max="5130" width="44.75" style="28" customWidth="1"/>
    <col min="5131" max="5131" width="17.8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79" width="12.375" style="28" customWidth="1"/>
    <col min="5380" max="5380" width="12.625" style="28" customWidth="1"/>
    <col min="5381" max="5381" width="35.625" style="28" customWidth="1"/>
    <col min="5382" max="5382" width="8.75" style="28" customWidth="1"/>
    <col min="5383" max="5384" width="9.875" style="28" bestFit="1" customWidth="1"/>
    <col min="5385" max="5385" width="5.75" style="28" customWidth="1"/>
    <col min="5386" max="5386" width="44.75" style="28" customWidth="1"/>
    <col min="5387" max="5387" width="17.8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5" width="12.375" style="28" customWidth="1"/>
    <col min="5636" max="5636" width="12.625" style="28" customWidth="1"/>
    <col min="5637" max="5637" width="35.625" style="28" customWidth="1"/>
    <col min="5638" max="5638" width="8.75" style="28" customWidth="1"/>
    <col min="5639" max="5640" width="9.875" style="28" bestFit="1" customWidth="1"/>
    <col min="5641" max="5641" width="5.75" style="28" customWidth="1"/>
    <col min="5642" max="5642" width="44.75" style="28" customWidth="1"/>
    <col min="5643" max="5643" width="17.8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1" width="12.375" style="28" customWidth="1"/>
    <col min="5892" max="5892" width="12.625" style="28" customWidth="1"/>
    <col min="5893" max="5893" width="35.625" style="28" customWidth="1"/>
    <col min="5894" max="5894" width="8.75" style="28" customWidth="1"/>
    <col min="5895" max="5896" width="9.875" style="28" bestFit="1" customWidth="1"/>
    <col min="5897" max="5897" width="5.75" style="28" customWidth="1"/>
    <col min="5898" max="5898" width="44.75" style="28" customWidth="1"/>
    <col min="5899" max="5899" width="17.8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7" width="12.375" style="28" customWidth="1"/>
    <col min="6148" max="6148" width="12.625" style="28" customWidth="1"/>
    <col min="6149" max="6149" width="35.625" style="28" customWidth="1"/>
    <col min="6150" max="6150" width="8.75" style="28" customWidth="1"/>
    <col min="6151" max="6152" width="9.875" style="28" bestFit="1" customWidth="1"/>
    <col min="6153" max="6153" width="5.75" style="28" customWidth="1"/>
    <col min="6154" max="6154" width="44.75" style="28" customWidth="1"/>
    <col min="6155" max="6155" width="17.8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3" width="12.375" style="28" customWidth="1"/>
    <col min="6404" max="6404" width="12.625" style="28" customWidth="1"/>
    <col min="6405" max="6405" width="35.625" style="28" customWidth="1"/>
    <col min="6406" max="6406" width="8.75" style="28" customWidth="1"/>
    <col min="6407" max="6408" width="9.875" style="28" bestFit="1" customWidth="1"/>
    <col min="6409" max="6409" width="5.75" style="28" customWidth="1"/>
    <col min="6410" max="6410" width="44.75" style="28" customWidth="1"/>
    <col min="6411" max="6411" width="17.8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59" width="12.375" style="28" customWidth="1"/>
    <col min="6660" max="6660" width="12.625" style="28" customWidth="1"/>
    <col min="6661" max="6661" width="35.625" style="28" customWidth="1"/>
    <col min="6662" max="6662" width="8.75" style="28" customWidth="1"/>
    <col min="6663" max="6664" width="9.875" style="28" bestFit="1" customWidth="1"/>
    <col min="6665" max="6665" width="5.75" style="28" customWidth="1"/>
    <col min="6666" max="6666" width="44.75" style="28" customWidth="1"/>
    <col min="6667" max="6667" width="17.8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5" width="12.375" style="28" customWidth="1"/>
    <col min="6916" max="6916" width="12.625" style="28" customWidth="1"/>
    <col min="6917" max="6917" width="35.625" style="28" customWidth="1"/>
    <col min="6918" max="6918" width="8.75" style="28" customWidth="1"/>
    <col min="6919" max="6920" width="9.875" style="28" bestFit="1" customWidth="1"/>
    <col min="6921" max="6921" width="5.75" style="28" customWidth="1"/>
    <col min="6922" max="6922" width="44.75" style="28" customWidth="1"/>
    <col min="6923" max="6923" width="17.8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1" width="12.375" style="28" customWidth="1"/>
    <col min="7172" max="7172" width="12.625" style="28" customWidth="1"/>
    <col min="7173" max="7173" width="35.625" style="28" customWidth="1"/>
    <col min="7174" max="7174" width="8.75" style="28" customWidth="1"/>
    <col min="7175" max="7176" width="9.875" style="28" bestFit="1" customWidth="1"/>
    <col min="7177" max="7177" width="5.75" style="28" customWidth="1"/>
    <col min="7178" max="7178" width="44.75" style="28" customWidth="1"/>
    <col min="7179" max="7179" width="17.8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7" width="12.375" style="28" customWidth="1"/>
    <col min="7428" max="7428" width="12.625" style="28" customWidth="1"/>
    <col min="7429" max="7429" width="35.625" style="28" customWidth="1"/>
    <col min="7430" max="7430" width="8.75" style="28" customWidth="1"/>
    <col min="7431" max="7432" width="9.875" style="28" bestFit="1" customWidth="1"/>
    <col min="7433" max="7433" width="5.75" style="28" customWidth="1"/>
    <col min="7434" max="7434" width="44.75" style="28" customWidth="1"/>
    <col min="7435" max="7435" width="17.8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3" width="12.375" style="28" customWidth="1"/>
    <col min="7684" max="7684" width="12.625" style="28" customWidth="1"/>
    <col min="7685" max="7685" width="35.625" style="28" customWidth="1"/>
    <col min="7686" max="7686" width="8.75" style="28" customWidth="1"/>
    <col min="7687" max="7688" width="9.875" style="28" bestFit="1" customWidth="1"/>
    <col min="7689" max="7689" width="5.75" style="28" customWidth="1"/>
    <col min="7690" max="7690" width="44.75" style="28" customWidth="1"/>
    <col min="7691" max="7691" width="17.8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39" width="12.375" style="28" customWidth="1"/>
    <col min="7940" max="7940" width="12.625" style="28" customWidth="1"/>
    <col min="7941" max="7941" width="35.625" style="28" customWidth="1"/>
    <col min="7942" max="7942" width="8.75" style="28" customWidth="1"/>
    <col min="7943" max="7944" width="9.875" style="28" bestFit="1" customWidth="1"/>
    <col min="7945" max="7945" width="5.75" style="28" customWidth="1"/>
    <col min="7946" max="7946" width="44.75" style="28" customWidth="1"/>
    <col min="7947" max="7947" width="17.8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5" width="12.375" style="28" customWidth="1"/>
    <col min="8196" max="8196" width="12.625" style="28" customWidth="1"/>
    <col min="8197" max="8197" width="35.625" style="28" customWidth="1"/>
    <col min="8198" max="8198" width="8.75" style="28" customWidth="1"/>
    <col min="8199" max="8200" width="9.875" style="28" bestFit="1" customWidth="1"/>
    <col min="8201" max="8201" width="5.75" style="28" customWidth="1"/>
    <col min="8202" max="8202" width="44.75" style="28" customWidth="1"/>
    <col min="8203" max="8203" width="17.8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1" width="12.375" style="28" customWidth="1"/>
    <col min="8452" max="8452" width="12.625" style="28" customWidth="1"/>
    <col min="8453" max="8453" width="35.625" style="28" customWidth="1"/>
    <col min="8454" max="8454" width="8.75" style="28" customWidth="1"/>
    <col min="8455" max="8456" width="9.875" style="28" bestFit="1" customWidth="1"/>
    <col min="8457" max="8457" width="5.75" style="28" customWidth="1"/>
    <col min="8458" max="8458" width="44.75" style="28" customWidth="1"/>
    <col min="8459" max="8459" width="17.8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7" width="12.375" style="28" customWidth="1"/>
    <col min="8708" max="8708" width="12.625" style="28" customWidth="1"/>
    <col min="8709" max="8709" width="35.625" style="28" customWidth="1"/>
    <col min="8710" max="8710" width="8.75" style="28" customWidth="1"/>
    <col min="8711" max="8712" width="9.875" style="28" bestFit="1" customWidth="1"/>
    <col min="8713" max="8713" width="5.75" style="28" customWidth="1"/>
    <col min="8714" max="8714" width="44.75" style="28" customWidth="1"/>
    <col min="8715" max="8715" width="17.8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3" width="12.375" style="28" customWidth="1"/>
    <col min="8964" max="8964" width="12.625" style="28" customWidth="1"/>
    <col min="8965" max="8965" width="35.625" style="28" customWidth="1"/>
    <col min="8966" max="8966" width="8.75" style="28" customWidth="1"/>
    <col min="8967" max="8968" width="9.875" style="28" bestFit="1" customWidth="1"/>
    <col min="8969" max="8969" width="5.75" style="28" customWidth="1"/>
    <col min="8970" max="8970" width="44.75" style="28" customWidth="1"/>
    <col min="8971" max="8971" width="17.8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19" width="12.375" style="28" customWidth="1"/>
    <col min="9220" max="9220" width="12.625" style="28" customWidth="1"/>
    <col min="9221" max="9221" width="35.625" style="28" customWidth="1"/>
    <col min="9222" max="9222" width="8.75" style="28" customWidth="1"/>
    <col min="9223" max="9224" width="9.875" style="28" bestFit="1" customWidth="1"/>
    <col min="9225" max="9225" width="5.75" style="28" customWidth="1"/>
    <col min="9226" max="9226" width="44.75" style="28" customWidth="1"/>
    <col min="9227" max="9227" width="17.8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5" width="12.375" style="28" customWidth="1"/>
    <col min="9476" max="9476" width="12.625" style="28" customWidth="1"/>
    <col min="9477" max="9477" width="35.625" style="28" customWidth="1"/>
    <col min="9478" max="9478" width="8.75" style="28" customWidth="1"/>
    <col min="9479" max="9480" width="9.875" style="28" bestFit="1" customWidth="1"/>
    <col min="9481" max="9481" width="5.75" style="28" customWidth="1"/>
    <col min="9482" max="9482" width="44.75" style="28" customWidth="1"/>
    <col min="9483" max="9483" width="17.8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1" width="12.375" style="28" customWidth="1"/>
    <col min="9732" max="9732" width="12.625" style="28" customWidth="1"/>
    <col min="9733" max="9733" width="35.625" style="28" customWidth="1"/>
    <col min="9734" max="9734" width="8.75" style="28" customWidth="1"/>
    <col min="9735" max="9736" width="9.875" style="28" bestFit="1" customWidth="1"/>
    <col min="9737" max="9737" width="5.75" style="28" customWidth="1"/>
    <col min="9738" max="9738" width="44.75" style="28" customWidth="1"/>
    <col min="9739" max="9739" width="17.8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7" width="12.375" style="28" customWidth="1"/>
    <col min="9988" max="9988" width="12.625" style="28" customWidth="1"/>
    <col min="9989" max="9989" width="35.625" style="28" customWidth="1"/>
    <col min="9990" max="9990" width="8.75" style="28" customWidth="1"/>
    <col min="9991" max="9992" width="9.875" style="28" bestFit="1" customWidth="1"/>
    <col min="9993" max="9993" width="5.75" style="28" customWidth="1"/>
    <col min="9994" max="9994" width="44.75" style="28" customWidth="1"/>
    <col min="9995" max="9995" width="17.8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12.375" style="28" customWidth="1"/>
    <col min="10244" max="10244" width="12.625" style="28" customWidth="1"/>
    <col min="10245" max="10245" width="35.625" style="28" customWidth="1"/>
    <col min="10246" max="10246" width="8.75" style="28" customWidth="1"/>
    <col min="10247" max="10248" width="9.875" style="28" bestFit="1" customWidth="1"/>
    <col min="10249" max="10249" width="5.75" style="28" customWidth="1"/>
    <col min="10250" max="10250" width="44.75" style="28" customWidth="1"/>
    <col min="10251" max="10251" width="17.8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12.375" style="28" customWidth="1"/>
    <col min="10500" max="10500" width="12.625" style="28" customWidth="1"/>
    <col min="10501" max="10501" width="35.625" style="28" customWidth="1"/>
    <col min="10502" max="10502" width="8.75" style="28" customWidth="1"/>
    <col min="10503" max="10504" width="9.875" style="28" bestFit="1" customWidth="1"/>
    <col min="10505" max="10505" width="5.75" style="28" customWidth="1"/>
    <col min="10506" max="10506" width="44.75" style="28" customWidth="1"/>
    <col min="10507" max="10507" width="17.8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12.375" style="28" customWidth="1"/>
    <col min="10756" max="10756" width="12.625" style="28" customWidth="1"/>
    <col min="10757" max="10757" width="35.625" style="28" customWidth="1"/>
    <col min="10758" max="10758" width="8.75" style="28" customWidth="1"/>
    <col min="10759" max="10760" width="9.875" style="28" bestFit="1" customWidth="1"/>
    <col min="10761" max="10761" width="5.75" style="28" customWidth="1"/>
    <col min="10762" max="10762" width="44.75" style="28" customWidth="1"/>
    <col min="10763" max="10763" width="17.8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12.375" style="28" customWidth="1"/>
    <col min="11012" max="11012" width="12.625" style="28" customWidth="1"/>
    <col min="11013" max="11013" width="35.625" style="28" customWidth="1"/>
    <col min="11014" max="11014" width="8.75" style="28" customWidth="1"/>
    <col min="11015" max="11016" width="9.875" style="28" bestFit="1" customWidth="1"/>
    <col min="11017" max="11017" width="5.75" style="28" customWidth="1"/>
    <col min="11018" max="11018" width="44.75" style="28" customWidth="1"/>
    <col min="11019" max="11019" width="17.8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12.375" style="28" customWidth="1"/>
    <col min="11268" max="11268" width="12.625" style="28" customWidth="1"/>
    <col min="11269" max="11269" width="35.625" style="28" customWidth="1"/>
    <col min="11270" max="11270" width="8.75" style="28" customWidth="1"/>
    <col min="11271" max="11272" width="9.875" style="28" bestFit="1" customWidth="1"/>
    <col min="11273" max="11273" width="5.75" style="28" customWidth="1"/>
    <col min="11274" max="11274" width="44.75" style="28" customWidth="1"/>
    <col min="11275" max="11275" width="17.8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12.375" style="28" customWidth="1"/>
    <col min="11524" max="11524" width="12.625" style="28" customWidth="1"/>
    <col min="11525" max="11525" width="35.625" style="28" customWidth="1"/>
    <col min="11526" max="11526" width="8.75" style="28" customWidth="1"/>
    <col min="11527" max="11528" width="9.875" style="28" bestFit="1" customWidth="1"/>
    <col min="11529" max="11529" width="5.75" style="28" customWidth="1"/>
    <col min="11530" max="11530" width="44.75" style="28" customWidth="1"/>
    <col min="11531" max="11531" width="17.8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12.375" style="28" customWidth="1"/>
    <col min="11780" max="11780" width="12.625" style="28" customWidth="1"/>
    <col min="11781" max="11781" width="35.625" style="28" customWidth="1"/>
    <col min="11782" max="11782" width="8.75" style="28" customWidth="1"/>
    <col min="11783" max="11784" width="9.875" style="28" bestFit="1" customWidth="1"/>
    <col min="11785" max="11785" width="5.75" style="28" customWidth="1"/>
    <col min="11786" max="11786" width="44.75" style="28" customWidth="1"/>
    <col min="11787" max="11787" width="17.8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12.375" style="28" customWidth="1"/>
    <col min="12036" max="12036" width="12.625" style="28" customWidth="1"/>
    <col min="12037" max="12037" width="35.625" style="28" customWidth="1"/>
    <col min="12038" max="12038" width="8.75" style="28" customWidth="1"/>
    <col min="12039" max="12040" width="9.875" style="28" bestFit="1" customWidth="1"/>
    <col min="12041" max="12041" width="5.75" style="28" customWidth="1"/>
    <col min="12042" max="12042" width="44.75" style="28" customWidth="1"/>
    <col min="12043" max="12043" width="17.8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12.375" style="28" customWidth="1"/>
    <col min="12292" max="12292" width="12.625" style="28" customWidth="1"/>
    <col min="12293" max="12293" width="35.625" style="28" customWidth="1"/>
    <col min="12294" max="12294" width="8.75" style="28" customWidth="1"/>
    <col min="12295" max="12296" width="9.875" style="28" bestFit="1" customWidth="1"/>
    <col min="12297" max="12297" width="5.75" style="28" customWidth="1"/>
    <col min="12298" max="12298" width="44.75" style="28" customWidth="1"/>
    <col min="12299" max="12299" width="17.8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12.375" style="28" customWidth="1"/>
    <col min="12548" max="12548" width="12.625" style="28" customWidth="1"/>
    <col min="12549" max="12549" width="35.625" style="28" customWidth="1"/>
    <col min="12550" max="12550" width="8.75" style="28" customWidth="1"/>
    <col min="12551" max="12552" width="9.875" style="28" bestFit="1" customWidth="1"/>
    <col min="12553" max="12553" width="5.75" style="28" customWidth="1"/>
    <col min="12554" max="12554" width="44.75" style="28" customWidth="1"/>
    <col min="12555" max="12555" width="17.8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12.375" style="28" customWidth="1"/>
    <col min="12804" max="12804" width="12.625" style="28" customWidth="1"/>
    <col min="12805" max="12805" width="35.625" style="28" customWidth="1"/>
    <col min="12806" max="12806" width="8.75" style="28" customWidth="1"/>
    <col min="12807" max="12808" width="9.875" style="28" bestFit="1" customWidth="1"/>
    <col min="12809" max="12809" width="5.75" style="28" customWidth="1"/>
    <col min="12810" max="12810" width="44.75" style="28" customWidth="1"/>
    <col min="12811" max="12811" width="17.8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12.375" style="28" customWidth="1"/>
    <col min="13060" max="13060" width="12.625" style="28" customWidth="1"/>
    <col min="13061" max="13061" width="35.625" style="28" customWidth="1"/>
    <col min="13062" max="13062" width="8.75" style="28" customWidth="1"/>
    <col min="13063" max="13064" width="9.875" style="28" bestFit="1" customWidth="1"/>
    <col min="13065" max="13065" width="5.75" style="28" customWidth="1"/>
    <col min="13066" max="13066" width="44.75" style="28" customWidth="1"/>
    <col min="13067" max="13067" width="17.8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12.375" style="28" customWidth="1"/>
    <col min="13316" max="13316" width="12.625" style="28" customWidth="1"/>
    <col min="13317" max="13317" width="35.625" style="28" customWidth="1"/>
    <col min="13318" max="13318" width="8.75" style="28" customWidth="1"/>
    <col min="13319" max="13320" width="9.875" style="28" bestFit="1" customWidth="1"/>
    <col min="13321" max="13321" width="5.75" style="28" customWidth="1"/>
    <col min="13322" max="13322" width="44.75" style="28" customWidth="1"/>
    <col min="13323" max="13323" width="17.8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12.375" style="28" customWidth="1"/>
    <col min="13572" max="13572" width="12.625" style="28" customWidth="1"/>
    <col min="13573" max="13573" width="35.625" style="28" customWidth="1"/>
    <col min="13574" max="13574" width="8.75" style="28" customWidth="1"/>
    <col min="13575" max="13576" width="9.875" style="28" bestFit="1" customWidth="1"/>
    <col min="13577" max="13577" width="5.75" style="28" customWidth="1"/>
    <col min="13578" max="13578" width="44.75" style="28" customWidth="1"/>
    <col min="13579" max="13579" width="17.8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12.375" style="28" customWidth="1"/>
    <col min="13828" max="13828" width="12.625" style="28" customWidth="1"/>
    <col min="13829" max="13829" width="35.625" style="28" customWidth="1"/>
    <col min="13830" max="13830" width="8.75" style="28" customWidth="1"/>
    <col min="13831" max="13832" width="9.875" style="28" bestFit="1" customWidth="1"/>
    <col min="13833" max="13833" width="5.75" style="28" customWidth="1"/>
    <col min="13834" max="13834" width="44.75" style="28" customWidth="1"/>
    <col min="13835" max="13835" width="17.8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12.375" style="28" customWidth="1"/>
    <col min="14084" max="14084" width="12.625" style="28" customWidth="1"/>
    <col min="14085" max="14085" width="35.625" style="28" customWidth="1"/>
    <col min="14086" max="14086" width="8.75" style="28" customWidth="1"/>
    <col min="14087" max="14088" width="9.875" style="28" bestFit="1" customWidth="1"/>
    <col min="14089" max="14089" width="5.75" style="28" customWidth="1"/>
    <col min="14090" max="14090" width="44.75" style="28" customWidth="1"/>
    <col min="14091" max="14091" width="17.8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12.375" style="28" customWidth="1"/>
    <col min="14340" max="14340" width="12.625" style="28" customWidth="1"/>
    <col min="14341" max="14341" width="35.625" style="28" customWidth="1"/>
    <col min="14342" max="14342" width="8.75" style="28" customWidth="1"/>
    <col min="14343" max="14344" width="9.875" style="28" bestFit="1" customWidth="1"/>
    <col min="14345" max="14345" width="5.75" style="28" customWidth="1"/>
    <col min="14346" max="14346" width="44.75" style="28" customWidth="1"/>
    <col min="14347" max="14347" width="17.8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12.375" style="28" customWidth="1"/>
    <col min="14596" max="14596" width="12.625" style="28" customWidth="1"/>
    <col min="14597" max="14597" width="35.625" style="28" customWidth="1"/>
    <col min="14598" max="14598" width="8.75" style="28" customWidth="1"/>
    <col min="14599" max="14600" width="9.875" style="28" bestFit="1" customWidth="1"/>
    <col min="14601" max="14601" width="5.75" style="28" customWidth="1"/>
    <col min="14602" max="14602" width="44.75" style="28" customWidth="1"/>
    <col min="14603" max="14603" width="17.8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12.375" style="28" customWidth="1"/>
    <col min="14852" max="14852" width="12.625" style="28" customWidth="1"/>
    <col min="14853" max="14853" width="35.625" style="28" customWidth="1"/>
    <col min="14854" max="14854" width="8.75" style="28" customWidth="1"/>
    <col min="14855" max="14856" width="9.875" style="28" bestFit="1" customWidth="1"/>
    <col min="14857" max="14857" width="5.75" style="28" customWidth="1"/>
    <col min="14858" max="14858" width="44.75" style="28" customWidth="1"/>
    <col min="14859" max="14859" width="17.8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12.375" style="28" customWidth="1"/>
    <col min="15108" max="15108" width="12.625" style="28" customWidth="1"/>
    <col min="15109" max="15109" width="35.625" style="28" customWidth="1"/>
    <col min="15110" max="15110" width="8.75" style="28" customWidth="1"/>
    <col min="15111" max="15112" width="9.875" style="28" bestFit="1" customWidth="1"/>
    <col min="15113" max="15113" width="5.75" style="28" customWidth="1"/>
    <col min="15114" max="15114" width="44.75" style="28" customWidth="1"/>
    <col min="15115" max="15115" width="17.8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12.375" style="28" customWidth="1"/>
    <col min="15364" max="15364" width="12.625" style="28" customWidth="1"/>
    <col min="15365" max="15365" width="35.625" style="28" customWidth="1"/>
    <col min="15366" max="15366" width="8.75" style="28" customWidth="1"/>
    <col min="15367" max="15368" width="9.875" style="28" bestFit="1" customWidth="1"/>
    <col min="15369" max="15369" width="5.75" style="28" customWidth="1"/>
    <col min="15370" max="15370" width="44.75" style="28" customWidth="1"/>
    <col min="15371" max="15371" width="17.8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12.375" style="28" customWidth="1"/>
    <col min="15620" max="15620" width="12.625" style="28" customWidth="1"/>
    <col min="15621" max="15621" width="35.625" style="28" customWidth="1"/>
    <col min="15622" max="15622" width="8.75" style="28" customWidth="1"/>
    <col min="15623" max="15624" width="9.875" style="28" bestFit="1" customWidth="1"/>
    <col min="15625" max="15625" width="5.75" style="28" customWidth="1"/>
    <col min="15626" max="15626" width="44.75" style="28" customWidth="1"/>
    <col min="15627" max="15627" width="17.8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12.375" style="28" customWidth="1"/>
    <col min="15876" max="15876" width="12.625" style="28" customWidth="1"/>
    <col min="15877" max="15877" width="35.625" style="28" customWidth="1"/>
    <col min="15878" max="15878" width="8.75" style="28" customWidth="1"/>
    <col min="15879" max="15880" width="9.875" style="28" bestFit="1" customWidth="1"/>
    <col min="15881" max="15881" width="5.75" style="28" customWidth="1"/>
    <col min="15882" max="15882" width="44.75" style="28" customWidth="1"/>
    <col min="15883" max="15883" width="17.8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12.375" style="28" customWidth="1"/>
    <col min="16132" max="16132" width="12.625" style="28" customWidth="1"/>
    <col min="16133" max="16133" width="35.625" style="28" customWidth="1"/>
    <col min="16134" max="16134" width="8.75" style="28" customWidth="1"/>
    <col min="16135" max="16136" width="9.875" style="28" bestFit="1" customWidth="1"/>
    <col min="16137" max="16137" width="5.75" style="28" customWidth="1"/>
    <col min="16138" max="16138" width="44.75" style="28" customWidth="1"/>
    <col min="16139" max="16139" width="17.8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7" t="s">
        <v>1759</v>
      </c>
      <c r="G2" s="29" t="s">
        <v>2</v>
      </c>
      <c r="H2" s="30"/>
      <c r="I2" s="31"/>
      <c r="J2" s="32">
        <f>SUM(H:H)</f>
        <v>201823</v>
      </c>
    </row>
    <row r="3" spans="2:17" ht="20.100000000000001" customHeight="1">
      <c r="B3" s="26" t="s">
        <v>3</v>
      </c>
      <c r="C3" s="26"/>
      <c r="D3" s="26"/>
      <c r="E3" s="27" t="s">
        <v>4</v>
      </c>
    </row>
    <row r="4" spans="2:17" ht="20.100000000000001" customHeight="1">
      <c r="B4" s="26" t="s">
        <v>5</v>
      </c>
      <c r="C4" s="26"/>
      <c r="D4" s="26"/>
      <c r="E4" s="27">
        <v>98898</v>
      </c>
    </row>
    <row r="5" spans="2:17" ht="20.100000000000001" customHeight="1">
      <c r="B5" s="26" t="s">
        <v>6</v>
      </c>
      <c r="C5" s="26"/>
      <c r="D5" s="26"/>
      <c r="E5" s="36">
        <v>41031</v>
      </c>
    </row>
    <row r="6" spans="2:17" ht="20.100000000000001" customHeight="1">
      <c r="B6" s="26" t="s">
        <v>7</v>
      </c>
      <c r="C6" s="26"/>
      <c r="D6" s="26"/>
      <c r="E6" s="36">
        <v>41057</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186" t="s">
        <v>22</v>
      </c>
      <c r="Q8" s="40" t="s">
        <v>23</v>
      </c>
    </row>
    <row r="9" spans="2:17" ht="18" customHeight="1">
      <c r="B9" s="82">
        <v>1</v>
      </c>
      <c r="C9" s="81" t="s">
        <v>101</v>
      </c>
      <c r="D9" s="81" t="s">
        <v>101</v>
      </c>
      <c r="E9" s="218" t="s">
        <v>1701</v>
      </c>
      <c r="F9" s="362">
        <v>1</v>
      </c>
      <c r="G9" s="218">
        <v>356</v>
      </c>
      <c r="H9" s="87">
        <f>F9*G9</f>
        <v>356</v>
      </c>
      <c r="I9" s="92"/>
      <c r="J9" s="363" t="s">
        <v>1702</v>
      </c>
      <c r="K9" s="47"/>
      <c r="L9" s="44"/>
      <c r="M9" s="186">
        <v>41043</v>
      </c>
      <c r="N9" s="40"/>
      <c r="O9" s="45"/>
      <c r="P9" s="186">
        <v>41047</v>
      </c>
      <c r="Q9" s="46">
        <v>41047</v>
      </c>
    </row>
    <row r="10" spans="2:17" ht="18" customHeight="1">
      <c r="B10" s="82">
        <v>1</v>
      </c>
      <c r="C10" s="81" t="s">
        <v>101</v>
      </c>
      <c r="D10" s="81" t="s">
        <v>101</v>
      </c>
      <c r="E10" s="218" t="s">
        <v>842</v>
      </c>
      <c r="F10" s="362">
        <v>1</v>
      </c>
      <c r="G10" s="218">
        <v>479</v>
      </c>
      <c r="H10" s="87">
        <f>F10*G10</f>
        <v>479</v>
      </c>
      <c r="I10" s="92"/>
      <c r="J10" s="363" t="s">
        <v>843</v>
      </c>
      <c r="K10" s="47"/>
      <c r="L10" s="44"/>
      <c r="M10" s="186">
        <v>41043</v>
      </c>
      <c r="N10" s="40"/>
      <c r="O10" s="45"/>
      <c r="P10" s="186">
        <v>41044</v>
      </c>
      <c r="Q10" s="46">
        <v>41044</v>
      </c>
    </row>
    <row r="11" spans="2:17" ht="18" customHeight="1">
      <c r="B11" s="82">
        <v>1</v>
      </c>
      <c r="C11" s="81" t="s">
        <v>101</v>
      </c>
      <c r="D11" s="81" t="s">
        <v>101</v>
      </c>
      <c r="E11" s="218" t="s">
        <v>1703</v>
      </c>
      <c r="F11" s="362">
        <v>1</v>
      </c>
      <c r="G11" s="218">
        <v>650</v>
      </c>
      <c r="H11" s="87">
        <f>F11*G11</f>
        <v>650</v>
      </c>
      <c r="I11" s="92"/>
      <c r="J11" s="363" t="s">
        <v>1702</v>
      </c>
      <c r="K11" s="47"/>
      <c r="L11" s="44"/>
      <c r="M11" s="186">
        <v>41043</v>
      </c>
      <c r="N11" s="40"/>
      <c r="O11" s="45"/>
      <c r="P11" s="186">
        <v>41047</v>
      </c>
      <c r="Q11" s="46">
        <v>41047</v>
      </c>
    </row>
    <row r="12" spans="2:17" ht="18" customHeight="1">
      <c r="B12" s="82">
        <v>1</v>
      </c>
      <c r="C12" s="38" t="s">
        <v>101</v>
      </c>
      <c r="D12" s="38" t="s">
        <v>101</v>
      </c>
      <c r="E12" s="402" t="s">
        <v>1760</v>
      </c>
      <c r="F12" s="51">
        <v>4</v>
      </c>
      <c r="G12" s="189">
        <v>370</v>
      </c>
      <c r="H12" s="42">
        <f t="shared" ref="H12:H45" si="0">F12*G12</f>
        <v>1480</v>
      </c>
      <c r="I12" s="48"/>
      <c r="J12" s="402" t="s">
        <v>1761</v>
      </c>
      <c r="K12" s="47"/>
      <c r="L12" s="44"/>
      <c r="M12" s="186">
        <v>41043</v>
      </c>
      <c r="N12" s="40"/>
      <c r="O12" s="45"/>
      <c r="P12" s="186">
        <v>41047</v>
      </c>
      <c r="Q12" s="46">
        <v>41047</v>
      </c>
    </row>
    <row r="13" spans="2:17" ht="18" customHeight="1">
      <c r="B13" s="82">
        <v>1</v>
      </c>
      <c r="C13" s="190" t="s">
        <v>101</v>
      </c>
      <c r="D13" s="190" t="s">
        <v>101</v>
      </c>
      <c r="E13" s="403" t="s">
        <v>1762</v>
      </c>
      <c r="F13" s="189">
        <v>1</v>
      </c>
      <c r="G13" s="189">
        <v>7800</v>
      </c>
      <c r="H13" s="42">
        <f t="shared" si="0"/>
        <v>7800</v>
      </c>
      <c r="I13" s="48"/>
      <c r="J13" s="403" t="s">
        <v>1763</v>
      </c>
      <c r="K13" s="47"/>
      <c r="L13" s="44"/>
      <c r="M13" s="186">
        <v>41043</v>
      </c>
      <c r="N13" s="40"/>
      <c r="O13" s="45"/>
      <c r="P13" s="186">
        <v>41044</v>
      </c>
      <c r="Q13" s="46">
        <v>41044</v>
      </c>
    </row>
    <row r="14" spans="2:17" ht="18" customHeight="1">
      <c r="B14" s="82">
        <v>1</v>
      </c>
      <c r="C14" s="190" t="s">
        <v>101</v>
      </c>
      <c r="D14" s="190" t="s">
        <v>101</v>
      </c>
      <c r="E14" s="404" t="s">
        <v>1764</v>
      </c>
      <c r="F14" s="189">
        <v>1</v>
      </c>
      <c r="G14" s="189">
        <v>3710</v>
      </c>
      <c r="H14" s="42">
        <f t="shared" si="0"/>
        <v>3710</v>
      </c>
      <c r="I14" s="48"/>
      <c r="J14" s="403" t="s">
        <v>1765</v>
      </c>
      <c r="K14" s="47"/>
      <c r="L14" s="44"/>
      <c r="M14" s="186">
        <v>41043</v>
      </c>
      <c r="N14" s="40"/>
      <c r="O14" s="45"/>
      <c r="P14" s="186">
        <v>41050</v>
      </c>
      <c r="Q14" s="46">
        <v>41050</v>
      </c>
    </row>
    <row r="15" spans="2:17" ht="18" customHeight="1">
      <c r="B15" s="82">
        <v>1</v>
      </c>
      <c r="C15" s="190" t="s">
        <v>101</v>
      </c>
      <c r="D15" s="190" t="s">
        <v>101</v>
      </c>
      <c r="E15" s="265" t="s">
        <v>1766</v>
      </c>
      <c r="F15" s="189">
        <v>1</v>
      </c>
      <c r="G15" s="189">
        <v>32000</v>
      </c>
      <c r="H15" s="42">
        <f t="shared" si="0"/>
        <v>32000</v>
      </c>
      <c r="I15" s="48"/>
      <c r="J15" s="405" t="s">
        <v>1767</v>
      </c>
      <c r="K15" s="47"/>
      <c r="L15" s="44"/>
      <c r="M15" s="186">
        <v>41043</v>
      </c>
      <c r="N15" s="40"/>
      <c r="O15" s="45"/>
      <c r="P15" s="186">
        <v>41047</v>
      </c>
      <c r="Q15" s="46">
        <v>41047</v>
      </c>
    </row>
    <row r="16" spans="2:17" ht="18" customHeight="1">
      <c r="B16" s="82">
        <v>1</v>
      </c>
      <c r="C16" s="190" t="s">
        <v>101</v>
      </c>
      <c r="D16" s="190" t="s">
        <v>101</v>
      </c>
      <c r="E16" s="403" t="s">
        <v>1768</v>
      </c>
      <c r="F16" s="189">
        <v>1</v>
      </c>
      <c r="G16" s="189">
        <v>370</v>
      </c>
      <c r="H16" s="42">
        <f t="shared" si="0"/>
        <v>370</v>
      </c>
      <c r="I16" s="48"/>
      <c r="J16" s="403" t="s">
        <v>1769</v>
      </c>
      <c r="K16" s="47"/>
      <c r="L16" s="44"/>
      <c r="M16" s="186">
        <v>41043</v>
      </c>
      <c r="N16" s="40"/>
      <c r="O16" s="45"/>
      <c r="P16" s="186">
        <v>41044</v>
      </c>
      <c r="Q16" s="46">
        <v>41044</v>
      </c>
    </row>
    <row r="17" spans="2:17" ht="18" customHeight="1">
      <c r="B17" s="82">
        <v>1</v>
      </c>
      <c r="C17" s="190" t="s">
        <v>101</v>
      </c>
      <c r="D17" s="190" t="s">
        <v>101</v>
      </c>
      <c r="E17" s="265" t="s">
        <v>1770</v>
      </c>
      <c r="F17" s="189">
        <v>1</v>
      </c>
      <c r="G17" s="189">
        <v>5840</v>
      </c>
      <c r="H17" s="42">
        <f t="shared" si="0"/>
        <v>5840</v>
      </c>
      <c r="I17" s="48"/>
      <c r="J17" s="405" t="s">
        <v>1771</v>
      </c>
      <c r="K17" s="47"/>
      <c r="L17" s="44"/>
      <c r="M17" s="186">
        <v>41043</v>
      </c>
      <c r="N17" s="40"/>
      <c r="O17" s="45"/>
      <c r="P17" s="186">
        <v>41044</v>
      </c>
      <c r="Q17" s="46">
        <v>41044</v>
      </c>
    </row>
    <row r="18" spans="2:17" ht="18" customHeight="1">
      <c r="B18" s="82">
        <v>1</v>
      </c>
      <c r="C18" s="190" t="s">
        <v>101</v>
      </c>
      <c r="D18" s="190" t="s">
        <v>101</v>
      </c>
      <c r="E18" s="265" t="s">
        <v>1772</v>
      </c>
      <c r="F18" s="189">
        <v>2</v>
      </c>
      <c r="G18" s="189">
        <v>480</v>
      </c>
      <c r="H18" s="42">
        <f t="shared" si="0"/>
        <v>960</v>
      </c>
      <c r="I18" s="48"/>
      <c r="J18" s="405" t="s">
        <v>1773</v>
      </c>
      <c r="K18" s="47"/>
      <c r="L18" s="44"/>
      <c r="M18" s="186">
        <v>41043</v>
      </c>
      <c r="N18" s="40"/>
      <c r="O18" s="45"/>
      <c r="P18" s="186">
        <v>41047</v>
      </c>
      <c r="Q18" s="46">
        <v>41047</v>
      </c>
    </row>
    <row r="19" spans="2:17" ht="18" customHeight="1">
      <c r="B19" s="82">
        <v>1</v>
      </c>
      <c r="C19" s="190" t="s">
        <v>101</v>
      </c>
      <c r="D19" s="190" t="s">
        <v>101</v>
      </c>
      <c r="E19" s="265" t="s">
        <v>1774</v>
      </c>
      <c r="F19" s="189">
        <v>2</v>
      </c>
      <c r="G19" s="189">
        <v>510</v>
      </c>
      <c r="H19" s="42">
        <f t="shared" si="0"/>
        <v>1020</v>
      </c>
      <c r="I19" s="48"/>
      <c r="J19" s="405" t="s">
        <v>1775</v>
      </c>
      <c r="K19" s="47"/>
      <c r="L19" s="44"/>
      <c r="M19" s="186">
        <v>41043</v>
      </c>
      <c r="N19" s="40"/>
      <c r="O19" s="45"/>
      <c r="P19" s="186">
        <v>41047</v>
      </c>
      <c r="Q19" s="46">
        <v>41047</v>
      </c>
    </row>
    <row r="20" spans="2:17" ht="18" customHeight="1">
      <c r="B20" s="82">
        <v>1</v>
      </c>
      <c r="C20" s="190" t="s">
        <v>101</v>
      </c>
      <c r="D20" s="190" t="s">
        <v>101</v>
      </c>
      <c r="E20" s="265" t="s">
        <v>1776</v>
      </c>
      <c r="F20" s="189">
        <v>2</v>
      </c>
      <c r="G20" s="189">
        <v>600</v>
      </c>
      <c r="H20" s="42">
        <f t="shared" si="0"/>
        <v>1200</v>
      </c>
      <c r="I20" s="48"/>
      <c r="J20" s="405" t="s">
        <v>1777</v>
      </c>
      <c r="K20" s="47"/>
      <c r="L20" s="44"/>
      <c r="M20" s="186">
        <v>41043</v>
      </c>
      <c r="N20" s="40"/>
      <c r="O20" s="45"/>
      <c r="P20" s="186">
        <v>41047</v>
      </c>
      <c r="Q20" s="46">
        <v>41047</v>
      </c>
    </row>
    <row r="21" spans="2:17" ht="18" customHeight="1">
      <c r="B21" s="82">
        <v>1</v>
      </c>
      <c r="C21" s="190" t="s">
        <v>101</v>
      </c>
      <c r="D21" s="190" t="s">
        <v>101</v>
      </c>
      <c r="E21" s="265" t="s">
        <v>1778</v>
      </c>
      <c r="F21" s="189">
        <v>2</v>
      </c>
      <c r="G21" s="189">
        <v>390</v>
      </c>
      <c r="H21" s="42">
        <f t="shared" si="0"/>
        <v>780</v>
      </c>
      <c r="I21" s="48"/>
      <c r="J21" s="405" t="s">
        <v>1779</v>
      </c>
      <c r="K21" s="47"/>
      <c r="L21" s="44"/>
      <c r="M21" s="186">
        <v>41043</v>
      </c>
      <c r="N21" s="40"/>
      <c r="O21" s="45"/>
      <c r="P21" s="186">
        <v>41044</v>
      </c>
      <c r="Q21" s="46">
        <v>41044</v>
      </c>
    </row>
    <row r="22" spans="2:17" ht="18" customHeight="1">
      <c r="B22" s="82">
        <v>1</v>
      </c>
      <c r="C22" s="190" t="s">
        <v>101</v>
      </c>
      <c r="D22" s="190" t="s">
        <v>101</v>
      </c>
      <c r="E22" s="265" t="s">
        <v>1780</v>
      </c>
      <c r="F22" s="189">
        <v>2</v>
      </c>
      <c r="G22" s="189">
        <v>470</v>
      </c>
      <c r="H22" s="42">
        <f t="shared" si="0"/>
        <v>940</v>
      </c>
      <c r="I22" s="48"/>
      <c r="J22" s="405" t="s">
        <v>1781</v>
      </c>
      <c r="K22" s="47"/>
      <c r="L22" s="44"/>
      <c r="M22" s="186">
        <v>41043</v>
      </c>
      <c r="N22" s="40"/>
      <c r="O22" s="45"/>
      <c r="P22" s="186">
        <v>41044</v>
      </c>
      <c r="Q22" s="46">
        <v>41044</v>
      </c>
    </row>
    <row r="23" spans="2:17" ht="18" customHeight="1">
      <c r="B23" s="82">
        <v>1</v>
      </c>
      <c r="C23" s="190" t="s">
        <v>101</v>
      </c>
      <c r="D23" s="190" t="s">
        <v>101</v>
      </c>
      <c r="E23" s="265" t="s">
        <v>1782</v>
      </c>
      <c r="F23" s="189">
        <v>2</v>
      </c>
      <c r="G23" s="189">
        <v>570</v>
      </c>
      <c r="H23" s="42">
        <f t="shared" si="0"/>
        <v>1140</v>
      </c>
      <c r="I23" s="48"/>
      <c r="J23" s="405" t="s">
        <v>1783</v>
      </c>
      <c r="K23" s="47"/>
      <c r="L23" s="44"/>
      <c r="M23" s="186">
        <v>41043</v>
      </c>
      <c r="N23" s="40"/>
      <c r="O23" s="45"/>
      <c r="P23" s="186">
        <v>41044</v>
      </c>
      <c r="Q23" s="46">
        <v>41044</v>
      </c>
    </row>
    <row r="24" spans="2:17" ht="18" customHeight="1">
      <c r="B24" s="82">
        <v>1</v>
      </c>
      <c r="C24" s="190" t="s">
        <v>673</v>
      </c>
      <c r="D24" s="190" t="s">
        <v>673</v>
      </c>
      <c r="E24" s="189" t="s">
        <v>1663</v>
      </c>
      <c r="F24" s="189">
        <v>10</v>
      </c>
      <c r="G24" s="189">
        <v>26</v>
      </c>
      <c r="H24" s="42">
        <f t="shared" si="0"/>
        <v>260</v>
      </c>
      <c r="I24" s="48"/>
      <c r="J24" s="194" t="s">
        <v>1784</v>
      </c>
      <c r="K24" s="47"/>
      <c r="L24" s="44"/>
      <c r="M24" s="186">
        <v>41043</v>
      </c>
      <c r="N24" s="40"/>
      <c r="O24" s="45"/>
      <c r="P24" s="186">
        <v>41044</v>
      </c>
      <c r="Q24" s="46">
        <v>41044</v>
      </c>
    </row>
    <row r="25" spans="2:17" ht="18" customHeight="1">
      <c r="B25" s="82">
        <v>1</v>
      </c>
      <c r="C25" s="190" t="s">
        <v>673</v>
      </c>
      <c r="D25" s="190" t="s">
        <v>673</v>
      </c>
      <c r="E25" s="189" t="s">
        <v>1785</v>
      </c>
      <c r="F25" s="189">
        <v>4</v>
      </c>
      <c r="G25" s="189">
        <v>29</v>
      </c>
      <c r="H25" s="42">
        <f t="shared" si="0"/>
        <v>116</v>
      </c>
      <c r="I25" s="48"/>
      <c r="J25" s="194" t="s">
        <v>1786</v>
      </c>
      <c r="K25" s="47"/>
      <c r="L25" s="44"/>
      <c r="M25" s="186">
        <v>41043</v>
      </c>
      <c r="N25" s="40"/>
      <c r="O25" s="45"/>
      <c r="P25" s="186">
        <v>41044</v>
      </c>
      <c r="Q25" s="46">
        <v>41044</v>
      </c>
    </row>
    <row r="26" spans="2:17" ht="18" customHeight="1">
      <c r="B26" s="82">
        <v>1</v>
      </c>
      <c r="C26" s="190" t="s">
        <v>673</v>
      </c>
      <c r="D26" s="190" t="s">
        <v>673</v>
      </c>
      <c r="E26" s="189" t="s">
        <v>1787</v>
      </c>
      <c r="F26" s="189">
        <v>16</v>
      </c>
      <c r="G26" s="189">
        <v>54</v>
      </c>
      <c r="H26" s="42">
        <f t="shared" si="0"/>
        <v>864</v>
      </c>
      <c r="I26" s="48"/>
      <c r="J26" s="194" t="s">
        <v>1788</v>
      </c>
      <c r="K26" s="47"/>
      <c r="L26" s="44"/>
      <c r="M26" s="186">
        <v>41043</v>
      </c>
      <c r="N26" s="40"/>
      <c r="O26" s="45"/>
      <c r="P26" s="186">
        <v>41044</v>
      </c>
      <c r="Q26" s="46">
        <v>41044</v>
      </c>
    </row>
    <row r="27" spans="2:17" ht="18" customHeight="1">
      <c r="B27" s="82">
        <v>1</v>
      </c>
      <c r="C27" s="190" t="s">
        <v>673</v>
      </c>
      <c r="D27" s="190" t="s">
        <v>673</v>
      </c>
      <c r="E27" s="189" t="s">
        <v>1789</v>
      </c>
      <c r="F27" s="189">
        <v>6</v>
      </c>
      <c r="G27" s="189">
        <v>70</v>
      </c>
      <c r="H27" s="42">
        <f t="shared" si="0"/>
        <v>420</v>
      </c>
      <c r="I27" s="48"/>
      <c r="J27" s="194" t="s">
        <v>1790</v>
      </c>
      <c r="K27" s="47"/>
      <c r="L27" s="44"/>
      <c r="M27" s="186">
        <v>41043</v>
      </c>
      <c r="N27" s="40"/>
      <c r="O27" s="45"/>
      <c r="P27" s="186">
        <v>41044</v>
      </c>
      <c r="Q27" s="46">
        <v>41044</v>
      </c>
    </row>
    <row r="28" spans="2:17" ht="18" customHeight="1">
      <c r="B28" s="82">
        <v>1</v>
      </c>
      <c r="C28" s="190" t="s">
        <v>673</v>
      </c>
      <c r="D28" s="190" t="s">
        <v>673</v>
      </c>
      <c r="E28" s="189" t="s">
        <v>1215</v>
      </c>
      <c r="F28" s="189">
        <v>8</v>
      </c>
      <c r="G28" s="189">
        <v>75</v>
      </c>
      <c r="H28" s="42">
        <f t="shared" si="0"/>
        <v>600</v>
      </c>
      <c r="I28" s="48"/>
      <c r="J28" s="194" t="s">
        <v>1791</v>
      </c>
      <c r="K28" s="47"/>
      <c r="L28" s="44"/>
      <c r="M28" s="186">
        <v>41043</v>
      </c>
      <c r="N28" s="40"/>
      <c r="O28" s="45"/>
      <c r="P28" s="186">
        <v>41044</v>
      </c>
      <c r="Q28" s="46">
        <v>41044</v>
      </c>
    </row>
    <row r="29" spans="2:17" ht="18" customHeight="1">
      <c r="B29" s="82">
        <v>1</v>
      </c>
      <c r="C29" s="190" t="s">
        <v>673</v>
      </c>
      <c r="D29" s="190" t="s">
        <v>673</v>
      </c>
      <c r="E29" s="189" t="s">
        <v>611</v>
      </c>
      <c r="F29" s="189">
        <v>4</v>
      </c>
      <c r="G29" s="189">
        <v>80</v>
      </c>
      <c r="H29" s="42">
        <f t="shared" si="0"/>
        <v>320</v>
      </c>
      <c r="I29" s="48"/>
      <c r="J29" s="194" t="s">
        <v>1792</v>
      </c>
      <c r="K29" s="47"/>
      <c r="L29" s="44"/>
      <c r="M29" s="186">
        <v>41043</v>
      </c>
      <c r="N29" s="40"/>
      <c r="O29" s="45"/>
      <c r="P29" s="186">
        <v>41044</v>
      </c>
      <c r="Q29" s="46">
        <v>41044</v>
      </c>
    </row>
    <row r="30" spans="2:17" ht="18" customHeight="1">
      <c r="B30" s="82">
        <v>1</v>
      </c>
      <c r="C30" s="190" t="s">
        <v>673</v>
      </c>
      <c r="D30" s="190" t="s">
        <v>673</v>
      </c>
      <c r="E30" s="189" t="s">
        <v>1793</v>
      </c>
      <c r="F30" s="189">
        <v>10</v>
      </c>
      <c r="G30" s="189">
        <v>99</v>
      </c>
      <c r="H30" s="42">
        <f t="shared" si="0"/>
        <v>990</v>
      </c>
      <c r="I30" s="48"/>
      <c r="J30" s="194" t="s">
        <v>1794</v>
      </c>
      <c r="K30" s="47"/>
      <c r="L30" s="44"/>
      <c r="M30" s="186">
        <v>41043</v>
      </c>
      <c r="N30" s="40"/>
      <c r="O30" s="45"/>
      <c r="P30" s="186">
        <v>41044</v>
      </c>
      <c r="Q30" s="46">
        <v>41044</v>
      </c>
    </row>
    <row r="31" spans="2:17" ht="18" customHeight="1">
      <c r="B31" s="82">
        <v>1</v>
      </c>
      <c r="C31" s="190" t="s">
        <v>673</v>
      </c>
      <c r="D31" s="190" t="s">
        <v>673</v>
      </c>
      <c r="E31" s="189" t="s">
        <v>1795</v>
      </c>
      <c r="F31" s="189">
        <v>2</v>
      </c>
      <c r="G31" s="189">
        <v>99</v>
      </c>
      <c r="H31" s="42">
        <f t="shared" si="0"/>
        <v>198</v>
      </c>
      <c r="I31" s="48"/>
      <c r="J31" s="194" t="s">
        <v>1796</v>
      </c>
      <c r="K31" s="47"/>
      <c r="L31" s="44"/>
      <c r="M31" s="186">
        <v>41043</v>
      </c>
      <c r="N31" s="40"/>
      <c r="O31" s="45"/>
      <c r="P31" s="186">
        <v>41044</v>
      </c>
      <c r="Q31" s="46">
        <v>41044</v>
      </c>
    </row>
    <row r="32" spans="2:17" ht="18" customHeight="1">
      <c r="B32" s="82">
        <v>1</v>
      </c>
      <c r="C32" s="190" t="s">
        <v>673</v>
      </c>
      <c r="D32" s="190" t="s">
        <v>673</v>
      </c>
      <c r="E32" s="189" t="s">
        <v>1797</v>
      </c>
      <c r="F32" s="189">
        <v>5</v>
      </c>
      <c r="G32" s="189">
        <v>370</v>
      </c>
      <c r="H32" s="42">
        <f t="shared" si="0"/>
        <v>1850</v>
      </c>
      <c r="I32" s="48"/>
      <c r="J32" s="194" t="s">
        <v>1798</v>
      </c>
      <c r="K32" s="47"/>
      <c r="L32" s="44"/>
      <c r="M32" s="186">
        <v>41043</v>
      </c>
      <c r="N32" s="40"/>
      <c r="O32" s="45"/>
      <c r="P32" s="186">
        <v>41044</v>
      </c>
      <c r="Q32" s="46">
        <v>41044</v>
      </c>
    </row>
    <row r="33" spans="2:17" ht="18" customHeight="1">
      <c r="B33" s="82"/>
      <c r="C33" s="190"/>
      <c r="D33" s="190" t="s">
        <v>673</v>
      </c>
      <c r="E33" s="189" t="s">
        <v>1799</v>
      </c>
      <c r="F33" s="189">
        <v>2</v>
      </c>
      <c r="G33" s="189">
        <v>610</v>
      </c>
      <c r="H33" s="42">
        <f t="shared" si="0"/>
        <v>1220</v>
      </c>
      <c r="I33" s="48"/>
      <c r="J33" s="194" t="s">
        <v>1800</v>
      </c>
      <c r="K33" s="47"/>
      <c r="L33" s="44"/>
      <c r="M33" s="186">
        <v>41044</v>
      </c>
      <c r="N33" s="40"/>
      <c r="O33" s="45"/>
      <c r="P33" s="186">
        <v>41050</v>
      </c>
      <c r="Q33" s="46">
        <v>41050</v>
      </c>
    </row>
    <row r="34" spans="2:17" ht="18" customHeight="1">
      <c r="B34" s="82"/>
      <c r="C34" s="190"/>
      <c r="D34" s="190" t="s">
        <v>673</v>
      </c>
      <c r="E34" s="189" t="s">
        <v>1801</v>
      </c>
      <c r="F34" s="189">
        <v>2</v>
      </c>
      <c r="G34" s="189">
        <v>780</v>
      </c>
      <c r="H34" s="42">
        <f t="shared" si="0"/>
        <v>1560</v>
      </c>
      <c r="I34" s="48"/>
      <c r="J34" s="194" t="s">
        <v>1802</v>
      </c>
      <c r="K34" s="47"/>
      <c r="L34" s="44"/>
      <c r="M34" s="186">
        <v>41044</v>
      </c>
      <c r="N34" s="40"/>
      <c r="O34" s="45"/>
      <c r="P34" s="186">
        <v>41050</v>
      </c>
      <c r="Q34" s="46">
        <v>41050</v>
      </c>
    </row>
    <row r="35" spans="2:17" ht="18" customHeight="1">
      <c r="B35" s="82">
        <v>1</v>
      </c>
      <c r="C35" s="189" t="s">
        <v>1803</v>
      </c>
      <c r="D35" s="189" t="s">
        <v>1803</v>
      </c>
      <c r="E35" s="189" t="s">
        <v>1804</v>
      </c>
      <c r="F35" s="189">
        <v>8</v>
      </c>
      <c r="G35" s="189">
        <v>3200</v>
      </c>
      <c r="H35" s="42">
        <f t="shared" si="0"/>
        <v>25600</v>
      </c>
      <c r="I35" s="48"/>
      <c r="J35" s="194" t="s">
        <v>1805</v>
      </c>
      <c r="K35" s="47"/>
      <c r="L35" s="44"/>
      <c r="M35" s="186">
        <v>41043</v>
      </c>
      <c r="N35" s="40"/>
      <c r="O35" s="45"/>
      <c r="P35" s="186">
        <v>41053</v>
      </c>
      <c r="Q35" s="46" t="s">
        <v>1806</v>
      </c>
    </row>
    <row r="36" spans="2:17" ht="18" customHeight="1">
      <c r="B36" s="82">
        <v>1</v>
      </c>
      <c r="C36" s="189" t="s">
        <v>1803</v>
      </c>
      <c r="D36" s="189" t="s">
        <v>1803</v>
      </c>
      <c r="E36" s="189" t="s">
        <v>1807</v>
      </c>
      <c r="F36" s="189">
        <v>1</v>
      </c>
      <c r="G36" s="189">
        <v>4200</v>
      </c>
      <c r="H36" s="42">
        <f t="shared" si="0"/>
        <v>4200</v>
      </c>
      <c r="I36" s="48"/>
      <c r="J36" s="194" t="s">
        <v>1808</v>
      </c>
      <c r="K36" s="47"/>
      <c r="L36" s="44"/>
      <c r="M36" s="186">
        <v>41043</v>
      </c>
      <c r="N36" s="40"/>
      <c r="O36" s="45"/>
      <c r="P36" s="186">
        <v>41053</v>
      </c>
      <c r="Q36" s="46" t="s">
        <v>1806</v>
      </c>
    </row>
    <row r="37" spans="2:17" ht="18" customHeight="1">
      <c r="B37" s="82">
        <v>1</v>
      </c>
      <c r="C37" s="189" t="s">
        <v>1803</v>
      </c>
      <c r="D37" s="189" t="s">
        <v>1803</v>
      </c>
      <c r="E37" s="189" t="s">
        <v>1809</v>
      </c>
      <c r="F37" s="189">
        <v>2</v>
      </c>
      <c r="G37" s="189">
        <v>5600</v>
      </c>
      <c r="H37" s="42">
        <f t="shared" si="0"/>
        <v>11200</v>
      </c>
      <c r="I37" s="48"/>
      <c r="J37" s="194" t="s">
        <v>1810</v>
      </c>
      <c r="K37" s="47"/>
      <c r="L37" s="44"/>
      <c r="M37" s="186">
        <v>41043</v>
      </c>
      <c r="N37" s="40"/>
      <c r="O37" s="45"/>
      <c r="P37" s="186">
        <v>41053</v>
      </c>
      <c r="Q37" s="46" t="s">
        <v>1806</v>
      </c>
    </row>
    <row r="38" spans="2:17" ht="18" customHeight="1">
      <c r="B38" s="82">
        <v>1</v>
      </c>
      <c r="C38" s="189" t="s">
        <v>1803</v>
      </c>
      <c r="D38" s="189" t="s">
        <v>1803</v>
      </c>
      <c r="E38" s="189" t="s">
        <v>1811</v>
      </c>
      <c r="F38" s="189">
        <v>2</v>
      </c>
      <c r="G38" s="189">
        <v>5800</v>
      </c>
      <c r="H38" s="42">
        <f t="shared" si="0"/>
        <v>11600</v>
      </c>
      <c r="I38" s="48"/>
      <c r="J38" s="194" t="s">
        <v>1812</v>
      </c>
      <c r="K38" s="47"/>
      <c r="L38" s="44"/>
      <c r="M38" s="186">
        <v>41043</v>
      </c>
      <c r="N38" s="40"/>
      <c r="O38" s="45"/>
      <c r="P38" s="186">
        <v>41053</v>
      </c>
      <c r="Q38" s="46" t="s">
        <v>1806</v>
      </c>
    </row>
    <row r="39" spans="2:17" ht="18" customHeight="1">
      <c r="B39" s="82">
        <v>1</v>
      </c>
      <c r="C39" s="189" t="s">
        <v>1803</v>
      </c>
      <c r="D39" s="189" t="s">
        <v>1803</v>
      </c>
      <c r="E39" s="189" t="s">
        <v>1813</v>
      </c>
      <c r="F39" s="189">
        <v>1</v>
      </c>
      <c r="G39" s="189">
        <v>49800</v>
      </c>
      <c r="H39" s="42">
        <f t="shared" si="0"/>
        <v>49800</v>
      </c>
      <c r="I39" s="48"/>
      <c r="J39" s="194" t="s">
        <v>1814</v>
      </c>
      <c r="K39" s="47"/>
      <c r="L39" s="44"/>
      <c r="M39" s="186">
        <v>41043</v>
      </c>
      <c r="N39" s="40"/>
      <c r="O39" s="45"/>
      <c r="P39" s="186">
        <v>41053</v>
      </c>
      <c r="Q39" s="46" t="s">
        <v>1806</v>
      </c>
    </row>
    <row r="40" spans="2:17" ht="18" customHeight="1">
      <c r="B40" s="82">
        <v>1</v>
      </c>
      <c r="C40" s="189" t="s">
        <v>1803</v>
      </c>
      <c r="D40" s="189" t="s">
        <v>1803</v>
      </c>
      <c r="E40" s="189" t="s">
        <v>1815</v>
      </c>
      <c r="F40" s="189">
        <v>1</v>
      </c>
      <c r="G40" s="189">
        <v>16800</v>
      </c>
      <c r="H40" s="42">
        <f t="shared" si="0"/>
        <v>16800</v>
      </c>
      <c r="I40" s="48"/>
      <c r="J40" s="403" t="s">
        <v>1816</v>
      </c>
      <c r="K40" s="47"/>
      <c r="L40" s="44"/>
      <c r="M40" s="186">
        <v>41043</v>
      </c>
      <c r="N40" s="40"/>
      <c r="O40" s="45"/>
      <c r="P40" s="186">
        <v>41053</v>
      </c>
      <c r="Q40" s="46" t="s">
        <v>1806</v>
      </c>
    </row>
    <row r="41" spans="2:17" ht="18" customHeight="1">
      <c r="B41" s="82">
        <v>1</v>
      </c>
      <c r="C41" s="189" t="s">
        <v>1803</v>
      </c>
      <c r="D41" s="189" t="s">
        <v>1803</v>
      </c>
      <c r="E41" s="189" t="s">
        <v>1817</v>
      </c>
      <c r="F41" s="189">
        <v>1</v>
      </c>
      <c r="G41" s="189">
        <v>10800</v>
      </c>
      <c r="H41" s="42">
        <f t="shared" si="0"/>
        <v>10800</v>
      </c>
      <c r="I41" s="48"/>
      <c r="J41" s="405" t="s">
        <v>1818</v>
      </c>
      <c r="K41" s="47"/>
      <c r="L41" s="44"/>
      <c r="M41" s="186">
        <v>41043</v>
      </c>
      <c r="N41" s="40"/>
      <c r="O41" s="45"/>
      <c r="P41" s="186">
        <v>41053</v>
      </c>
      <c r="Q41" s="46" t="s">
        <v>1806</v>
      </c>
    </row>
    <row r="42" spans="2:17" ht="18" customHeight="1">
      <c r="B42" s="82">
        <v>1</v>
      </c>
      <c r="C42" s="189" t="s">
        <v>1803</v>
      </c>
      <c r="D42" s="189" t="s">
        <v>1803</v>
      </c>
      <c r="E42" s="189" t="s">
        <v>1819</v>
      </c>
      <c r="F42" s="189">
        <v>1</v>
      </c>
      <c r="G42" s="189">
        <v>4700</v>
      </c>
      <c r="H42" s="42">
        <f t="shared" si="0"/>
        <v>4700</v>
      </c>
      <c r="I42" s="48"/>
      <c r="J42" s="194" t="s">
        <v>1820</v>
      </c>
      <c r="K42" s="47"/>
      <c r="L42" s="44"/>
      <c r="M42" s="186">
        <v>41043</v>
      </c>
      <c r="N42" s="40"/>
      <c r="O42" s="45"/>
      <c r="P42" s="186">
        <v>41053</v>
      </c>
      <c r="Q42" s="46" t="s">
        <v>1806</v>
      </c>
    </row>
    <row r="43" spans="2:17" ht="18" customHeight="1">
      <c r="B43" s="38">
        <v>2</v>
      </c>
      <c r="C43" s="37"/>
      <c r="D43" s="37"/>
      <c r="E43" s="47" t="s">
        <v>1673</v>
      </c>
      <c r="F43" s="42"/>
      <c r="G43" s="42"/>
      <c r="H43" s="42">
        <f t="shared" si="0"/>
        <v>0</v>
      </c>
      <c r="I43" s="48"/>
      <c r="J43" s="406" t="s">
        <v>1821</v>
      </c>
      <c r="K43" s="47"/>
      <c r="L43" s="44"/>
      <c r="M43" s="186"/>
      <c r="N43" s="40"/>
      <c r="O43" s="45"/>
      <c r="P43" s="186"/>
      <c r="Q43" s="46"/>
    </row>
    <row r="44" spans="2:17" ht="18" customHeight="1">
      <c r="B44" s="38">
        <v>2</v>
      </c>
      <c r="C44" s="38"/>
      <c r="D44" s="38"/>
      <c r="E44" s="47" t="s">
        <v>1674</v>
      </c>
      <c r="F44" s="42"/>
      <c r="G44" s="42">
        <v>5000</v>
      </c>
      <c r="H44" s="42">
        <f t="shared" si="0"/>
        <v>0</v>
      </c>
      <c r="I44" s="48"/>
      <c r="J44" s="406" t="s">
        <v>778</v>
      </c>
      <c r="K44" s="47"/>
      <c r="L44" s="44"/>
      <c r="M44" s="186"/>
      <c r="N44" s="40"/>
      <c r="O44" s="45"/>
      <c r="P44" s="186"/>
      <c r="Q44" s="46"/>
    </row>
    <row r="45" spans="2:17" ht="18" customHeight="1">
      <c r="B45" s="38">
        <v>2</v>
      </c>
      <c r="C45" s="38"/>
      <c r="D45" s="38"/>
      <c r="E45" s="47" t="s">
        <v>1675</v>
      </c>
      <c r="F45" s="42"/>
      <c r="G45" s="42"/>
      <c r="H45" s="42">
        <f t="shared" si="0"/>
        <v>0</v>
      </c>
      <c r="I45" s="48"/>
      <c r="J45" s="44"/>
      <c r="K45" s="47"/>
      <c r="L45" s="44"/>
      <c r="M45" s="186"/>
      <c r="N45" s="40"/>
      <c r="O45" s="45"/>
      <c r="P45" s="186"/>
      <c r="Q45" s="46"/>
    </row>
    <row r="46" spans="2:17" ht="18" customHeight="1">
      <c r="B46" s="38"/>
      <c r="C46" s="38"/>
      <c r="D46" s="38"/>
      <c r="E46" s="47"/>
      <c r="F46" s="42"/>
      <c r="G46" s="42"/>
      <c r="H46" s="42"/>
      <c r="I46" s="48"/>
      <c r="J46" s="44"/>
      <c r="K46" s="47"/>
      <c r="L46" s="44"/>
      <c r="M46" s="186"/>
      <c r="N46" s="40"/>
      <c r="O46" s="45"/>
      <c r="P46" s="186"/>
      <c r="Q46" s="46"/>
    </row>
    <row r="47" spans="2:17" ht="18" customHeight="1">
      <c r="B47" s="38"/>
      <c r="C47" s="38"/>
      <c r="D47" s="38"/>
      <c r="E47" s="47"/>
      <c r="F47" s="42"/>
      <c r="G47" s="42"/>
      <c r="H47" s="42"/>
      <c r="I47" s="48"/>
      <c r="J47" s="44"/>
      <c r="K47" s="47"/>
      <c r="L47" s="44"/>
      <c r="M47" s="186"/>
      <c r="N47" s="40"/>
      <c r="O47" s="45"/>
      <c r="P47" s="186"/>
      <c r="Q47" s="46"/>
    </row>
    <row r="48" spans="2:17" ht="18" customHeight="1">
      <c r="B48" s="38"/>
      <c r="C48" s="38"/>
      <c r="D48" s="38"/>
      <c r="E48" s="47"/>
      <c r="F48" s="42"/>
      <c r="G48" s="42"/>
      <c r="H48" s="42"/>
      <c r="I48" s="48"/>
      <c r="J48" s="44"/>
      <c r="K48" s="47"/>
      <c r="L48" s="44"/>
      <c r="M48" s="186"/>
      <c r="N48" s="40"/>
      <c r="O48" s="45"/>
      <c r="P48" s="186"/>
      <c r="Q48" s="46"/>
    </row>
    <row r="49" spans="2:17" ht="18" customHeight="1">
      <c r="B49" s="38"/>
      <c r="C49" s="38"/>
      <c r="D49" s="38"/>
      <c r="E49" s="47"/>
      <c r="F49" s="42"/>
      <c r="G49" s="42"/>
      <c r="H49" s="42"/>
      <c r="I49" s="48"/>
      <c r="J49" s="44"/>
      <c r="K49" s="47"/>
      <c r="L49" s="44"/>
      <c r="M49" s="186"/>
      <c r="N49" s="40"/>
      <c r="O49" s="45"/>
      <c r="P49" s="186"/>
      <c r="Q49" s="46"/>
    </row>
    <row r="50" spans="2:17" ht="18" customHeight="1">
      <c r="B50" s="38"/>
      <c r="C50" s="38"/>
      <c r="D50" s="38"/>
      <c r="E50" s="47"/>
      <c r="F50" s="42"/>
      <c r="G50" s="42"/>
      <c r="H50" s="42"/>
      <c r="I50" s="48"/>
      <c r="J50" s="44"/>
      <c r="K50" s="47"/>
      <c r="L50" s="44"/>
      <c r="M50" s="186"/>
      <c r="N50" s="40"/>
      <c r="O50" s="45"/>
      <c r="P50" s="186"/>
      <c r="Q50" s="46"/>
    </row>
    <row r="51" spans="2:17" ht="18" customHeight="1">
      <c r="B51" s="38"/>
      <c r="C51" s="38"/>
      <c r="D51" s="38"/>
      <c r="E51" s="47"/>
      <c r="F51" s="42"/>
      <c r="G51" s="42"/>
      <c r="H51" s="42"/>
      <c r="I51" s="48"/>
      <c r="J51" s="44"/>
      <c r="K51" s="47"/>
      <c r="L51" s="44"/>
      <c r="M51" s="186"/>
      <c r="N51" s="40"/>
      <c r="O51" s="45"/>
      <c r="P51" s="186"/>
      <c r="Q51" s="46"/>
    </row>
    <row r="52" spans="2:17" ht="18" customHeight="1">
      <c r="B52" s="38"/>
      <c r="C52" s="38"/>
      <c r="D52" s="38"/>
      <c r="E52" s="47"/>
      <c r="F52" s="42"/>
      <c r="G52" s="42"/>
      <c r="H52" s="42"/>
      <c r="I52" s="48"/>
      <c r="J52" s="44"/>
      <c r="K52" s="47"/>
      <c r="L52" s="44"/>
      <c r="M52" s="186"/>
      <c r="N52" s="40"/>
      <c r="O52" s="45"/>
      <c r="P52" s="186"/>
      <c r="Q52" s="46"/>
    </row>
    <row r="53" spans="2:17" ht="18" customHeight="1">
      <c r="B53" s="38"/>
      <c r="C53" s="38"/>
      <c r="D53" s="38"/>
      <c r="E53" s="47"/>
      <c r="F53" s="42"/>
      <c r="G53" s="42"/>
      <c r="H53" s="42"/>
      <c r="I53" s="48"/>
      <c r="J53" s="44"/>
      <c r="K53" s="47"/>
      <c r="L53" s="44"/>
      <c r="M53" s="186"/>
      <c r="N53" s="40"/>
      <c r="O53" s="45"/>
      <c r="P53" s="186"/>
      <c r="Q53" s="46"/>
    </row>
    <row r="54" spans="2:17" ht="18" customHeight="1">
      <c r="B54" s="38"/>
      <c r="C54" s="38"/>
      <c r="D54" s="38"/>
      <c r="E54" s="47"/>
      <c r="F54" s="42"/>
      <c r="G54" s="42"/>
      <c r="H54" s="42"/>
      <c r="I54" s="48"/>
      <c r="J54" s="44"/>
      <c r="K54" s="47"/>
      <c r="L54" s="44"/>
      <c r="M54" s="186"/>
      <c r="N54" s="40"/>
      <c r="O54" s="45"/>
      <c r="P54" s="186"/>
      <c r="Q54" s="46"/>
    </row>
    <row r="55" spans="2:17">
      <c r="C55" s="353"/>
      <c r="D55" s="353"/>
      <c r="E55" s="355"/>
      <c r="G55" s="56"/>
      <c r="H55" s="56"/>
      <c r="I55" s="56"/>
      <c r="M55" s="352"/>
      <c r="P55" s="249"/>
    </row>
    <row r="56" spans="2:17">
      <c r="C56" s="353"/>
      <c r="D56" s="353"/>
      <c r="E56" s="354"/>
      <c r="F56" s="356"/>
      <c r="G56" s="56"/>
      <c r="H56" s="56"/>
      <c r="I56" s="56"/>
      <c r="P56" s="249"/>
    </row>
    <row r="57" spans="2:17">
      <c r="P57" s="249"/>
    </row>
    <row r="58" spans="2:17">
      <c r="P58" s="249"/>
    </row>
    <row r="59" spans="2:17">
      <c r="P59" s="249"/>
    </row>
    <row r="60" spans="2:17">
      <c r="P60" s="249"/>
    </row>
    <row r="61" spans="2:17">
      <c r="P61" s="249"/>
    </row>
  </sheetData>
  <autoFilter ref="B8:O8" xr:uid="{B8F9E6F1-B9A5-4063-9E70-D4B9E9A42F0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362B-44EE-40B8-9761-87BDE02AD5C8}">
  <dimension ref="A1:Q23"/>
  <sheetViews>
    <sheetView zoomScale="85" zoomScaleNormal="85" workbookViewId="0">
      <pane xSplit="10" ySplit="8" topLeftCell="N9" activePane="bottomRight" state="frozen"/>
      <selection pane="topRight" activeCell="K1" sqref="K1"/>
      <selection pane="bottomLeft" activeCell="A9" sqref="A9"/>
      <selection pane="bottomRight" activeCell="P2" sqref="P2"/>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8.8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8.8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8.8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8.8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8.8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8.8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8.8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8.8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8.8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8.8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8.8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8.8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8.8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8.8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8.8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8.8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8.8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8.8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8.8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8.8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8.8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8.8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8.8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8.8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8.8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8.8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8.8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8.8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8.8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8.8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8.8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8.8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8.8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8.8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8.8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8.8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8.8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8.8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8.8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8.8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8.8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8.8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8.8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8.8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8.8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8.8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8.8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8.8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8.8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8.8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8.8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8.8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8.8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8.8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8.8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8.8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8.8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8.8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8.8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8.8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8.8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8.8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8.8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8.8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1" spans="1:17">
      <c r="A1" s="3" t="s">
        <v>1822</v>
      </c>
    </row>
    <row r="2" spans="1:17" ht="20.100000000000001" customHeight="1">
      <c r="B2" s="1" t="s">
        <v>0</v>
      </c>
      <c r="C2" s="1"/>
      <c r="D2" s="1"/>
      <c r="E2" s="207" t="s">
        <v>1823</v>
      </c>
      <c r="G2" s="4" t="s">
        <v>2</v>
      </c>
      <c r="H2" s="5"/>
      <c r="I2" s="6"/>
      <c r="J2" s="7">
        <f>SUM(H:H)</f>
        <v>308652</v>
      </c>
    </row>
    <row r="3" spans="1:17" ht="20.100000000000001" customHeight="1">
      <c r="B3" s="1" t="s">
        <v>3</v>
      </c>
      <c r="C3" s="1"/>
      <c r="D3" s="1"/>
      <c r="E3" s="2" t="s">
        <v>603</v>
      </c>
    </row>
    <row r="4" spans="1:17" ht="20.100000000000001" customHeight="1">
      <c r="B4" s="1" t="s">
        <v>5</v>
      </c>
      <c r="C4" s="1"/>
      <c r="D4" s="1"/>
      <c r="E4" s="2">
        <v>98957</v>
      </c>
    </row>
    <row r="5" spans="1:17" ht="20.100000000000001" customHeight="1">
      <c r="B5" s="1" t="s">
        <v>6</v>
      </c>
      <c r="C5" s="1"/>
      <c r="D5" s="1"/>
      <c r="E5" s="11">
        <v>41087</v>
      </c>
    </row>
    <row r="6" spans="1:17" ht="20.100000000000001" customHeight="1">
      <c r="B6" s="1" t="s">
        <v>7</v>
      </c>
      <c r="C6" s="1"/>
      <c r="D6" s="1"/>
      <c r="E6" s="11"/>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B9" s="12"/>
      <c r="C9" s="12" t="s">
        <v>230</v>
      </c>
      <c r="D9" s="12" t="s">
        <v>230</v>
      </c>
      <c r="E9" s="16" t="s">
        <v>1824</v>
      </c>
      <c r="F9" s="201">
        <v>4</v>
      </c>
      <c r="G9" s="201">
        <v>50000</v>
      </c>
      <c r="H9" s="408">
        <v>200000</v>
      </c>
      <c r="I9" s="14"/>
      <c r="J9" s="16" t="s">
        <v>1825</v>
      </c>
      <c r="K9" s="13"/>
      <c r="L9" s="13"/>
      <c r="M9" s="291">
        <v>41081</v>
      </c>
      <c r="N9" s="12"/>
      <c r="O9" s="13"/>
      <c r="P9" s="60">
        <v>41086</v>
      </c>
      <c r="Q9" s="15" t="s">
        <v>1826</v>
      </c>
    </row>
    <row r="10" spans="1:17" s="8" customFormat="1" ht="19.5" customHeight="1">
      <c r="B10" s="12">
        <v>1</v>
      </c>
      <c r="C10" s="12" t="s">
        <v>230</v>
      </c>
      <c r="D10" s="12" t="s">
        <v>230</v>
      </c>
      <c r="E10" s="141" t="s">
        <v>1827</v>
      </c>
      <c r="F10" s="201">
        <v>2</v>
      </c>
      <c r="G10" s="409">
        <v>15600</v>
      </c>
      <c r="H10" s="18">
        <f t="shared" ref="H10:H16" si="0">F10*G10</f>
        <v>31200</v>
      </c>
      <c r="I10" s="239"/>
      <c r="J10" s="141" t="s">
        <v>1828</v>
      </c>
      <c r="K10" s="19"/>
      <c r="L10" s="13" t="s">
        <v>80</v>
      </c>
      <c r="M10" s="60">
        <v>41073</v>
      </c>
      <c r="N10" s="12"/>
      <c r="O10" s="13"/>
      <c r="P10" s="60">
        <v>41086</v>
      </c>
      <c r="Q10" s="15" t="s">
        <v>1826</v>
      </c>
    </row>
    <row r="11" spans="1:17" s="8" customFormat="1" ht="19.5" customHeight="1">
      <c r="B11" s="12">
        <v>1</v>
      </c>
      <c r="C11" s="12" t="s">
        <v>230</v>
      </c>
      <c r="D11" s="12" t="s">
        <v>230</v>
      </c>
      <c r="E11" s="141" t="s">
        <v>1829</v>
      </c>
      <c r="F11" s="141">
        <v>2</v>
      </c>
      <c r="G11" s="409">
        <v>15600</v>
      </c>
      <c r="H11" s="18">
        <f t="shared" si="0"/>
        <v>31200</v>
      </c>
      <c r="I11" s="239"/>
      <c r="J11" s="141" t="s">
        <v>1830</v>
      </c>
      <c r="K11" s="19"/>
      <c r="L11" s="13" t="s">
        <v>80</v>
      </c>
      <c r="M11" s="60">
        <v>41073</v>
      </c>
      <c r="N11" s="12"/>
      <c r="O11" s="13"/>
      <c r="P11" s="60">
        <v>41086</v>
      </c>
      <c r="Q11" s="15" t="s">
        <v>1826</v>
      </c>
    </row>
    <row r="12" spans="1:17" s="8" customFormat="1" ht="19.5" customHeight="1">
      <c r="B12" s="12">
        <v>1</v>
      </c>
      <c r="C12" s="12" t="s">
        <v>230</v>
      </c>
      <c r="D12" s="12" t="s">
        <v>230</v>
      </c>
      <c r="E12" s="141" t="s">
        <v>1831</v>
      </c>
      <c r="F12" s="189">
        <v>4</v>
      </c>
      <c r="G12" s="22">
        <v>4500</v>
      </c>
      <c r="H12" s="18">
        <f t="shared" si="0"/>
        <v>18000</v>
      </c>
      <c r="I12" s="17"/>
      <c r="J12" s="16" t="s">
        <v>1832</v>
      </c>
      <c r="K12" s="19"/>
      <c r="L12" s="13" t="s">
        <v>80</v>
      </c>
      <c r="M12" s="60">
        <v>41073</v>
      </c>
      <c r="N12" s="12"/>
      <c r="O12" s="13"/>
      <c r="P12" s="60">
        <v>41086</v>
      </c>
      <c r="Q12" s="15" t="s">
        <v>1826</v>
      </c>
    </row>
    <row r="13" spans="1:17" s="8" customFormat="1" ht="19.5" customHeight="1">
      <c r="B13" s="12">
        <v>2</v>
      </c>
      <c r="C13" s="12" t="s">
        <v>101</v>
      </c>
      <c r="D13" s="12" t="s">
        <v>101</v>
      </c>
      <c r="E13" s="141" t="s">
        <v>1833</v>
      </c>
      <c r="F13" s="141">
        <v>4</v>
      </c>
      <c r="G13" s="141">
        <v>2950</v>
      </c>
      <c r="H13" s="18">
        <f t="shared" si="0"/>
        <v>11800</v>
      </c>
      <c r="I13" s="17"/>
      <c r="J13" s="141" t="s">
        <v>1834</v>
      </c>
      <c r="K13" s="21"/>
      <c r="L13" s="19" t="s">
        <v>42</v>
      </c>
      <c r="M13" s="60">
        <v>41078</v>
      </c>
      <c r="N13" s="12"/>
      <c r="O13" s="13"/>
      <c r="P13" s="60">
        <v>41079</v>
      </c>
      <c r="Q13" s="23">
        <v>41079</v>
      </c>
    </row>
    <row r="14" spans="1:17" s="8" customFormat="1" ht="19.5" customHeight="1">
      <c r="B14" s="12">
        <v>2</v>
      </c>
      <c r="C14" s="12" t="s">
        <v>101</v>
      </c>
      <c r="D14" s="12" t="s">
        <v>101</v>
      </c>
      <c r="E14" s="141" t="s">
        <v>1835</v>
      </c>
      <c r="F14" s="141">
        <v>4</v>
      </c>
      <c r="G14" s="141">
        <v>3800</v>
      </c>
      <c r="H14" s="18">
        <f t="shared" si="0"/>
        <v>15200</v>
      </c>
      <c r="I14" s="141"/>
      <c r="J14" s="141" t="s">
        <v>1836</v>
      </c>
      <c r="K14" s="19"/>
      <c r="L14" s="19" t="s">
        <v>42</v>
      </c>
      <c r="M14" s="60">
        <v>41078</v>
      </c>
      <c r="N14" s="12"/>
      <c r="O14" s="13"/>
      <c r="P14" s="60">
        <v>41079</v>
      </c>
      <c r="Q14" s="23">
        <v>41079</v>
      </c>
    </row>
    <row r="15" spans="1:17" s="8" customFormat="1" ht="19.5" customHeight="1">
      <c r="B15" s="12">
        <v>2</v>
      </c>
      <c r="C15" s="12" t="s">
        <v>101</v>
      </c>
      <c r="D15" s="12" t="s">
        <v>101</v>
      </c>
      <c r="E15" s="141" t="s">
        <v>1837</v>
      </c>
      <c r="F15" s="141">
        <v>4</v>
      </c>
      <c r="G15" s="141">
        <v>101</v>
      </c>
      <c r="H15" s="18">
        <f t="shared" si="0"/>
        <v>404</v>
      </c>
      <c r="I15" s="17"/>
      <c r="J15" s="141" t="s">
        <v>299</v>
      </c>
      <c r="K15" s="19"/>
      <c r="L15" s="19" t="s">
        <v>42</v>
      </c>
      <c r="M15" s="60">
        <v>41078</v>
      </c>
      <c r="N15" s="15"/>
      <c r="O15" s="20"/>
      <c r="P15" s="60">
        <v>41079</v>
      </c>
      <c r="Q15" s="23">
        <v>41079</v>
      </c>
    </row>
    <row r="16" spans="1:17" s="8" customFormat="1" ht="18" customHeight="1">
      <c r="B16" s="12">
        <v>2</v>
      </c>
      <c r="C16" s="12" t="s">
        <v>101</v>
      </c>
      <c r="D16" s="12" t="s">
        <v>101</v>
      </c>
      <c r="E16" s="141" t="s">
        <v>1838</v>
      </c>
      <c r="F16" s="141">
        <v>8</v>
      </c>
      <c r="G16" s="141">
        <v>106</v>
      </c>
      <c r="H16" s="18">
        <f t="shared" si="0"/>
        <v>848</v>
      </c>
      <c r="I16" s="17"/>
      <c r="J16" s="141" t="s">
        <v>1839</v>
      </c>
      <c r="K16" s="21"/>
      <c r="L16" s="19" t="s">
        <v>42</v>
      </c>
      <c r="M16" s="60">
        <v>41078</v>
      </c>
      <c r="N16" s="15"/>
      <c r="O16" s="20"/>
      <c r="P16" s="60">
        <v>41079</v>
      </c>
      <c r="Q16" s="23">
        <v>41079</v>
      </c>
    </row>
    <row r="17" spans="2:17" s="8" customFormat="1" ht="18" customHeight="1">
      <c r="B17" s="13">
        <v>2</v>
      </c>
      <c r="C17" s="12"/>
      <c r="D17" s="12"/>
      <c r="E17" s="141"/>
      <c r="F17" s="141"/>
      <c r="G17" s="141"/>
      <c r="H17" s="141"/>
      <c r="I17" s="17"/>
      <c r="J17" s="141"/>
      <c r="K17" s="21"/>
      <c r="L17" s="19"/>
      <c r="M17" s="60"/>
      <c r="N17" s="15"/>
      <c r="O17" s="20"/>
      <c r="P17" s="60"/>
      <c r="Q17" s="23"/>
    </row>
    <row r="18" spans="2:17">
      <c r="Q18" s="68"/>
    </row>
    <row r="19" spans="2:17">
      <c r="Q19" s="68"/>
    </row>
    <row r="20" spans="2:17">
      <c r="Q20" s="68"/>
    </row>
    <row r="21" spans="2:17">
      <c r="M21" s="25"/>
      <c r="Q21" s="68"/>
    </row>
    <row r="22" spans="2:17">
      <c r="Q22" s="68"/>
    </row>
    <row r="23" spans="2:17">
      <c r="M23" s="25"/>
      <c r="Q23" s="68"/>
    </row>
  </sheetData>
  <autoFilter ref="B8:O17" xr:uid="{946EE0C0-E3A7-4BE2-A73A-404D50F50158}"/>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3199-9385-439A-BECD-B2999B57F10D}">
  <dimension ref="B2:R74"/>
  <sheetViews>
    <sheetView zoomScale="85" zoomScaleNormal="85" workbookViewId="0">
      <pane xSplit="10" ySplit="8" topLeftCell="N9" activePane="bottomRight" state="frozen"/>
      <selection pane="topRight" activeCell="K1" sqref="K1"/>
      <selection pane="bottomLeft" activeCell="A9" sqref="A9"/>
      <selection pane="bottomRight" activeCell="Q4" sqref="Q4"/>
    </sheetView>
  </sheetViews>
  <sheetFormatPr defaultRowHeight="18.75"/>
  <cols>
    <col min="1" max="1" width="2.625" style="3" customWidth="1"/>
    <col min="2" max="2" width="5.125" style="8" customWidth="1"/>
    <col min="3" max="4" width="12.625" style="3" customWidth="1"/>
    <col min="5" max="5" width="30.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0.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0.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0.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0.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0.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0.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0.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0.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0.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0.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0.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0.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0.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0.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0.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0.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0.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0.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0.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0.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0.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0.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0.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0.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0.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0.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0.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0.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0.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0.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0.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0.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0.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0.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0.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0.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0.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0.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0.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0.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0.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0.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0.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0.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0.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0.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0.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0.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0.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0.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0.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0.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0.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0.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0.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0.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0.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0.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0.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0.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0.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0.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0.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802</v>
      </c>
      <c r="G2" s="4" t="s">
        <v>2</v>
      </c>
      <c r="H2" s="5"/>
      <c r="I2" s="6"/>
      <c r="J2" s="7">
        <f>SUM(H:H)</f>
        <v>44000</v>
      </c>
    </row>
    <row r="3" spans="2:17" ht="20.100000000000001" customHeight="1">
      <c r="B3" s="1" t="s">
        <v>3</v>
      </c>
      <c r="C3" s="1"/>
      <c r="D3" s="1"/>
      <c r="E3" s="2" t="s">
        <v>803</v>
      </c>
    </row>
    <row r="4" spans="2:17" ht="20.100000000000001" customHeight="1">
      <c r="B4" s="1" t="s">
        <v>5</v>
      </c>
      <c r="C4" s="1"/>
      <c r="D4" s="1"/>
      <c r="E4" s="410" t="s">
        <v>1840</v>
      </c>
    </row>
    <row r="5" spans="2:17" ht="20.100000000000001" customHeight="1">
      <c r="B5" s="1" t="s">
        <v>6</v>
      </c>
      <c r="C5" s="1"/>
      <c r="D5" s="1"/>
      <c r="E5" s="11">
        <v>41053</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899</v>
      </c>
      <c r="D9" s="12" t="s">
        <v>899</v>
      </c>
      <c r="E9" s="141" t="s">
        <v>900</v>
      </c>
      <c r="F9" s="141">
        <v>2</v>
      </c>
      <c r="G9" s="141">
        <v>22500</v>
      </c>
      <c r="H9" s="17">
        <f t="shared" ref="H9:H68" si="0">F9*G9</f>
        <v>45000</v>
      </c>
      <c r="I9" s="239"/>
      <c r="J9" s="61"/>
      <c r="K9" s="61" t="s">
        <v>901</v>
      </c>
      <c r="L9" s="13"/>
      <c r="M9" s="60">
        <v>41044</v>
      </c>
      <c r="N9" s="60"/>
      <c r="O9" s="60"/>
      <c r="P9" s="60">
        <v>41050</v>
      </c>
      <c r="Q9" s="23" t="s">
        <v>1841</v>
      </c>
    </row>
    <row r="10" spans="2:17" s="8" customFormat="1" ht="19.5" customHeight="1">
      <c r="B10" s="12"/>
      <c r="C10" s="12" t="s">
        <v>899</v>
      </c>
      <c r="D10" s="12" t="s">
        <v>899</v>
      </c>
      <c r="E10" s="21" t="s">
        <v>567</v>
      </c>
      <c r="F10" s="141">
        <v>1</v>
      </c>
      <c r="G10" s="141">
        <v>-1000</v>
      </c>
      <c r="H10" s="244">
        <f t="shared" si="0"/>
        <v>-1000</v>
      </c>
      <c r="I10" s="239"/>
      <c r="J10" s="13"/>
      <c r="K10" s="61" t="s">
        <v>901</v>
      </c>
      <c r="L10" s="13"/>
      <c r="M10" s="60">
        <v>41044</v>
      </c>
      <c r="N10" s="60"/>
      <c r="O10" s="60"/>
      <c r="P10" s="60">
        <v>41050</v>
      </c>
      <c r="Q10" s="23" t="s">
        <v>1841</v>
      </c>
    </row>
    <row r="11" spans="2:17" s="8" customFormat="1" ht="19.5" customHeight="1">
      <c r="B11" s="12"/>
      <c r="C11" s="12"/>
      <c r="D11" s="12"/>
      <c r="E11" s="141"/>
      <c r="F11" s="141"/>
      <c r="G11" s="141"/>
      <c r="H11" s="17">
        <f t="shared" si="0"/>
        <v>0</v>
      </c>
      <c r="I11" s="239"/>
      <c r="J11" s="13"/>
      <c r="K11" s="19"/>
      <c r="L11" s="13"/>
      <c r="M11" s="60"/>
      <c r="N11" s="12"/>
      <c r="O11" s="13"/>
      <c r="P11" s="60"/>
      <c r="Q11" s="23"/>
    </row>
    <row r="12" spans="2:17" s="8" customFormat="1" ht="19.5" customHeight="1">
      <c r="B12" s="12"/>
      <c r="C12" s="12"/>
      <c r="D12" s="12"/>
      <c r="E12" s="141"/>
      <c r="F12" s="141"/>
      <c r="G12" s="141"/>
      <c r="H12" s="17">
        <f t="shared" si="0"/>
        <v>0</v>
      </c>
      <c r="I12" s="239"/>
      <c r="J12" s="13"/>
      <c r="K12" s="19"/>
      <c r="L12" s="13"/>
      <c r="M12" s="60"/>
      <c r="N12" s="12"/>
      <c r="O12" s="13"/>
      <c r="P12" s="60"/>
      <c r="Q12" s="23"/>
    </row>
    <row r="13" spans="2:17" s="8" customFormat="1" ht="19.5" customHeight="1">
      <c r="B13" s="12"/>
      <c r="C13" s="12"/>
      <c r="D13" s="12"/>
      <c r="E13" s="141"/>
      <c r="F13" s="141"/>
      <c r="G13" s="141"/>
      <c r="H13" s="17">
        <f t="shared" si="0"/>
        <v>0</v>
      </c>
      <c r="I13" s="239"/>
      <c r="J13" s="13"/>
      <c r="K13" s="19"/>
      <c r="L13" s="13"/>
      <c r="M13" s="60"/>
      <c r="N13" s="12"/>
      <c r="O13" s="13"/>
      <c r="P13" s="60"/>
      <c r="Q13" s="23"/>
    </row>
    <row r="14" spans="2:17" s="8" customFormat="1" ht="19.5" customHeight="1">
      <c r="B14" s="12"/>
      <c r="C14" s="12"/>
      <c r="D14" s="12"/>
      <c r="E14" s="240"/>
      <c r="F14" s="189"/>
      <c r="G14" s="17"/>
      <c r="H14" s="17">
        <f t="shared" si="0"/>
        <v>0</v>
      </c>
      <c r="I14" s="17"/>
      <c r="J14" s="189"/>
      <c r="K14" s="19"/>
      <c r="L14" s="19"/>
      <c r="M14" s="60"/>
      <c r="N14" s="12"/>
      <c r="O14" s="13"/>
      <c r="P14" s="60"/>
      <c r="Q14" s="23"/>
    </row>
    <row r="15" spans="2:17" s="8" customFormat="1" ht="19.5" customHeight="1">
      <c r="B15" s="12"/>
      <c r="C15" s="12"/>
      <c r="D15" s="12"/>
      <c r="E15" s="240"/>
      <c r="F15" s="189"/>
      <c r="G15" s="17"/>
      <c r="H15" s="17">
        <f t="shared" si="0"/>
        <v>0</v>
      </c>
      <c r="I15" s="17"/>
      <c r="J15" s="189"/>
      <c r="K15" s="21"/>
      <c r="L15" s="19"/>
      <c r="M15" s="60"/>
      <c r="N15" s="12"/>
      <c r="O15" s="13"/>
      <c r="P15" s="60"/>
      <c r="Q15" s="23"/>
    </row>
    <row r="16" spans="2:17" s="8" customFormat="1" ht="19.5" customHeight="1">
      <c r="B16" s="12"/>
      <c r="C16" s="12"/>
      <c r="D16" s="12"/>
      <c r="E16" s="240"/>
      <c r="F16" s="189"/>
      <c r="G16" s="17"/>
      <c r="H16" s="17">
        <f t="shared" si="0"/>
        <v>0</v>
      </c>
      <c r="I16" s="239"/>
      <c r="J16" s="189"/>
      <c r="K16" s="19"/>
      <c r="L16" s="13"/>
      <c r="M16" s="60"/>
      <c r="N16" s="12"/>
      <c r="O16" s="13"/>
      <c r="P16" s="60"/>
      <c r="Q16" s="23"/>
    </row>
    <row r="17" spans="2:18" s="8" customFormat="1" ht="19.5" customHeight="1">
      <c r="B17" s="12"/>
      <c r="C17" s="12"/>
      <c r="D17" s="12"/>
      <c r="E17" s="241"/>
      <c r="F17" s="141"/>
      <c r="G17" s="17"/>
      <c r="H17" s="17">
        <f t="shared" si="0"/>
        <v>0</v>
      </c>
      <c r="I17" s="17"/>
      <c r="J17" s="141"/>
      <c r="K17" s="19"/>
      <c r="L17" s="13"/>
      <c r="M17" s="60"/>
      <c r="N17" s="12"/>
      <c r="O17" s="13"/>
      <c r="P17" s="60"/>
      <c r="Q17" s="23"/>
    </row>
    <row r="18" spans="2:18" s="8" customFormat="1" ht="18" customHeight="1">
      <c r="B18" s="12"/>
      <c r="C18" s="12"/>
      <c r="D18" s="12"/>
      <c r="E18" s="241"/>
      <c r="F18" s="141"/>
      <c r="G18" s="17"/>
      <c r="H18" s="17">
        <f t="shared" si="0"/>
        <v>0</v>
      </c>
      <c r="I18" s="17"/>
      <c r="J18" s="141"/>
      <c r="K18" s="19"/>
      <c r="L18" s="19"/>
      <c r="M18" s="60"/>
      <c r="N18" s="15"/>
      <c r="O18" s="20"/>
      <c r="P18" s="60"/>
      <c r="Q18" s="23"/>
    </row>
    <row r="19" spans="2:18" s="8" customFormat="1" ht="18" customHeight="1">
      <c r="B19" s="13"/>
      <c r="C19" s="12"/>
      <c r="D19" s="12"/>
      <c r="E19" s="241"/>
      <c r="F19" s="141"/>
      <c r="G19" s="17"/>
      <c r="H19" s="17">
        <f t="shared" si="0"/>
        <v>0</v>
      </c>
      <c r="I19" s="17"/>
      <c r="J19" s="141"/>
      <c r="K19" s="21"/>
      <c r="L19" s="19"/>
      <c r="M19" s="60"/>
      <c r="N19" s="15"/>
      <c r="O19" s="20"/>
      <c r="P19" s="60"/>
      <c r="Q19" s="23"/>
    </row>
    <row r="20" spans="2:18" s="8" customFormat="1" ht="18" customHeight="1">
      <c r="B20" s="12"/>
      <c r="C20" s="12"/>
      <c r="D20" s="12"/>
      <c r="E20" s="241"/>
      <c r="F20" s="141"/>
      <c r="G20" s="17"/>
      <c r="H20" s="17">
        <f t="shared" si="0"/>
        <v>0</v>
      </c>
      <c r="I20" s="17"/>
      <c r="J20" s="141"/>
      <c r="K20" s="21"/>
      <c r="L20" s="19"/>
      <c r="M20" s="60"/>
      <c r="N20" s="15"/>
      <c r="O20" s="20"/>
      <c r="P20" s="60"/>
      <c r="Q20" s="23"/>
    </row>
    <row r="21" spans="2:18" s="8" customFormat="1" ht="18" customHeight="1">
      <c r="B21" s="13"/>
      <c r="C21" s="12"/>
      <c r="D21" s="12"/>
      <c r="E21" s="241"/>
      <c r="F21" s="141"/>
      <c r="G21" s="17"/>
      <c r="H21" s="17">
        <f t="shared" si="0"/>
        <v>0</v>
      </c>
      <c r="I21" s="17"/>
      <c r="J21" s="141"/>
      <c r="K21" s="21"/>
      <c r="L21" s="19"/>
      <c r="M21" s="60"/>
      <c r="N21" s="15"/>
      <c r="O21" s="20"/>
      <c r="P21" s="60"/>
      <c r="Q21" s="23"/>
    </row>
    <row r="22" spans="2:18" s="8" customFormat="1" ht="18" customHeight="1">
      <c r="B22" s="13"/>
      <c r="C22" s="12"/>
      <c r="D22" s="12"/>
      <c r="E22" s="240"/>
      <c r="F22" s="189"/>
      <c r="G22" s="17"/>
      <c r="H22" s="17">
        <f t="shared" si="0"/>
        <v>0</v>
      </c>
      <c r="I22" s="17"/>
      <c r="J22" s="189"/>
      <c r="K22" s="21"/>
      <c r="L22" s="19"/>
      <c r="M22" s="60"/>
      <c r="N22" s="15"/>
      <c r="O22" s="20"/>
      <c r="P22" s="60"/>
      <c r="Q22" s="23"/>
    </row>
    <row r="23" spans="2:18" s="8" customFormat="1" ht="18" customHeight="1">
      <c r="B23" s="13"/>
      <c r="C23" s="12"/>
      <c r="D23" s="12"/>
      <c r="E23" s="240"/>
      <c r="F23" s="189"/>
      <c r="G23" s="17"/>
      <c r="H23" s="17">
        <f t="shared" si="0"/>
        <v>0</v>
      </c>
      <c r="I23" s="17"/>
      <c r="J23" s="189"/>
      <c r="K23" s="21"/>
      <c r="L23" s="19"/>
      <c r="M23" s="60"/>
      <c r="N23" s="15"/>
      <c r="O23" s="20"/>
      <c r="P23" s="60"/>
      <c r="Q23" s="23"/>
      <c r="R23" s="62"/>
    </row>
    <row r="24" spans="2:18" s="8" customFormat="1" ht="18" customHeight="1">
      <c r="B24" s="13"/>
      <c r="C24" s="12"/>
      <c r="D24" s="12"/>
      <c r="E24" s="240"/>
      <c r="F24" s="189"/>
      <c r="G24" s="17"/>
      <c r="H24" s="17">
        <f t="shared" si="0"/>
        <v>0</v>
      </c>
      <c r="I24" s="17"/>
      <c r="J24" s="189"/>
      <c r="K24" s="21"/>
      <c r="L24" s="19"/>
      <c r="M24" s="60"/>
      <c r="N24" s="15"/>
      <c r="O24" s="20"/>
      <c r="P24" s="60"/>
      <c r="Q24" s="23"/>
      <c r="R24" s="62"/>
    </row>
    <row r="25" spans="2:18" s="8" customFormat="1" ht="18" customHeight="1">
      <c r="B25" s="13"/>
      <c r="C25" s="12"/>
      <c r="D25" s="12"/>
      <c r="E25" s="240"/>
      <c r="F25" s="189"/>
      <c r="G25" s="17"/>
      <c r="H25" s="17">
        <f t="shared" si="0"/>
        <v>0</v>
      </c>
      <c r="I25" s="17"/>
      <c r="J25" s="189"/>
      <c r="K25" s="21"/>
      <c r="L25" s="19"/>
      <c r="M25" s="60"/>
      <c r="N25" s="15"/>
      <c r="O25" s="20"/>
      <c r="P25" s="60"/>
      <c r="Q25" s="23"/>
      <c r="R25" s="62"/>
    </row>
    <row r="26" spans="2:18" s="8" customFormat="1" ht="18" customHeight="1">
      <c r="B26" s="13"/>
      <c r="C26" s="12"/>
      <c r="D26" s="12"/>
      <c r="E26" s="241"/>
      <c r="F26" s="141"/>
      <c r="G26" s="17"/>
      <c r="H26" s="17">
        <f t="shared" si="0"/>
        <v>0</v>
      </c>
      <c r="I26" s="17"/>
      <c r="J26" s="141"/>
      <c r="K26" s="21"/>
      <c r="L26" s="19"/>
      <c r="M26" s="60"/>
      <c r="N26" s="15"/>
      <c r="O26" s="20"/>
      <c r="P26" s="60"/>
      <c r="Q26" s="23"/>
      <c r="R26" s="62"/>
    </row>
    <row r="27" spans="2:18" s="8" customFormat="1" ht="18" customHeight="1">
      <c r="B27" s="13"/>
      <c r="C27" s="12"/>
      <c r="D27" s="12"/>
      <c r="E27" s="141"/>
      <c r="F27" s="141"/>
      <c r="G27" s="17"/>
      <c r="H27" s="17">
        <f t="shared" si="0"/>
        <v>0</v>
      </c>
      <c r="I27" s="17"/>
      <c r="J27" s="141"/>
      <c r="K27" s="21"/>
      <c r="L27" s="19"/>
      <c r="M27" s="60"/>
      <c r="N27" s="15"/>
      <c r="O27" s="20"/>
      <c r="P27" s="60"/>
      <c r="Q27" s="23"/>
    </row>
    <row r="28" spans="2:18" s="8" customFormat="1" ht="18" customHeight="1">
      <c r="B28" s="13"/>
      <c r="C28" s="12"/>
      <c r="D28" s="12"/>
      <c r="E28" s="189"/>
      <c r="F28" s="189"/>
      <c r="G28" s="17"/>
      <c r="H28" s="17">
        <f t="shared" si="0"/>
        <v>0</v>
      </c>
      <c r="I28" s="17"/>
      <c r="J28" s="189"/>
      <c r="K28" s="21"/>
      <c r="L28" s="19"/>
      <c r="M28" s="60"/>
      <c r="N28" s="15"/>
      <c r="O28" s="20"/>
      <c r="P28" s="60"/>
      <c r="Q28" s="23"/>
    </row>
    <row r="29" spans="2:18" s="8" customFormat="1" ht="18" customHeight="1">
      <c r="B29" s="13"/>
      <c r="C29" s="12"/>
      <c r="D29" s="12"/>
      <c r="E29" s="189"/>
      <c r="F29" s="189"/>
      <c r="G29" s="17"/>
      <c r="H29" s="17">
        <f t="shared" si="0"/>
        <v>0</v>
      </c>
      <c r="I29" s="17"/>
      <c r="J29" s="189"/>
      <c r="K29" s="21"/>
      <c r="L29" s="19"/>
      <c r="M29" s="60"/>
      <c r="N29" s="15"/>
      <c r="O29" s="20"/>
      <c r="P29" s="60"/>
      <c r="Q29" s="23"/>
    </row>
    <row r="30" spans="2:18" s="8" customFormat="1" ht="18" customHeight="1">
      <c r="B30" s="13"/>
      <c r="C30" s="12"/>
      <c r="D30" s="12"/>
      <c r="E30" s="189"/>
      <c r="F30" s="141"/>
      <c r="G30" s="17"/>
      <c r="H30" s="17">
        <f t="shared" si="0"/>
        <v>0</v>
      </c>
      <c r="I30" s="17"/>
      <c r="J30" s="189"/>
      <c r="K30" s="21"/>
      <c r="L30" s="19"/>
      <c r="M30" s="60"/>
      <c r="N30" s="15"/>
      <c r="O30" s="20"/>
      <c r="P30" s="60"/>
      <c r="Q30" s="23"/>
    </row>
    <row r="31" spans="2:18" s="8" customFormat="1" ht="18" customHeight="1">
      <c r="B31" s="13"/>
      <c r="C31" s="12"/>
      <c r="D31" s="12"/>
      <c r="E31" s="21"/>
      <c r="F31" s="141"/>
      <c r="G31" s="17"/>
      <c r="H31" s="17">
        <f t="shared" si="0"/>
        <v>0</v>
      </c>
      <c r="I31" s="17"/>
      <c r="J31" s="141"/>
      <c r="K31" s="21"/>
      <c r="L31" s="19"/>
      <c r="M31" s="60"/>
      <c r="N31" s="15"/>
      <c r="O31" s="20"/>
      <c r="P31" s="60"/>
      <c r="Q31" s="23"/>
    </row>
    <row r="32" spans="2:18" s="8" customFormat="1" ht="18" customHeight="1">
      <c r="B32" s="13"/>
      <c r="C32" s="12"/>
      <c r="D32" s="12"/>
      <c r="E32" s="21"/>
      <c r="F32" s="141"/>
      <c r="G32" s="17"/>
      <c r="H32" s="17">
        <f t="shared" si="0"/>
        <v>0</v>
      </c>
      <c r="I32" s="17"/>
      <c r="J32" s="141"/>
      <c r="K32" s="21"/>
      <c r="L32" s="19"/>
      <c r="M32" s="60"/>
      <c r="N32" s="15"/>
      <c r="O32" s="20"/>
      <c r="P32" s="60"/>
      <c r="Q32" s="23"/>
    </row>
    <row r="33" spans="2:17" s="8" customFormat="1" ht="18" customHeight="1">
      <c r="B33" s="13"/>
      <c r="C33" s="12"/>
      <c r="D33" s="12"/>
      <c r="E33" s="21"/>
      <c r="F33" s="141"/>
      <c r="G33" s="17"/>
      <c r="H33" s="17">
        <f t="shared" si="0"/>
        <v>0</v>
      </c>
      <c r="I33" s="17"/>
      <c r="J33" s="141"/>
      <c r="K33" s="21"/>
      <c r="L33" s="19"/>
      <c r="M33" s="60"/>
      <c r="N33" s="15"/>
      <c r="O33" s="60"/>
      <c r="P33" s="60"/>
      <c r="Q33" s="23"/>
    </row>
    <row r="34" spans="2:17" s="8" customFormat="1" ht="18" customHeight="1">
      <c r="B34" s="13"/>
      <c r="C34" s="12"/>
      <c r="D34" s="12"/>
      <c r="E34" s="241"/>
      <c r="F34" s="189"/>
      <c r="G34" s="17"/>
      <c r="H34" s="17">
        <f t="shared" si="0"/>
        <v>0</v>
      </c>
      <c r="I34" s="17"/>
      <c r="J34" s="141"/>
      <c r="K34" s="21"/>
      <c r="L34" s="19"/>
      <c r="M34" s="60"/>
      <c r="N34" s="15"/>
      <c r="O34" s="20"/>
      <c r="P34" s="60"/>
      <c r="Q34" s="23"/>
    </row>
    <row r="35" spans="2:17" s="8" customFormat="1" ht="18" customHeight="1">
      <c r="B35" s="13"/>
      <c r="C35" s="12"/>
      <c r="D35" s="12"/>
      <c r="E35" s="240"/>
      <c r="F35" s="189"/>
      <c r="G35" s="17"/>
      <c r="H35" s="17">
        <f t="shared" si="0"/>
        <v>0</v>
      </c>
      <c r="I35" s="17"/>
      <c r="J35" s="189"/>
      <c r="K35" s="21"/>
      <c r="L35" s="19"/>
      <c r="M35" s="60"/>
      <c r="N35" s="15"/>
      <c r="O35" s="20"/>
      <c r="P35" s="60"/>
      <c r="Q35" s="23"/>
    </row>
    <row r="36" spans="2:17" s="8" customFormat="1" ht="18" customHeight="1">
      <c r="B36" s="13"/>
      <c r="C36" s="12"/>
      <c r="D36" s="12"/>
      <c r="E36" s="240"/>
      <c r="F36" s="189"/>
      <c r="G36" s="17"/>
      <c r="H36" s="17">
        <f t="shared" si="0"/>
        <v>0</v>
      </c>
      <c r="I36" s="17"/>
      <c r="J36" s="189"/>
      <c r="K36" s="21"/>
      <c r="L36" s="19"/>
      <c r="M36" s="60"/>
      <c r="N36" s="15"/>
      <c r="O36" s="20"/>
      <c r="P36" s="60"/>
      <c r="Q36" s="23"/>
    </row>
    <row r="37" spans="2:17" s="8" customFormat="1" ht="18" customHeight="1">
      <c r="B37" s="13"/>
      <c r="C37" s="12"/>
      <c r="D37" s="12"/>
      <c r="E37" s="241"/>
      <c r="F37" s="189"/>
      <c r="G37" s="17"/>
      <c r="H37" s="17">
        <f t="shared" si="0"/>
        <v>0</v>
      </c>
      <c r="I37" s="17"/>
      <c r="J37" s="141"/>
      <c r="K37" s="21"/>
      <c r="L37" s="19"/>
      <c r="M37" s="60"/>
      <c r="N37" s="15"/>
      <c r="O37" s="60"/>
      <c r="P37" s="60"/>
      <c r="Q37" s="23"/>
    </row>
    <row r="38" spans="2:17" s="8" customFormat="1" ht="18" customHeight="1">
      <c r="B38" s="13"/>
      <c r="C38" s="12"/>
      <c r="D38" s="12"/>
      <c r="E38" s="241"/>
      <c r="F38" s="141"/>
      <c r="G38" s="17"/>
      <c r="H38" s="17">
        <f t="shared" si="0"/>
        <v>0</v>
      </c>
      <c r="I38" s="17"/>
      <c r="J38" s="141"/>
      <c r="K38" s="21"/>
      <c r="L38" s="19"/>
      <c r="M38" s="60"/>
      <c r="N38" s="15"/>
      <c r="O38" s="20"/>
      <c r="P38" s="60"/>
      <c r="Q38" s="23"/>
    </row>
    <row r="39" spans="2:17" s="8" customFormat="1" ht="18" customHeight="1">
      <c r="B39" s="13"/>
      <c r="C39" s="12"/>
      <c r="D39" s="12"/>
      <c r="E39" s="241"/>
      <c r="F39" s="141"/>
      <c r="G39" s="17"/>
      <c r="H39" s="17">
        <f t="shared" si="0"/>
        <v>0</v>
      </c>
      <c r="I39" s="17"/>
      <c r="J39" s="141"/>
      <c r="K39" s="21"/>
      <c r="L39" s="19"/>
      <c r="M39" s="60"/>
      <c r="N39" s="15"/>
      <c r="O39" s="20"/>
      <c r="P39" s="60"/>
      <c r="Q39" s="23"/>
    </row>
    <row r="40" spans="2:17" s="8" customFormat="1" ht="18" customHeight="1">
      <c r="B40" s="13"/>
      <c r="C40" s="12"/>
      <c r="D40" s="12"/>
      <c r="E40" s="241"/>
      <c r="F40" s="141"/>
      <c r="G40" s="17"/>
      <c r="H40" s="17">
        <f t="shared" si="0"/>
        <v>0</v>
      </c>
      <c r="I40" s="17"/>
      <c r="J40" s="141"/>
      <c r="K40" s="21"/>
      <c r="L40" s="19"/>
      <c r="M40" s="60"/>
      <c r="N40" s="15"/>
      <c r="O40" s="20"/>
      <c r="P40" s="60"/>
      <c r="Q40" s="23"/>
    </row>
    <row r="41" spans="2:17" s="8" customFormat="1" ht="18" customHeight="1">
      <c r="B41" s="13"/>
      <c r="C41" s="12"/>
      <c r="D41" s="12"/>
      <c r="E41" s="241"/>
      <c r="F41" s="141"/>
      <c r="G41" s="17"/>
      <c r="H41" s="17">
        <f t="shared" si="0"/>
        <v>0</v>
      </c>
      <c r="I41" s="17"/>
      <c r="J41" s="141"/>
      <c r="K41" s="21"/>
      <c r="L41" s="19"/>
      <c r="M41" s="60"/>
      <c r="N41" s="15"/>
      <c r="O41" s="20"/>
      <c r="P41" s="60"/>
      <c r="Q41" s="23"/>
    </row>
    <row r="42" spans="2:17" s="8" customFormat="1" ht="18" customHeight="1">
      <c r="B42" s="13"/>
      <c r="C42" s="12"/>
      <c r="D42" s="12"/>
      <c r="E42" s="241"/>
      <c r="F42" s="141"/>
      <c r="G42" s="17"/>
      <c r="H42" s="17">
        <f t="shared" si="0"/>
        <v>0</v>
      </c>
      <c r="I42" s="17"/>
      <c r="J42" s="141"/>
      <c r="K42" s="21"/>
      <c r="L42" s="19"/>
      <c r="M42" s="60"/>
      <c r="N42" s="15"/>
      <c r="O42" s="20"/>
      <c r="P42" s="60"/>
      <c r="Q42" s="23"/>
    </row>
    <row r="43" spans="2:17" s="8" customFormat="1" ht="18" customHeight="1">
      <c r="B43" s="13"/>
      <c r="C43" s="12"/>
      <c r="D43" s="12"/>
      <c r="E43" s="241"/>
      <c r="F43" s="141"/>
      <c r="G43" s="17"/>
      <c r="H43" s="17">
        <f t="shared" si="0"/>
        <v>0</v>
      </c>
      <c r="I43" s="17"/>
      <c r="J43" s="141"/>
      <c r="K43" s="21"/>
      <c r="L43" s="19"/>
      <c r="M43" s="60"/>
      <c r="N43" s="15"/>
      <c r="O43" s="20"/>
      <c r="P43" s="60"/>
      <c r="Q43" s="23"/>
    </row>
    <row r="44" spans="2:17" s="8" customFormat="1" ht="18" customHeight="1">
      <c r="B44" s="13"/>
      <c r="C44" s="12"/>
      <c r="D44" s="12"/>
      <c r="E44" s="242"/>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1"/>
      <c r="F46" s="141"/>
      <c r="G46" s="17"/>
      <c r="H46" s="17">
        <f t="shared" si="0"/>
        <v>0</v>
      </c>
      <c r="I46" s="17"/>
      <c r="J46" s="141"/>
      <c r="K46" s="21"/>
      <c r="L46" s="19"/>
      <c r="M46" s="60"/>
      <c r="N46" s="15"/>
      <c r="O46" s="20"/>
      <c r="P46" s="60"/>
      <c r="Q46" s="23"/>
    </row>
    <row r="47" spans="2:17" s="8" customFormat="1" ht="18" customHeight="1">
      <c r="B47" s="13"/>
      <c r="C47" s="12"/>
      <c r="D47" s="12"/>
      <c r="E47" s="241"/>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50"/>
      <c r="F50" s="50"/>
      <c r="G50" s="50"/>
      <c r="H50" s="17">
        <f t="shared" si="0"/>
        <v>0</v>
      </c>
      <c r="I50" s="17"/>
      <c r="J50" s="50"/>
      <c r="K50" s="21"/>
      <c r="L50" s="19"/>
      <c r="M50" s="60"/>
      <c r="N50" s="15"/>
      <c r="O50" s="20"/>
      <c r="P50" s="60"/>
      <c r="Q50" s="23"/>
    </row>
    <row r="51" spans="2:17" s="8" customFormat="1" ht="18" customHeight="1">
      <c r="B51" s="13"/>
      <c r="C51" s="12"/>
      <c r="D51" s="12"/>
      <c r="E51" s="50"/>
      <c r="F51" s="50"/>
      <c r="G51" s="50"/>
      <c r="H51" s="17">
        <f t="shared" si="0"/>
        <v>0</v>
      </c>
      <c r="I51" s="17"/>
      <c r="J51" s="50"/>
      <c r="K51" s="21"/>
      <c r="L51" s="19"/>
      <c r="M51" s="60"/>
      <c r="N51" s="15"/>
      <c r="O51" s="20"/>
      <c r="P51" s="60"/>
      <c r="Q51" s="23"/>
    </row>
    <row r="52" spans="2:17" s="8" customFormat="1" ht="18" customHeight="1">
      <c r="B52" s="13"/>
      <c r="C52" s="12"/>
      <c r="D52" s="12"/>
      <c r="E52" s="50"/>
      <c r="F52" s="50"/>
      <c r="G52" s="50"/>
      <c r="H52" s="17">
        <f t="shared" si="0"/>
        <v>0</v>
      </c>
      <c r="I52" s="17"/>
      <c r="J52" s="50"/>
      <c r="K52" s="21"/>
      <c r="L52" s="19"/>
      <c r="M52" s="60"/>
      <c r="N52" s="15"/>
      <c r="O52" s="20"/>
      <c r="P52" s="60"/>
      <c r="Q52" s="23"/>
    </row>
    <row r="53" spans="2:17" s="8" customFormat="1" ht="18" customHeight="1">
      <c r="B53" s="13"/>
      <c r="C53" s="12"/>
      <c r="D53" s="12"/>
      <c r="E53" s="50"/>
      <c r="F53" s="50"/>
      <c r="G53" s="50"/>
      <c r="H53" s="17">
        <f t="shared" si="0"/>
        <v>0</v>
      </c>
      <c r="I53" s="17"/>
      <c r="J53" s="50"/>
      <c r="K53" s="21"/>
      <c r="L53" s="19"/>
      <c r="M53" s="60"/>
      <c r="N53" s="15"/>
      <c r="O53" s="20"/>
      <c r="P53" s="60"/>
      <c r="Q53" s="23"/>
    </row>
    <row r="54" spans="2:17" s="8" customFormat="1" ht="18" customHeight="1">
      <c r="B54" s="13"/>
      <c r="C54" s="12"/>
      <c r="D54" s="12"/>
      <c r="E54" s="50"/>
      <c r="F54" s="50"/>
      <c r="G54" s="50"/>
      <c r="H54" s="17">
        <f t="shared" si="0"/>
        <v>0</v>
      </c>
      <c r="I54" s="17"/>
      <c r="J54" s="50"/>
      <c r="K54" s="21"/>
      <c r="L54" s="19"/>
      <c r="M54" s="60"/>
      <c r="N54" s="15"/>
      <c r="O54" s="20"/>
      <c r="P54" s="60"/>
      <c r="Q54" s="23"/>
    </row>
    <row r="55" spans="2:17" s="8" customFormat="1" ht="18" customHeight="1">
      <c r="B55" s="13"/>
      <c r="C55" s="12"/>
      <c r="D55" s="12"/>
      <c r="E55" s="50"/>
      <c r="F55" s="50"/>
      <c r="G55" s="50"/>
      <c r="H55" s="17">
        <f t="shared" si="0"/>
        <v>0</v>
      </c>
      <c r="I55" s="17"/>
      <c r="J55" s="50"/>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241"/>
      <c r="F62" s="141"/>
      <c r="G62" s="17"/>
      <c r="H62" s="17">
        <f t="shared" si="0"/>
        <v>0</v>
      </c>
      <c r="I62" s="17"/>
      <c r="J62" s="141"/>
      <c r="K62" s="21"/>
      <c r="L62" s="19"/>
      <c r="M62" s="60"/>
      <c r="N62" s="60"/>
      <c r="O62" s="136"/>
      <c r="P62" s="60"/>
      <c r="Q62" s="23"/>
    </row>
    <row r="63" spans="2:17" s="8" customFormat="1" ht="18" customHeight="1">
      <c r="B63" s="13"/>
      <c r="C63" s="12"/>
      <c r="D63" s="12"/>
      <c r="E63" s="241"/>
      <c r="F63" s="141"/>
      <c r="G63" s="17"/>
      <c r="H63" s="17">
        <f t="shared" si="0"/>
        <v>0</v>
      </c>
      <c r="I63" s="17"/>
      <c r="J63" s="141"/>
      <c r="K63" s="21"/>
      <c r="L63" s="19"/>
      <c r="M63" s="60"/>
      <c r="N63" s="15"/>
      <c r="O63" s="20"/>
      <c r="P63" s="60"/>
      <c r="Q63" s="23"/>
    </row>
    <row r="64" spans="2:17" s="8" customFormat="1" ht="18" customHeight="1">
      <c r="B64" s="13"/>
      <c r="C64" s="12"/>
      <c r="D64" s="12"/>
      <c r="E64" s="241"/>
      <c r="F64" s="141"/>
      <c r="G64" s="17"/>
      <c r="H64" s="17">
        <f t="shared" si="0"/>
        <v>0</v>
      </c>
      <c r="I64" s="17"/>
      <c r="J64" s="141"/>
      <c r="K64" s="21"/>
      <c r="L64" s="19"/>
      <c r="M64" s="60"/>
      <c r="N64" s="15"/>
      <c r="O64" s="20"/>
      <c r="P64" s="60"/>
      <c r="Q64" s="23"/>
    </row>
    <row r="65" spans="2:17" s="8" customFormat="1" ht="18" customHeight="1">
      <c r="B65" s="13"/>
      <c r="C65" s="12"/>
      <c r="D65" s="12"/>
      <c r="E65" s="21"/>
      <c r="F65" s="17"/>
      <c r="G65" s="17"/>
      <c r="H65" s="17">
        <f t="shared" si="0"/>
        <v>0</v>
      </c>
      <c r="I65" s="17"/>
      <c r="J65" s="61"/>
      <c r="K65" s="21"/>
      <c r="L65" s="19"/>
      <c r="M65" s="60"/>
      <c r="N65" s="15"/>
      <c r="O65" s="20"/>
      <c r="P65" s="60"/>
      <c r="Q65" s="23"/>
    </row>
    <row r="66" spans="2:17" s="8" customFormat="1" ht="18" customHeight="1">
      <c r="B66" s="13"/>
      <c r="C66" s="13"/>
      <c r="D66" s="13"/>
      <c r="E66" s="21"/>
      <c r="F66" s="17"/>
      <c r="G66" s="17"/>
      <c r="H66" s="17">
        <f t="shared" si="0"/>
        <v>0</v>
      </c>
      <c r="I66" s="17"/>
      <c r="J66" s="19"/>
      <c r="K66" s="21"/>
      <c r="L66" s="19"/>
      <c r="M66" s="60"/>
      <c r="N66" s="15"/>
      <c r="O66" s="20"/>
      <c r="P66" s="15"/>
      <c r="Q66" s="23"/>
    </row>
    <row r="67" spans="2:17" s="8" customFormat="1" ht="18" customHeight="1">
      <c r="B67" s="13"/>
      <c r="C67" s="13"/>
      <c r="D67" s="13"/>
      <c r="E67" s="21"/>
      <c r="F67" s="17"/>
      <c r="G67" s="17"/>
      <c r="H67" s="17">
        <f t="shared" si="0"/>
        <v>0</v>
      </c>
      <c r="I67" s="17"/>
      <c r="J67" s="19"/>
      <c r="K67" s="21"/>
      <c r="L67" s="19"/>
      <c r="M67" s="60"/>
      <c r="N67" s="15"/>
      <c r="O67" s="20"/>
      <c r="P67" s="15"/>
      <c r="Q67" s="23"/>
    </row>
    <row r="68" spans="2:17" ht="18" customHeight="1">
      <c r="B68" s="13"/>
      <c r="C68" s="13"/>
      <c r="D68" s="13"/>
      <c r="E68" s="21"/>
      <c r="F68" s="17"/>
      <c r="G68" s="17"/>
      <c r="H68" s="17">
        <f t="shared" si="0"/>
        <v>0</v>
      </c>
      <c r="I68" s="17"/>
      <c r="J68" s="19"/>
      <c r="K68" s="21"/>
      <c r="L68" s="19"/>
      <c r="M68" s="60"/>
      <c r="N68" s="15"/>
      <c r="O68" s="20"/>
      <c r="P68" s="24"/>
      <c r="Q68" s="67"/>
    </row>
    <row r="69" spans="2:17">
      <c r="Q69" s="68"/>
    </row>
    <row r="70" spans="2:17">
      <c r="Q70" s="68"/>
    </row>
    <row r="71" spans="2:17">
      <c r="Q71" s="68"/>
    </row>
    <row r="72" spans="2:17">
      <c r="M72" s="25"/>
      <c r="Q72" s="68"/>
    </row>
    <row r="73" spans="2:17">
      <c r="Q73" s="68"/>
    </row>
    <row r="74" spans="2:17">
      <c r="M74" s="25"/>
      <c r="Q74" s="68"/>
    </row>
  </sheetData>
  <autoFilter ref="B8:O38" xr:uid="{7760CD08-C41E-4BA1-A817-D25DCDF84C85}"/>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E0A64-78E6-4B33-98B2-7BAE3E208526}">
  <sheetPr>
    <pageSetUpPr fitToPage="1"/>
  </sheetPr>
  <dimension ref="B2:R83"/>
  <sheetViews>
    <sheetView zoomScale="85" zoomScaleNormal="85" workbookViewId="0">
      <pane xSplit="10" ySplit="8" topLeftCell="N12" activePane="bottomRight" state="frozen"/>
      <selection pane="topRight" activeCell="K1" sqref="K1"/>
      <selection pane="bottomLeft" activeCell="A9" sqref="A9"/>
      <selection pane="bottomRight"/>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910</v>
      </c>
      <c r="G2" s="4" t="s">
        <v>2</v>
      </c>
      <c r="H2" s="5"/>
      <c r="I2" s="6"/>
      <c r="J2" s="7">
        <f>SUM(H:H)</f>
        <v>3372497</v>
      </c>
    </row>
    <row r="3" spans="2:17" ht="20.100000000000001" customHeight="1">
      <c r="B3" s="1" t="s">
        <v>3</v>
      </c>
      <c r="C3" s="1"/>
      <c r="D3" s="1"/>
      <c r="E3" s="2" t="s">
        <v>680</v>
      </c>
    </row>
    <row r="4" spans="2:17" ht="20.100000000000001" customHeight="1">
      <c r="B4" s="1" t="s">
        <v>5</v>
      </c>
      <c r="C4" s="1"/>
      <c r="D4" s="1"/>
      <c r="E4" s="2">
        <v>99079</v>
      </c>
    </row>
    <row r="5" spans="2:17" ht="20.100000000000001" customHeight="1">
      <c r="B5" s="1" t="s">
        <v>6</v>
      </c>
      <c r="C5" s="1"/>
      <c r="D5" s="1"/>
      <c r="E5" s="11">
        <v>41061</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3" t="s">
        <v>1842</v>
      </c>
      <c r="F9" s="13">
        <v>3</v>
      </c>
      <c r="G9" s="13">
        <v>300000</v>
      </c>
      <c r="H9" s="17">
        <f>F9*G9</f>
        <v>900000</v>
      </c>
      <c r="I9" s="14"/>
      <c r="J9" s="13"/>
      <c r="K9" s="13"/>
      <c r="L9" s="13"/>
      <c r="M9" s="12"/>
      <c r="N9" s="12"/>
      <c r="O9" s="13"/>
      <c r="P9" s="15"/>
      <c r="Q9" s="15"/>
    </row>
    <row r="10" spans="2:17" s="8" customFormat="1" ht="19.5" customHeight="1">
      <c r="B10" s="12">
        <v>1</v>
      </c>
      <c r="C10" s="12" t="s">
        <v>29</v>
      </c>
      <c r="D10" s="12" t="s">
        <v>29</v>
      </c>
      <c r="E10" s="13" t="s">
        <v>1843</v>
      </c>
      <c r="F10" s="13">
        <v>4</v>
      </c>
      <c r="G10" s="13">
        <v>295000</v>
      </c>
      <c r="H10" s="17">
        <f>F10*G10</f>
        <v>1180000</v>
      </c>
      <c r="I10" s="14"/>
      <c r="J10" s="13"/>
      <c r="K10" s="13"/>
      <c r="L10" s="13"/>
      <c r="M10" s="12"/>
      <c r="N10" s="12"/>
      <c r="O10" s="13"/>
      <c r="P10" s="15"/>
      <c r="Q10" s="15"/>
    </row>
    <row r="11" spans="2:17" s="8" customFormat="1" ht="19.5" customHeight="1">
      <c r="B11" s="12">
        <v>2</v>
      </c>
      <c r="C11" s="12" t="s">
        <v>29</v>
      </c>
      <c r="D11" s="12" t="s">
        <v>29</v>
      </c>
      <c r="E11" s="13" t="s">
        <v>36</v>
      </c>
      <c r="F11" s="13">
        <v>7</v>
      </c>
      <c r="G11" s="13">
        <v>40000</v>
      </c>
      <c r="H11" s="17">
        <f>F11*G11</f>
        <v>280000</v>
      </c>
      <c r="I11" s="14"/>
      <c r="J11" s="13" t="s">
        <v>510</v>
      </c>
      <c r="K11" s="13"/>
      <c r="L11" s="13"/>
      <c r="M11" s="12"/>
      <c r="N11" s="12"/>
      <c r="O11" s="13"/>
      <c r="P11" s="15"/>
      <c r="Q11" s="15"/>
    </row>
    <row r="12" spans="2:17" s="8" customFormat="1" ht="19.5" customHeight="1">
      <c r="B12" s="12">
        <v>3</v>
      </c>
      <c r="C12" s="12" t="s">
        <v>147</v>
      </c>
      <c r="D12" s="12" t="s">
        <v>147</v>
      </c>
      <c r="E12" s="13" t="s">
        <v>1844</v>
      </c>
      <c r="F12" s="13">
        <v>14</v>
      </c>
      <c r="G12" s="411"/>
      <c r="H12" s="412"/>
      <c r="I12" s="14"/>
      <c r="J12" s="13"/>
      <c r="K12" s="13"/>
      <c r="L12" s="13"/>
      <c r="M12" s="12"/>
      <c r="N12" s="12"/>
      <c r="O12" s="13"/>
      <c r="P12" s="15"/>
      <c r="Q12" s="15"/>
    </row>
    <row r="13" spans="2:17" s="8" customFormat="1" ht="19.5" customHeight="1">
      <c r="B13" s="12">
        <v>4</v>
      </c>
      <c r="C13" s="12" t="s">
        <v>147</v>
      </c>
      <c r="D13" s="12" t="s">
        <v>147</v>
      </c>
      <c r="E13" s="13" t="s">
        <v>1845</v>
      </c>
      <c r="F13" s="13">
        <v>14</v>
      </c>
      <c r="G13" s="411"/>
      <c r="H13" s="412"/>
      <c r="I13" s="14"/>
      <c r="J13" s="13"/>
      <c r="K13" s="13"/>
      <c r="L13" s="13"/>
      <c r="M13" s="12"/>
      <c r="N13" s="12"/>
      <c r="O13" s="13"/>
      <c r="P13" s="15"/>
      <c r="Q13" s="15"/>
    </row>
    <row r="14" spans="2:17" s="8" customFormat="1" ht="19.5" customHeight="1">
      <c r="B14" s="12">
        <v>5</v>
      </c>
      <c r="C14" s="12" t="s">
        <v>147</v>
      </c>
      <c r="D14" s="12" t="s">
        <v>147</v>
      </c>
      <c r="E14" s="13">
        <v>7016869</v>
      </c>
      <c r="F14" s="13">
        <v>14</v>
      </c>
      <c r="G14" s="411"/>
      <c r="H14" s="412"/>
      <c r="I14" s="14"/>
      <c r="J14" s="13"/>
      <c r="K14" s="13"/>
      <c r="L14" s="13"/>
      <c r="M14" s="12"/>
      <c r="N14" s="12"/>
      <c r="O14" s="13"/>
      <c r="P14" s="15"/>
      <c r="Q14" s="15"/>
    </row>
    <row r="15" spans="2:17" s="8" customFormat="1" ht="19.5" customHeight="1">
      <c r="B15" s="12"/>
      <c r="C15" s="12"/>
      <c r="D15" s="12"/>
      <c r="E15" s="13"/>
      <c r="F15" s="13"/>
      <c r="G15" s="13"/>
      <c r="H15" s="14"/>
      <c r="I15" s="14"/>
      <c r="J15" s="13"/>
      <c r="K15" s="13"/>
      <c r="L15" s="13"/>
      <c r="M15" s="12"/>
      <c r="N15" s="12"/>
      <c r="O15" s="13"/>
      <c r="P15" s="15"/>
      <c r="Q15" s="15"/>
    </row>
    <row r="16" spans="2:17" s="8" customFormat="1" ht="19.5" customHeight="1">
      <c r="B16" s="12">
        <v>6</v>
      </c>
      <c r="C16" s="12" t="s">
        <v>101</v>
      </c>
      <c r="D16" s="12" t="s">
        <v>101</v>
      </c>
      <c r="E16" s="141" t="s">
        <v>192</v>
      </c>
      <c r="F16" s="141">
        <v>14</v>
      </c>
      <c r="G16" s="141">
        <v>15500</v>
      </c>
      <c r="H16" s="17">
        <f t="shared" ref="H16:H74" si="0">F16*G16</f>
        <v>217000</v>
      </c>
      <c r="I16" s="239"/>
      <c r="J16" s="141" t="s">
        <v>911</v>
      </c>
      <c r="K16" s="19"/>
      <c r="L16" s="13" t="s">
        <v>80</v>
      </c>
      <c r="M16" s="60">
        <v>41043</v>
      </c>
      <c r="N16" s="12"/>
      <c r="O16" s="135"/>
      <c r="P16" s="60">
        <v>41051</v>
      </c>
      <c r="Q16" s="23">
        <v>41051</v>
      </c>
    </row>
    <row r="17" spans="2:18" s="8" customFormat="1" ht="19.5" customHeight="1">
      <c r="B17" s="12">
        <v>6</v>
      </c>
      <c r="C17" s="12" t="s">
        <v>101</v>
      </c>
      <c r="D17" s="12" t="s">
        <v>101</v>
      </c>
      <c r="E17" s="21" t="s">
        <v>196</v>
      </c>
      <c r="F17" s="141">
        <v>14</v>
      </c>
      <c r="G17" s="141">
        <v>78</v>
      </c>
      <c r="H17" s="17">
        <f t="shared" si="0"/>
        <v>1092</v>
      </c>
      <c r="I17" s="239"/>
      <c r="J17" s="16" t="s">
        <v>735</v>
      </c>
      <c r="K17" s="19"/>
      <c r="L17" s="13" t="s">
        <v>80</v>
      </c>
      <c r="M17" s="60">
        <v>41043</v>
      </c>
      <c r="N17" s="12"/>
      <c r="O17" s="135"/>
      <c r="P17" s="60">
        <v>41051</v>
      </c>
      <c r="Q17" s="23">
        <v>41051</v>
      </c>
    </row>
    <row r="18" spans="2:18" s="8" customFormat="1" ht="19.5" customHeight="1">
      <c r="B18" s="12">
        <v>7</v>
      </c>
      <c r="C18" s="12" t="s">
        <v>101</v>
      </c>
      <c r="D18" s="12" t="s">
        <v>101</v>
      </c>
      <c r="E18" s="141" t="s">
        <v>914</v>
      </c>
      <c r="F18" s="141">
        <v>14</v>
      </c>
      <c r="G18" s="141">
        <v>120</v>
      </c>
      <c r="H18" s="17">
        <f t="shared" si="0"/>
        <v>1680</v>
      </c>
      <c r="I18" s="239"/>
      <c r="J18" s="141" t="s">
        <v>812</v>
      </c>
      <c r="K18" s="19"/>
      <c r="L18" s="13" t="s">
        <v>268</v>
      </c>
      <c r="M18" s="60">
        <v>41043</v>
      </c>
      <c r="N18" s="12"/>
      <c r="O18" s="135"/>
      <c r="P18" s="60">
        <v>41051</v>
      </c>
      <c r="Q18" s="23">
        <v>41051</v>
      </c>
    </row>
    <row r="19" spans="2:18" s="8" customFormat="1" ht="19.5" customHeight="1">
      <c r="B19" s="12">
        <v>6</v>
      </c>
      <c r="C19" s="12" t="s">
        <v>101</v>
      </c>
      <c r="D19" s="12" t="s">
        <v>101</v>
      </c>
      <c r="E19" s="141" t="s">
        <v>915</v>
      </c>
      <c r="F19" s="141">
        <v>70</v>
      </c>
      <c r="G19" s="141">
        <v>130</v>
      </c>
      <c r="H19" s="17">
        <f t="shared" si="0"/>
        <v>9100</v>
      </c>
      <c r="I19" s="239"/>
      <c r="J19" s="16" t="s">
        <v>916</v>
      </c>
      <c r="K19" s="19"/>
      <c r="L19" s="13" t="s">
        <v>80</v>
      </c>
      <c r="M19" s="60">
        <v>41043</v>
      </c>
      <c r="N19" s="12"/>
      <c r="O19" s="135"/>
      <c r="P19" s="60">
        <v>41051</v>
      </c>
      <c r="Q19" s="23">
        <v>41051</v>
      </c>
    </row>
    <row r="20" spans="2:18" s="8" customFormat="1" ht="19.5" customHeight="1">
      <c r="B20" s="12">
        <v>6</v>
      </c>
      <c r="C20" s="12" t="s">
        <v>101</v>
      </c>
      <c r="D20" s="12" t="s">
        <v>101</v>
      </c>
      <c r="E20" s="141" t="s">
        <v>322</v>
      </c>
      <c r="F20" s="141">
        <v>70</v>
      </c>
      <c r="G20" s="141">
        <v>39</v>
      </c>
      <c r="H20" s="17">
        <f t="shared" si="0"/>
        <v>2730</v>
      </c>
      <c r="I20" s="239"/>
      <c r="J20" s="16" t="s">
        <v>195</v>
      </c>
      <c r="K20" s="19"/>
      <c r="L20" s="13" t="s">
        <v>80</v>
      </c>
      <c r="M20" s="60">
        <v>41043</v>
      </c>
      <c r="N20" s="12"/>
      <c r="O20" s="135"/>
      <c r="P20" s="60">
        <v>41051</v>
      </c>
      <c r="Q20" s="23">
        <v>41051</v>
      </c>
    </row>
    <row r="21" spans="2:18" s="8" customFormat="1" ht="19.5" customHeight="1">
      <c r="B21" s="12">
        <v>6</v>
      </c>
      <c r="C21" s="12" t="s">
        <v>101</v>
      </c>
      <c r="D21" s="12" t="s">
        <v>101</v>
      </c>
      <c r="E21" s="240" t="s">
        <v>320</v>
      </c>
      <c r="F21" s="189">
        <v>70</v>
      </c>
      <c r="G21" s="17">
        <v>41</v>
      </c>
      <c r="H21" s="17">
        <f t="shared" si="0"/>
        <v>2870</v>
      </c>
      <c r="I21" s="17"/>
      <c r="J21" s="16" t="s">
        <v>195</v>
      </c>
      <c r="K21" s="19"/>
      <c r="L21" s="19" t="s">
        <v>80</v>
      </c>
      <c r="M21" s="60">
        <v>41043</v>
      </c>
      <c r="N21" s="12"/>
      <c r="O21" s="135"/>
      <c r="P21" s="60">
        <v>41051</v>
      </c>
      <c r="Q21" s="23">
        <v>41051</v>
      </c>
    </row>
    <row r="22" spans="2:18" s="8" customFormat="1" ht="19.5" customHeight="1">
      <c r="B22" s="12">
        <v>5</v>
      </c>
      <c r="C22" s="12" t="s">
        <v>101</v>
      </c>
      <c r="D22" s="12" t="s">
        <v>101</v>
      </c>
      <c r="E22" s="189" t="s">
        <v>917</v>
      </c>
      <c r="F22" s="189">
        <v>7</v>
      </c>
      <c r="G22" s="17">
        <v>6615</v>
      </c>
      <c r="H22" s="17">
        <f t="shared" si="0"/>
        <v>46305</v>
      </c>
      <c r="I22" s="17"/>
      <c r="J22" s="16" t="s">
        <v>918</v>
      </c>
      <c r="K22" s="19"/>
      <c r="L22" s="19" t="s">
        <v>42</v>
      </c>
      <c r="M22" s="60">
        <v>41043</v>
      </c>
      <c r="N22" s="12"/>
      <c r="O22" s="13"/>
      <c r="P22" s="60">
        <v>41051</v>
      </c>
      <c r="Q22" s="23">
        <v>41051</v>
      </c>
    </row>
    <row r="23" spans="2:18" s="8" customFormat="1" ht="19.5" customHeight="1">
      <c r="B23" s="12">
        <v>5</v>
      </c>
      <c r="C23" s="12" t="s">
        <v>101</v>
      </c>
      <c r="D23" s="12" t="s">
        <v>101</v>
      </c>
      <c r="E23" s="63" t="s">
        <v>198</v>
      </c>
      <c r="F23" s="189">
        <v>20</v>
      </c>
      <c r="G23" s="17">
        <v>2181</v>
      </c>
      <c r="H23" s="17">
        <f t="shared" si="0"/>
        <v>43620</v>
      </c>
      <c r="I23" s="17"/>
      <c r="J23" s="16" t="s">
        <v>920</v>
      </c>
      <c r="K23" s="19"/>
      <c r="L23" s="19" t="s">
        <v>42</v>
      </c>
      <c r="M23" s="60">
        <v>41043</v>
      </c>
      <c r="N23" s="12"/>
      <c r="O23" s="13"/>
      <c r="P23" s="60">
        <v>41050</v>
      </c>
      <c r="Q23" s="23">
        <v>41050</v>
      </c>
    </row>
    <row r="24" spans="2:18" s="8" customFormat="1" ht="19.5" customHeight="1">
      <c r="B24" s="12"/>
      <c r="C24" s="12"/>
      <c r="D24" s="12"/>
      <c r="E24" s="240"/>
      <c r="F24" s="189"/>
      <c r="G24" s="17"/>
      <c r="H24" s="17">
        <f t="shared" si="0"/>
        <v>0</v>
      </c>
      <c r="I24" s="17"/>
      <c r="J24" s="189"/>
      <c r="K24" s="21"/>
      <c r="L24" s="19"/>
      <c r="M24" s="60"/>
      <c r="N24" s="12"/>
      <c r="O24" s="13"/>
      <c r="P24" s="60"/>
      <c r="Q24" s="23"/>
    </row>
    <row r="25" spans="2:18" s="8" customFormat="1" ht="19.5" customHeight="1">
      <c r="B25" s="12">
        <v>8</v>
      </c>
      <c r="C25" s="12" t="s">
        <v>230</v>
      </c>
      <c r="D25" s="12" t="s">
        <v>230</v>
      </c>
      <c r="E25" s="141" t="s">
        <v>921</v>
      </c>
      <c r="F25" s="141">
        <v>7</v>
      </c>
      <c r="G25" s="17">
        <v>28900</v>
      </c>
      <c r="H25" s="17">
        <f t="shared" si="0"/>
        <v>202300</v>
      </c>
      <c r="I25" s="239"/>
      <c r="J25" s="141" t="s">
        <v>922</v>
      </c>
      <c r="K25" s="19"/>
      <c r="L25" s="13" t="s">
        <v>268</v>
      </c>
      <c r="M25" s="60">
        <v>41043</v>
      </c>
      <c r="N25" s="12"/>
      <c r="O25" s="13"/>
      <c r="P25" s="60"/>
      <c r="Q25" s="23">
        <v>41058</v>
      </c>
    </row>
    <row r="26" spans="2:18" s="8" customFormat="1" ht="19.5" customHeight="1">
      <c r="B26" s="12">
        <v>8</v>
      </c>
      <c r="C26" s="12" t="s">
        <v>230</v>
      </c>
      <c r="D26" s="12" t="s">
        <v>230</v>
      </c>
      <c r="E26" s="141" t="s">
        <v>923</v>
      </c>
      <c r="F26" s="141">
        <v>7</v>
      </c>
      <c r="G26" s="17">
        <v>2100</v>
      </c>
      <c r="H26" s="17">
        <f t="shared" si="0"/>
        <v>14700</v>
      </c>
      <c r="I26" s="245"/>
      <c r="J26" s="141" t="s">
        <v>924</v>
      </c>
      <c r="K26" s="19"/>
      <c r="L26" s="13" t="s">
        <v>268</v>
      </c>
      <c r="M26" s="60">
        <v>41043</v>
      </c>
      <c r="N26" s="12"/>
      <c r="O26" s="13"/>
      <c r="P26" s="60"/>
      <c r="Q26" s="23">
        <v>41058</v>
      </c>
    </row>
    <row r="27" spans="2:18" s="8" customFormat="1" ht="18" customHeight="1">
      <c r="B27" s="12">
        <v>6</v>
      </c>
      <c r="C27" s="12" t="s">
        <v>230</v>
      </c>
      <c r="D27" s="12" t="s">
        <v>230</v>
      </c>
      <c r="E27" s="141" t="s">
        <v>925</v>
      </c>
      <c r="F27" s="141">
        <v>7</v>
      </c>
      <c r="G27" s="17">
        <v>8700</v>
      </c>
      <c r="H27" s="17">
        <f t="shared" si="0"/>
        <v>60900</v>
      </c>
      <c r="I27" s="245"/>
      <c r="J27" s="141" t="s">
        <v>868</v>
      </c>
      <c r="K27" s="19"/>
      <c r="L27" s="19" t="s">
        <v>80</v>
      </c>
      <c r="M27" s="60">
        <v>41043</v>
      </c>
      <c r="N27" s="15"/>
      <c r="O27" s="20"/>
      <c r="P27" s="60"/>
      <c r="Q27" s="23">
        <v>41058</v>
      </c>
    </row>
    <row r="28" spans="2:18" s="8" customFormat="1" ht="18" customHeight="1">
      <c r="B28" s="13">
        <v>6</v>
      </c>
      <c r="C28" s="12" t="s">
        <v>230</v>
      </c>
      <c r="D28" s="12" t="s">
        <v>230</v>
      </c>
      <c r="E28" s="141" t="s">
        <v>926</v>
      </c>
      <c r="F28" s="141">
        <v>14</v>
      </c>
      <c r="G28" s="17">
        <v>9400</v>
      </c>
      <c r="H28" s="17">
        <f t="shared" si="0"/>
        <v>131600</v>
      </c>
      <c r="I28" s="245"/>
      <c r="J28" s="141" t="s">
        <v>927</v>
      </c>
      <c r="K28" s="21"/>
      <c r="L28" s="19" t="s">
        <v>80</v>
      </c>
      <c r="M28" s="60">
        <v>41043</v>
      </c>
      <c r="N28" s="15"/>
      <c r="O28" s="20"/>
      <c r="P28" s="60"/>
      <c r="Q28" s="23">
        <v>41058</v>
      </c>
    </row>
    <row r="29" spans="2:18" s="8" customFormat="1" ht="18" customHeight="1">
      <c r="B29" s="12">
        <v>6</v>
      </c>
      <c r="C29" s="12" t="s">
        <v>230</v>
      </c>
      <c r="D29" s="12" t="s">
        <v>230</v>
      </c>
      <c r="E29" s="141" t="s">
        <v>928</v>
      </c>
      <c r="F29" s="141">
        <v>7</v>
      </c>
      <c r="G29" s="17">
        <v>3600</v>
      </c>
      <c r="H29" s="17">
        <f t="shared" si="0"/>
        <v>25200</v>
      </c>
      <c r="I29" s="245"/>
      <c r="J29" s="141" t="s">
        <v>929</v>
      </c>
      <c r="K29" s="21"/>
      <c r="L29" s="19" t="s">
        <v>80</v>
      </c>
      <c r="M29" s="60">
        <v>41043</v>
      </c>
      <c r="N29" s="15"/>
      <c r="O29" s="20"/>
      <c r="P29" s="60"/>
      <c r="Q29" s="23">
        <v>41058</v>
      </c>
    </row>
    <row r="30" spans="2:18" s="8" customFormat="1" ht="18" customHeight="1">
      <c r="B30" s="13">
        <v>6</v>
      </c>
      <c r="C30" s="12" t="s">
        <v>230</v>
      </c>
      <c r="D30" s="12" t="s">
        <v>230</v>
      </c>
      <c r="E30" s="141" t="s">
        <v>930</v>
      </c>
      <c r="F30" s="141">
        <v>14</v>
      </c>
      <c r="G30" s="17">
        <v>12500</v>
      </c>
      <c r="H30" s="17">
        <f t="shared" si="0"/>
        <v>175000</v>
      </c>
      <c r="I30" s="245"/>
      <c r="J30" s="141" t="s">
        <v>931</v>
      </c>
      <c r="K30" s="21"/>
      <c r="L30" s="19" t="s">
        <v>80</v>
      </c>
      <c r="M30" s="60">
        <v>41043</v>
      </c>
      <c r="N30" s="15"/>
      <c r="O30" s="20"/>
      <c r="P30" s="60"/>
      <c r="Q30" s="23">
        <v>41058</v>
      </c>
    </row>
    <row r="31" spans="2:18" s="8" customFormat="1" ht="18" customHeight="1">
      <c r="B31" s="13">
        <v>6</v>
      </c>
      <c r="C31" s="12" t="s">
        <v>230</v>
      </c>
      <c r="D31" s="12" t="s">
        <v>230</v>
      </c>
      <c r="E31" s="246" t="s">
        <v>932</v>
      </c>
      <c r="F31" s="246">
        <v>7</v>
      </c>
      <c r="G31" s="17">
        <v>4200</v>
      </c>
      <c r="H31" s="17">
        <f t="shared" si="0"/>
        <v>29400</v>
      </c>
      <c r="I31" s="245"/>
      <c r="J31" s="246" t="s">
        <v>724</v>
      </c>
      <c r="K31" s="21"/>
      <c r="L31" s="19" t="s">
        <v>80</v>
      </c>
      <c r="M31" s="60">
        <v>41043</v>
      </c>
      <c r="N31" s="15"/>
      <c r="O31" s="20"/>
      <c r="P31" s="60"/>
      <c r="Q31" s="23">
        <v>41058</v>
      </c>
    </row>
    <row r="32" spans="2:18" s="8" customFormat="1" ht="18" customHeight="1">
      <c r="B32" s="13">
        <v>6</v>
      </c>
      <c r="C32" s="12" t="s">
        <v>230</v>
      </c>
      <c r="D32" s="12" t="s">
        <v>230</v>
      </c>
      <c r="E32" s="246" t="s">
        <v>933</v>
      </c>
      <c r="F32" s="246">
        <v>7</v>
      </c>
      <c r="G32" s="17">
        <v>2100</v>
      </c>
      <c r="H32" s="17">
        <f t="shared" si="0"/>
        <v>14700</v>
      </c>
      <c r="I32" s="245"/>
      <c r="J32" s="246" t="s">
        <v>934</v>
      </c>
      <c r="K32" s="21"/>
      <c r="L32" s="19" t="s">
        <v>80</v>
      </c>
      <c r="M32" s="60">
        <v>41043</v>
      </c>
      <c r="N32" s="15"/>
      <c r="O32" s="20"/>
      <c r="P32" s="60"/>
      <c r="Q32" s="23">
        <v>41058</v>
      </c>
      <c r="R32" s="62"/>
    </row>
    <row r="33" spans="2:18" s="8" customFormat="1" ht="18" customHeight="1">
      <c r="B33" s="13">
        <v>6</v>
      </c>
      <c r="C33" s="12" t="s">
        <v>230</v>
      </c>
      <c r="D33" s="12" t="s">
        <v>230</v>
      </c>
      <c r="E33" s="246" t="s">
        <v>935</v>
      </c>
      <c r="F33" s="246">
        <v>7</v>
      </c>
      <c r="G33" s="17">
        <v>4900</v>
      </c>
      <c r="H33" s="17">
        <f t="shared" si="0"/>
        <v>34300</v>
      </c>
      <c r="I33" s="245"/>
      <c r="J33" s="246" t="s">
        <v>936</v>
      </c>
      <c r="K33" s="21"/>
      <c r="L33" s="19" t="s">
        <v>80</v>
      </c>
      <c r="M33" s="60">
        <v>41043</v>
      </c>
      <c r="N33" s="15"/>
      <c r="O33" s="20"/>
      <c r="P33" s="60"/>
      <c r="Q33" s="23">
        <v>41058</v>
      </c>
      <c r="R33" s="62"/>
    </row>
    <row r="34" spans="2:18" s="8" customFormat="1" ht="18" customHeight="1">
      <c r="B34" s="13"/>
      <c r="C34" s="12"/>
      <c r="D34" s="12"/>
      <c r="E34" s="240"/>
      <c r="F34" s="189"/>
      <c r="G34" s="17"/>
      <c r="H34" s="17">
        <f t="shared" si="0"/>
        <v>0</v>
      </c>
      <c r="I34" s="17"/>
      <c r="J34" s="189"/>
      <c r="K34" s="21"/>
      <c r="L34" s="19"/>
      <c r="M34" s="60"/>
      <c r="N34" s="15"/>
      <c r="O34" s="20"/>
      <c r="P34" s="60"/>
      <c r="Q34" s="23"/>
      <c r="R34" s="62"/>
    </row>
    <row r="35" spans="2:18" s="8" customFormat="1" ht="18" customHeight="1">
      <c r="B35" s="13">
        <v>11</v>
      </c>
      <c r="C35" s="12"/>
      <c r="D35" s="12"/>
      <c r="E35" s="247" t="s">
        <v>1846</v>
      </c>
      <c r="F35" s="141">
        <v>1</v>
      </c>
      <c r="G35" s="413"/>
      <c r="H35" s="413">
        <f t="shared" si="0"/>
        <v>0</v>
      </c>
      <c r="I35" s="17"/>
      <c r="J35" s="141"/>
      <c r="K35" s="141"/>
      <c r="L35" s="19"/>
      <c r="M35" s="60"/>
      <c r="N35" s="15"/>
      <c r="O35" s="20"/>
      <c r="P35" s="60"/>
      <c r="Q35" s="23"/>
      <c r="R35" s="62"/>
    </row>
    <row r="36" spans="2:18" s="8" customFormat="1" ht="18" customHeight="1">
      <c r="B36" s="13"/>
      <c r="C36" s="12"/>
      <c r="D36" s="12"/>
      <c r="E36" s="141"/>
      <c r="F36" s="141"/>
      <c r="G36" s="17"/>
      <c r="H36" s="17">
        <f t="shared" si="0"/>
        <v>0</v>
      </c>
      <c r="I36" s="17"/>
      <c r="J36" s="141"/>
      <c r="K36" s="21"/>
      <c r="L36" s="19"/>
      <c r="M36" s="60"/>
      <c r="N36" s="15"/>
      <c r="O36" s="20"/>
      <c r="P36" s="60"/>
      <c r="Q36" s="23"/>
    </row>
    <row r="37" spans="2:18" s="8" customFormat="1" ht="18" customHeight="1">
      <c r="B37" s="13"/>
      <c r="C37" s="12"/>
      <c r="D37" s="12"/>
      <c r="E37" s="189"/>
      <c r="F37" s="189"/>
      <c r="G37" s="17"/>
      <c r="H37" s="17">
        <f t="shared" si="0"/>
        <v>0</v>
      </c>
      <c r="I37" s="17"/>
      <c r="J37" s="189"/>
      <c r="K37" s="21"/>
      <c r="L37" s="19"/>
      <c r="M37" s="60"/>
      <c r="N37" s="15"/>
      <c r="O37" s="20"/>
      <c r="P37" s="60"/>
      <c r="Q37" s="23"/>
    </row>
    <row r="38" spans="2:18" s="8" customFormat="1" ht="18" customHeight="1">
      <c r="B38" s="13"/>
      <c r="C38" s="12"/>
      <c r="D38" s="12"/>
      <c r="E38" s="189"/>
      <c r="F38" s="189"/>
      <c r="G38" s="17"/>
      <c r="H38" s="17">
        <f t="shared" si="0"/>
        <v>0</v>
      </c>
      <c r="I38" s="17"/>
      <c r="J38" s="189"/>
      <c r="K38" s="21"/>
      <c r="L38" s="19"/>
      <c r="M38" s="60"/>
      <c r="N38" s="15"/>
      <c r="O38" s="20"/>
      <c r="P38" s="60"/>
      <c r="Q38" s="23"/>
    </row>
    <row r="39" spans="2:18" s="8" customFormat="1" ht="18" customHeight="1">
      <c r="B39" s="13"/>
      <c r="C39" s="12"/>
      <c r="D39" s="12"/>
      <c r="E39" s="189"/>
      <c r="F39" s="141"/>
      <c r="G39" s="17"/>
      <c r="H39" s="17">
        <f t="shared" si="0"/>
        <v>0</v>
      </c>
      <c r="I39" s="17"/>
      <c r="J39" s="189"/>
      <c r="K39" s="21"/>
      <c r="L39" s="19"/>
      <c r="M39" s="60"/>
      <c r="N39" s="15"/>
      <c r="O39" s="20"/>
      <c r="P39" s="60"/>
      <c r="Q39" s="23"/>
    </row>
    <row r="40" spans="2:18" s="8" customFormat="1" ht="18" customHeight="1">
      <c r="B40" s="13"/>
      <c r="C40" s="12"/>
      <c r="D40" s="12"/>
      <c r="E40" s="21"/>
      <c r="F40" s="141"/>
      <c r="G40" s="17"/>
      <c r="H40" s="17">
        <f t="shared" si="0"/>
        <v>0</v>
      </c>
      <c r="I40" s="17"/>
      <c r="J40" s="141"/>
      <c r="K40" s="21"/>
      <c r="L40" s="19"/>
      <c r="M40" s="60"/>
      <c r="N40" s="15"/>
      <c r="O40" s="20"/>
      <c r="P40" s="60"/>
      <c r="Q40" s="23"/>
    </row>
    <row r="41" spans="2:18" s="8" customFormat="1" ht="18" customHeight="1">
      <c r="B41" s="13"/>
      <c r="C41" s="12"/>
      <c r="D41" s="12"/>
      <c r="E41" s="21"/>
      <c r="F41" s="141"/>
      <c r="G41" s="17"/>
      <c r="H41" s="17">
        <f t="shared" si="0"/>
        <v>0</v>
      </c>
      <c r="I41" s="17"/>
      <c r="J41" s="141"/>
      <c r="K41" s="21"/>
      <c r="L41" s="19"/>
      <c r="M41" s="60"/>
      <c r="N41" s="15"/>
      <c r="O41" s="20"/>
      <c r="P41" s="60"/>
      <c r="Q41" s="23"/>
    </row>
    <row r="42" spans="2:18" s="8" customFormat="1" ht="18" customHeight="1">
      <c r="B42" s="13"/>
      <c r="C42" s="12"/>
      <c r="D42" s="12"/>
      <c r="E42" s="21"/>
      <c r="F42" s="141"/>
      <c r="G42" s="17"/>
      <c r="H42" s="17">
        <f t="shared" si="0"/>
        <v>0</v>
      </c>
      <c r="I42" s="17"/>
      <c r="J42" s="141"/>
      <c r="K42" s="21"/>
      <c r="L42" s="19"/>
      <c r="M42" s="60"/>
      <c r="N42" s="15"/>
      <c r="O42" s="60"/>
      <c r="P42" s="60"/>
      <c r="Q42" s="23"/>
    </row>
    <row r="43" spans="2:18" s="8" customFormat="1" ht="18" customHeight="1">
      <c r="B43" s="13"/>
      <c r="C43" s="12"/>
      <c r="D43" s="12"/>
      <c r="E43" s="241"/>
      <c r="F43" s="189"/>
      <c r="G43" s="17"/>
      <c r="H43" s="17">
        <f t="shared" si="0"/>
        <v>0</v>
      </c>
      <c r="I43" s="17"/>
      <c r="J43" s="141"/>
      <c r="K43" s="21"/>
      <c r="L43" s="19"/>
      <c r="M43" s="60"/>
      <c r="N43" s="15"/>
      <c r="O43" s="20"/>
      <c r="P43" s="60"/>
      <c r="Q43" s="23"/>
    </row>
    <row r="44" spans="2:18" s="8" customFormat="1" ht="18" customHeight="1">
      <c r="B44" s="13"/>
      <c r="C44" s="12"/>
      <c r="D44" s="12"/>
      <c r="E44" s="240"/>
      <c r="F44" s="189"/>
      <c r="G44" s="17"/>
      <c r="H44" s="17">
        <f t="shared" si="0"/>
        <v>0</v>
      </c>
      <c r="I44" s="17"/>
      <c r="J44" s="189"/>
      <c r="K44" s="21"/>
      <c r="L44" s="19"/>
      <c r="M44" s="60"/>
      <c r="N44" s="15"/>
      <c r="O44" s="20"/>
      <c r="P44" s="60"/>
      <c r="Q44" s="23"/>
    </row>
    <row r="45" spans="2:18" s="8" customFormat="1" ht="18" customHeight="1">
      <c r="B45" s="13"/>
      <c r="C45" s="12"/>
      <c r="D45" s="12"/>
      <c r="E45" s="240"/>
      <c r="F45" s="189"/>
      <c r="G45" s="17"/>
      <c r="H45" s="17">
        <f t="shared" si="0"/>
        <v>0</v>
      </c>
      <c r="I45" s="17"/>
      <c r="J45" s="189"/>
      <c r="K45" s="21"/>
      <c r="L45" s="19"/>
      <c r="M45" s="60"/>
      <c r="N45" s="15"/>
      <c r="O45" s="20"/>
      <c r="P45" s="60"/>
      <c r="Q45" s="23"/>
    </row>
    <row r="46" spans="2:18" s="8" customFormat="1" ht="18" customHeight="1">
      <c r="B46" s="13"/>
      <c r="C46" s="12"/>
      <c r="D46" s="12"/>
      <c r="E46" s="241"/>
      <c r="F46" s="189"/>
      <c r="G46" s="17"/>
      <c r="H46" s="17">
        <f t="shared" si="0"/>
        <v>0</v>
      </c>
      <c r="I46" s="17"/>
      <c r="J46" s="141"/>
      <c r="K46" s="21"/>
      <c r="L46" s="19"/>
      <c r="M46" s="60"/>
      <c r="N46" s="15"/>
      <c r="O46" s="60"/>
      <c r="P46" s="60"/>
      <c r="Q46" s="23"/>
    </row>
    <row r="47" spans="2:18" s="8" customFormat="1" ht="18" customHeight="1">
      <c r="B47" s="13"/>
      <c r="C47" s="12"/>
      <c r="D47" s="12"/>
      <c r="E47" s="241"/>
      <c r="F47" s="141"/>
      <c r="G47" s="17"/>
      <c r="H47" s="17">
        <f t="shared" si="0"/>
        <v>0</v>
      </c>
      <c r="I47" s="17"/>
      <c r="J47" s="141"/>
      <c r="K47" s="21"/>
      <c r="L47" s="19"/>
      <c r="M47" s="60"/>
      <c r="N47" s="15"/>
      <c r="O47" s="20"/>
      <c r="P47" s="60"/>
      <c r="Q47" s="23"/>
    </row>
    <row r="48" spans="2:18"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1"/>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f t="shared" si="0"/>
        <v>0</v>
      </c>
      <c r="I51" s="17"/>
      <c r="J51" s="141"/>
      <c r="K51" s="21"/>
      <c r="L51" s="19"/>
      <c r="M51" s="60"/>
      <c r="N51" s="15"/>
      <c r="O51" s="20"/>
      <c r="P51" s="60"/>
      <c r="Q51" s="23"/>
    </row>
    <row r="52" spans="2:17" s="8" customFormat="1" ht="18" customHeight="1">
      <c r="B52" s="13"/>
      <c r="C52" s="12"/>
      <c r="D52" s="12"/>
      <c r="E52" s="241"/>
      <c r="F52" s="141"/>
      <c r="G52" s="17"/>
      <c r="H52" s="17">
        <f t="shared" si="0"/>
        <v>0</v>
      </c>
      <c r="I52" s="17"/>
      <c r="J52" s="141"/>
      <c r="K52" s="21"/>
      <c r="L52" s="19"/>
      <c r="M52" s="60"/>
      <c r="N52" s="15"/>
      <c r="O52" s="20"/>
      <c r="P52" s="60"/>
      <c r="Q52" s="23"/>
    </row>
    <row r="53" spans="2:17" s="8" customFormat="1" ht="18" customHeight="1">
      <c r="B53" s="13"/>
      <c r="C53" s="12"/>
      <c r="D53" s="12"/>
      <c r="E53" s="242"/>
      <c r="F53" s="141"/>
      <c r="G53" s="17"/>
      <c r="H53" s="17">
        <f t="shared" si="0"/>
        <v>0</v>
      </c>
      <c r="I53" s="17"/>
      <c r="J53" s="141"/>
      <c r="K53" s="21"/>
      <c r="L53" s="19"/>
      <c r="M53" s="60"/>
      <c r="N53" s="15"/>
      <c r="O53" s="20"/>
      <c r="P53" s="60"/>
      <c r="Q53" s="23"/>
    </row>
    <row r="54" spans="2:17" s="8" customFormat="1" ht="18" customHeight="1">
      <c r="B54" s="13"/>
      <c r="C54" s="12"/>
      <c r="D54" s="12"/>
      <c r="E54" s="241"/>
      <c r="F54" s="141"/>
      <c r="G54" s="17"/>
      <c r="H54" s="17">
        <f t="shared" si="0"/>
        <v>0</v>
      </c>
      <c r="I54" s="17"/>
      <c r="J54" s="141"/>
      <c r="K54" s="21"/>
      <c r="L54" s="19"/>
      <c r="M54" s="60"/>
      <c r="N54" s="15"/>
      <c r="O54" s="20"/>
      <c r="P54" s="60"/>
      <c r="Q54" s="23"/>
    </row>
    <row r="55" spans="2:17" s="8" customFormat="1" ht="18" customHeight="1">
      <c r="B55" s="13"/>
      <c r="C55" s="12"/>
      <c r="D55" s="12"/>
      <c r="E55" s="241"/>
      <c r="F55" s="141"/>
      <c r="G55" s="17"/>
      <c r="H55" s="17">
        <f t="shared" si="0"/>
        <v>0</v>
      </c>
      <c r="I55" s="17"/>
      <c r="J55" s="141"/>
      <c r="K55" s="21"/>
      <c r="L55" s="19"/>
      <c r="M55" s="60"/>
      <c r="N55" s="15"/>
      <c r="O55" s="20"/>
      <c r="P55" s="60"/>
      <c r="Q55" s="23"/>
    </row>
    <row r="56" spans="2:17" s="8" customFormat="1" ht="18" customHeight="1">
      <c r="B56" s="13"/>
      <c r="C56" s="12"/>
      <c r="D56" s="12"/>
      <c r="E56" s="241"/>
      <c r="F56" s="141"/>
      <c r="G56" s="17"/>
      <c r="H56" s="17">
        <f t="shared" si="0"/>
        <v>0</v>
      </c>
      <c r="I56" s="17"/>
      <c r="J56" s="141"/>
      <c r="K56" s="21"/>
      <c r="L56" s="19"/>
      <c r="M56" s="60"/>
      <c r="N56" s="15"/>
      <c r="O56" s="20"/>
      <c r="P56" s="60"/>
      <c r="Q56" s="23"/>
    </row>
    <row r="57" spans="2:17" s="8" customFormat="1" ht="18" customHeight="1">
      <c r="B57" s="13"/>
      <c r="C57" s="12"/>
      <c r="D57" s="12"/>
      <c r="E57" s="241"/>
      <c r="F57" s="141"/>
      <c r="G57" s="17"/>
      <c r="H57" s="17">
        <f t="shared" si="0"/>
        <v>0</v>
      </c>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50"/>
      <c r="F64" s="50"/>
      <c r="G64" s="50"/>
      <c r="H64" s="17">
        <f t="shared" si="0"/>
        <v>0</v>
      </c>
      <c r="I64" s="17"/>
      <c r="J64" s="50"/>
      <c r="K64" s="21"/>
      <c r="L64" s="19"/>
      <c r="M64" s="60"/>
      <c r="N64" s="15"/>
      <c r="O64" s="20"/>
      <c r="P64" s="60"/>
      <c r="Q64" s="23"/>
    </row>
    <row r="65" spans="2:17" s="8" customFormat="1" ht="18" customHeight="1">
      <c r="B65" s="13"/>
      <c r="C65" s="12"/>
      <c r="D65" s="12"/>
      <c r="E65" s="50"/>
      <c r="F65" s="50"/>
      <c r="G65" s="50"/>
      <c r="H65" s="17">
        <f t="shared" si="0"/>
        <v>0</v>
      </c>
      <c r="I65" s="17"/>
      <c r="J65" s="50"/>
      <c r="K65" s="21"/>
      <c r="L65" s="19"/>
      <c r="M65" s="60"/>
      <c r="N65" s="15"/>
      <c r="O65" s="20"/>
      <c r="P65" s="60"/>
      <c r="Q65" s="23"/>
    </row>
    <row r="66" spans="2:17" s="8" customFormat="1" ht="18" customHeight="1">
      <c r="B66" s="13"/>
      <c r="C66" s="12"/>
      <c r="D66" s="12"/>
      <c r="E66" s="50"/>
      <c r="F66" s="50"/>
      <c r="G66" s="50"/>
      <c r="H66" s="17">
        <f t="shared" si="0"/>
        <v>0</v>
      </c>
      <c r="I66" s="17"/>
      <c r="J66" s="50"/>
      <c r="K66" s="21"/>
      <c r="L66" s="19"/>
      <c r="M66" s="60"/>
      <c r="N66" s="15"/>
      <c r="O66" s="20"/>
      <c r="P66" s="60"/>
      <c r="Q66" s="23"/>
    </row>
    <row r="67" spans="2:17" s="8" customFormat="1" ht="18" customHeight="1">
      <c r="B67" s="13"/>
      <c r="C67" s="12"/>
      <c r="D67" s="12"/>
      <c r="E67" s="50"/>
      <c r="F67" s="50"/>
      <c r="G67" s="50"/>
      <c r="H67" s="17">
        <f t="shared" si="0"/>
        <v>0</v>
      </c>
      <c r="I67" s="17"/>
      <c r="J67" s="50"/>
      <c r="K67" s="21"/>
      <c r="L67" s="19"/>
      <c r="M67" s="60"/>
      <c r="N67" s="15"/>
      <c r="O67" s="20"/>
      <c r="P67" s="60"/>
      <c r="Q67" s="23"/>
    </row>
    <row r="68" spans="2:17" s="8" customFormat="1" ht="18" customHeight="1">
      <c r="B68" s="13"/>
      <c r="C68" s="12"/>
      <c r="D68" s="12"/>
      <c r="E68" s="50"/>
      <c r="F68" s="50"/>
      <c r="G68" s="50"/>
      <c r="H68" s="17">
        <f t="shared" si="0"/>
        <v>0</v>
      </c>
      <c r="I68" s="17"/>
      <c r="J68" s="50"/>
      <c r="K68" s="21"/>
      <c r="L68" s="19"/>
      <c r="M68" s="60"/>
      <c r="N68" s="15"/>
      <c r="O68" s="20"/>
      <c r="P68" s="60"/>
      <c r="Q68" s="23"/>
    </row>
    <row r="69" spans="2:17" s="8" customFormat="1" ht="18" customHeight="1">
      <c r="B69" s="13"/>
      <c r="C69" s="12"/>
      <c r="D69" s="12"/>
      <c r="E69" s="50"/>
      <c r="F69" s="50"/>
      <c r="G69" s="50"/>
      <c r="H69" s="17">
        <f t="shared" si="0"/>
        <v>0</v>
      </c>
      <c r="I69" s="17"/>
      <c r="J69" s="50"/>
      <c r="K69" s="21"/>
      <c r="L69" s="19"/>
      <c r="M69" s="60"/>
      <c r="N69" s="15"/>
      <c r="O69" s="20"/>
      <c r="P69" s="60"/>
      <c r="Q69" s="23"/>
    </row>
    <row r="70" spans="2:17" s="8" customFormat="1" ht="18" customHeight="1">
      <c r="B70" s="13"/>
      <c r="C70" s="12"/>
      <c r="D70" s="12"/>
      <c r="E70" s="50"/>
      <c r="F70" s="50"/>
      <c r="G70" s="50"/>
      <c r="H70" s="17">
        <f t="shared" si="0"/>
        <v>0</v>
      </c>
      <c r="I70" s="17"/>
      <c r="J70" s="50"/>
      <c r="K70" s="21"/>
      <c r="L70" s="19"/>
      <c r="M70" s="60"/>
      <c r="N70" s="15"/>
      <c r="O70" s="20"/>
      <c r="P70" s="60"/>
      <c r="Q70" s="23"/>
    </row>
    <row r="71" spans="2:17" s="8" customFormat="1" ht="18" customHeight="1">
      <c r="B71" s="13"/>
      <c r="C71" s="12"/>
      <c r="D71" s="12"/>
      <c r="E71" s="241"/>
      <c r="F71" s="141"/>
      <c r="G71" s="17"/>
      <c r="H71" s="17">
        <f t="shared" si="0"/>
        <v>0</v>
      </c>
      <c r="I71" s="17"/>
      <c r="J71" s="141"/>
      <c r="K71" s="21"/>
      <c r="L71" s="19"/>
      <c r="M71" s="60"/>
      <c r="N71" s="60"/>
      <c r="O71" s="136"/>
      <c r="P71" s="60"/>
      <c r="Q71" s="23"/>
    </row>
    <row r="72" spans="2:17" s="8" customFormat="1" ht="18" customHeight="1">
      <c r="B72" s="13"/>
      <c r="C72" s="12"/>
      <c r="D72" s="12"/>
      <c r="E72" s="241"/>
      <c r="F72" s="141"/>
      <c r="G72" s="17"/>
      <c r="H72" s="17">
        <f t="shared" si="0"/>
        <v>0</v>
      </c>
      <c r="I72" s="17"/>
      <c r="J72" s="141"/>
      <c r="K72" s="21"/>
      <c r="L72" s="19"/>
      <c r="M72" s="60"/>
      <c r="N72" s="15"/>
      <c r="O72" s="20"/>
      <c r="P72" s="60"/>
      <c r="Q72" s="23"/>
    </row>
    <row r="73" spans="2:17" s="8" customFormat="1" ht="18" customHeight="1">
      <c r="B73" s="13"/>
      <c r="C73" s="12"/>
      <c r="D73" s="12"/>
      <c r="E73" s="241"/>
      <c r="F73" s="141"/>
      <c r="G73" s="17"/>
      <c r="H73" s="17">
        <f t="shared" si="0"/>
        <v>0</v>
      </c>
      <c r="I73" s="17"/>
      <c r="J73" s="141"/>
      <c r="K73" s="21"/>
      <c r="L73" s="19"/>
      <c r="M73" s="60"/>
      <c r="N73" s="15"/>
      <c r="O73" s="20"/>
      <c r="P73" s="60"/>
      <c r="Q73" s="23"/>
    </row>
    <row r="74" spans="2:17" s="8" customFormat="1" ht="18" customHeight="1">
      <c r="B74" s="13"/>
      <c r="C74" s="12"/>
      <c r="D74" s="12"/>
      <c r="E74" s="21"/>
      <c r="F74" s="17"/>
      <c r="G74" s="17"/>
      <c r="H74" s="17">
        <f t="shared" si="0"/>
        <v>0</v>
      </c>
      <c r="I74" s="17"/>
      <c r="J74" s="61"/>
      <c r="K74" s="21"/>
      <c r="L74" s="19"/>
      <c r="M74" s="60"/>
      <c r="N74" s="15"/>
      <c r="O74" s="20"/>
      <c r="P74" s="60"/>
      <c r="Q74" s="23"/>
    </row>
    <row r="75" spans="2:17" s="8" customFormat="1" ht="18" customHeight="1">
      <c r="B75" s="13"/>
      <c r="C75" s="13"/>
      <c r="D75" s="13"/>
      <c r="E75" s="21"/>
      <c r="F75" s="17"/>
      <c r="G75" s="17"/>
      <c r="H75" s="17"/>
      <c r="I75" s="17"/>
      <c r="J75" s="19"/>
      <c r="K75" s="21"/>
      <c r="L75" s="19"/>
      <c r="M75" s="60"/>
      <c r="N75" s="15"/>
      <c r="O75" s="20"/>
      <c r="P75" s="15"/>
      <c r="Q75" s="23"/>
    </row>
    <row r="76" spans="2:17" s="8" customFormat="1" ht="18" customHeight="1">
      <c r="B76" s="13"/>
      <c r="C76" s="13"/>
      <c r="D76" s="13"/>
      <c r="E76" s="21"/>
      <c r="F76" s="17"/>
      <c r="G76" s="17"/>
      <c r="H76" s="17"/>
      <c r="I76" s="17"/>
      <c r="J76" s="19"/>
      <c r="K76" s="21"/>
      <c r="L76" s="19"/>
      <c r="M76" s="60"/>
      <c r="N76" s="15"/>
      <c r="O76" s="20"/>
      <c r="P76" s="15"/>
      <c r="Q76" s="23"/>
    </row>
    <row r="77" spans="2:17" ht="18" customHeight="1">
      <c r="B77" s="13"/>
      <c r="C77" s="13"/>
      <c r="D77" s="13"/>
      <c r="E77" s="21"/>
      <c r="F77" s="17"/>
      <c r="G77" s="17"/>
      <c r="H77" s="17"/>
      <c r="I77" s="17"/>
      <c r="J77" s="19"/>
      <c r="K77" s="21"/>
      <c r="L77" s="19"/>
      <c r="M77" s="60"/>
      <c r="N77" s="15"/>
      <c r="O77" s="20"/>
      <c r="P77" s="24"/>
      <c r="Q77" s="67"/>
    </row>
    <row r="78" spans="2:17">
      <c r="Q78" s="68"/>
    </row>
    <row r="79" spans="2:17">
      <c r="Q79" s="68"/>
    </row>
    <row r="80" spans="2:17">
      <c r="Q80" s="68"/>
    </row>
    <row r="81" spans="13:17">
      <c r="M81" s="25"/>
      <c r="Q81" s="68"/>
    </row>
    <row r="82" spans="13:17">
      <c r="Q82" s="68"/>
    </row>
    <row r="83" spans="13:17">
      <c r="M83" s="25"/>
      <c r="Q83" s="68"/>
    </row>
  </sheetData>
  <autoFilter ref="B8:O47" xr:uid="{FEEBFDBE-7CF6-4664-AFCE-E38B1251C133}"/>
  <mergeCells count="6">
    <mergeCell ref="B2:D2"/>
    <mergeCell ref="G2:I2"/>
    <mergeCell ref="B3:D3"/>
    <mergeCell ref="B4:D4"/>
    <mergeCell ref="B5:D5"/>
    <mergeCell ref="B6:D6"/>
  </mergeCells>
  <phoneticPr fontId="3"/>
  <pageMargins left="0.2" right="0.2" top="0.75" bottom="0.75" header="0.3" footer="0.3"/>
  <pageSetup paperSize="9" scale="41" orientation="landscape" r:id="rId1"/>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4895-5B3D-4524-98EF-FE7CD182B140}">
  <dimension ref="B2:R72"/>
  <sheetViews>
    <sheetView zoomScale="70" zoomScaleNormal="70" workbookViewId="0">
      <pane xSplit="10" ySplit="8" topLeftCell="L9" activePane="bottomRight" state="frozen"/>
      <selection pane="topRight" activeCell="K1" sqref="K1"/>
      <selection pane="bottomLeft" activeCell="A9" sqref="A9"/>
      <selection pane="bottomRight" activeCell="B29" sqref="B29"/>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1847</v>
      </c>
      <c r="G2" s="4" t="s">
        <v>2</v>
      </c>
      <c r="H2" s="5"/>
      <c r="I2" s="6"/>
      <c r="J2" s="7">
        <f>SUM(H:H)</f>
        <v>541160</v>
      </c>
    </row>
    <row r="3" spans="2:17" ht="20.100000000000001" customHeight="1">
      <c r="B3" s="1" t="s">
        <v>3</v>
      </c>
      <c r="C3" s="1"/>
      <c r="D3" s="1"/>
      <c r="E3" s="2" t="s">
        <v>803</v>
      </c>
    </row>
    <row r="4" spans="2:17" ht="20.100000000000001" customHeight="1">
      <c r="B4" s="1" t="s">
        <v>5</v>
      </c>
      <c r="C4" s="1"/>
      <c r="D4" s="1"/>
      <c r="E4" s="2">
        <v>99229</v>
      </c>
    </row>
    <row r="5" spans="2:17" ht="20.100000000000001" customHeight="1">
      <c r="B5" s="1" t="s">
        <v>6</v>
      </c>
      <c r="C5" s="1"/>
      <c r="D5" s="1"/>
      <c r="E5" s="11">
        <v>41071</v>
      </c>
    </row>
    <row r="6" spans="2:17" ht="20.100000000000001" customHeight="1">
      <c r="B6" s="1" t="s">
        <v>7</v>
      </c>
      <c r="C6" s="1"/>
      <c r="D6" s="1"/>
      <c r="E6" s="11"/>
      <c r="I6" s="50"/>
      <c r="J6" s="50"/>
      <c r="K6" s="50"/>
      <c r="L6" s="17"/>
      <c r="M6" s="17"/>
      <c r="N6" s="50"/>
      <c r="O6" s="21"/>
      <c r="P6" s="19"/>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12</v>
      </c>
      <c r="C9" s="12" t="s">
        <v>29</v>
      </c>
      <c r="D9" s="12" t="s">
        <v>29</v>
      </c>
      <c r="E9" s="141" t="s">
        <v>1848</v>
      </c>
      <c r="F9" s="141">
        <v>1</v>
      </c>
      <c r="G9" s="141">
        <v>400000</v>
      </c>
      <c r="H9" s="17">
        <f t="shared" ref="H9:H63" si="0">F9*G9</f>
        <v>400000</v>
      </c>
      <c r="I9" s="239"/>
      <c r="J9" s="141"/>
      <c r="K9" s="19"/>
      <c r="L9" s="13" t="s">
        <v>42</v>
      </c>
      <c r="M9" s="60">
        <v>41046</v>
      </c>
      <c r="N9" s="12"/>
      <c r="O9" s="13"/>
      <c r="P9" s="60">
        <v>41071</v>
      </c>
      <c r="Q9" s="23"/>
    </row>
    <row r="10" spans="2:17" s="8" customFormat="1" ht="19.5" customHeight="1">
      <c r="B10" s="12">
        <v>12</v>
      </c>
      <c r="C10" s="12" t="s">
        <v>29</v>
      </c>
      <c r="D10" s="12" t="s">
        <v>29</v>
      </c>
      <c r="E10" s="21" t="s">
        <v>1849</v>
      </c>
      <c r="F10" s="141">
        <v>1</v>
      </c>
      <c r="G10" s="141">
        <v>19000</v>
      </c>
      <c r="H10" s="17">
        <f t="shared" si="0"/>
        <v>19000</v>
      </c>
      <c r="I10" s="239"/>
      <c r="J10" s="414"/>
      <c r="K10" s="19"/>
      <c r="L10" s="13" t="s">
        <v>42</v>
      </c>
      <c r="M10" s="60">
        <v>41046</v>
      </c>
      <c r="N10" s="12"/>
      <c r="O10" s="13"/>
      <c r="P10" s="60">
        <v>41071</v>
      </c>
      <c r="Q10" s="23"/>
    </row>
    <row r="11" spans="2:17" s="8" customFormat="1" ht="19.5" customHeight="1">
      <c r="B11" s="12">
        <v>12</v>
      </c>
      <c r="C11" s="12" t="s">
        <v>29</v>
      </c>
      <c r="D11" s="12" t="s">
        <v>29</v>
      </c>
      <c r="E11" s="21" t="s">
        <v>45</v>
      </c>
      <c r="F11" s="141">
        <v>1</v>
      </c>
      <c r="G11" s="141">
        <v>10000</v>
      </c>
      <c r="H11" s="17">
        <f t="shared" si="0"/>
        <v>10000</v>
      </c>
      <c r="I11" s="239"/>
      <c r="J11" s="141"/>
      <c r="K11" s="19"/>
      <c r="L11" s="13"/>
      <c r="M11" s="60">
        <v>41046</v>
      </c>
      <c r="N11" s="12"/>
      <c r="O11" s="13"/>
      <c r="P11" s="60">
        <v>41071</v>
      </c>
      <c r="Q11" s="23"/>
    </row>
    <row r="12" spans="2:17" s="8" customFormat="1" ht="19.5" customHeight="1">
      <c r="B12" s="12"/>
      <c r="C12" s="12"/>
      <c r="D12" s="12"/>
      <c r="E12" s="63"/>
      <c r="F12" s="189"/>
      <c r="G12" s="17"/>
      <c r="H12" s="17"/>
      <c r="I12" s="17"/>
      <c r="J12" s="16"/>
      <c r="K12" s="19"/>
      <c r="L12" s="19"/>
      <c r="M12" s="60"/>
      <c r="N12" s="12"/>
      <c r="O12" s="13"/>
      <c r="P12" s="60"/>
      <c r="Q12" s="23"/>
    </row>
    <row r="13" spans="2:17" s="8" customFormat="1" ht="19.5" customHeight="1">
      <c r="B13" s="12">
        <v>17</v>
      </c>
      <c r="C13" s="12" t="s">
        <v>230</v>
      </c>
      <c r="D13" s="12" t="s">
        <v>230</v>
      </c>
      <c r="E13" s="50" t="s">
        <v>1850</v>
      </c>
      <c r="F13" s="50">
        <v>1</v>
      </c>
      <c r="G13" s="50">
        <v>50000</v>
      </c>
      <c r="H13" s="17">
        <f t="shared" si="0"/>
        <v>50000</v>
      </c>
      <c r="I13" s="17"/>
      <c r="J13" s="50"/>
      <c r="K13" s="21" t="s">
        <v>1515</v>
      </c>
      <c r="L13" s="19" t="s">
        <v>1270</v>
      </c>
      <c r="M13" s="60">
        <v>41047</v>
      </c>
      <c r="N13" s="12"/>
      <c r="O13" s="13"/>
      <c r="P13" s="60"/>
      <c r="Q13" s="23"/>
    </row>
    <row r="14" spans="2:17" s="8" customFormat="1" ht="19.5" customHeight="1">
      <c r="B14" s="12">
        <v>16</v>
      </c>
      <c r="C14" s="12" t="s">
        <v>230</v>
      </c>
      <c r="D14" s="12" t="s">
        <v>230</v>
      </c>
      <c r="E14" s="50" t="s">
        <v>449</v>
      </c>
      <c r="F14" s="50">
        <v>1</v>
      </c>
      <c r="G14" s="50">
        <v>8200</v>
      </c>
      <c r="H14" s="17">
        <f t="shared" si="0"/>
        <v>8200</v>
      </c>
      <c r="I14" s="17"/>
      <c r="J14" s="50" t="s">
        <v>1518</v>
      </c>
      <c r="K14" s="21" t="s">
        <v>1515</v>
      </c>
      <c r="L14" s="19" t="s">
        <v>80</v>
      </c>
      <c r="M14" s="60">
        <v>41047</v>
      </c>
      <c r="N14" s="12"/>
      <c r="O14" s="13"/>
      <c r="P14" s="60"/>
      <c r="Q14" s="23"/>
    </row>
    <row r="15" spans="2:17" s="8" customFormat="1" ht="19.5" customHeight="1">
      <c r="B15" s="12">
        <v>16</v>
      </c>
      <c r="C15" s="12" t="s">
        <v>230</v>
      </c>
      <c r="D15" s="12" t="s">
        <v>230</v>
      </c>
      <c r="E15" s="50" t="s">
        <v>1851</v>
      </c>
      <c r="F15" s="50">
        <v>1</v>
      </c>
      <c r="G15" s="50">
        <v>5900</v>
      </c>
      <c r="H15" s="17">
        <v>5900</v>
      </c>
      <c r="I15" s="17"/>
      <c r="J15" s="50" t="s">
        <v>637</v>
      </c>
      <c r="K15" s="21" t="s">
        <v>1515</v>
      </c>
      <c r="L15" s="19" t="s">
        <v>80</v>
      </c>
      <c r="M15" s="60">
        <v>41047</v>
      </c>
      <c r="N15" s="12"/>
      <c r="O15" s="13"/>
      <c r="P15" s="60"/>
      <c r="Q15" s="23"/>
    </row>
    <row r="16" spans="2:17" s="8" customFormat="1" ht="18" customHeight="1">
      <c r="B16" s="12">
        <v>17</v>
      </c>
      <c r="C16" s="12" t="s">
        <v>230</v>
      </c>
      <c r="D16" s="12" t="s">
        <v>230</v>
      </c>
      <c r="E16" s="50" t="s">
        <v>1852</v>
      </c>
      <c r="F16" s="50">
        <v>1</v>
      </c>
      <c r="G16" s="50">
        <v>7800</v>
      </c>
      <c r="H16" s="17">
        <v>7800</v>
      </c>
      <c r="I16" s="17"/>
      <c r="J16" s="50" t="s">
        <v>1523</v>
      </c>
      <c r="K16" s="21" t="s">
        <v>1521</v>
      </c>
      <c r="L16" s="19" t="s">
        <v>268</v>
      </c>
      <c r="M16" s="60">
        <v>41047</v>
      </c>
      <c r="N16" s="15"/>
      <c r="O16" s="20"/>
      <c r="P16" s="60"/>
      <c r="Q16" s="23"/>
    </row>
    <row r="17" spans="2:18" s="8" customFormat="1" ht="18" customHeight="1">
      <c r="B17" s="13">
        <v>17</v>
      </c>
      <c r="C17" s="12" t="s">
        <v>230</v>
      </c>
      <c r="D17" s="12" t="s">
        <v>230</v>
      </c>
      <c r="E17" s="50" t="s">
        <v>1853</v>
      </c>
      <c r="F17" s="50">
        <v>1</v>
      </c>
      <c r="G17" s="50">
        <v>7800</v>
      </c>
      <c r="H17" s="17">
        <v>7800</v>
      </c>
      <c r="I17" s="17"/>
      <c r="J17" s="50" t="s">
        <v>1525</v>
      </c>
      <c r="K17" s="21" t="s">
        <v>1521</v>
      </c>
      <c r="L17" s="19" t="s">
        <v>268</v>
      </c>
      <c r="M17" s="60">
        <v>41047</v>
      </c>
      <c r="N17" s="15"/>
      <c r="O17" s="20"/>
      <c r="P17" s="60"/>
      <c r="Q17" s="23"/>
    </row>
    <row r="18" spans="2:18" s="8" customFormat="1" ht="18" customHeight="1">
      <c r="B18" s="13">
        <v>17</v>
      </c>
      <c r="C18" s="12" t="s">
        <v>230</v>
      </c>
      <c r="D18" s="12" t="s">
        <v>230</v>
      </c>
      <c r="E18" s="50" t="s">
        <v>1854</v>
      </c>
      <c r="F18" s="50">
        <v>1</v>
      </c>
      <c r="G18" s="50">
        <v>5000</v>
      </c>
      <c r="H18" s="17">
        <v>5000</v>
      </c>
      <c r="I18" s="17"/>
      <c r="J18" s="50" t="s">
        <v>1855</v>
      </c>
      <c r="K18" s="21" t="s">
        <v>1856</v>
      </c>
      <c r="L18" s="19" t="s">
        <v>1270</v>
      </c>
      <c r="M18" s="60">
        <v>41058</v>
      </c>
      <c r="N18" s="15"/>
      <c r="O18" s="20"/>
      <c r="P18" s="60"/>
      <c r="Q18" s="23"/>
    </row>
    <row r="19" spans="2:18" s="8" customFormat="1" ht="18" customHeight="1">
      <c r="B19" s="12">
        <v>15</v>
      </c>
      <c r="C19" s="12" t="s">
        <v>230</v>
      </c>
      <c r="D19" s="12" t="s">
        <v>230</v>
      </c>
      <c r="E19" s="50" t="s">
        <v>1857</v>
      </c>
      <c r="F19" s="50">
        <v>1</v>
      </c>
      <c r="G19" s="50">
        <v>2100</v>
      </c>
      <c r="H19" s="17">
        <f t="shared" si="0"/>
        <v>2100</v>
      </c>
      <c r="I19" s="17"/>
      <c r="J19" s="50" t="s">
        <v>1857</v>
      </c>
      <c r="K19" s="21" t="s">
        <v>1521</v>
      </c>
      <c r="L19" s="19" t="s">
        <v>1270</v>
      </c>
      <c r="M19" s="60">
        <v>41047</v>
      </c>
      <c r="N19" s="15"/>
      <c r="O19" s="20"/>
      <c r="P19" s="60"/>
      <c r="Q19" s="23"/>
    </row>
    <row r="20" spans="2:18" s="8" customFormat="1" ht="18" customHeight="1">
      <c r="B20" s="13">
        <v>17</v>
      </c>
      <c r="C20" s="12" t="s">
        <v>230</v>
      </c>
      <c r="D20" s="12" t="s">
        <v>230</v>
      </c>
      <c r="E20" s="50" t="s">
        <v>1854</v>
      </c>
      <c r="F20" s="50">
        <v>1</v>
      </c>
      <c r="G20" s="50">
        <v>7000</v>
      </c>
      <c r="H20" s="17">
        <v>7000</v>
      </c>
      <c r="I20" s="17"/>
      <c r="J20" s="50" t="s">
        <v>1858</v>
      </c>
      <c r="K20" s="21" t="s">
        <v>1856</v>
      </c>
      <c r="L20" s="19" t="s">
        <v>1270</v>
      </c>
      <c r="M20" s="60">
        <v>41072</v>
      </c>
      <c r="N20" s="15"/>
      <c r="O20" s="20"/>
      <c r="P20" s="23" t="s">
        <v>1859</v>
      </c>
      <c r="Q20" s="23"/>
    </row>
    <row r="21" spans="2:18" s="8" customFormat="1" ht="18" customHeight="1">
      <c r="B21" s="13"/>
      <c r="C21" s="12"/>
      <c r="D21" s="12"/>
      <c r="E21" s="50"/>
      <c r="F21" s="50"/>
      <c r="G21" s="50"/>
      <c r="H21" s="17"/>
      <c r="I21" s="17"/>
      <c r="J21" s="50"/>
      <c r="K21" s="21"/>
      <c r="L21" s="19"/>
      <c r="M21" s="60"/>
      <c r="N21" s="15"/>
      <c r="O21" s="20"/>
      <c r="P21" s="60"/>
      <c r="Q21" s="23"/>
    </row>
    <row r="22" spans="2:18" s="8" customFormat="1" ht="18" customHeight="1">
      <c r="B22" s="13">
        <v>17</v>
      </c>
      <c r="C22" s="12" t="s">
        <v>1015</v>
      </c>
      <c r="D22" s="12" t="s">
        <v>1015</v>
      </c>
      <c r="E22" s="16" t="s">
        <v>1762</v>
      </c>
      <c r="F22" s="50">
        <v>1</v>
      </c>
      <c r="G22" s="141">
        <v>7800</v>
      </c>
      <c r="H22" s="18">
        <f>F22*G22</f>
        <v>7800</v>
      </c>
      <c r="I22" s="17"/>
      <c r="J22" s="141" t="s">
        <v>1860</v>
      </c>
      <c r="K22" s="21"/>
      <c r="L22" s="19" t="s">
        <v>268</v>
      </c>
      <c r="M22" s="60">
        <v>41046</v>
      </c>
      <c r="N22" s="15"/>
      <c r="O22" s="20"/>
      <c r="P22" s="60">
        <v>41053</v>
      </c>
      <c r="Q22" s="23">
        <v>41053</v>
      </c>
    </row>
    <row r="23" spans="2:18" s="8" customFormat="1" ht="18" customHeight="1">
      <c r="B23" s="13">
        <v>17</v>
      </c>
      <c r="C23" s="12" t="s">
        <v>1015</v>
      </c>
      <c r="D23" s="12" t="s">
        <v>1015</v>
      </c>
      <c r="E23" s="16" t="s">
        <v>1861</v>
      </c>
      <c r="F23" s="50">
        <v>1</v>
      </c>
      <c r="G23" s="141">
        <v>1900</v>
      </c>
      <c r="H23" s="18">
        <f>F23*G23</f>
        <v>1900</v>
      </c>
      <c r="I23" s="17"/>
      <c r="J23" s="141" t="s">
        <v>1862</v>
      </c>
      <c r="K23" s="21"/>
      <c r="L23" s="19" t="s">
        <v>268</v>
      </c>
      <c r="M23" s="60">
        <v>41046</v>
      </c>
      <c r="N23" s="15"/>
      <c r="O23" s="20"/>
      <c r="P23" s="60">
        <v>41053</v>
      </c>
      <c r="Q23" s="23">
        <v>41053</v>
      </c>
      <c r="R23" s="62"/>
    </row>
    <row r="24" spans="2:18" s="8" customFormat="1" ht="18" customHeight="1">
      <c r="B24" s="13">
        <v>17</v>
      </c>
      <c r="C24" s="12" t="s">
        <v>1015</v>
      </c>
      <c r="D24" s="12" t="s">
        <v>1015</v>
      </c>
      <c r="E24" s="141" t="s">
        <v>1863</v>
      </c>
      <c r="F24" s="141">
        <v>4</v>
      </c>
      <c r="G24" s="141">
        <v>880</v>
      </c>
      <c r="H24" s="18">
        <f>F24*G24</f>
        <v>3520</v>
      </c>
      <c r="I24" s="17"/>
      <c r="J24" s="141" t="s">
        <v>1864</v>
      </c>
      <c r="K24" s="21"/>
      <c r="L24" s="19" t="s">
        <v>268</v>
      </c>
      <c r="M24" s="60">
        <v>41046</v>
      </c>
      <c r="N24" s="15"/>
      <c r="O24" s="20"/>
      <c r="P24" s="60">
        <v>41053</v>
      </c>
      <c r="Q24" s="23">
        <v>41053</v>
      </c>
      <c r="R24" s="62"/>
    </row>
    <row r="25" spans="2:18" s="8" customFormat="1" ht="18" customHeight="1">
      <c r="B25" s="13">
        <v>17</v>
      </c>
      <c r="C25" s="12" t="s">
        <v>1015</v>
      </c>
      <c r="D25" s="12" t="s">
        <v>1015</v>
      </c>
      <c r="E25" s="141" t="s">
        <v>1764</v>
      </c>
      <c r="F25" s="141">
        <v>1</v>
      </c>
      <c r="G25" s="141">
        <v>3710</v>
      </c>
      <c r="H25" s="18">
        <f>F25*G25</f>
        <v>3710</v>
      </c>
      <c r="I25" s="17"/>
      <c r="J25" s="141" t="s">
        <v>1865</v>
      </c>
      <c r="K25" s="21"/>
      <c r="L25" s="19" t="s">
        <v>268</v>
      </c>
      <c r="M25" s="60">
        <v>41046</v>
      </c>
      <c r="N25" s="15"/>
      <c r="O25" s="20"/>
      <c r="P25" s="60">
        <v>41053</v>
      </c>
      <c r="Q25" s="23">
        <v>41053</v>
      </c>
      <c r="R25" s="62"/>
    </row>
    <row r="26" spans="2:18" s="8" customFormat="1" ht="18" customHeight="1">
      <c r="B26" s="13">
        <v>17</v>
      </c>
      <c r="C26" s="12" t="s">
        <v>1015</v>
      </c>
      <c r="D26" s="12" t="s">
        <v>1015</v>
      </c>
      <c r="E26" s="241" t="s">
        <v>1200</v>
      </c>
      <c r="F26" s="141">
        <v>1</v>
      </c>
      <c r="G26" s="17">
        <v>780</v>
      </c>
      <c r="H26" s="17">
        <v>780</v>
      </c>
      <c r="I26" s="17"/>
      <c r="J26" s="141" t="s">
        <v>1866</v>
      </c>
      <c r="K26" s="21"/>
      <c r="L26" s="19"/>
      <c r="M26" s="60">
        <v>41061</v>
      </c>
      <c r="N26" s="15"/>
      <c r="O26" s="20"/>
      <c r="P26" s="60">
        <v>41064</v>
      </c>
      <c r="Q26" s="23">
        <v>41064</v>
      </c>
    </row>
    <row r="27" spans="2:18" s="8" customFormat="1" ht="18" customHeight="1">
      <c r="B27" s="13">
        <v>17</v>
      </c>
      <c r="C27" s="12" t="s">
        <v>1015</v>
      </c>
      <c r="D27" s="12" t="s">
        <v>1015</v>
      </c>
      <c r="E27" s="50" t="s">
        <v>1867</v>
      </c>
      <c r="F27" s="50">
        <v>2</v>
      </c>
      <c r="G27" s="50">
        <v>220</v>
      </c>
      <c r="H27" s="17">
        <v>440</v>
      </c>
      <c r="I27" s="17"/>
      <c r="J27" s="50" t="s">
        <v>1868</v>
      </c>
      <c r="K27" s="21"/>
      <c r="L27" s="19"/>
      <c r="M27" s="60">
        <v>41061</v>
      </c>
      <c r="N27" s="15"/>
      <c r="O27" s="20"/>
      <c r="P27" s="60">
        <v>41064</v>
      </c>
      <c r="Q27" s="23">
        <v>41064</v>
      </c>
    </row>
    <row r="28" spans="2:18" s="8" customFormat="1" ht="18" customHeight="1">
      <c r="B28" s="13">
        <v>17</v>
      </c>
      <c r="C28" s="12" t="s">
        <v>1015</v>
      </c>
      <c r="D28" s="12" t="s">
        <v>1015</v>
      </c>
      <c r="E28" s="50" t="s">
        <v>311</v>
      </c>
      <c r="F28" s="50">
        <v>1</v>
      </c>
      <c r="G28" s="50">
        <v>210</v>
      </c>
      <c r="H28" s="17">
        <v>210</v>
      </c>
      <c r="I28" s="17"/>
      <c r="J28" s="50" t="s">
        <v>1869</v>
      </c>
      <c r="K28" s="21"/>
      <c r="L28" s="19"/>
      <c r="M28" s="60">
        <v>41074</v>
      </c>
      <c r="N28" s="15"/>
      <c r="O28" s="20"/>
      <c r="P28" s="60">
        <v>41075</v>
      </c>
      <c r="Q28" s="23">
        <v>41075</v>
      </c>
    </row>
    <row r="29" spans="2:18" s="8" customFormat="1" ht="18" customHeight="1">
      <c r="B29" s="13"/>
      <c r="C29" s="12"/>
      <c r="D29" s="12"/>
      <c r="E29" s="21"/>
      <c r="F29" s="141"/>
      <c r="G29" s="17"/>
      <c r="H29" s="17">
        <f t="shared" si="0"/>
        <v>0</v>
      </c>
      <c r="I29" s="17"/>
      <c r="J29" s="141"/>
      <c r="K29" s="21"/>
      <c r="L29" s="19"/>
      <c r="M29" s="60"/>
      <c r="N29" s="15"/>
      <c r="O29" s="20"/>
      <c r="P29" s="60"/>
      <c r="Q29" s="23"/>
    </row>
    <row r="30" spans="2:18" s="8" customFormat="1" ht="18" customHeight="1">
      <c r="B30" s="13"/>
      <c r="C30" s="12"/>
      <c r="D30" s="12"/>
      <c r="E30" s="21"/>
      <c r="F30" s="141"/>
      <c r="G30" s="17"/>
      <c r="H30" s="17">
        <f t="shared" si="0"/>
        <v>0</v>
      </c>
      <c r="I30" s="17"/>
      <c r="J30" s="141"/>
      <c r="K30" s="21"/>
      <c r="L30" s="19"/>
      <c r="M30" s="60"/>
      <c r="N30" s="15"/>
      <c r="O30" s="20"/>
      <c r="P30" s="60"/>
      <c r="Q30" s="23"/>
    </row>
    <row r="31" spans="2:18" s="8" customFormat="1" ht="18" customHeight="1">
      <c r="B31" s="13"/>
      <c r="C31" s="12"/>
      <c r="D31" s="12"/>
      <c r="E31" s="21"/>
      <c r="F31" s="141"/>
      <c r="G31" s="17"/>
      <c r="H31" s="17">
        <f t="shared" si="0"/>
        <v>0</v>
      </c>
      <c r="I31" s="17"/>
      <c r="J31" s="141"/>
      <c r="K31" s="21"/>
      <c r="L31" s="19"/>
      <c r="M31" s="60"/>
      <c r="N31" s="15"/>
      <c r="O31" s="60"/>
      <c r="P31" s="60"/>
      <c r="Q31" s="23"/>
    </row>
    <row r="32" spans="2:18" s="8" customFormat="1" ht="18" customHeight="1">
      <c r="B32" s="13"/>
      <c r="C32" s="12"/>
      <c r="D32" s="12"/>
      <c r="E32" s="241"/>
      <c r="F32" s="189"/>
      <c r="G32" s="17"/>
      <c r="H32" s="17">
        <f t="shared" si="0"/>
        <v>0</v>
      </c>
      <c r="I32" s="17"/>
      <c r="J32" s="141"/>
      <c r="K32" s="21"/>
      <c r="L32" s="19"/>
      <c r="M32" s="60"/>
      <c r="N32" s="15"/>
      <c r="O32" s="20"/>
      <c r="P32" s="60"/>
      <c r="Q32" s="23"/>
    </row>
    <row r="33" spans="2:17" s="8" customFormat="1" ht="18" customHeight="1">
      <c r="B33" s="13"/>
      <c r="C33" s="12"/>
      <c r="D33" s="12"/>
      <c r="E33" s="240"/>
      <c r="F33" s="189"/>
      <c r="G33" s="17"/>
      <c r="H33" s="17">
        <f t="shared" si="0"/>
        <v>0</v>
      </c>
      <c r="I33" s="17"/>
      <c r="J33" s="189"/>
      <c r="K33" s="21"/>
      <c r="L33" s="19"/>
      <c r="M33" s="60"/>
      <c r="N33" s="15"/>
      <c r="O33" s="20"/>
      <c r="P33" s="60"/>
      <c r="Q33" s="23"/>
    </row>
    <row r="34" spans="2:17" s="8" customFormat="1" ht="18" customHeight="1">
      <c r="B34" s="13"/>
      <c r="C34" s="12"/>
      <c r="D34" s="12"/>
      <c r="E34" s="240"/>
      <c r="F34" s="189"/>
      <c r="G34" s="17"/>
      <c r="H34" s="17">
        <f t="shared" si="0"/>
        <v>0</v>
      </c>
      <c r="I34" s="17"/>
      <c r="J34" s="189"/>
      <c r="K34" s="21"/>
      <c r="L34" s="19"/>
      <c r="M34" s="60"/>
      <c r="N34" s="15"/>
      <c r="O34" s="20"/>
      <c r="P34" s="60"/>
      <c r="Q34" s="23"/>
    </row>
    <row r="35" spans="2:17" s="8" customFormat="1" ht="18" customHeight="1">
      <c r="B35" s="13"/>
      <c r="C35" s="12"/>
      <c r="D35" s="12"/>
      <c r="E35" s="241"/>
      <c r="F35" s="189"/>
      <c r="G35" s="17"/>
      <c r="H35" s="17">
        <f t="shared" si="0"/>
        <v>0</v>
      </c>
      <c r="I35" s="17"/>
      <c r="J35" s="141"/>
      <c r="K35" s="21"/>
      <c r="L35" s="19"/>
      <c r="M35" s="60"/>
      <c r="N35" s="15"/>
      <c r="O35" s="60"/>
      <c r="P35" s="60"/>
      <c r="Q35" s="23"/>
    </row>
    <row r="36" spans="2:17" s="8" customFormat="1" ht="18" customHeight="1">
      <c r="B36" s="13"/>
      <c r="C36" s="12"/>
      <c r="D36" s="12"/>
      <c r="E36" s="241"/>
      <c r="F36" s="141"/>
      <c r="G36" s="17"/>
      <c r="H36" s="17">
        <f t="shared" si="0"/>
        <v>0</v>
      </c>
      <c r="I36" s="17"/>
      <c r="J36" s="141"/>
      <c r="K36" s="21"/>
      <c r="L36" s="19"/>
      <c r="M36" s="60"/>
      <c r="N36" s="15"/>
      <c r="O36" s="20"/>
      <c r="P36" s="60"/>
      <c r="Q36" s="23"/>
    </row>
    <row r="37" spans="2:17" s="8" customFormat="1" ht="18" customHeight="1">
      <c r="B37" s="13"/>
      <c r="C37" s="12"/>
      <c r="D37" s="12"/>
      <c r="E37" s="241"/>
      <c r="F37" s="141"/>
      <c r="G37" s="17"/>
      <c r="H37" s="17">
        <f t="shared" si="0"/>
        <v>0</v>
      </c>
      <c r="I37" s="17"/>
      <c r="J37" s="141"/>
      <c r="K37" s="21"/>
      <c r="L37" s="19"/>
      <c r="M37" s="60"/>
      <c r="N37" s="15"/>
      <c r="O37" s="20"/>
      <c r="P37" s="60"/>
      <c r="Q37" s="23"/>
    </row>
    <row r="38" spans="2:17" s="8" customFormat="1" ht="18" customHeight="1">
      <c r="B38" s="13"/>
      <c r="C38" s="12"/>
      <c r="D38" s="12"/>
      <c r="E38" s="241"/>
      <c r="F38" s="141"/>
      <c r="G38" s="17"/>
      <c r="H38" s="17">
        <f t="shared" si="0"/>
        <v>0</v>
      </c>
      <c r="I38" s="17"/>
      <c r="J38" s="141"/>
      <c r="K38" s="21"/>
      <c r="L38" s="19"/>
      <c r="M38" s="60"/>
      <c r="N38" s="15"/>
      <c r="O38" s="20"/>
      <c r="P38" s="60"/>
      <c r="Q38" s="23"/>
    </row>
    <row r="39" spans="2:17" s="8" customFormat="1" ht="18" customHeight="1">
      <c r="B39" s="13"/>
      <c r="C39" s="12"/>
      <c r="D39" s="12"/>
      <c r="E39" s="241"/>
      <c r="F39" s="141"/>
      <c r="G39" s="17"/>
      <c r="H39" s="17">
        <f t="shared" si="0"/>
        <v>0</v>
      </c>
      <c r="I39" s="17"/>
      <c r="J39" s="141"/>
      <c r="K39" s="21"/>
      <c r="L39" s="19"/>
      <c r="M39" s="60"/>
      <c r="N39" s="15"/>
      <c r="O39" s="20"/>
      <c r="P39" s="60"/>
      <c r="Q39" s="23"/>
    </row>
    <row r="40" spans="2:17" s="8" customFormat="1" ht="18" customHeight="1">
      <c r="B40" s="13"/>
      <c r="C40" s="12"/>
      <c r="D40" s="12"/>
      <c r="E40" s="241"/>
      <c r="F40" s="141"/>
      <c r="G40" s="17"/>
      <c r="H40" s="17">
        <f t="shared" si="0"/>
        <v>0</v>
      </c>
      <c r="I40" s="17"/>
      <c r="J40" s="141"/>
      <c r="K40" s="21"/>
      <c r="L40" s="19"/>
      <c r="M40" s="60"/>
      <c r="N40" s="15"/>
      <c r="O40" s="20"/>
      <c r="P40" s="60"/>
      <c r="Q40" s="23"/>
    </row>
    <row r="41" spans="2:17" s="8" customFormat="1" ht="18" customHeight="1">
      <c r="B41" s="13"/>
      <c r="C41" s="12"/>
      <c r="D41" s="12"/>
      <c r="E41" s="241"/>
      <c r="F41" s="141"/>
      <c r="G41" s="17"/>
      <c r="H41" s="17">
        <f t="shared" si="0"/>
        <v>0</v>
      </c>
      <c r="I41" s="17"/>
      <c r="J41" s="141"/>
      <c r="K41" s="21"/>
      <c r="L41" s="19"/>
      <c r="M41" s="60"/>
      <c r="N41" s="15"/>
      <c r="O41" s="20"/>
      <c r="P41" s="60"/>
      <c r="Q41" s="23"/>
    </row>
    <row r="42" spans="2:17" s="8" customFormat="1" ht="18" customHeight="1">
      <c r="B42" s="13"/>
      <c r="C42" s="12"/>
      <c r="D42" s="12"/>
      <c r="E42" s="242"/>
      <c r="F42" s="141"/>
      <c r="G42" s="17"/>
      <c r="H42" s="17">
        <f t="shared" si="0"/>
        <v>0</v>
      </c>
      <c r="I42" s="17"/>
      <c r="J42" s="141"/>
      <c r="K42" s="21"/>
      <c r="L42" s="19"/>
      <c r="M42" s="60"/>
      <c r="N42" s="15"/>
      <c r="O42" s="20"/>
      <c r="P42" s="60"/>
      <c r="Q42" s="23"/>
    </row>
    <row r="43" spans="2:17" s="8" customFormat="1" ht="18" customHeight="1">
      <c r="B43" s="13"/>
      <c r="C43" s="12"/>
      <c r="D43" s="12"/>
      <c r="E43" s="241"/>
      <c r="F43" s="141"/>
      <c r="G43" s="17"/>
      <c r="H43" s="17">
        <f t="shared" si="0"/>
        <v>0</v>
      </c>
      <c r="I43" s="17"/>
      <c r="J43" s="141"/>
      <c r="K43" s="21"/>
      <c r="L43" s="19"/>
      <c r="M43" s="60"/>
      <c r="N43" s="15"/>
      <c r="O43" s="2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1"/>
      <c r="F46" s="141"/>
      <c r="G46" s="17"/>
      <c r="H46" s="17">
        <f t="shared" si="0"/>
        <v>0</v>
      </c>
      <c r="I46" s="17"/>
      <c r="J46" s="141"/>
      <c r="K46" s="21"/>
      <c r="L46" s="19"/>
      <c r="M46" s="60"/>
      <c r="N46" s="15"/>
      <c r="O46" s="20"/>
      <c r="P46" s="60"/>
      <c r="Q46" s="23"/>
    </row>
    <row r="47" spans="2:17" s="8" customFormat="1" ht="18" customHeight="1">
      <c r="B47" s="13"/>
      <c r="C47" s="12"/>
      <c r="D47" s="12"/>
      <c r="E47" s="241"/>
      <c r="F47" s="141"/>
      <c r="G47" s="17"/>
      <c r="H47" s="17"/>
      <c r="I47" s="17"/>
      <c r="J47" s="141"/>
      <c r="K47" s="21"/>
      <c r="L47" s="19"/>
      <c r="M47" s="60"/>
      <c r="N47" s="15"/>
      <c r="O47" s="20"/>
      <c r="P47" s="60"/>
      <c r="Q47" s="23"/>
    </row>
    <row r="48" spans="2:17" s="8" customFormat="1" ht="18" customHeight="1">
      <c r="B48" s="13"/>
      <c r="C48" s="12"/>
      <c r="D48" s="12"/>
      <c r="E48" s="50"/>
      <c r="F48" s="50"/>
      <c r="G48" s="50"/>
      <c r="H48" s="17">
        <f t="shared" si="0"/>
        <v>0</v>
      </c>
      <c r="I48" s="17"/>
      <c r="J48" s="50"/>
      <c r="K48" s="21"/>
      <c r="L48" s="19"/>
      <c r="M48" s="60"/>
      <c r="N48" s="15"/>
      <c r="O48" s="20"/>
      <c r="P48" s="60"/>
      <c r="Q48" s="23"/>
    </row>
    <row r="49" spans="2:17" s="8" customFormat="1" ht="18" customHeight="1">
      <c r="B49" s="13"/>
      <c r="C49" s="12"/>
      <c r="D49" s="12"/>
      <c r="E49" s="50"/>
      <c r="F49" s="50"/>
      <c r="G49" s="50"/>
      <c r="H49" s="17">
        <f t="shared" si="0"/>
        <v>0</v>
      </c>
      <c r="I49" s="17"/>
      <c r="J49" s="50"/>
      <c r="K49" s="21"/>
      <c r="L49" s="19"/>
      <c r="M49" s="60"/>
      <c r="N49" s="15"/>
      <c r="O49" s="20"/>
      <c r="P49" s="60"/>
      <c r="Q49" s="23"/>
    </row>
    <row r="50" spans="2:17" s="8" customFormat="1" ht="18" customHeight="1">
      <c r="B50" s="13"/>
      <c r="C50" s="12"/>
      <c r="D50" s="12"/>
      <c r="E50" s="50"/>
      <c r="F50" s="50"/>
      <c r="G50" s="50"/>
      <c r="H50" s="17">
        <f t="shared" si="0"/>
        <v>0</v>
      </c>
      <c r="I50" s="17"/>
      <c r="J50" s="50"/>
      <c r="K50" s="21"/>
      <c r="L50" s="19"/>
      <c r="M50" s="60"/>
      <c r="N50" s="15"/>
      <c r="O50" s="20"/>
      <c r="P50" s="60"/>
      <c r="Q50" s="23"/>
    </row>
    <row r="51" spans="2:17" s="8" customFormat="1" ht="18" customHeight="1">
      <c r="B51" s="13"/>
      <c r="C51" s="12"/>
      <c r="D51" s="12"/>
      <c r="E51" s="50"/>
      <c r="F51" s="50"/>
      <c r="G51" s="50"/>
      <c r="H51" s="17">
        <f t="shared" si="0"/>
        <v>0</v>
      </c>
      <c r="I51" s="17"/>
      <c r="J51" s="50"/>
      <c r="K51" s="21"/>
      <c r="L51" s="19"/>
      <c r="M51" s="60"/>
      <c r="N51" s="15"/>
      <c r="O51" s="20"/>
      <c r="P51" s="60"/>
      <c r="Q51" s="23"/>
    </row>
    <row r="52" spans="2:17" s="8" customFormat="1" ht="18" customHeight="1">
      <c r="B52" s="13"/>
      <c r="C52" s="12"/>
      <c r="D52" s="12"/>
      <c r="E52" s="50"/>
      <c r="F52" s="50"/>
      <c r="G52" s="50"/>
      <c r="H52" s="17">
        <f t="shared" si="0"/>
        <v>0</v>
      </c>
      <c r="I52" s="17"/>
      <c r="J52" s="50"/>
      <c r="K52" s="21"/>
      <c r="L52" s="19"/>
      <c r="M52" s="60"/>
      <c r="N52" s="15"/>
      <c r="O52" s="20"/>
      <c r="P52" s="60"/>
      <c r="Q52" s="23"/>
    </row>
    <row r="53" spans="2:17" s="8" customFormat="1" ht="18" customHeight="1">
      <c r="B53" s="13"/>
      <c r="C53" s="12"/>
      <c r="D53" s="12"/>
      <c r="E53" s="50"/>
      <c r="F53" s="50"/>
      <c r="G53" s="50"/>
      <c r="H53" s="17">
        <f t="shared" si="0"/>
        <v>0</v>
      </c>
      <c r="I53" s="17"/>
      <c r="J53" s="50"/>
      <c r="K53" s="21"/>
      <c r="L53" s="19"/>
      <c r="M53" s="60"/>
      <c r="N53" s="15"/>
      <c r="O53" s="20"/>
      <c r="P53" s="60"/>
      <c r="Q53" s="23"/>
    </row>
    <row r="54" spans="2:17" s="8" customFormat="1" ht="18" customHeight="1">
      <c r="B54" s="13"/>
      <c r="C54" s="12"/>
      <c r="D54" s="12"/>
      <c r="E54" s="50"/>
      <c r="F54" s="50"/>
      <c r="G54" s="50"/>
      <c r="H54" s="17">
        <f t="shared" si="0"/>
        <v>0</v>
      </c>
      <c r="I54" s="17"/>
      <c r="J54" s="50"/>
      <c r="K54" s="21"/>
      <c r="L54" s="19"/>
      <c r="M54" s="60"/>
      <c r="N54" s="15"/>
      <c r="O54" s="20"/>
      <c r="P54" s="60"/>
      <c r="Q54" s="23"/>
    </row>
    <row r="55" spans="2:17" s="8" customFormat="1" ht="18" customHeight="1">
      <c r="B55" s="13"/>
      <c r="C55" s="12"/>
      <c r="D55" s="12"/>
      <c r="E55" s="50"/>
      <c r="F55" s="50"/>
      <c r="G55" s="50"/>
      <c r="H55" s="17">
        <f t="shared" si="0"/>
        <v>0</v>
      </c>
      <c r="I55" s="17"/>
      <c r="J55" s="50"/>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241"/>
      <c r="F60" s="141"/>
      <c r="G60" s="17"/>
      <c r="H60" s="17">
        <f t="shared" si="0"/>
        <v>0</v>
      </c>
      <c r="I60" s="17"/>
      <c r="J60" s="141"/>
      <c r="K60" s="21"/>
      <c r="L60" s="19"/>
      <c r="M60" s="60"/>
      <c r="N60" s="60"/>
      <c r="O60" s="136"/>
      <c r="P60" s="60"/>
      <c r="Q60" s="23"/>
    </row>
    <row r="61" spans="2:17" s="8" customFormat="1" ht="18" customHeight="1">
      <c r="B61" s="13"/>
      <c r="C61" s="12"/>
      <c r="D61" s="12"/>
      <c r="E61" s="241"/>
      <c r="F61" s="141"/>
      <c r="G61" s="17"/>
      <c r="H61" s="17">
        <f t="shared" si="0"/>
        <v>0</v>
      </c>
      <c r="I61" s="17"/>
      <c r="J61" s="141"/>
      <c r="K61" s="21"/>
      <c r="L61" s="19"/>
      <c r="M61" s="60"/>
      <c r="N61" s="15"/>
      <c r="O61" s="20"/>
      <c r="P61" s="60"/>
      <c r="Q61" s="23"/>
    </row>
    <row r="62" spans="2:17" s="8" customFormat="1" ht="18" customHeight="1">
      <c r="B62" s="13"/>
      <c r="C62" s="12"/>
      <c r="D62" s="12"/>
      <c r="E62" s="241"/>
      <c r="F62" s="141"/>
      <c r="G62" s="17"/>
      <c r="H62" s="17">
        <f t="shared" si="0"/>
        <v>0</v>
      </c>
      <c r="I62" s="17"/>
      <c r="J62" s="141"/>
      <c r="K62" s="21"/>
      <c r="L62" s="19"/>
      <c r="M62" s="60"/>
      <c r="N62" s="15"/>
      <c r="O62" s="20"/>
      <c r="P62" s="60"/>
      <c r="Q62" s="23"/>
    </row>
    <row r="63" spans="2:17" s="8" customFormat="1" ht="18" customHeight="1">
      <c r="B63" s="13"/>
      <c r="C63" s="12"/>
      <c r="D63" s="12"/>
      <c r="E63" s="21"/>
      <c r="F63" s="17"/>
      <c r="G63" s="17"/>
      <c r="H63" s="17">
        <f t="shared" si="0"/>
        <v>0</v>
      </c>
      <c r="I63" s="17"/>
      <c r="J63" s="61"/>
      <c r="K63" s="21"/>
      <c r="L63" s="19"/>
      <c r="M63" s="60"/>
      <c r="N63" s="15"/>
      <c r="O63" s="20"/>
      <c r="P63" s="60"/>
      <c r="Q63" s="23"/>
    </row>
    <row r="64" spans="2:17" s="8" customFormat="1" ht="18" customHeight="1">
      <c r="B64" s="13"/>
      <c r="C64" s="13"/>
      <c r="D64" s="13"/>
      <c r="E64" s="21"/>
      <c r="F64" s="17"/>
      <c r="G64" s="17"/>
      <c r="H64" s="17"/>
      <c r="I64" s="17"/>
      <c r="J64" s="19"/>
      <c r="K64" s="21"/>
      <c r="L64" s="19"/>
      <c r="M64" s="60"/>
      <c r="N64" s="15"/>
      <c r="O64" s="20"/>
      <c r="P64" s="15"/>
      <c r="Q64" s="23"/>
    </row>
    <row r="65" spans="2:17" s="8" customFormat="1" ht="18" customHeight="1">
      <c r="B65" s="13"/>
      <c r="C65" s="13"/>
      <c r="D65" s="13"/>
      <c r="E65" s="21"/>
      <c r="F65" s="17"/>
      <c r="G65" s="17"/>
      <c r="H65" s="17"/>
      <c r="I65" s="17"/>
      <c r="J65" s="19"/>
      <c r="K65" s="21"/>
      <c r="L65" s="19"/>
      <c r="M65" s="60"/>
      <c r="N65" s="15"/>
      <c r="O65" s="20"/>
      <c r="P65" s="15"/>
      <c r="Q65" s="23"/>
    </row>
    <row r="66" spans="2:17" ht="18" customHeight="1">
      <c r="B66" s="13"/>
      <c r="C66" s="13"/>
      <c r="D66" s="13"/>
      <c r="E66" s="21"/>
      <c r="F66" s="17"/>
      <c r="G66" s="17"/>
      <c r="H66" s="17"/>
      <c r="I66" s="17"/>
      <c r="J66" s="19"/>
      <c r="K66" s="21"/>
      <c r="L66" s="19"/>
      <c r="M66" s="60"/>
      <c r="N66" s="15"/>
      <c r="O66" s="20"/>
      <c r="P66" s="24"/>
      <c r="Q66" s="67"/>
    </row>
    <row r="67" spans="2:17">
      <c r="Q67" s="68"/>
    </row>
    <row r="68" spans="2:17">
      <c r="Q68" s="68"/>
    </row>
    <row r="69" spans="2:17">
      <c r="Q69" s="68"/>
    </row>
    <row r="70" spans="2:17">
      <c r="M70" s="25"/>
      <c r="Q70" s="68"/>
    </row>
    <row r="71" spans="2:17">
      <c r="Q71" s="68"/>
    </row>
    <row r="72" spans="2:17">
      <c r="M72" s="25"/>
      <c r="Q72" s="68"/>
    </row>
  </sheetData>
  <autoFilter ref="B8:O36" xr:uid="{246D0915-2996-47F8-BB15-5492FF00FA5F}"/>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EC6A4-DF68-45A4-8AB2-339BD444F30C}">
  <dimension ref="B2:R80"/>
  <sheetViews>
    <sheetView zoomScale="85" zoomScaleNormal="85" workbookViewId="0">
      <pane xSplit="10" ySplit="8" topLeftCell="K9" activePane="bottomRight" state="frozen"/>
      <selection pane="topRight" activeCell="K1" sqref="K1"/>
      <selection pane="bottomLeft" activeCell="A9" sqref="A9"/>
      <selection pane="bottomRight" activeCell="E12" sqref="E12"/>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1509</v>
      </c>
      <c r="G2" s="4" t="s">
        <v>2</v>
      </c>
      <c r="H2" s="5"/>
      <c r="I2" s="6"/>
      <c r="J2" s="7">
        <f>SUM(H:H)</f>
        <v>53116</v>
      </c>
    </row>
    <row r="3" spans="2:17" ht="20.100000000000001" customHeight="1">
      <c r="B3" s="1" t="s">
        <v>3</v>
      </c>
      <c r="C3" s="1"/>
      <c r="D3" s="1"/>
      <c r="E3" s="2" t="s">
        <v>1510</v>
      </c>
    </row>
    <row r="4" spans="2:17" ht="20.100000000000001" customHeight="1">
      <c r="B4" s="1" t="s">
        <v>5</v>
      </c>
      <c r="C4" s="1"/>
      <c r="D4" s="1"/>
      <c r="E4" s="2">
        <v>98057</v>
      </c>
    </row>
    <row r="5" spans="2:17" ht="20.100000000000001" customHeight="1">
      <c r="B5" s="1" t="s">
        <v>6</v>
      </c>
      <c r="C5" s="1"/>
      <c r="D5" s="1"/>
      <c r="E5" s="11" t="s">
        <v>1511</v>
      </c>
    </row>
    <row r="6" spans="2:17" ht="20.100000000000001" customHeight="1">
      <c r="B6" s="1" t="s">
        <v>7</v>
      </c>
      <c r="C6" s="1"/>
      <c r="D6" s="1"/>
      <c r="E6" s="11"/>
      <c r="I6" s="50"/>
      <c r="J6" s="50"/>
      <c r="K6" s="50"/>
      <c r="L6" s="17"/>
      <c r="M6" s="17"/>
      <c r="N6" s="50"/>
      <c r="O6" s="21"/>
      <c r="P6" s="19"/>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29</v>
      </c>
      <c r="D9" s="12" t="s">
        <v>29</v>
      </c>
      <c r="E9" s="141" t="s">
        <v>1272</v>
      </c>
      <c r="F9" s="141">
        <v>1</v>
      </c>
      <c r="G9" s="141">
        <v>30000</v>
      </c>
      <c r="H9" s="17">
        <f t="shared" ref="H9:H71" si="0">F9*G9</f>
        <v>30000</v>
      </c>
      <c r="I9" s="239"/>
      <c r="J9" s="141"/>
      <c r="K9" s="19"/>
      <c r="L9" s="13" t="s">
        <v>42</v>
      </c>
      <c r="M9" s="60"/>
      <c r="N9" s="12"/>
      <c r="O9" s="13"/>
      <c r="P9" s="60"/>
      <c r="Q9" s="23"/>
    </row>
    <row r="10" spans="2:17" s="8" customFormat="1" ht="19.5" customHeight="1">
      <c r="B10" s="12"/>
      <c r="C10" s="12" t="s">
        <v>29</v>
      </c>
      <c r="D10" s="12" t="s">
        <v>29</v>
      </c>
      <c r="E10" s="21" t="s">
        <v>45</v>
      </c>
      <c r="F10" s="141">
        <v>1</v>
      </c>
      <c r="G10" s="141">
        <v>1000</v>
      </c>
      <c r="H10" s="17">
        <f t="shared" si="0"/>
        <v>1000</v>
      </c>
      <c r="I10" s="239"/>
      <c r="J10" s="16"/>
      <c r="K10" s="19"/>
      <c r="L10" s="13" t="s">
        <v>42</v>
      </c>
      <c r="M10" s="60"/>
      <c r="N10" s="12"/>
      <c r="O10" s="13"/>
      <c r="P10" s="60"/>
      <c r="Q10" s="23"/>
    </row>
    <row r="11" spans="2:17" s="8" customFormat="1" ht="19.5" customHeight="1">
      <c r="B11" s="12"/>
      <c r="C11" s="12"/>
      <c r="D11" s="12"/>
      <c r="E11" s="141"/>
      <c r="F11" s="141"/>
      <c r="G11" s="141"/>
      <c r="H11" s="17">
        <f t="shared" si="0"/>
        <v>0</v>
      </c>
      <c r="I11" s="239"/>
      <c r="J11" s="141"/>
      <c r="K11" s="19"/>
      <c r="L11" s="13"/>
      <c r="M11" s="60"/>
      <c r="N11" s="12"/>
      <c r="O11" s="13"/>
      <c r="P11" s="60"/>
      <c r="Q11" s="23"/>
    </row>
    <row r="12" spans="2:17" s="8" customFormat="1" ht="19.5" customHeight="1">
      <c r="B12" s="12"/>
      <c r="C12" s="12" t="s">
        <v>101</v>
      </c>
      <c r="D12" s="12" t="s">
        <v>101</v>
      </c>
      <c r="E12" s="141" t="s">
        <v>1071</v>
      </c>
      <c r="F12" s="141">
        <v>1</v>
      </c>
      <c r="G12" s="141">
        <v>5200</v>
      </c>
      <c r="H12" s="17">
        <f t="shared" si="0"/>
        <v>5200</v>
      </c>
      <c r="I12" s="239"/>
      <c r="J12" s="16" t="s">
        <v>1273</v>
      </c>
      <c r="K12" s="19"/>
      <c r="L12" s="13" t="s">
        <v>42</v>
      </c>
      <c r="M12" s="60"/>
      <c r="N12" s="12"/>
      <c r="O12" s="13"/>
      <c r="P12" s="60"/>
      <c r="Q12" s="23"/>
    </row>
    <row r="13" spans="2:17" s="8" customFormat="1" ht="19.5" customHeight="1">
      <c r="B13" s="12"/>
      <c r="C13" s="12" t="s">
        <v>101</v>
      </c>
      <c r="D13" s="12" t="s">
        <v>101</v>
      </c>
      <c r="E13" s="141" t="s">
        <v>1072</v>
      </c>
      <c r="F13" s="141">
        <v>1</v>
      </c>
      <c r="G13" s="141">
        <v>203</v>
      </c>
      <c r="H13" s="17">
        <f t="shared" si="0"/>
        <v>203</v>
      </c>
      <c r="I13" s="239"/>
      <c r="J13" s="16" t="s">
        <v>1274</v>
      </c>
      <c r="K13" s="19"/>
      <c r="L13" s="13" t="s">
        <v>42</v>
      </c>
      <c r="M13" s="60"/>
      <c r="N13" s="12"/>
      <c r="O13" s="13"/>
      <c r="P13" s="60"/>
      <c r="Q13" s="23"/>
    </row>
    <row r="14" spans="2:17" s="8" customFormat="1" ht="19.5" customHeight="1">
      <c r="B14" s="12"/>
      <c r="C14" s="12" t="s">
        <v>101</v>
      </c>
      <c r="D14" s="12" t="s">
        <v>101</v>
      </c>
      <c r="E14" s="63" t="s">
        <v>1275</v>
      </c>
      <c r="F14" s="189">
        <v>1</v>
      </c>
      <c r="G14" s="17">
        <v>1767</v>
      </c>
      <c r="H14" s="17">
        <f t="shared" si="0"/>
        <v>1767</v>
      </c>
      <c r="I14" s="17"/>
      <c r="J14" s="16" t="s">
        <v>1276</v>
      </c>
      <c r="K14" s="19"/>
      <c r="L14" s="13" t="s">
        <v>42</v>
      </c>
      <c r="M14" s="60"/>
      <c r="N14" s="12"/>
      <c r="O14" s="13"/>
      <c r="P14" s="60"/>
      <c r="Q14" s="23"/>
    </row>
    <row r="15" spans="2:17" s="8" customFormat="1" ht="19.5" customHeight="1">
      <c r="B15" s="12"/>
      <c r="C15" s="12" t="s">
        <v>101</v>
      </c>
      <c r="D15" s="12" t="s">
        <v>101</v>
      </c>
      <c r="E15" s="189" t="s">
        <v>612</v>
      </c>
      <c r="F15" s="189">
        <v>2</v>
      </c>
      <c r="G15" s="17">
        <v>88</v>
      </c>
      <c r="H15" s="17">
        <f t="shared" si="0"/>
        <v>176</v>
      </c>
      <c r="I15" s="17"/>
      <c r="J15" s="16" t="s">
        <v>195</v>
      </c>
      <c r="K15" s="19"/>
      <c r="L15" s="19" t="s">
        <v>80</v>
      </c>
      <c r="M15" s="60"/>
      <c r="N15" s="12"/>
      <c r="O15" s="13"/>
      <c r="P15" s="60"/>
      <c r="Q15" s="23"/>
    </row>
    <row r="16" spans="2:17" s="8" customFormat="1" ht="19.5" customHeight="1">
      <c r="B16" s="12"/>
      <c r="C16" s="12" t="s">
        <v>101</v>
      </c>
      <c r="D16" s="12" t="s">
        <v>101</v>
      </c>
      <c r="E16" s="189" t="s">
        <v>707</v>
      </c>
      <c r="F16" s="189">
        <v>1</v>
      </c>
      <c r="G16" s="17">
        <v>12500</v>
      </c>
      <c r="H16" s="17">
        <f t="shared" si="0"/>
        <v>12500</v>
      </c>
      <c r="I16" s="17"/>
      <c r="J16" s="16" t="s">
        <v>1277</v>
      </c>
      <c r="K16" s="19"/>
      <c r="L16" s="19" t="s">
        <v>80</v>
      </c>
      <c r="M16" s="60"/>
      <c r="N16" s="12"/>
      <c r="O16" s="13"/>
      <c r="P16" s="60"/>
      <c r="Q16" s="23"/>
    </row>
    <row r="17" spans="2:18" s="8" customFormat="1" ht="19.5" customHeight="1">
      <c r="B17" s="12"/>
      <c r="C17" s="12" t="s">
        <v>101</v>
      </c>
      <c r="D17" s="12" t="s">
        <v>101</v>
      </c>
      <c r="E17" s="189" t="s">
        <v>1278</v>
      </c>
      <c r="F17" s="189">
        <v>1</v>
      </c>
      <c r="G17" s="17">
        <v>1100</v>
      </c>
      <c r="H17" s="17">
        <f t="shared" si="0"/>
        <v>1100</v>
      </c>
      <c r="I17" s="17"/>
      <c r="J17" s="16" t="s">
        <v>1279</v>
      </c>
      <c r="K17" s="19"/>
      <c r="L17" s="19" t="s">
        <v>80</v>
      </c>
      <c r="M17" s="60"/>
      <c r="N17" s="12"/>
      <c r="O17" s="13"/>
      <c r="P17" s="60"/>
      <c r="Q17" s="23"/>
    </row>
    <row r="18" spans="2:18" s="8" customFormat="1" ht="19.5" customHeight="1">
      <c r="B18" s="12"/>
      <c r="C18" s="12" t="s">
        <v>101</v>
      </c>
      <c r="D18" s="12" t="s">
        <v>101</v>
      </c>
      <c r="E18" s="189" t="s">
        <v>1280</v>
      </c>
      <c r="F18" s="189">
        <v>1</v>
      </c>
      <c r="G18" s="17">
        <v>570</v>
      </c>
      <c r="H18" s="17">
        <f t="shared" si="0"/>
        <v>570</v>
      </c>
      <c r="I18" s="17"/>
      <c r="J18" s="16" t="s">
        <v>1281</v>
      </c>
      <c r="K18" s="19"/>
      <c r="L18" s="19" t="s">
        <v>80</v>
      </c>
      <c r="M18" s="60"/>
      <c r="N18" s="12"/>
      <c r="O18" s="13"/>
      <c r="P18" s="60"/>
      <c r="Q18" s="23"/>
    </row>
    <row r="19" spans="2:18" s="8" customFormat="1" ht="19.5" customHeight="1">
      <c r="B19" s="12"/>
      <c r="C19" s="12" t="s">
        <v>101</v>
      </c>
      <c r="D19" s="12" t="s">
        <v>101</v>
      </c>
      <c r="E19" s="189" t="s">
        <v>1282</v>
      </c>
      <c r="F19" s="189">
        <v>1</v>
      </c>
      <c r="G19" s="17">
        <v>600</v>
      </c>
      <c r="H19" s="17">
        <f t="shared" si="0"/>
        <v>600</v>
      </c>
      <c r="I19" s="17"/>
      <c r="J19" s="16" t="s">
        <v>1283</v>
      </c>
      <c r="K19" s="19"/>
      <c r="L19" s="19" t="s">
        <v>80</v>
      </c>
      <c r="M19" s="60"/>
      <c r="N19" s="12"/>
      <c r="O19" s="13"/>
      <c r="P19" s="60"/>
      <c r="Q19" s="23"/>
    </row>
    <row r="20" spans="2:18" s="8" customFormat="1" ht="19.5" customHeight="1">
      <c r="B20" s="12"/>
      <c r="C20" s="12"/>
      <c r="D20" s="12"/>
      <c r="E20" s="63"/>
      <c r="F20" s="189"/>
      <c r="G20" s="17"/>
      <c r="H20" s="17"/>
      <c r="I20" s="17"/>
      <c r="J20" s="16"/>
      <c r="K20" s="19"/>
      <c r="L20" s="19"/>
      <c r="M20" s="60"/>
      <c r="N20" s="12"/>
      <c r="O20" s="13"/>
      <c r="P20" s="60"/>
      <c r="Q20" s="23"/>
    </row>
    <row r="21" spans="2:18" s="8" customFormat="1" ht="19.5" customHeight="1">
      <c r="B21" s="12"/>
      <c r="C21" s="12" t="s">
        <v>77</v>
      </c>
      <c r="D21" s="12" t="s">
        <v>77</v>
      </c>
      <c r="E21" s="50" t="s">
        <v>1514</v>
      </c>
      <c r="F21" s="50">
        <v>1</v>
      </c>
      <c r="G21" s="50"/>
      <c r="H21" s="17">
        <v>0</v>
      </c>
      <c r="I21" s="17"/>
      <c r="J21" s="50" t="s">
        <v>637</v>
      </c>
      <c r="K21" s="21" t="s">
        <v>1515</v>
      </c>
      <c r="L21" s="19" t="s">
        <v>80</v>
      </c>
      <c r="M21" s="60"/>
      <c r="N21" s="12"/>
      <c r="O21" s="13"/>
      <c r="P21" s="60"/>
      <c r="Q21" s="23"/>
    </row>
    <row r="22" spans="2:18" s="8" customFormat="1" ht="19.5" customHeight="1">
      <c r="B22" s="12"/>
      <c r="C22" s="12" t="s">
        <v>77</v>
      </c>
      <c r="D22" s="12" t="s">
        <v>77</v>
      </c>
      <c r="E22" s="50" t="s">
        <v>1516</v>
      </c>
      <c r="F22" s="50">
        <v>1</v>
      </c>
      <c r="G22" s="50"/>
      <c r="H22" s="17">
        <v>0</v>
      </c>
      <c r="I22" s="17"/>
      <c r="J22" s="50" t="s">
        <v>1517</v>
      </c>
      <c r="K22" s="21" t="s">
        <v>1515</v>
      </c>
      <c r="L22" s="19" t="s">
        <v>80</v>
      </c>
      <c r="M22" s="60"/>
      <c r="N22" s="12"/>
      <c r="O22" s="13"/>
      <c r="P22" s="60"/>
      <c r="Q22" s="23"/>
    </row>
    <row r="23" spans="2:18" s="8" customFormat="1" ht="19.5" customHeight="1">
      <c r="B23" s="12"/>
      <c r="C23" s="12" t="s">
        <v>77</v>
      </c>
      <c r="D23" s="12" t="s">
        <v>77</v>
      </c>
      <c r="E23" s="50" t="s">
        <v>449</v>
      </c>
      <c r="F23" s="50">
        <v>1</v>
      </c>
      <c r="G23" s="50"/>
      <c r="H23" s="17">
        <f>F23*G23</f>
        <v>0</v>
      </c>
      <c r="I23" s="17"/>
      <c r="J23" s="50" t="s">
        <v>1518</v>
      </c>
      <c r="K23" s="21" t="s">
        <v>1515</v>
      </c>
      <c r="L23" s="19" t="s">
        <v>80</v>
      </c>
      <c r="M23" s="60"/>
      <c r="N23" s="12"/>
      <c r="O23" s="13"/>
      <c r="P23" s="60"/>
      <c r="Q23" s="23"/>
    </row>
    <row r="24" spans="2:18" s="8" customFormat="1" ht="18" customHeight="1">
      <c r="B24" s="12"/>
      <c r="C24" s="12" t="s">
        <v>77</v>
      </c>
      <c r="D24" s="12" t="s">
        <v>77</v>
      </c>
      <c r="E24" s="50" t="s">
        <v>1519</v>
      </c>
      <c r="F24" s="50">
        <v>1</v>
      </c>
      <c r="G24" s="50"/>
      <c r="H24" s="17">
        <v>0</v>
      </c>
      <c r="I24" s="17"/>
      <c r="J24" s="50" t="s">
        <v>1520</v>
      </c>
      <c r="K24" s="21" t="s">
        <v>1521</v>
      </c>
      <c r="L24" s="19" t="s">
        <v>268</v>
      </c>
      <c r="M24" s="60"/>
      <c r="N24" s="15"/>
      <c r="O24" s="20"/>
      <c r="P24" s="60"/>
      <c r="Q24" s="23"/>
    </row>
    <row r="25" spans="2:18" s="8" customFormat="1" ht="18" customHeight="1">
      <c r="B25" s="13"/>
      <c r="C25" s="12" t="s">
        <v>77</v>
      </c>
      <c r="D25" s="12" t="s">
        <v>77</v>
      </c>
      <c r="E25" s="50" t="s">
        <v>1522</v>
      </c>
      <c r="F25" s="50">
        <v>2</v>
      </c>
      <c r="G25" s="50"/>
      <c r="H25" s="17">
        <v>0</v>
      </c>
      <c r="I25" s="17"/>
      <c r="J25" s="50" t="s">
        <v>1523</v>
      </c>
      <c r="K25" s="21" t="s">
        <v>1521</v>
      </c>
      <c r="L25" s="19" t="s">
        <v>268</v>
      </c>
      <c r="M25" s="60"/>
      <c r="N25" s="15"/>
      <c r="O25" s="20"/>
      <c r="P25" s="60"/>
      <c r="Q25" s="23"/>
    </row>
    <row r="26" spans="2:18" s="8" customFormat="1" ht="18" customHeight="1">
      <c r="B26" s="12"/>
      <c r="C26" s="12" t="s">
        <v>77</v>
      </c>
      <c r="D26" s="12" t="s">
        <v>77</v>
      </c>
      <c r="E26" s="50" t="s">
        <v>1524</v>
      </c>
      <c r="F26" s="50">
        <v>2</v>
      </c>
      <c r="G26" s="50"/>
      <c r="H26" s="17">
        <v>0</v>
      </c>
      <c r="I26" s="17"/>
      <c r="J26" s="50" t="s">
        <v>1525</v>
      </c>
      <c r="K26" s="21" t="s">
        <v>1521</v>
      </c>
      <c r="L26" s="19" t="s">
        <v>268</v>
      </c>
      <c r="M26" s="60"/>
      <c r="N26" s="15"/>
      <c r="O26" s="20"/>
      <c r="P26" s="60"/>
      <c r="Q26" s="23"/>
    </row>
    <row r="27" spans="2:18" s="8" customFormat="1" ht="18" customHeight="1">
      <c r="B27" s="13"/>
      <c r="C27" s="12" t="s">
        <v>77</v>
      </c>
      <c r="D27" s="12" t="s">
        <v>77</v>
      </c>
      <c r="E27" s="50" t="s">
        <v>1526</v>
      </c>
      <c r="F27" s="50">
        <v>4</v>
      </c>
      <c r="G27" s="50"/>
      <c r="H27" s="17">
        <v>0</v>
      </c>
      <c r="I27" s="17"/>
      <c r="J27" s="50" t="s">
        <v>1527</v>
      </c>
      <c r="K27" s="21" t="s">
        <v>1521</v>
      </c>
      <c r="L27" s="19" t="s">
        <v>268</v>
      </c>
      <c r="M27" s="60"/>
      <c r="N27" s="15"/>
      <c r="O27" s="20"/>
      <c r="P27" s="60"/>
      <c r="Q27" s="23"/>
    </row>
    <row r="28" spans="2:18" s="8" customFormat="1" ht="18" customHeight="1">
      <c r="B28" s="13"/>
      <c r="C28" s="12" t="s">
        <v>77</v>
      </c>
      <c r="D28" s="12" t="s">
        <v>77</v>
      </c>
      <c r="E28" s="50" t="s">
        <v>1528</v>
      </c>
      <c r="F28" s="50">
        <v>2</v>
      </c>
      <c r="G28" s="50"/>
      <c r="H28" s="17">
        <v>0</v>
      </c>
      <c r="I28" s="17"/>
      <c r="J28" s="50" t="s">
        <v>1529</v>
      </c>
      <c r="K28" s="21" t="s">
        <v>1521</v>
      </c>
      <c r="L28" s="19" t="s">
        <v>268</v>
      </c>
      <c r="M28" s="60"/>
      <c r="N28" s="15"/>
      <c r="O28" s="20"/>
      <c r="P28" s="60"/>
      <c r="Q28" s="23"/>
    </row>
    <row r="29" spans="2:18" s="8" customFormat="1" ht="18" customHeight="1">
      <c r="B29" s="13"/>
      <c r="C29" s="12"/>
      <c r="D29" s="12"/>
      <c r="E29" s="50"/>
      <c r="F29" s="50"/>
      <c r="G29" s="50"/>
      <c r="H29" s="17">
        <v>0</v>
      </c>
      <c r="I29" s="17"/>
      <c r="J29" s="50"/>
      <c r="K29" s="21"/>
      <c r="L29" s="19"/>
      <c r="M29" s="60"/>
      <c r="N29" s="15"/>
      <c r="O29" s="20"/>
      <c r="P29" s="60"/>
      <c r="Q29" s="23"/>
      <c r="R29" s="62"/>
    </row>
    <row r="30" spans="2:18" s="8" customFormat="1" ht="18" customHeight="1">
      <c r="B30" s="13"/>
      <c r="C30" s="12"/>
      <c r="D30" s="12"/>
      <c r="E30" s="50"/>
      <c r="F30" s="50"/>
      <c r="G30" s="50"/>
      <c r="H30" s="17">
        <v>0</v>
      </c>
      <c r="I30" s="17"/>
      <c r="J30" s="50"/>
      <c r="K30" s="21"/>
      <c r="L30" s="19"/>
      <c r="M30" s="60"/>
      <c r="N30" s="15"/>
      <c r="O30" s="20"/>
      <c r="P30" s="60"/>
      <c r="Q30" s="23"/>
      <c r="R30" s="62"/>
    </row>
    <row r="31" spans="2:18" s="8" customFormat="1" ht="18" customHeight="1">
      <c r="B31" s="13"/>
      <c r="C31" s="12"/>
      <c r="D31" s="12"/>
      <c r="E31" s="50"/>
      <c r="F31" s="50"/>
      <c r="G31" s="50"/>
      <c r="H31" s="17">
        <v>0</v>
      </c>
      <c r="I31" s="17"/>
      <c r="J31" s="50"/>
      <c r="K31" s="21"/>
      <c r="L31" s="19"/>
      <c r="M31" s="60"/>
      <c r="N31" s="15"/>
      <c r="O31" s="20"/>
      <c r="P31" s="60"/>
      <c r="Q31" s="23"/>
      <c r="R31" s="62"/>
    </row>
    <row r="32" spans="2:18" s="8" customFormat="1" ht="18" customHeight="1">
      <c r="B32" s="13"/>
      <c r="C32" s="12"/>
      <c r="D32" s="12"/>
      <c r="E32" s="50"/>
      <c r="F32" s="50"/>
      <c r="G32" s="50"/>
      <c r="H32" s="17">
        <v>0</v>
      </c>
      <c r="I32" s="17"/>
      <c r="J32" s="50"/>
      <c r="K32" s="21"/>
      <c r="L32" s="19"/>
      <c r="M32" s="60"/>
      <c r="N32" s="15"/>
      <c r="O32" s="20"/>
      <c r="P32" s="60"/>
      <c r="Q32" s="23"/>
      <c r="R32" s="62"/>
    </row>
    <row r="33" spans="2:17" s="8" customFormat="1" ht="18" customHeight="1">
      <c r="B33" s="13"/>
      <c r="C33" s="12"/>
      <c r="D33" s="12"/>
      <c r="E33" s="241"/>
      <c r="F33" s="141"/>
      <c r="G33" s="17"/>
      <c r="H33" s="17">
        <v>0</v>
      </c>
      <c r="I33" s="17"/>
      <c r="J33" s="141"/>
      <c r="K33" s="21"/>
      <c r="L33" s="19"/>
      <c r="M33" s="60"/>
      <c r="N33" s="15"/>
      <c r="O33" s="20"/>
      <c r="P33" s="60"/>
      <c r="Q33" s="23"/>
    </row>
    <row r="34" spans="2:17" s="8" customFormat="1" ht="18" customHeight="1">
      <c r="B34" s="13"/>
      <c r="C34" s="12"/>
      <c r="D34" s="12"/>
      <c r="E34" s="241"/>
      <c r="F34" s="141"/>
      <c r="G34" s="17"/>
      <c r="H34" s="17">
        <v>0</v>
      </c>
      <c r="I34" s="17"/>
      <c r="J34" s="141"/>
      <c r="K34" s="21"/>
      <c r="L34" s="19"/>
      <c r="M34" s="60"/>
      <c r="N34" s="15"/>
      <c r="O34" s="20"/>
      <c r="P34" s="60"/>
      <c r="Q34" s="23"/>
    </row>
    <row r="35" spans="2:17" s="8" customFormat="1" ht="18" customHeight="1">
      <c r="B35" s="13"/>
      <c r="C35" s="12"/>
      <c r="D35" s="12"/>
      <c r="E35" s="50"/>
      <c r="F35" s="50"/>
      <c r="G35" s="50"/>
      <c r="H35" s="17">
        <v>0</v>
      </c>
      <c r="I35" s="17"/>
      <c r="J35" s="50"/>
      <c r="K35" s="21"/>
      <c r="L35" s="19"/>
      <c r="M35" s="60"/>
      <c r="N35" s="15"/>
      <c r="O35" s="20"/>
      <c r="P35" s="60"/>
      <c r="Q35" s="23"/>
    </row>
    <row r="36" spans="2:17" s="8" customFormat="1" ht="18" customHeight="1">
      <c r="B36" s="13"/>
      <c r="C36" s="12"/>
      <c r="D36" s="12"/>
      <c r="E36" s="50"/>
      <c r="F36" s="50"/>
      <c r="G36" s="50"/>
      <c r="H36" s="17">
        <v>0</v>
      </c>
      <c r="I36" s="17"/>
      <c r="J36" s="50"/>
      <c r="K36" s="21"/>
      <c r="L36" s="19"/>
      <c r="M36" s="60"/>
      <c r="N36" s="15"/>
      <c r="O36" s="20"/>
      <c r="P36" s="60"/>
      <c r="Q36" s="23"/>
    </row>
    <row r="37" spans="2:17" s="8" customFormat="1" ht="18" customHeight="1">
      <c r="B37" s="13"/>
      <c r="C37" s="12"/>
      <c r="D37" s="12"/>
      <c r="E37" s="21"/>
      <c r="F37" s="141"/>
      <c r="G37" s="17"/>
      <c r="H37" s="17">
        <f t="shared" si="0"/>
        <v>0</v>
      </c>
      <c r="I37" s="17"/>
      <c r="J37" s="141"/>
      <c r="K37" s="21"/>
      <c r="L37" s="19"/>
      <c r="M37" s="60"/>
      <c r="N37" s="15"/>
      <c r="O37" s="20"/>
      <c r="P37" s="60"/>
      <c r="Q37" s="23"/>
    </row>
    <row r="38" spans="2:17" s="8" customFormat="1" ht="18" customHeight="1">
      <c r="B38" s="13"/>
      <c r="C38" s="12"/>
      <c r="D38" s="12"/>
      <c r="E38" s="21"/>
      <c r="F38" s="141"/>
      <c r="G38" s="17"/>
      <c r="H38" s="17">
        <f t="shared" si="0"/>
        <v>0</v>
      </c>
      <c r="I38" s="17"/>
      <c r="J38" s="141"/>
      <c r="K38" s="21"/>
      <c r="L38" s="19"/>
      <c r="M38" s="60"/>
      <c r="N38" s="15"/>
      <c r="O38" s="20"/>
      <c r="P38" s="60"/>
      <c r="Q38" s="23"/>
    </row>
    <row r="39" spans="2:17" s="8" customFormat="1" ht="18" customHeight="1">
      <c r="B39" s="13"/>
      <c r="C39" s="12"/>
      <c r="D39" s="12"/>
      <c r="E39" s="21"/>
      <c r="F39" s="141"/>
      <c r="G39" s="17"/>
      <c r="H39" s="17">
        <f t="shared" si="0"/>
        <v>0</v>
      </c>
      <c r="I39" s="17"/>
      <c r="J39" s="141"/>
      <c r="K39" s="21"/>
      <c r="L39" s="19"/>
      <c r="M39" s="60"/>
      <c r="N39" s="15"/>
      <c r="O39" s="60"/>
      <c r="P39" s="60"/>
      <c r="Q39" s="23"/>
    </row>
    <row r="40" spans="2:17" s="8" customFormat="1" ht="18" customHeight="1">
      <c r="B40" s="13"/>
      <c r="C40" s="12"/>
      <c r="D40" s="12"/>
      <c r="E40" s="241"/>
      <c r="F40" s="189"/>
      <c r="G40" s="17"/>
      <c r="H40" s="17">
        <f t="shared" si="0"/>
        <v>0</v>
      </c>
      <c r="I40" s="17"/>
      <c r="J40" s="141"/>
      <c r="K40" s="21"/>
      <c r="L40" s="19"/>
      <c r="M40" s="60"/>
      <c r="N40" s="15"/>
      <c r="O40" s="20"/>
      <c r="P40" s="60"/>
      <c r="Q40" s="23"/>
    </row>
    <row r="41" spans="2:17" s="8" customFormat="1" ht="18" customHeight="1">
      <c r="B41" s="13"/>
      <c r="C41" s="12"/>
      <c r="D41" s="12"/>
      <c r="E41" s="240"/>
      <c r="F41" s="189"/>
      <c r="G41" s="17"/>
      <c r="H41" s="17">
        <f t="shared" si="0"/>
        <v>0</v>
      </c>
      <c r="I41" s="17"/>
      <c r="J41" s="189"/>
      <c r="K41" s="21"/>
      <c r="L41" s="19"/>
      <c r="M41" s="60"/>
      <c r="N41" s="15"/>
      <c r="O41" s="20"/>
      <c r="P41" s="60"/>
      <c r="Q41" s="23"/>
    </row>
    <row r="42" spans="2:17" s="8" customFormat="1" ht="18" customHeight="1">
      <c r="B42" s="13"/>
      <c r="C42" s="12"/>
      <c r="D42" s="12"/>
      <c r="E42" s="240"/>
      <c r="F42" s="189"/>
      <c r="G42" s="17"/>
      <c r="H42" s="17">
        <f t="shared" si="0"/>
        <v>0</v>
      </c>
      <c r="I42" s="17"/>
      <c r="J42" s="189"/>
      <c r="K42" s="21"/>
      <c r="L42" s="19"/>
      <c r="M42" s="60"/>
      <c r="N42" s="15"/>
      <c r="O42" s="20"/>
      <c r="P42" s="60"/>
      <c r="Q42" s="23"/>
    </row>
    <row r="43" spans="2:17" s="8" customFormat="1" ht="18" customHeight="1">
      <c r="B43" s="13"/>
      <c r="C43" s="12"/>
      <c r="D43" s="12"/>
      <c r="E43" s="241"/>
      <c r="F43" s="189"/>
      <c r="G43" s="17"/>
      <c r="H43" s="17">
        <f t="shared" si="0"/>
        <v>0</v>
      </c>
      <c r="I43" s="17"/>
      <c r="J43" s="141"/>
      <c r="K43" s="21"/>
      <c r="L43" s="19"/>
      <c r="M43" s="60"/>
      <c r="N43" s="15"/>
      <c r="O43" s="60"/>
      <c r="P43" s="60"/>
      <c r="Q43" s="23"/>
    </row>
    <row r="44" spans="2:17" s="8" customFormat="1" ht="18" customHeight="1">
      <c r="B44" s="13"/>
      <c r="C44" s="12"/>
      <c r="D44" s="12"/>
      <c r="E44" s="241"/>
      <c r="F44" s="141"/>
      <c r="G44" s="17"/>
      <c r="H44" s="17">
        <f t="shared" si="0"/>
        <v>0</v>
      </c>
      <c r="I44" s="17"/>
      <c r="J44" s="141"/>
      <c r="K44" s="21"/>
      <c r="L44" s="19"/>
      <c r="M44" s="60"/>
      <c r="N44" s="15"/>
      <c r="O44" s="20"/>
      <c r="P44" s="60"/>
      <c r="Q44" s="23"/>
    </row>
    <row r="45" spans="2:17" s="8" customFormat="1" ht="18" customHeight="1">
      <c r="B45" s="13"/>
      <c r="C45" s="12"/>
      <c r="D45" s="12"/>
      <c r="E45" s="241"/>
      <c r="F45" s="141"/>
      <c r="G45" s="17"/>
      <c r="H45" s="17">
        <f t="shared" si="0"/>
        <v>0</v>
      </c>
      <c r="I45" s="17"/>
      <c r="J45" s="141"/>
      <c r="K45" s="21"/>
      <c r="L45" s="19"/>
      <c r="M45" s="60"/>
      <c r="N45" s="15"/>
      <c r="O45" s="20"/>
      <c r="P45" s="60"/>
      <c r="Q45" s="23"/>
    </row>
    <row r="46" spans="2:17" s="8" customFormat="1" ht="18" customHeight="1">
      <c r="B46" s="13"/>
      <c r="C46" s="12"/>
      <c r="D46" s="12"/>
      <c r="E46" s="241"/>
      <c r="F46" s="141"/>
      <c r="G46" s="17"/>
      <c r="H46" s="17">
        <f t="shared" si="0"/>
        <v>0</v>
      </c>
      <c r="I46" s="17"/>
      <c r="J46" s="141"/>
      <c r="K46" s="21"/>
      <c r="L46" s="19"/>
      <c r="M46" s="60"/>
      <c r="N46" s="15"/>
      <c r="O46" s="20"/>
      <c r="P46" s="60"/>
      <c r="Q46" s="23"/>
    </row>
    <row r="47" spans="2:17" s="8" customFormat="1" ht="18" customHeight="1">
      <c r="B47" s="13"/>
      <c r="C47" s="12"/>
      <c r="D47" s="12"/>
      <c r="E47" s="241"/>
      <c r="F47" s="141"/>
      <c r="G47" s="17"/>
      <c r="H47" s="17">
        <f t="shared" si="0"/>
        <v>0</v>
      </c>
      <c r="I47" s="17"/>
      <c r="J47" s="141"/>
      <c r="K47" s="21"/>
      <c r="L47" s="19"/>
      <c r="M47" s="60"/>
      <c r="N47" s="15"/>
      <c r="O47" s="20"/>
      <c r="P47" s="60"/>
      <c r="Q47" s="23"/>
    </row>
    <row r="48" spans="2:17" s="8" customFormat="1" ht="18" customHeight="1">
      <c r="B48" s="13"/>
      <c r="C48" s="12"/>
      <c r="D48" s="12"/>
      <c r="E48" s="241"/>
      <c r="F48" s="141"/>
      <c r="G48" s="17"/>
      <c r="H48" s="17">
        <f t="shared" si="0"/>
        <v>0</v>
      </c>
      <c r="I48" s="17"/>
      <c r="J48" s="141"/>
      <c r="K48" s="21"/>
      <c r="L48" s="19"/>
      <c r="M48" s="60"/>
      <c r="N48" s="15"/>
      <c r="O48" s="20"/>
      <c r="P48" s="60"/>
      <c r="Q48" s="23"/>
    </row>
    <row r="49" spans="2:17" s="8" customFormat="1" ht="18" customHeight="1">
      <c r="B49" s="13"/>
      <c r="C49" s="12"/>
      <c r="D49" s="12"/>
      <c r="E49" s="241"/>
      <c r="F49" s="141"/>
      <c r="G49" s="17"/>
      <c r="H49" s="17">
        <f t="shared" si="0"/>
        <v>0</v>
      </c>
      <c r="I49" s="17"/>
      <c r="J49" s="141"/>
      <c r="K49" s="21"/>
      <c r="L49" s="19"/>
      <c r="M49" s="60"/>
      <c r="N49" s="15"/>
      <c r="O49" s="20"/>
      <c r="P49" s="60"/>
      <c r="Q49" s="23"/>
    </row>
    <row r="50" spans="2:17" s="8" customFormat="1" ht="18" customHeight="1">
      <c r="B50" s="13"/>
      <c r="C50" s="12"/>
      <c r="D50" s="12"/>
      <c r="E50" s="242"/>
      <c r="F50" s="141"/>
      <c r="G50" s="17"/>
      <c r="H50" s="17">
        <f t="shared" si="0"/>
        <v>0</v>
      </c>
      <c r="I50" s="17"/>
      <c r="J50" s="141"/>
      <c r="K50" s="21"/>
      <c r="L50" s="19"/>
      <c r="M50" s="60"/>
      <c r="N50" s="15"/>
      <c r="O50" s="20"/>
      <c r="P50" s="60"/>
      <c r="Q50" s="23"/>
    </row>
    <row r="51" spans="2:17" s="8" customFormat="1" ht="18" customHeight="1">
      <c r="B51" s="13"/>
      <c r="C51" s="12"/>
      <c r="D51" s="12"/>
      <c r="E51" s="241"/>
      <c r="F51" s="141"/>
      <c r="G51" s="17"/>
      <c r="H51" s="17">
        <f t="shared" si="0"/>
        <v>0</v>
      </c>
      <c r="I51" s="17"/>
      <c r="J51" s="141"/>
      <c r="K51" s="21"/>
      <c r="L51" s="19"/>
      <c r="M51" s="60"/>
      <c r="N51" s="15"/>
      <c r="O51" s="20"/>
      <c r="P51" s="60"/>
      <c r="Q51" s="23"/>
    </row>
    <row r="52" spans="2:17" s="8" customFormat="1" ht="18" customHeight="1">
      <c r="B52" s="13"/>
      <c r="C52" s="12"/>
      <c r="D52" s="12"/>
      <c r="E52" s="241"/>
      <c r="F52" s="141"/>
      <c r="G52" s="17"/>
      <c r="H52" s="17">
        <f t="shared" si="0"/>
        <v>0</v>
      </c>
      <c r="I52" s="17"/>
      <c r="J52" s="141"/>
      <c r="K52" s="21"/>
      <c r="L52" s="19"/>
      <c r="M52" s="60"/>
      <c r="N52" s="15"/>
      <c r="O52" s="20"/>
      <c r="P52" s="60"/>
      <c r="Q52" s="23"/>
    </row>
    <row r="53" spans="2:17" s="8" customFormat="1" ht="18" customHeight="1">
      <c r="B53" s="13"/>
      <c r="C53" s="12"/>
      <c r="D53" s="12"/>
      <c r="E53" s="241"/>
      <c r="F53" s="141"/>
      <c r="G53" s="17"/>
      <c r="H53" s="17">
        <f t="shared" si="0"/>
        <v>0</v>
      </c>
      <c r="I53" s="17"/>
      <c r="J53" s="141"/>
      <c r="K53" s="21"/>
      <c r="L53" s="19"/>
      <c r="M53" s="60"/>
      <c r="N53" s="15"/>
      <c r="O53" s="20"/>
      <c r="P53" s="60"/>
      <c r="Q53" s="23"/>
    </row>
    <row r="54" spans="2:17" s="8" customFormat="1" ht="18" customHeight="1">
      <c r="B54" s="13"/>
      <c r="C54" s="12"/>
      <c r="D54" s="12"/>
      <c r="E54" s="241"/>
      <c r="F54" s="141"/>
      <c r="G54" s="17"/>
      <c r="H54" s="17">
        <f t="shared" si="0"/>
        <v>0</v>
      </c>
      <c r="I54" s="17"/>
      <c r="J54" s="141"/>
      <c r="K54" s="21"/>
      <c r="L54" s="19"/>
      <c r="M54" s="60"/>
      <c r="N54" s="15"/>
      <c r="O54" s="20"/>
      <c r="P54" s="60"/>
      <c r="Q54" s="23"/>
    </row>
    <row r="55" spans="2:17" s="8" customFormat="1" ht="18" customHeight="1">
      <c r="B55" s="13"/>
      <c r="C55" s="12"/>
      <c r="D55" s="12"/>
      <c r="E55" s="241"/>
      <c r="F55" s="141"/>
      <c r="G55" s="17"/>
      <c r="H55" s="17"/>
      <c r="I55" s="17"/>
      <c r="J55" s="141"/>
      <c r="K55" s="21"/>
      <c r="L55" s="19"/>
      <c r="M55" s="60"/>
      <c r="N55" s="15"/>
      <c r="O55" s="20"/>
      <c r="P55" s="60"/>
      <c r="Q55" s="23"/>
    </row>
    <row r="56" spans="2:17" s="8" customFormat="1" ht="18" customHeight="1">
      <c r="B56" s="13"/>
      <c r="C56" s="12"/>
      <c r="D56" s="12"/>
      <c r="E56" s="50"/>
      <c r="F56" s="50"/>
      <c r="G56" s="50"/>
      <c r="H56" s="17">
        <f t="shared" si="0"/>
        <v>0</v>
      </c>
      <c r="I56" s="17"/>
      <c r="J56" s="50"/>
      <c r="K56" s="21"/>
      <c r="L56" s="19"/>
      <c r="M56" s="60"/>
      <c r="N56" s="15"/>
      <c r="O56" s="20"/>
      <c r="P56" s="60"/>
      <c r="Q56" s="23"/>
    </row>
    <row r="57" spans="2:17" s="8" customFormat="1" ht="18" customHeight="1">
      <c r="B57" s="13"/>
      <c r="C57" s="12"/>
      <c r="D57" s="12"/>
      <c r="E57" s="50"/>
      <c r="F57" s="50"/>
      <c r="G57" s="50"/>
      <c r="H57" s="17">
        <f t="shared" si="0"/>
        <v>0</v>
      </c>
      <c r="I57" s="17"/>
      <c r="J57" s="50"/>
      <c r="K57" s="21"/>
      <c r="L57" s="19"/>
      <c r="M57" s="60"/>
      <c r="N57" s="15"/>
      <c r="O57" s="20"/>
      <c r="P57" s="60"/>
      <c r="Q57" s="23"/>
    </row>
    <row r="58" spans="2:17" s="8" customFormat="1" ht="18" customHeight="1">
      <c r="B58" s="13"/>
      <c r="C58" s="12"/>
      <c r="D58" s="12"/>
      <c r="E58" s="50"/>
      <c r="F58" s="50"/>
      <c r="G58" s="50"/>
      <c r="H58" s="17">
        <f t="shared" si="0"/>
        <v>0</v>
      </c>
      <c r="I58" s="17"/>
      <c r="J58" s="50"/>
      <c r="K58" s="21"/>
      <c r="L58" s="19"/>
      <c r="M58" s="60"/>
      <c r="N58" s="15"/>
      <c r="O58" s="20"/>
      <c r="P58" s="60"/>
      <c r="Q58" s="23"/>
    </row>
    <row r="59" spans="2:17" s="8" customFormat="1" ht="18" customHeight="1">
      <c r="B59" s="13"/>
      <c r="C59" s="12"/>
      <c r="D59" s="12"/>
      <c r="E59" s="50"/>
      <c r="F59" s="50"/>
      <c r="G59" s="50"/>
      <c r="H59" s="17">
        <f t="shared" si="0"/>
        <v>0</v>
      </c>
      <c r="I59" s="17"/>
      <c r="J59" s="50"/>
      <c r="K59" s="21"/>
      <c r="L59" s="19"/>
      <c r="M59" s="60"/>
      <c r="N59" s="15"/>
      <c r="O59" s="20"/>
      <c r="P59" s="60"/>
      <c r="Q59" s="23"/>
    </row>
    <row r="60" spans="2:17" s="8" customFormat="1" ht="18" customHeight="1">
      <c r="B60" s="13"/>
      <c r="C60" s="12"/>
      <c r="D60" s="12"/>
      <c r="E60" s="50"/>
      <c r="F60" s="50"/>
      <c r="G60" s="50"/>
      <c r="H60" s="17">
        <f t="shared" si="0"/>
        <v>0</v>
      </c>
      <c r="I60" s="17"/>
      <c r="J60" s="50"/>
      <c r="K60" s="21"/>
      <c r="L60" s="19"/>
      <c r="M60" s="60"/>
      <c r="N60" s="15"/>
      <c r="O60" s="20"/>
      <c r="P60" s="60"/>
      <c r="Q60" s="23"/>
    </row>
    <row r="61" spans="2:17" s="8" customFormat="1" ht="18" customHeight="1">
      <c r="B61" s="13"/>
      <c r="C61" s="12"/>
      <c r="D61" s="12"/>
      <c r="E61" s="50"/>
      <c r="F61" s="50"/>
      <c r="G61" s="50"/>
      <c r="H61" s="17">
        <f t="shared" si="0"/>
        <v>0</v>
      </c>
      <c r="I61" s="17"/>
      <c r="J61" s="50"/>
      <c r="K61" s="21"/>
      <c r="L61" s="19"/>
      <c r="M61" s="60"/>
      <c r="N61" s="15"/>
      <c r="O61" s="20"/>
      <c r="P61" s="60"/>
      <c r="Q61" s="23"/>
    </row>
    <row r="62" spans="2:17" s="8" customFormat="1" ht="18" customHeight="1">
      <c r="B62" s="13"/>
      <c r="C62" s="12"/>
      <c r="D62" s="12"/>
      <c r="E62" s="50"/>
      <c r="F62" s="50"/>
      <c r="G62" s="50"/>
      <c r="H62" s="17">
        <f t="shared" si="0"/>
        <v>0</v>
      </c>
      <c r="I62" s="17"/>
      <c r="J62" s="50"/>
      <c r="K62" s="21"/>
      <c r="L62" s="19"/>
      <c r="M62" s="60"/>
      <c r="N62" s="15"/>
      <c r="O62" s="20"/>
      <c r="P62" s="60"/>
      <c r="Q62" s="23"/>
    </row>
    <row r="63" spans="2:17" s="8" customFormat="1" ht="18" customHeight="1">
      <c r="B63" s="13"/>
      <c r="C63" s="12"/>
      <c r="D63" s="12"/>
      <c r="E63" s="50"/>
      <c r="F63" s="50"/>
      <c r="G63" s="50"/>
      <c r="H63" s="17">
        <f t="shared" si="0"/>
        <v>0</v>
      </c>
      <c r="I63" s="17"/>
      <c r="J63" s="50"/>
      <c r="K63" s="21"/>
      <c r="L63" s="19"/>
      <c r="M63" s="60"/>
      <c r="N63" s="15"/>
      <c r="O63" s="20"/>
      <c r="P63" s="60"/>
      <c r="Q63" s="23"/>
    </row>
    <row r="64" spans="2:17" s="8" customFormat="1" ht="18" customHeight="1">
      <c r="B64" s="13"/>
      <c r="C64" s="12"/>
      <c r="D64" s="12"/>
      <c r="E64" s="50"/>
      <c r="F64" s="50"/>
      <c r="G64" s="50"/>
      <c r="H64" s="17">
        <f t="shared" si="0"/>
        <v>0</v>
      </c>
      <c r="I64" s="17"/>
      <c r="J64" s="50"/>
      <c r="K64" s="21"/>
      <c r="L64" s="19"/>
      <c r="M64" s="60"/>
      <c r="N64" s="15"/>
      <c r="O64" s="20"/>
      <c r="P64" s="60"/>
      <c r="Q64" s="23"/>
    </row>
    <row r="65" spans="2:17" s="8" customFormat="1" ht="18" customHeight="1">
      <c r="B65" s="13"/>
      <c r="C65" s="12"/>
      <c r="D65" s="12"/>
      <c r="E65" s="50"/>
      <c r="F65" s="50"/>
      <c r="G65" s="50"/>
      <c r="H65" s="17">
        <f t="shared" si="0"/>
        <v>0</v>
      </c>
      <c r="I65" s="17"/>
      <c r="J65" s="50"/>
      <c r="K65" s="21"/>
      <c r="L65" s="19"/>
      <c r="M65" s="60"/>
      <c r="N65" s="15"/>
      <c r="O65" s="20"/>
      <c r="P65" s="60"/>
      <c r="Q65" s="23"/>
    </row>
    <row r="66" spans="2:17" s="8" customFormat="1" ht="18" customHeight="1">
      <c r="B66" s="13"/>
      <c r="C66" s="12"/>
      <c r="D66" s="12"/>
      <c r="E66" s="50"/>
      <c r="F66" s="50"/>
      <c r="G66" s="50"/>
      <c r="H66" s="17">
        <f t="shared" si="0"/>
        <v>0</v>
      </c>
      <c r="I66" s="17"/>
      <c r="J66" s="50"/>
      <c r="K66" s="21"/>
      <c r="L66" s="19"/>
      <c r="M66" s="60"/>
      <c r="N66" s="15"/>
      <c r="O66" s="20"/>
      <c r="P66" s="60"/>
      <c r="Q66" s="23"/>
    </row>
    <row r="67" spans="2:17" s="8" customFormat="1" ht="18" customHeight="1">
      <c r="B67" s="13"/>
      <c r="C67" s="12"/>
      <c r="D67" s="12"/>
      <c r="E67" s="50"/>
      <c r="F67" s="50"/>
      <c r="G67" s="50"/>
      <c r="H67" s="17">
        <f t="shared" si="0"/>
        <v>0</v>
      </c>
      <c r="I67" s="17"/>
      <c r="J67" s="50"/>
      <c r="K67" s="21"/>
      <c r="L67" s="19"/>
      <c r="M67" s="60"/>
      <c r="N67" s="15"/>
      <c r="O67" s="20"/>
      <c r="P67" s="60"/>
      <c r="Q67" s="23"/>
    </row>
    <row r="68" spans="2:17" s="8" customFormat="1" ht="18" customHeight="1">
      <c r="B68" s="13"/>
      <c r="C68" s="12"/>
      <c r="D68" s="12"/>
      <c r="E68" s="241"/>
      <c r="F68" s="141"/>
      <c r="G68" s="17"/>
      <c r="H68" s="17">
        <f t="shared" si="0"/>
        <v>0</v>
      </c>
      <c r="I68" s="17"/>
      <c r="J68" s="141"/>
      <c r="K68" s="21"/>
      <c r="L68" s="19"/>
      <c r="M68" s="60"/>
      <c r="N68" s="60"/>
      <c r="O68" s="136"/>
      <c r="P68" s="60"/>
      <c r="Q68" s="23"/>
    </row>
    <row r="69" spans="2:17" s="8" customFormat="1" ht="18" customHeight="1">
      <c r="B69" s="13"/>
      <c r="C69" s="12"/>
      <c r="D69" s="12"/>
      <c r="E69" s="241"/>
      <c r="F69" s="141"/>
      <c r="G69" s="17"/>
      <c r="H69" s="17">
        <f t="shared" si="0"/>
        <v>0</v>
      </c>
      <c r="I69" s="17"/>
      <c r="J69" s="141"/>
      <c r="K69" s="21"/>
      <c r="L69" s="19"/>
      <c r="M69" s="60"/>
      <c r="N69" s="15"/>
      <c r="O69" s="20"/>
      <c r="P69" s="60"/>
      <c r="Q69" s="23"/>
    </row>
    <row r="70" spans="2:17" s="8" customFormat="1" ht="18" customHeight="1">
      <c r="B70" s="13"/>
      <c r="C70" s="12"/>
      <c r="D70" s="12"/>
      <c r="E70" s="241"/>
      <c r="F70" s="141"/>
      <c r="G70" s="17"/>
      <c r="H70" s="17">
        <f t="shared" si="0"/>
        <v>0</v>
      </c>
      <c r="I70" s="17"/>
      <c r="J70" s="141"/>
      <c r="K70" s="21"/>
      <c r="L70" s="19"/>
      <c r="M70" s="60"/>
      <c r="N70" s="15"/>
      <c r="O70" s="20"/>
      <c r="P70" s="60"/>
      <c r="Q70" s="23"/>
    </row>
    <row r="71" spans="2:17" s="8" customFormat="1" ht="18" customHeight="1">
      <c r="B71" s="13"/>
      <c r="C71" s="12"/>
      <c r="D71" s="12"/>
      <c r="E71" s="21"/>
      <c r="F71" s="17"/>
      <c r="G71" s="17"/>
      <c r="H71" s="17">
        <f t="shared" si="0"/>
        <v>0</v>
      </c>
      <c r="I71" s="17"/>
      <c r="J71" s="61"/>
      <c r="K71" s="21"/>
      <c r="L71" s="19"/>
      <c r="M71" s="60"/>
      <c r="N71" s="15"/>
      <c r="O71" s="20"/>
      <c r="P71" s="60"/>
      <c r="Q71" s="23"/>
    </row>
    <row r="72" spans="2:17" s="8" customFormat="1" ht="18" customHeight="1">
      <c r="B72" s="13"/>
      <c r="C72" s="13"/>
      <c r="D72" s="13"/>
      <c r="E72" s="21"/>
      <c r="F72" s="17"/>
      <c r="G72" s="17"/>
      <c r="H72" s="17"/>
      <c r="I72" s="17"/>
      <c r="J72" s="19"/>
      <c r="K72" s="21"/>
      <c r="L72" s="19"/>
      <c r="M72" s="60"/>
      <c r="N72" s="15"/>
      <c r="O72" s="20"/>
      <c r="P72" s="15"/>
      <c r="Q72" s="23"/>
    </row>
    <row r="73" spans="2:17" s="8" customFormat="1" ht="18" customHeight="1">
      <c r="B73" s="13"/>
      <c r="C73" s="13"/>
      <c r="D73" s="13"/>
      <c r="E73" s="21"/>
      <c r="F73" s="17"/>
      <c r="G73" s="17"/>
      <c r="H73" s="17"/>
      <c r="I73" s="17"/>
      <c r="J73" s="19"/>
      <c r="K73" s="21"/>
      <c r="L73" s="19"/>
      <c r="M73" s="60"/>
      <c r="N73" s="15"/>
      <c r="O73" s="20"/>
      <c r="P73" s="15"/>
      <c r="Q73" s="23"/>
    </row>
    <row r="74" spans="2:17" ht="18" customHeight="1">
      <c r="B74" s="13"/>
      <c r="C74" s="13"/>
      <c r="D74" s="13"/>
      <c r="E74" s="21"/>
      <c r="F74" s="17"/>
      <c r="G74" s="17"/>
      <c r="H74" s="17"/>
      <c r="I74" s="17"/>
      <c r="J74" s="19"/>
      <c r="K74" s="21"/>
      <c r="L74" s="19"/>
      <c r="M74" s="60"/>
      <c r="N74" s="15"/>
      <c r="O74" s="20"/>
      <c r="P74" s="24"/>
      <c r="Q74" s="67"/>
    </row>
    <row r="75" spans="2:17">
      <c r="Q75" s="68"/>
    </row>
    <row r="76" spans="2:17">
      <c r="Q76" s="68"/>
    </row>
    <row r="77" spans="2:17">
      <c r="Q77" s="68"/>
    </row>
    <row r="78" spans="2:17">
      <c r="M78" s="25"/>
      <c r="Q78" s="68"/>
    </row>
    <row r="79" spans="2:17">
      <c r="Q79" s="68"/>
    </row>
    <row r="80" spans="2:17">
      <c r="M80" s="25"/>
      <c r="Q80" s="68"/>
    </row>
  </sheetData>
  <autoFilter ref="B8:O44" xr:uid="{F26C3735-5314-474B-A179-0BF9565E1596}"/>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85" orientation="landscape" r:id="rId1"/>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3FF8-EEF3-4446-A38D-5A097604FADC}">
  <dimension ref="A1:Q23"/>
  <sheetViews>
    <sheetView zoomScale="85" zoomScaleNormal="85" workbookViewId="0">
      <pane xSplit="10" ySplit="8" topLeftCell="K9" activePane="bottomRight" state="frozen"/>
      <selection pane="topRight" activeCell="K1" sqref="K1"/>
      <selection pane="bottomLeft" activeCell="A9" sqref="A9"/>
      <selection pane="bottomRight" activeCell="M10" sqref="M10:M12"/>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7" width="9.875" style="415" bestFit="1" customWidth="1"/>
    <col min="8" max="8" width="9.875" style="28" bestFit="1" customWidth="1"/>
    <col min="9" max="9" width="5.75" style="34" customWidth="1"/>
    <col min="10" max="10" width="30.625" style="28" customWidth="1"/>
    <col min="11" max="11" width="11.375" style="28" customWidth="1"/>
    <col min="12" max="12" width="6.625" style="33" customWidth="1"/>
    <col min="13" max="13" width="28.875" style="33" bestFit="1"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28.875" style="28" bestFit="1"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28.875" style="28" bestFit="1"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28.875" style="28" bestFit="1"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28.875" style="28" bestFit="1"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28.875" style="28" bestFit="1"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28.875" style="28" bestFit="1"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28.875" style="28" bestFit="1"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28.875" style="28" bestFit="1"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28.875" style="28" bestFit="1"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28.875" style="28" bestFit="1"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28.875" style="28" bestFit="1"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28.875" style="28" bestFit="1"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28.875" style="28" bestFit="1"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28.875" style="28" bestFit="1"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28.875" style="28" bestFit="1"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28.875" style="28" bestFit="1"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28.875" style="28" bestFit="1"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28.875" style="28" bestFit="1"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28.875" style="28" bestFit="1"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28.875" style="28" bestFit="1"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28.875" style="28" bestFit="1"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28.875" style="28" bestFit="1"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28.875" style="28" bestFit="1"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28.875" style="28" bestFit="1"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28.875" style="28" bestFit="1"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28.875" style="28" bestFit="1"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28.875" style="28" bestFit="1"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28.875" style="28" bestFit="1"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28.875" style="28" bestFit="1"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28.875" style="28" bestFit="1"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28.875" style="28" bestFit="1"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28.875" style="28" bestFit="1"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28.875" style="28" bestFit="1"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28.875" style="28" bestFit="1"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28.875" style="28" bestFit="1"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28.875" style="28" bestFit="1"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28.875" style="28" bestFit="1"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28.875" style="28" bestFit="1"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28.875" style="28" bestFit="1"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28.875" style="28" bestFit="1"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28.875" style="28" bestFit="1"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28.875" style="28" bestFit="1"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28.875" style="28" bestFit="1"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28.875" style="28" bestFit="1"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28.875" style="28" bestFit="1"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28.875" style="28" bestFit="1"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28.875" style="28" bestFit="1"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28.875" style="28" bestFit="1"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28.875" style="28" bestFit="1"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28.875" style="28" bestFit="1"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28.875" style="28" bestFit="1"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28.875" style="28" bestFit="1"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28.875" style="28" bestFit="1"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28.875" style="28" bestFit="1"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28.875" style="28" bestFit="1"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28.875" style="28" bestFit="1"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28.875" style="28" bestFit="1"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28.875" style="28" bestFit="1"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28.875" style="28" bestFit="1"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28.875" style="28" bestFit="1"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28.875" style="28" bestFit="1"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28.875" style="28" bestFit="1"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28.875" style="28" bestFit="1"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1" spans="1:17">
      <c r="A1" s="28" t="s">
        <v>1822</v>
      </c>
    </row>
    <row r="2" spans="1:17" ht="20.100000000000001" customHeight="1">
      <c r="B2" s="26" t="s">
        <v>0</v>
      </c>
      <c r="C2" s="26"/>
      <c r="D2" s="26"/>
      <c r="E2" s="204" t="s">
        <v>1870</v>
      </c>
      <c r="G2" s="29" t="s">
        <v>2</v>
      </c>
      <c r="H2" s="30"/>
      <c r="I2" s="31"/>
      <c r="J2" s="32">
        <f>SUM(H:H)</f>
        <v>186254</v>
      </c>
    </row>
    <row r="3" spans="1:17" ht="20.100000000000001" customHeight="1">
      <c r="B3" s="26" t="s">
        <v>3</v>
      </c>
      <c r="C3" s="26"/>
      <c r="D3" s="26"/>
      <c r="E3" s="27" t="s">
        <v>1871</v>
      </c>
    </row>
    <row r="4" spans="1:17" ht="20.100000000000001" customHeight="1">
      <c r="B4" s="26" t="s">
        <v>5</v>
      </c>
      <c r="C4" s="26"/>
      <c r="D4" s="26"/>
      <c r="E4" s="27">
        <v>99347</v>
      </c>
    </row>
    <row r="5" spans="1:17" ht="20.100000000000001" customHeight="1">
      <c r="B5" s="26" t="s">
        <v>6</v>
      </c>
      <c r="C5" s="26"/>
      <c r="D5" s="26"/>
      <c r="E5" s="36">
        <v>41074</v>
      </c>
    </row>
    <row r="6" spans="1:17" ht="20.100000000000001" customHeight="1">
      <c r="B6" s="26" t="s">
        <v>7</v>
      </c>
      <c r="C6" s="26"/>
      <c r="D6" s="26"/>
      <c r="E6" s="36"/>
    </row>
    <row r="8" spans="1: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1:17" s="33" customFormat="1" ht="19.5" customHeight="1">
      <c r="B9" s="37"/>
      <c r="C9" s="37" t="s">
        <v>230</v>
      </c>
      <c r="D9" s="37" t="s">
        <v>230</v>
      </c>
      <c r="E9" s="41" t="s">
        <v>1824</v>
      </c>
      <c r="F9" s="53">
        <v>2</v>
      </c>
      <c r="G9" s="53">
        <v>50000</v>
      </c>
      <c r="H9" s="416">
        <v>100000</v>
      </c>
      <c r="I9" s="39"/>
      <c r="J9" s="41" t="s">
        <v>1825</v>
      </c>
      <c r="K9" s="38"/>
      <c r="L9" s="38"/>
      <c r="M9" s="186">
        <v>41059</v>
      </c>
      <c r="N9" s="37"/>
      <c r="O9" s="38"/>
      <c r="P9" s="40"/>
      <c r="Q9" s="40"/>
    </row>
    <row r="10" spans="1:17" s="33" customFormat="1" ht="19.5" customHeight="1">
      <c r="B10" s="37">
        <v>1</v>
      </c>
      <c r="C10" s="37" t="s">
        <v>230</v>
      </c>
      <c r="D10" s="37" t="s">
        <v>230</v>
      </c>
      <c r="E10" s="51" t="s">
        <v>1872</v>
      </c>
      <c r="F10" s="53">
        <v>2</v>
      </c>
      <c r="G10" s="417">
        <v>13900</v>
      </c>
      <c r="H10" s="43">
        <f>F10*G10</f>
        <v>27800</v>
      </c>
      <c r="I10" s="293"/>
      <c r="J10" s="51" t="s">
        <v>1873</v>
      </c>
      <c r="K10" s="44"/>
      <c r="L10" s="38" t="s">
        <v>80</v>
      </c>
      <c r="M10" s="186">
        <v>41059</v>
      </c>
      <c r="N10" s="37"/>
      <c r="O10" s="38"/>
      <c r="P10" s="186"/>
      <c r="Q10" s="46"/>
    </row>
    <row r="11" spans="1:17" s="33" customFormat="1" ht="19.5" customHeight="1">
      <c r="B11" s="37">
        <v>1</v>
      </c>
      <c r="C11" s="37" t="s">
        <v>230</v>
      </c>
      <c r="D11" s="37" t="s">
        <v>230</v>
      </c>
      <c r="E11" s="51" t="s">
        <v>1874</v>
      </c>
      <c r="F11" s="51">
        <v>2</v>
      </c>
      <c r="G11" s="417">
        <v>7700</v>
      </c>
      <c r="H11" s="43">
        <f>F11*G11</f>
        <v>15400</v>
      </c>
      <c r="I11" s="293"/>
      <c r="J11" s="41" t="s">
        <v>927</v>
      </c>
      <c r="K11" s="44"/>
      <c r="L11" s="38" t="s">
        <v>80</v>
      </c>
      <c r="M11" s="186">
        <v>41059</v>
      </c>
      <c r="N11" s="37"/>
      <c r="O11" s="38"/>
      <c r="P11" s="186"/>
      <c r="Q11" s="46"/>
    </row>
    <row r="12" spans="1:17" s="33" customFormat="1" ht="19.5" customHeight="1">
      <c r="B12" s="37">
        <v>1</v>
      </c>
      <c r="C12" s="37" t="s">
        <v>230</v>
      </c>
      <c r="D12" s="37" t="s">
        <v>230</v>
      </c>
      <c r="E12" s="51" t="s">
        <v>1875</v>
      </c>
      <c r="F12" s="189">
        <v>2</v>
      </c>
      <c r="G12" s="48">
        <v>13900</v>
      </c>
      <c r="H12" s="43">
        <f>F12*G12</f>
        <v>27800</v>
      </c>
      <c r="I12" s="42"/>
      <c r="J12" s="41" t="s">
        <v>1876</v>
      </c>
      <c r="K12" s="44"/>
      <c r="L12" s="38" t="s">
        <v>80</v>
      </c>
      <c r="M12" s="186">
        <v>41059</v>
      </c>
      <c r="N12" s="37"/>
      <c r="O12" s="38"/>
      <c r="P12" s="186"/>
      <c r="Q12" s="46"/>
    </row>
    <row r="13" spans="1:17" s="33" customFormat="1" ht="19.5" customHeight="1">
      <c r="B13" s="37">
        <v>2</v>
      </c>
      <c r="C13" s="37" t="s">
        <v>101</v>
      </c>
      <c r="D13" s="37" t="s">
        <v>101</v>
      </c>
      <c r="E13" s="51" t="s">
        <v>1877</v>
      </c>
      <c r="F13" s="51">
        <v>2</v>
      </c>
      <c r="G13" s="51">
        <v>2950</v>
      </c>
      <c r="H13" s="51">
        <v>5900</v>
      </c>
      <c r="I13" s="42"/>
      <c r="J13" s="51" t="s">
        <v>1834</v>
      </c>
      <c r="K13" s="47"/>
      <c r="L13" s="44" t="s">
        <v>42</v>
      </c>
      <c r="M13" s="186">
        <v>41053</v>
      </c>
      <c r="N13" s="37"/>
      <c r="O13" s="38"/>
      <c r="P13" s="186">
        <v>41058</v>
      </c>
      <c r="Q13" s="46">
        <v>41058</v>
      </c>
    </row>
    <row r="14" spans="1:17" s="33" customFormat="1" ht="19.5" customHeight="1">
      <c r="B14" s="37">
        <v>2</v>
      </c>
      <c r="C14" s="37" t="s">
        <v>101</v>
      </c>
      <c r="D14" s="37" t="s">
        <v>101</v>
      </c>
      <c r="E14" s="51" t="s">
        <v>1878</v>
      </c>
      <c r="F14" s="51">
        <v>2</v>
      </c>
      <c r="G14" s="51">
        <v>3800</v>
      </c>
      <c r="H14" s="51">
        <v>7600</v>
      </c>
      <c r="I14" s="51"/>
      <c r="J14" s="51" t="s">
        <v>1836</v>
      </c>
      <c r="K14" s="44"/>
      <c r="L14" s="44" t="s">
        <v>42</v>
      </c>
      <c r="M14" s="186">
        <v>41053</v>
      </c>
      <c r="N14" s="37"/>
      <c r="O14" s="38"/>
      <c r="P14" s="186">
        <v>41058</v>
      </c>
      <c r="Q14" s="46">
        <v>41058</v>
      </c>
    </row>
    <row r="15" spans="1:17" s="33" customFormat="1" ht="19.5" customHeight="1">
      <c r="B15" s="37">
        <v>2</v>
      </c>
      <c r="C15" s="37" t="s">
        <v>101</v>
      </c>
      <c r="D15" s="37" t="s">
        <v>101</v>
      </c>
      <c r="E15" s="51" t="s">
        <v>1879</v>
      </c>
      <c r="F15" s="51">
        <v>4</v>
      </c>
      <c r="G15" s="51">
        <v>280</v>
      </c>
      <c r="H15" s="51">
        <v>1120</v>
      </c>
      <c r="I15" s="42"/>
      <c r="J15" s="51" t="s">
        <v>1880</v>
      </c>
      <c r="K15" s="44"/>
      <c r="L15" s="44" t="s">
        <v>42</v>
      </c>
      <c r="M15" s="186">
        <v>41053</v>
      </c>
      <c r="N15" s="37"/>
      <c r="O15" s="38"/>
      <c r="P15" s="186">
        <v>41058</v>
      </c>
      <c r="Q15" s="46">
        <v>41058</v>
      </c>
    </row>
    <row r="16" spans="1:17" s="33" customFormat="1" ht="18" customHeight="1">
      <c r="B16" s="37">
        <v>2</v>
      </c>
      <c r="C16" s="37" t="s">
        <v>101</v>
      </c>
      <c r="D16" s="37" t="s">
        <v>101</v>
      </c>
      <c r="E16" s="51" t="s">
        <v>1417</v>
      </c>
      <c r="F16" s="51">
        <v>4</v>
      </c>
      <c r="G16" s="51">
        <v>94</v>
      </c>
      <c r="H16" s="51">
        <v>376</v>
      </c>
      <c r="I16" s="42"/>
      <c r="J16" s="51" t="s">
        <v>299</v>
      </c>
      <c r="K16" s="44"/>
      <c r="L16" s="44" t="s">
        <v>42</v>
      </c>
      <c r="M16" s="186">
        <v>41053</v>
      </c>
      <c r="N16" s="40"/>
      <c r="O16" s="45"/>
      <c r="P16" s="186">
        <v>41058</v>
      </c>
      <c r="Q16" s="46">
        <v>41058</v>
      </c>
    </row>
    <row r="17" spans="2:17" s="33" customFormat="1" ht="18" customHeight="1">
      <c r="B17" s="38">
        <v>2</v>
      </c>
      <c r="C17" s="37" t="s">
        <v>101</v>
      </c>
      <c r="D17" s="37" t="s">
        <v>101</v>
      </c>
      <c r="E17" s="51" t="s">
        <v>1881</v>
      </c>
      <c r="F17" s="51">
        <v>2</v>
      </c>
      <c r="G17" s="51">
        <v>129</v>
      </c>
      <c r="H17" s="51">
        <v>258</v>
      </c>
      <c r="I17" s="42"/>
      <c r="J17" s="51" t="s">
        <v>1882</v>
      </c>
      <c r="K17" s="47"/>
      <c r="L17" s="44" t="s">
        <v>42</v>
      </c>
      <c r="M17" s="186">
        <v>41053</v>
      </c>
      <c r="N17" s="40"/>
      <c r="O17" s="45"/>
      <c r="P17" s="186">
        <v>41058</v>
      </c>
      <c r="Q17" s="46">
        <v>41058</v>
      </c>
    </row>
    <row r="18" spans="2:17">
      <c r="Q18" s="55"/>
    </row>
    <row r="19" spans="2:17">
      <c r="Q19" s="55"/>
    </row>
    <row r="20" spans="2:17">
      <c r="Q20" s="55"/>
    </row>
    <row r="21" spans="2:17">
      <c r="M21" s="57"/>
      <c r="Q21" s="55"/>
    </row>
    <row r="22" spans="2:17">
      <c r="Q22" s="55"/>
    </row>
    <row r="23" spans="2:17">
      <c r="M23" s="57"/>
      <c r="Q23" s="55"/>
    </row>
  </sheetData>
  <autoFilter ref="B8:O17" xr:uid="{FCE01F6A-1160-4B3D-8E01-23385ABB8375}"/>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8C87-3512-470D-89C4-F786056D1558}">
  <dimension ref="B2:R77"/>
  <sheetViews>
    <sheetView zoomScale="85" zoomScaleNormal="85" workbookViewId="0">
      <pane xSplit="10" ySplit="8" topLeftCell="K9" activePane="bottomRight" state="frozen"/>
      <selection pane="topRight" activeCell="K1" sqref="K1"/>
      <selection pane="bottomLeft" activeCell="A9" sqref="A9"/>
      <selection pane="bottomRight" activeCell="O36" sqref="O36"/>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7" width="9.875" style="415" bestFit="1" customWidth="1"/>
    <col min="8" max="8" width="9.875" style="28" bestFit="1" customWidth="1"/>
    <col min="9" max="9" width="5.75" style="34" customWidth="1"/>
    <col min="10" max="10" width="30.625" style="28" customWidth="1"/>
    <col min="11" max="11" width="11.375" style="28" customWidth="1"/>
    <col min="12" max="12" width="6.625" style="33" customWidth="1"/>
    <col min="13" max="13" width="22.75" style="33" bestFit="1"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22.75" style="28" bestFit="1"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22.75" style="28" bestFit="1"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22.75" style="28" bestFit="1"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22.75" style="28" bestFit="1"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22.75" style="28" bestFit="1"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22.75" style="28" bestFit="1"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22.75" style="28" bestFit="1"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22.75" style="28" bestFit="1"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22.75" style="28" bestFit="1"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22.75" style="28" bestFit="1"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22.75" style="28" bestFit="1"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22.75" style="28" bestFit="1"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22.75" style="28" bestFit="1"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22.75" style="28" bestFit="1"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22.75" style="28" bestFit="1"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22.75" style="28" bestFit="1"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22.75" style="28" bestFit="1"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22.75" style="28" bestFit="1"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22.75" style="28" bestFit="1"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22.75" style="28" bestFit="1"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22.75" style="28" bestFit="1"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22.75" style="28" bestFit="1"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22.75" style="28" bestFit="1"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22.75" style="28" bestFit="1"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22.75" style="28" bestFit="1"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22.75" style="28" bestFit="1"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22.75" style="28" bestFit="1"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22.75" style="28" bestFit="1"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22.75" style="28" bestFit="1"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22.75" style="28" bestFit="1"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22.75" style="28" bestFit="1"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22.75" style="28" bestFit="1"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22.75" style="28" bestFit="1"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22.75" style="28" bestFit="1"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22.75" style="28" bestFit="1"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22.75" style="28" bestFit="1"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22.75" style="28" bestFit="1"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22.75" style="28" bestFit="1"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22.75" style="28" bestFit="1"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22.75" style="28" bestFit="1"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22.75" style="28" bestFit="1"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22.75" style="28" bestFit="1"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22.75" style="28" bestFit="1"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22.75" style="28" bestFit="1"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22.75" style="28" bestFit="1"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22.75" style="28" bestFit="1"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22.75" style="28" bestFit="1"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22.75" style="28" bestFit="1"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22.75" style="28" bestFit="1"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22.75" style="28" bestFit="1"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22.75" style="28" bestFit="1"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22.75" style="28" bestFit="1"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22.75" style="28" bestFit="1"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22.75" style="28" bestFit="1"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22.75" style="28" bestFit="1"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22.75" style="28" bestFit="1"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22.75" style="28" bestFit="1"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22.75" style="28" bestFit="1"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22.75" style="28" bestFit="1"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22.75" style="28" bestFit="1"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22.75" style="28" bestFit="1"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22.75" style="28" bestFit="1"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22.75" style="28" bestFit="1"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1418</v>
      </c>
      <c r="G2" s="29" t="s">
        <v>2</v>
      </c>
      <c r="H2" s="30"/>
      <c r="I2" s="31"/>
      <c r="J2" s="32">
        <f>SUM(H:H)</f>
        <v>1366477</v>
      </c>
    </row>
    <row r="3" spans="2:17" ht="20.100000000000001" customHeight="1">
      <c r="B3" s="26" t="s">
        <v>3</v>
      </c>
      <c r="C3" s="26"/>
      <c r="D3" s="26"/>
      <c r="E3" s="27" t="s">
        <v>1419</v>
      </c>
    </row>
    <row r="4" spans="2:17" ht="20.100000000000001" customHeight="1">
      <c r="B4" s="26" t="s">
        <v>5</v>
      </c>
      <c r="C4" s="26"/>
      <c r="D4" s="26"/>
      <c r="E4" s="27">
        <v>99483</v>
      </c>
    </row>
    <row r="5" spans="2:17" ht="20.100000000000001" customHeight="1">
      <c r="B5" s="26" t="s">
        <v>6</v>
      </c>
      <c r="C5" s="26"/>
      <c r="D5" s="26"/>
      <c r="E5" s="36">
        <v>41074</v>
      </c>
    </row>
    <row r="6" spans="2:17" ht="20.100000000000001" customHeight="1">
      <c r="B6" s="26" t="s">
        <v>7</v>
      </c>
      <c r="C6" s="26"/>
      <c r="D6" s="26"/>
      <c r="E6" s="3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1</v>
      </c>
      <c r="C9" s="37" t="s">
        <v>29</v>
      </c>
      <c r="D9" s="37" t="s">
        <v>29</v>
      </c>
      <c r="E9" s="51" t="s">
        <v>41</v>
      </c>
      <c r="F9" s="51">
        <v>3</v>
      </c>
      <c r="G9" s="417">
        <v>155400</v>
      </c>
      <c r="H9" s="42">
        <f t="shared" ref="H9:H68" si="0">F9*G9</f>
        <v>466200</v>
      </c>
      <c r="I9" s="293"/>
      <c r="J9" s="51" t="s">
        <v>1420</v>
      </c>
      <c r="K9" s="44" t="s">
        <v>1421</v>
      </c>
      <c r="L9" s="38" t="s">
        <v>80</v>
      </c>
      <c r="M9" s="186">
        <v>41054</v>
      </c>
      <c r="N9" s="37"/>
      <c r="O9" s="38"/>
      <c r="P9" s="186">
        <v>41074</v>
      </c>
      <c r="Q9" s="46"/>
    </row>
    <row r="10" spans="2:17" s="33" customFormat="1" ht="19.5" customHeight="1">
      <c r="B10" s="37">
        <v>1</v>
      </c>
      <c r="C10" s="37" t="s">
        <v>29</v>
      </c>
      <c r="D10" s="37" t="s">
        <v>29</v>
      </c>
      <c r="E10" s="47" t="s">
        <v>48</v>
      </c>
      <c r="F10" s="51">
        <v>3</v>
      </c>
      <c r="G10" s="417">
        <v>54600</v>
      </c>
      <c r="H10" s="42">
        <f t="shared" si="0"/>
        <v>163800</v>
      </c>
      <c r="I10" s="293"/>
      <c r="J10" s="41" t="s">
        <v>1422</v>
      </c>
      <c r="K10" s="44"/>
      <c r="L10" s="38" t="s">
        <v>80</v>
      </c>
      <c r="M10" s="186">
        <v>41054</v>
      </c>
      <c r="N10" s="37"/>
      <c r="O10" s="38"/>
      <c r="P10" s="186">
        <v>41074</v>
      </c>
      <c r="Q10" s="46"/>
    </row>
    <row r="11" spans="2:17" s="33" customFormat="1" ht="19.5" customHeight="1">
      <c r="B11" s="37">
        <v>1</v>
      </c>
      <c r="C11" s="37" t="s">
        <v>29</v>
      </c>
      <c r="D11" s="37" t="s">
        <v>29</v>
      </c>
      <c r="E11" s="209" t="s">
        <v>50</v>
      </c>
      <c r="F11" s="189">
        <v>3</v>
      </c>
      <c r="G11" s="418">
        <v>7900</v>
      </c>
      <c r="H11" s="42">
        <f>F11*G11</f>
        <v>23700</v>
      </c>
      <c r="I11" s="42"/>
      <c r="J11" s="41" t="s">
        <v>1423</v>
      </c>
      <c r="K11" s="44"/>
      <c r="L11" s="38" t="s">
        <v>80</v>
      </c>
      <c r="M11" s="186">
        <v>41054</v>
      </c>
      <c r="N11" s="37"/>
      <c r="O11" s="38"/>
      <c r="P11" s="186">
        <v>41074</v>
      </c>
      <c r="Q11" s="46"/>
    </row>
    <row r="12" spans="2:17" s="33" customFormat="1" ht="19.5" customHeight="1">
      <c r="B12" s="37">
        <v>1</v>
      </c>
      <c r="C12" s="37" t="s">
        <v>29</v>
      </c>
      <c r="D12" s="37" t="s">
        <v>29</v>
      </c>
      <c r="E12" s="209" t="s">
        <v>53</v>
      </c>
      <c r="F12" s="189">
        <v>3</v>
      </c>
      <c r="G12" s="418">
        <v>32700</v>
      </c>
      <c r="H12" s="42">
        <f>F12*G12</f>
        <v>98100</v>
      </c>
      <c r="I12" s="294"/>
      <c r="J12" s="41" t="s">
        <v>1424</v>
      </c>
      <c r="K12" s="44"/>
      <c r="L12" s="38" t="s">
        <v>80</v>
      </c>
      <c r="M12" s="186">
        <v>41054</v>
      </c>
      <c r="N12" s="37"/>
      <c r="O12" s="38"/>
      <c r="P12" s="186">
        <v>41074</v>
      </c>
      <c r="Q12" s="46"/>
    </row>
    <row r="13" spans="2:17" s="33" customFormat="1" ht="19.5" customHeight="1">
      <c r="B13" s="37">
        <v>1</v>
      </c>
      <c r="C13" s="37" t="s">
        <v>29</v>
      </c>
      <c r="D13" s="37" t="s">
        <v>29</v>
      </c>
      <c r="E13" s="51" t="s">
        <v>1425</v>
      </c>
      <c r="F13" s="51">
        <v>3</v>
      </c>
      <c r="G13" s="417">
        <v>15000</v>
      </c>
      <c r="H13" s="42">
        <f t="shared" ref="H13:H20" si="1">F13*G13</f>
        <v>45000</v>
      </c>
      <c r="I13" s="293"/>
      <c r="J13" s="41" t="s">
        <v>60</v>
      </c>
      <c r="K13" s="44"/>
      <c r="L13" s="38" t="s">
        <v>80</v>
      </c>
      <c r="M13" s="186">
        <v>41054</v>
      </c>
      <c r="N13" s="37"/>
      <c r="O13" s="38"/>
      <c r="P13" s="186">
        <v>41074</v>
      </c>
      <c r="Q13" s="46"/>
    </row>
    <row r="14" spans="2:17" s="33" customFormat="1" ht="19.5" customHeight="1">
      <c r="B14" s="37">
        <v>1</v>
      </c>
      <c r="C14" s="37" t="s">
        <v>29</v>
      </c>
      <c r="D14" s="37" t="s">
        <v>29</v>
      </c>
      <c r="E14" s="41">
        <v>960536106</v>
      </c>
      <c r="F14" s="51">
        <v>3</v>
      </c>
      <c r="G14" s="417">
        <v>12000</v>
      </c>
      <c r="H14" s="42">
        <f t="shared" si="1"/>
        <v>36000</v>
      </c>
      <c r="I14" s="293"/>
      <c r="J14" s="41" t="s">
        <v>1426</v>
      </c>
      <c r="K14" s="44"/>
      <c r="L14" s="38" t="s">
        <v>80</v>
      </c>
      <c r="M14" s="186">
        <v>41054</v>
      </c>
      <c r="N14" s="37"/>
      <c r="O14" s="38"/>
      <c r="P14" s="186">
        <v>41074</v>
      </c>
      <c r="Q14" s="46"/>
    </row>
    <row r="15" spans="2:17" s="33" customFormat="1" ht="19.5" customHeight="1">
      <c r="B15" s="37">
        <v>1</v>
      </c>
      <c r="C15" s="37" t="s">
        <v>29</v>
      </c>
      <c r="D15" s="37" t="s">
        <v>29</v>
      </c>
      <c r="E15" s="51" t="s">
        <v>1427</v>
      </c>
      <c r="F15" s="189">
        <v>3</v>
      </c>
      <c r="G15" s="418">
        <v>119700</v>
      </c>
      <c r="H15" s="42">
        <f t="shared" si="1"/>
        <v>359100</v>
      </c>
      <c r="I15" s="42"/>
      <c r="J15" s="41" t="s">
        <v>1428</v>
      </c>
      <c r="K15" s="44"/>
      <c r="L15" s="38" t="s">
        <v>80</v>
      </c>
      <c r="M15" s="186">
        <v>41054</v>
      </c>
      <c r="N15" s="37"/>
      <c r="O15" s="38"/>
      <c r="P15" s="186">
        <v>41074</v>
      </c>
      <c r="Q15" s="46"/>
    </row>
    <row r="16" spans="2:17" s="33" customFormat="1" ht="19.5" customHeight="1">
      <c r="B16" s="37">
        <v>1</v>
      </c>
      <c r="C16" s="37" t="s">
        <v>29</v>
      </c>
      <c r="D16" s="37" t="s">
        <v>29</v>
      </c>
      <c r="E16" s="51" t="s">
        <v>164</v>
      </c>
      <c r="F16" s="189">
        <v>1</v>
      </c>
      <c r="G16" s="418">
        <v>1000</v>
      </c>
      <c r="H16" s="42">
        <f t="shared" si="1"/>
        <v>1000</v>
      </c>
      <c r="I16" s="42"/>
      <c r="J16" s="41"/>
      <c r="K16" s="44"/>
      <c r="L16" s="38" t="s">
        <v>80</v>
      </c>
      <c r="M16" s="186">
        <v>41054</v>
      </c>
      <c r="N16" s="37"/>
      <c r="O16" s="38"/>
      <c r="P16" s="186"/>
      <c r="Q16" s="46"/>
    </row>
    <row r="17" spans="2:18" s="33" customFormat="1" ht="19.5" customHeight="1">
      <c r="B17" s="37"/>
      <c r="C17" s="37"/>
      <c r="D17" s="37"/>
      <c r="E17" s="51"/>
      <c r="F17" s="189"/>
      <c r="G17" s="418"/>
      <c r="H17" s="42">
        <f t="shared" si="1"/>
        <v>0</v>
      </c>
      <c r="I17" s="42"/>
      <c r="J17" s="41"/>
      <c r="K17" s="44"/>
      <c r="L17" s="44"/>
      <c r="M17" s="186"/>
      <c r="N17" s="37"/>
      <c r="O17" s="38"/>
      <c r="P17" s="186"/>
      <c r="Q17" s="46"/>
    </row>
    <row r="18" spans="2:18" s="33" customFormat="1" ht="19.5" customHeight="1">
      <c r="B18" s="37">
        <v>2</v>
      </c>
      <c r="C18" s="37" t="s">
        <v>101</v>
      </c>
      <c r="D18" s="37" t="s">
        <v>101</v>
      </c>
      <c r="E18" s="209" t="s">
        <v>198</v>
      </c>
      <c r="F18" s="189">
        <v>3</v>
      </c>
      <c r="G18" s="418">
        <v>2673</v>
      </c>
      <c r="H18" s="42">
        <f t="shared" si="1"/>
        <v>8019</v>
      </c>
      <c r="I18" s="42"/>
      <c r="J18" s="189" t="s">
        <v>199</v>
      </c>
      <c r="K18" s="47"/>
      <c r="L18" s="44" t="s">
        <v>42</v>
      </c>
      <c r="M18" s="186">
        <v>41054</v>
      </c>
      <c r="N18" s="37"/>
      <c r="O18" s="38"/>
      <c r="P18" s="186">
        <v>41064</v>
      </c>
      <c r="Q18" s="46">
        <v>41064</v>
      </c>
    </row>
    <row r="19" spans="2:18" s="33" customFormat="1" ht="19.5" customHeight="1">
      <c r="B19" s="37">
        <v>2</v>
      </c>
      <c r="C19" s="37" t="s">
        <v>101</v>
      </c>
      <c r="D19" s="37" t="s">
        <v>101</v>
      </c>
      <c r="E19" s="51" t="s">
        <v>1429</v>
      </c>
      <c r="F19" s="51">
        <v>3</v>
      </c>
      <c r="G19" s="418">
        <v>638</v>
      </c>
      <c r="H19" s="42">
        <f t="shared" si="1"/>
        <v>1914</v>
      </c>
      <c r="I19" s="293"/>
      <c r="J19" s="51" t="s">
        <v>1430</v>
      </c>
      <c r="K19" s="44"/>
      <c r="L19" s="44" t="s">
        <v>42</v>
      </c>
      <c r="M19" s="186">
        <v>41054</v>
      </c>
      <c r="N19" s="37"/>
      <c r="O19" s="38"/>
      <c r="P19" s="186">
        <v>41059</v>
      </c>
      <c r="Q19" s="46">
        <v>41059</v>
      </c>
    </row>
    <row r="20" spans="2:18" s="33" customFormat="1" ht="19.5" customHeight="1">
      <c r="B20" s="37">
        <v>2</v>
      </c>
      <c r="C20" s="37" t="s">
        <v>101</v>
      </c>
      <c r="D20" s="37" t="s">
        <v>101</v>
      </c>
      <c r="E20" s="51" t="s">
        <v>1431</v>
      </c>
      <c r="F20" s="51">
        <v>6</v>
      </c>
      <c r="G20" s="418">
        <v>610</v>
      </c>
      <c r="H20" s="42">
        <f t="shared" si="1"/>
        <v>3660</v>
      </c>
      <c r="I20" s="294"/>
      <c r="J20" s="51" t="s">
        <v>105</v>
      </c>
      <c r="K20" s="44"/>
      <c r="L20" s="38" t="s">
        <v>80</v>
      </c>
      <c r="M20" s="186">
        <v>41054</v>
      </c>
      <c r="N20" s="37"/>
      <c r="O20" s="38"/>
      <c r="P20" s="186">
        <v>41059</v>
      </c>
      <c r="Q20" s="46">
        <v>41059</v>
      </c>
    </row>
    <row r="21" spans="2:18" s="33" customFormat="1" ht="18" customHeight="1">
      <c r="B21" s="37">
        <v>2</v>
      </c>
      <c r="C21" s="37" t="s">
        <v>101</v>
      </c>
      <c r="D21" s="37" t="s">
        <v>101</v>
      </c>
      <c r="E21" s="51" t="s">
        <v>1432</v>
      </c>
      <c r="F21" s="51">
        <v>6</v>
      </c>
      <c r="G21" s="418">
        <v>210</v>
      </c>
      <c r="H21" s="42">
        <f t="shared" si="0"/>
        <v>1260</v>
      </c>
      <c r="I21" s="294"/>
      <c r="J21" s="51" t="s">
        <v>812</v>
      </c>
      <c r="K21" s="44"/>
      <c r="L21" s="44" t="s">
        <v>80</v>
      </c>
      <c r="M21" s="186">
        <v>41054</v>
      </c>
      <c r="N21" s="40"/>
      <c r="O21" s="45"/>
      <c r="P21" s="186">
        <v>41059</v>
      </c>
      <c r="Q21" s="46">
        <v>41059</v>
      </c>
    </row>
    <row r="22" spans="2:18" s="33" customFormat="1" ht="18" customHeight="1">
      <c r="B22" s="38">
        <v>2</v>
      </c>
      <c r="C22" s="37" t="s">
        <v>101</v>
      </c>
      <c r="D22" s="37" t="s">
        <v>101</v>
      </c>
      <c r="E22" s="51" t="s">
        <v>1433</v>
      </c>
      <c r="F22" s="51">
        <v>3</v>
      </c>
      <c r="G22" s="418">
        <v>6830</v>
      </c>
      <c r="H22" s="42">
        <f t="shared" si="0"/>
        <v>20490</v>
      </c>
      <c r="I22" s="294"/>
      <c r="J22" s="51" t="s">
        <v>1434</v>
      </c>
      <c r="K22" s="47"/>
      <c r="L22" s="44" t="s">
        <v>80</v>
      </c>
      <c r="M22" s="186">
        <v>41054</v>
      </c>
      <c r="N22" s="40"/>
      <c r="O22" s="45"/>
      <c r="P22" s="186">
        <v>41059</v>
      </c>
      <c r="Q22" s="46">
        <v>41059</v>
      </c>
    </row>
    <row r="23" spans="2:18" s="33" customFormat="1" ht="18" customHeight="1">
      <c r="B23" s="37">
        <v>2</v>
      </c>
      <c r="C23" s="37" t="s">
        <v>101</v>
      </c>
      <c r="D23" s="37" t="s">
        <v>101</v>
      </c>
      <c r="E23" s="51" t="s">
        <v>1883</v>
      </c>
      <c r="F23" s="51">
        <v>12</v>
      </c>
      <c r="G23" s="418">
        <v>285</v>
      </c>
      <c r="H23" s="42">
        <f t="shared" si="0"/>
        <v>3420</v>
      </c>
      <c r="I23" s="294"/>
      <c r="J23" s="51" t="s">
        <v>105</v>
      </c>
      <c r="K23" s="47"/>
      <c r="L23" s="44" t="s">
        <v>80</v>
      </c>
      <c r="M23" s="186">
        <v>41054</v>
      </c>
      <c r="N23" s="40"/>
      <c r="O23" s="45"/>
      <c r="P23" s="186">
        <v>41059</v>
      </c>
      <c r="Q23" s="46">
        <v>41059</v>
      </c>
    </row>
    <row r="24" spans="2:18" s="33" customFormat="1" ht="18" customHeight="1">
      <c r="B24" s="38">
        <v>2</v>
      </c>
      <c r="C24" s="37" t="s">
        <v>101</v>
      </c>
      <c r="D24" s="37" t="s">
        <v>101</v>
      </c>
      <c r="E24" s="51" t="s">
        <v>196</v>
      </c>
      <c r="F24" s="51">
        <v>3</v>
      </c>
      <c r="G24" s="418">
        <v>78</v>
      </c>
      <c r="H24" s="42">
        <f t="shared" si="0"/>
        <v>234</v>
      </c>
      <c r="I24" s="294"/>
      <c r="J24" s="51" t="s">
        <v>735</v>
      </c>
      <c r="K24" s="47"/>
      <c r="L24" s="44" t="s">
        <v>80</v>
      </c>
      <c r="M24" s="186">
        <v>41054</v>
      </c>
      <c r="N24" s="40"/>
      <c r="O24" s="45"/>
      <c r="P24" s="186">
        <v>41059</v>
      </c>
      <c r="Q24" s="46">
        <v>41059</v>
      </c>
    </row>
    <row r="25" spans="2:18" s="33" customFormat="1" ht="18" customHeight="1">
      <c r="B25" s="38"/>
      <c r="C25" s="37"/>
      <c r="D25" s="37"/>
      <c r="E25" s="295"/>
      <c r="F25" s="295"/>
      <c r="G25" s="418"/>
      <c r="H25" s="42">
        <f t="shared" si="0"/>
        <v>0</v>
      </c>
      <c r="I25" s="294"/>
      <c r="J25" s="295"/>
      <c r="K25" s="47"/>
      <c r="L25" s="44"/>
      <c r="M25" s="186"/>
      <c r="N25" s="40"/>
      <c r="O25" s="45"/>
      <c r="P25" s="186"/>
      <c r="Q25" s="46"/>
    </row>
    <row r="26" spans="2:18" s="33" customFormat="1" ht="18" customHeight="1">
      <c r="B26" s="38">
        <v>2</v>
      </c>
      <c r="C26" s="37" t="s">
        <v>77</v>
      </c>
      <c r="D26" s="37" t="s">
        <v>77</v>
      </c>
      <c r="E26" s="295" t="s">
        <v>1436</v>
      </c>
      <c r="F26" s="295">
        <v>3</v>
      </c>
      <c r="G26" s="418">
        <v>8600</v>
      </c>
      <c r="H26" s="42">
        <f t="shared" si="0"/>
        <v>25800</v>
      </c>
      <c r="I26" s="294"/>
      <c r="J26" s="295" t="s">
        <v>1437</v>
      </c>
      <c r="K26" s="47"/>
      <c r="L26" s="44" t="s">
        <v>80</v>
      </c>
      <c r="M26" s="186">
        <v>41054</v>
      </c>
      <c r="N26" s="40"/>
      <c r="O26" s="45"/>
      <c r="P26" s="186">
        <v>41074</v>
      </c>
      <c r="Q26" s="46"/>
      <c r="R26" s="191"/>
    </row>
    <row r="27" spans="2:18" s="33" customFormat="1" ht="18" customHeight="1">
      <c r="B27" s="38">
        <v>2</v>
      </c>
      <c r="C27" s="37" t="s">
        <v>77</v>
      </c>
      <c r="D27" s="37" t="s">
        <v>77</v>
      </c>
      <c r="E27" s="295" t="s">
        <v>1438</v>
      </c>
      <c r="F27" s="295">
        <v>3</v>
      </c>
      <c r="G27" s="418">
        <v>2400</v>
      </c>
      <c r="H27" s="42">
        <f t="shared" si="0"/>
        <v>7200</v>
      </c>
      <c r="I27" s="294"/>
      <c r="J27" s="295" t="s">
        <v>1439</v>
      </c>
      <c r="K27" s="47"/>
      <c r="L27" s="44" t="s">
        <v>80</v>
      </c>
      <c r="M27" s="186">
        <v>41054</v>
      </c>
      <c r="N27" s="40"/>
      <c r="O27" s="45"/>
      <c r="P27" s="186">
        <v>41074</v>
      </c>
      <c r="Q27" s="46"/>
      <c r="R27" s="191"/>
    </row>
    <row r="28" spans="2:18" s="33" customFormat="1" ht="18" customHeight="1">
      <c r="B28" s="38">
        <v>2</v>
      </c>
      <c r="C28" s="37" t="s">
        <v>77</v>
      </c>
      <c r="D28" s="37" t="s">
        <v>77</v>
      </c>
      <c r="E28" s="295" t="s">
        <v>1440</v>
      </c>
      <c r="F28" s="189">
        <v>3</v>
      </c>
      <c r="G28" s="418">
        <v>2100</v>
      </c>
      <c r="H28" s="42">
        <f t="shared" si="0"/>
        <v>6300</v>
      </c>
      <c r="I28" s="42"/>
      <c r="J28" s="189" t="s">
        <v>1441</v>
      </c>
      <c r="K28" s="47"/>
      <c r="L28" s="44" t="s">
        <v>80</v>
      </c>
      <c r="M28" s="186">
        <v>41054</v>
      </c>
      <c r="N28" s="40"/>
      <c r="O28" s="45"/>
      <c r="P28" s="186">
        <v>41074</v>
      </c>
      <c r="Q28" s="46"/>
      <c r="R28" s="191"/>
    </row>
    <row r="29" spans="2:18" s="33" customFormat="1" ht="18" customHeight="1">
      <c r="B29" s="38">
        <v>2</v>
      </c>
      <c r="C29" s="37" t="s">
        <v>77</v>
      </c>
      <c r="D29" s="37" t="s">
        <v>77</v>
      </c>
      <c r="E29" s="295" t="s">
        <v>1442</v>
      </c>
      <c r="F29" s="51">
        <v>3</v>
      </c>
      <c r="G29" s="418">
        <v>2400</v>
      </c>
      <c r="H29" s="42">
        <f t="shared" si="0"/>
        <v>7200</v>
      </c>
      <c r="I29" s="42"/>
      <c r="J29" s="51" t="s">
        <v>1443</v>
      </c>
      <c r="K29" s="51"/>
      <c r="L29" s="44" t="s">
        <v>80</v>
      </c>
      <c r="M29" s="186">
        <v>41054</v>
      </c>
      <c r="N29" s="40"/>
      <c r="O29" s="45"/>
      <c r="P29" s="186">
        <v>41074</v>
      </c>
      <c r="Q29" s="46"/>
      <c r="R29" s="191"/>
    </row>
    <row r="30" spans="2:18" s="33" customFormat="1" ht="18" customHeight="1">
      <c r="B30" s="38">
        <v>2</v>
      </c>
      <c r="C30" s="37" t="s">
        <v>77</v>
      </c>
      <c r="D30" s="37" t="s">
        <v>77</v>
      </c>
      <c r="E30" s="295" t="s">
        <v>1444</v>
      </c>
      <c r="F30" s="51">
        <v>3</v>
      </c>
      <c r="G30" s="418">
        <v>2800</v>
      </c>
      <c r="H30" s="42">
        <f t="shared" si="0"/>
        <v>8400</v>
      </c>
      <c r="I30" s="42"/>
      <c r="J30" s="51" t="s">
        <v>1445</v>
      </c>
      <c r="K30" s="47"/>
      <c r="L30" s="44" t="s">
        <v>80</v>
      </c>
      <c r="M30" s="186">
        <v>41054</v>
      </c>
      <c r="N30" s="40"/>
      <c r="O30" s="45"/>
      <c r="P30" s="186">
        <v>41074</v>
      </c>
      <c r="Q30" s="46"/>
    </row>
    <row r="31" spans="2:18" s="33" customFormat="1" ht="18" customHeight="1">
      <c r="B31" s="38">
        <v>2</v>
      </c>
      <c r="C31" s="37" t="s">
        <v>77</v>
      </c>
      <c r="D31" s="37" t="s">
        <v>77</v>
      </c>
      <c r="E31" s="295" t="s">
        <v>1446</v>
      </c>
      <c r="F31" s="189">
        <v>6</v>
      </c>
      <c r="G31" s="418">
        <v>1980</v>
      </c>
      <c r="H31" s="42">
        <f t="shared" si="0"/>
        <v>11880</v>
      </c>
      <c r="I31" s="42"/>
      <c r="J31" s="51" t="s">
        <v>1447</v>
      </c>
      <c r="K31" s="47"/>
      <c r="L31" s="44" t="s">
        <v>80</v>
      </c>
      <c r="M31" s="186">
        <v>41054</v>
      </c>
      <c r="N31" s="40"/>
      <c r="O31" s="45"/>
      <c r="P31" s="186">
        <v>41074</v>
      </c>
      <c r="Q31" s="46"/>
    </row>
    <row r="32" spans="2:18" s="33" customFormat="1" ht="18" customHeight="1">
      <c r="B32" s="38">
        <v>2</v>
      </c>
      <c r="C32" s="37" t="s">
        <v>77</v>
      </c>
      <c r="D32" s="37" t="s">
        <v>77</v>
      </c>
      <c r="E32" s="295" t="s">
        <v>1448</v>
      </c>
      <c r="F32" s="189">
        <v>3</v>
      </c>
      <c r="G32" s="418">
        <v>2400</v>
      </c>
      <c r="H32" s="42">
        <f t="shared" si="0"/>
        <v>7200</v>
      </c>
      <c r="I32" s="42"/>
      <c r="J32" s="189" t="s">
        <v>1449</v>
      </c>
      <c r="K32" s="47"/>
      <c r="L32" s="44" t="s">
        <v>80</v>
      </c>
      <c r="M32" s="186">
        <v>41054</v>
      </c>
      <c r="N32" s="40"/>
      <c r="O32" s="45"/>
      <c r="P32" s="186">
        <v>41074</v>
      </c>
      <c r="Q32" s="46"/>
    </row>
    <row r="33" spans="2:17" s="33" customFormat="1" ht="18" customHeight="1">
      <c r="B33" s="38">
        <v>2</v>
      </c>
      <c r="C33" s="37" t="s">
        <v>77</v>
      </c>
      <c r="D33" s="37" t="s">
        <v>77</v>
      </c>
      <c r="E33" s="189" t="s">
        <v>1450</v>
      </c>
      <c r="F33" s="51">
        <v>3</v>
      </c>
      <c r="G33" s="418">
        <v>20200</v>
      </c>
      <c r="H33" s="42">
        <f t="shared" si="0"/>
        <v>60600</v>
      </c>
      <c r="I33" s="42"/>
      <c r="J33" s="189" t="s">
        <v>1451</v>
      </c>
      <c r="K33" s="47"/>
      <c r="L33" s="44" t="s">
        <v>80</v>
      </c>
      <c r="M33" s="186">
        <v>41054</v>
      </c>
      <c r="N33" s="40"/>
      <c r="O33" s="45"/>
      <c r="P33" s="186">
        <v>41074</v>
      </c>
      <c r="Q33" s="46"/>
    </row>
    <row r="34" spans="2:17" s="33" customFormat="1" ht="18" customHeight="1">
      <c r="B34" s="38"/>
      <c r="C34" s="37"/>
      <c r="D34" s="37"/>
      <c r="E34" s="47"/>
      <c r="F34" s="51"/>
      <c r="G34" s="418"/>
      <c r="H34" s="42">
        <f t="shared" si="0"/>
        <v>0</v>
      </c>
      <c r="I34" s="42"/>
      <c r="J34" s="51"/>
      <c r="K34" s="47"/>
      <c r="L34" s="44"/>
      <c r="M34" s="186"/>
      <c r="N34" s="40"/>
      <c r="O34" s="45"/>
      <c r="P34" s="186"/>
      <c r="Q34" s="46"/>
    </row>
    <row r="35" spans="2:17" s="33" customFormat="1" ht="18" customHeight="1">
      <c r="B35" s="38"/>
      <c r="C35" s="37"/>
      <c r="D35" s="37"/>
      <c r="E35" s="47"/>
      <c r="F35" s="51"/>
      <c r="G35" s="418"/>
      <c r="H35" s="42">
        <f t="shared" si="0"/>
        <v>0</v>
      </c>
      <c r="I35" s="42"/>
      <c r="J35" s="51"/>
      <c r="K35" s="47"/>
      <c r="L35" s="44"/>
      <c r="M35" s="186"/>
      <c r="N35" s="40"/>
      <c r="O35" s="45"/>
      <c r="P35" s="186"/>
      <c r="Q35" s="46"/>
    </row>
    <row r="36" spans="2:17" s="33" customFormat="1" ht="18" customHeight="1">
      <c r="B36" s="38"/>
      <c r="C36" s="37"/>
      <c r="D36" s="37"/>
      <c r="E36" s="47"/>
      <c r="F36" s="51"/>
      <c r="G36" s="418"/>
      <c r="H36" s="42">
        <f t="shared" si="0"/>
        <v>0</v>
      </c>
      <c r="I36" s="42"/>
      <c r="J36" s="51"/>
      <c r="K36" s="47"/>
      <c r="L36" s="44"/>
      <c r="M36" s="186"/>
      <c r="N36" s="40"/>
      <c r="O36" s="186"/>
      <c r="P36" s="186"/>
      <c r="Q36" s="46"/>
    </row>
    <row r="37" spans="2:17" s="33" customFormat="1" ht="18" customHeight="1">
      <c r="B37" s="38"/>
      <c r="C37" s="37"/>
      <c r="D37" s="37"/>
      <c r="E37" s="297"/>
      <c r="F37" s="189"/>
      <c r="G37" s="418"/>
      <c r="H37" s="42">
        <f t="shared" si="0"/>
        <v>0</v>
      </c>
      <c r="I37" s="42"/>
      <c r="J37" s="51"/>
      <c r="K37" s="47"/>
      <c r="L37" s="44"/>
      <c r="M37" s="186"/>
      <c r="N37" s="40"/>
      <c r="O37" s="45"/>
      <c r="P37" s="186"/>
      <c r="Q37" s="46"/>
    </row>
    <row r="38" spans="2:17" s="33" customFormat="1" ht="18" customHeight="1">
      <c r="B38" s="38"/>
      <c r="C38" s="37"/>
      <c r="D38" s="37"/>
      <c r="E38" s="240"/>
      <c r="F38" s="189"/>
      <c r="G38" s="418"/>
      <c r="H38" s="42">
        <f t="shared" si="0"/>
        <v>0</v>
      </c>
      <c r="I38" s="42"/>
      <c r="J38" s="189"/>
      <c r="K38" s="47"/>
      <c r="L38" s="44"/>
      <c r="M38" s="186"/>
      <c r="N38" s="40"/>
      <c r="O38" s="45"/>
      <c r="P38" s="186"/>
      <c r="Q38" s="46"/>
    </row>
    <row r="39" spans="2:17" s="33" customFormat="1" ht="18" customHeight="1">
      <c r="B39" s="38"/>
      <c r="C39" s="37"/>
      <c r="D39" s="37"/>
      <c r="E39" s="240"/>
      <c r="F39" s="189"/>
      <c r="G39" s="418"/>
      <c r="H39" s="42">
        <f t="shared" si="0"/>
        <v>0</v>
      </c>
      <c r="I39" s="42"/>
      <c r="J39" s="189"/>
      <c r="K39" s="47"/>
      <c r="L39" s="44"/>
      <c r="M39" s="186"/>
      <c r="N39" s="40"/>
      <c r="O39" s="45"/>
      <c r="P39" s="186"/>
      <c r="Q39" s="46"/>
    </row>
    <row r="40" spans="2:17" s="33" customFormat="1" ht="18" customHeight="1">
      <c r="B40" s="38"/>
      <c r="C40" s="37"/>
      <c r="D40" s="37"/>
      <c r="E40" s="297"/>
      <c r="F40" s="189"/>
      <c r="G40" s="418"/>
      <c r="H40" s="42">
        <f t="shared" si="0"/>
        <v>0</v>
      </c>
      <c r="I40" s="42"/>
      <c r="J40" s="51"/>
      <c r="K40" s="47"/>
      <c r="L40" s="44"/>
      <c r="M40" s="186"/>
      <c r="N40" s="40"/>
      <c r="O40" s="186"/>
      <c r="P40" s="186"/>
      <c r="Q40" s="46"/>
    </row>
    <row r="41" spans="2:17" s="33" customFormat="1" ht="18" customHeight="1">
      <c r="B41" s="38"/>
      <c r="C41" s="37"/>
      <c r="D41" s="37"/>
      <c r="E41" s="297"/>
      <c r="F41" s="51"/>
      <c r="G41" s="418"/>
      <c r="H41" s="42">
        <f t="shared" si="0"/>
        <v>0</v>
      </c>
      <c r="I41" s="42"/>
      <c r="J41" s="51"/>
      <c r="K41" s="47"/>
      <c r="L41" s="44"/>
      <c r="M41" s="186"/>
      <c r="N41" s="40"/>
      <c r="O41" s="45"/>
      <c r="P41" s="186"/>
      <c r="Q41" s="46"/>
    </row>
    <row r="42" spans="2:17" s="33" customFormat="1" ht="18" customHeight="1">
      <c r="B42" s="38"/>
      <c r="C42" s="37"/>
      <c r="D42" s="37"/>
      <c r="E42" s="297"/>
      <c r="F42" s="51"/>
      <c r="G42" s="418"/>
      <c r="H42" s="42">
        <f t="shared" si="0"/>
        <v>0</v>
      </c>
      <c r="I42" s="42"/>
      <c r="J42" s="51"/>
      <c r="K42" s="47"/>
      <c r="L42" s="44"/>
      <c r="M42" s="186"/>
      <c r="N42" s="40"/>
      <c r="O42" s="45"/>
      <c r="P42" s="186"/>
      <c r="Q42" s="46"/>
    </row>
    <row r="43" spans="2:17" s="33" customFormat="1" ht="18" customHeight="1">
      <c r="B43" s="38"/>
      <c r="C43" s="37"/>
      <c r="D43" s="37"/>
      <c r="E43" s="297"/>
      <c r="F43" s="51"/>
      <c r="G43" s="418"/>
      <c r="H43" s="42">
        <f t="shared" si="0"/>
        <v>0</v>
      </c>
      <c r="I43" s="42"/>
      <c r="J43" s="51"/>
      <c r="K43" s="47"/>
      <c r="L43" s="44"/>
      <c r="M43" s="186"/>
      <c r="N43" s="40"/>
      <c r="O43" s="45"/>
      <c r="P43" s="186"/>
      <c r="Q43" s="46"/>
    </row>
    <row r="44" spans="2:17" s="33" customFormat="1" ht="18" customHeight="1">
      <c r="B44" s="38"/>
      <c r="C44" s="37"/>
      <c r="D44" s="37"/>
      <c r="E44" s="297"/>
      <c r="F44" s="51"/>
      <c r="G44" s="418"/>
      <c r="H44" s="42">
        <f t="shared" si="0"/>
        <v>0</v>
      </c>
      <c r="I44" s="42"/>
      <c r="J44" s="51"/>
      <c r="K44" s="47"/>
      <c r="L44" s="44"/>
      <c r="M44" s="186"/>
      <c r="N44" s="40"/>
      <c r="O44" s="45"/>
      <c r="P44" s="186"/>
      <c r="Q44" s="46"/>
    </row>
    <row r="45" spans="2:17" s="33" customFormat="1" ht="18" customHeight="1">
      <c r="B45" s="38"/>
      <c r="C45" s="37"/>
      <c r="D45" s="37"/>
      <c r="E45" s="297"/>
      <c r="F45" s="51"/>
      <c r="G45" s="418"/>
      <c r="H45" s="42">
        <f t="shared" si="0"/>
        <v>0</v>
      </c>
      <c r="I45" s="42"/>
      <c r="J45" s="51"/>
      <c r="K45" s="47"/>
      <c r="L45" s="44"/>
      <c r="M45" s="186"/>
      <c r="N45" s="40"/>
      <c r="O45" s="45"/>
      <c r="P45" s="186"/>
      <c r="Q45" s="46"/>
    </row>
    <row r="46" spans="2:17" s="33" customFormat="1" ht="18" customHeight="1">
      <c r="B46" s="38"/>
      <c r="C46" s="37"/>
      <c r="D46" s="37"/>
      <c r="E46" s="297"/>
      <c r="F46" s="51"/>
      <c r="G46" s="418"/>
      <c r="H46" s="42">
        <f t="shared" si="0"/>
        <v>0</v>
      </c>
      <c r="I46" s="42"/>
      <c r="J46" s="51"/>
      <c r="K46" s="47"/>
      <c r="L46" s="44"/>
      <c r="M46" s="186"/>
      <c r="N46" s="40"/>
      <c r="O46" s="45"/>
      <c r="P46" s="186"/>
      <c r="Q46" s="46"/>
    </row>
    <row r="47" spans="2:17" s="33" customFormat="1" ht="18" customHeight="1">
      <c r="B47" s="38"/>
      <c r="C47" s="37"/>
      <c r="D47" s="37"/>
      <c r="E47" s="298"/>
      <c r="F47" s="51"/>
      <c r="G47" s="418"/>
      <c r="H47" s="42">
        <f t="shared" si="0"/>
        <v>0</v>
      </c>
      <c r="I47" s="42"/>
      <c r="J47" s="51"/>
      <c r="K47" s="47"/>
      <c r="L47" s="44"/>
      <c r="M47" s="186"/>
      <c r="N47" s="40"/>
      <c r="O47" s="45"/>
      <c r="P47" s="186"/>
      <c r="Q47" s="46"/>
    </row>
    <row r="48" spans="2:17" s="33" customFormat="1" ht="18" customHeight="1">
      <c r="B48" s="38"/>
      <c r="C48" s="37"/>
      <c r="D48" s="37"/>
      <c r="E48" s="297"/>
      <c r="F48" s="51"/>
      <c r="G48" s="418"/>
      <c r="H48" s="42">
        <f t="shared" si="0"/>
        <v>0</v>
      </c>
      <c r="I48" s="42"/>
      <c r="J48" s="51"/>
      <c r="K48" s="47"/>
      <c r="L48" s="44"/>
      <c r="M48" s="186"/>
      <c r="N48" s="40"/>
      <c r="O48" s="45"/>
      <c r="P48" s="186"/>
      <c r="Q48" s="46"/>
    </row>
    <row r="49" spans="2:17" s="33" customFormat="1" ht="18" customHeight="1">
      <c r="B49" s="38"/>
      <c r="C49" s="37"/>
      <c r="D49" s="37"/>
      <c r="E49" s="297"/>
      <c r="F49" s="51"/>
      <c r="G49" s="418"/>
      <c r="H49" s="42">
        <f t="shared" si="0"/>
        <v>0</v>
      </c>
      <c r="I49" s="42"/>
      <c r="J49" s="51"/>
      <c r="K49" s="47"/>
      <c r="L49" s="44"/>
      <c r="M49" s="186"/>
      <c r="N49" s="40"/>
      <c r="O49" s="45"/>
      <c r="P49" s="186"/>
      <c r="Q49" s="46"/>
    </row>
    <row r="50" spans="2:17" s="33" customFormat="1" ht="18" customHeight="1">
      <c r="B50" s="38"/>
      <c r="C50" s="37"/>
      <c r="D50" s="37"/>
      <c r="E50" s="297"/>
      <c r="F50" s="51"/>
      <c r="G50" s="418"/>
      <c r="H50" s="42">
        <f t="shared" si="0"/>
        <v>0</v>
      </c>
      <c r="I50" s="42"/>
      <c r="J50" s="51"/>
      <c r="K50" s="47"/>
      <c r="L50" s="44"/>
      <c r="M50" s="186"/>
      <c r="N50" s="40"/>
      <c r="O50" s="45"/>
      <c r="P50" s="186"/>
      <c r="Q50" s="46"/>
    </row>
    <row r="51" spans="2:17" s="33" customFormat="1" ht="18" customHeight="1">
      <c r="B51" s="38"/>
      <c r="C51" s="37"/>
      <c r="D51" s="37"/>
      <c r="E51" s="297"/>
      <c r="F51" s="51"/>
      <c r="G51" s="418"/>
      <c r="H51" s="42">
        <f t="shared" si="0"/>
        <v>0</v>
      </c>
      <c r="I51" s="42"/>
      <c r="J51" s="51"/>
      <c r="K51" s="47"/>
      <c r="L51" s="44"/>
      <c r="M51" s="186"/>
      <c r="N51" s="40"/>
      <c r="O51" s="45"/>
      <c r="P51" s="186"/>
      <c r="Q51" s="46"/>
    </row>
    <row r="52" spans="2:17" s="33" customFormat="1" ht="18" customHeight="1">
      <c r="B52" s="38"/>
      <c r="C52" s="37"/>
      <c r="D52" s="37"/>
      <c r="E52" s="297"/>
      <c r="F52" s="51"/>
      <c r="G52" s="418"/>
      <c r="H52" s="42"/>
      <c r="I52" s="42"/>
      <c r="J52" s="51"/>
      <c r="K52" s="47"/>
      <c r="L52" s="44"/>
      <c r="M52" s="186"/>
      <c r="N52" s="40"/>
      <c r="O52" s="45"/>
      <c r="P52" s="186"/>
      <c r="Q52" s="46"/>
    </row>
    <row r="53" spans="2:17" s="33" customFormat="1" ht="18" customHeight="1">
      <c r="B53" s="38"/>
      <c r="C53" s="37"/>
      <c r="D53" s="37"/>
      <c r="E53" s="50"/>
      <c r="F53" s="50"/>
      <c r="G53" s="419"/>
      <c r="H53" s="42">
        <f t="shared" si="0"/>
        <v>0</v>
      </c>
      <c r="I53" s="42"/>
      <c r="J53" s="50"/>
      <c r="K53" s="47"/>
      <c r="L53" s="44"/>
      <c r="M53" s="186"/>
      <c r="N53" s="40"/>
      <c r="O53" s="45"/>
      <c r="P53" s="186"/>
      <c r="Q53" s="46"/>
    </row>
    <row r="54" spans="2:17" s="33" customFormat="1" ht="18" customHeight="1">
      <c r="B54" s="38"/>
      <c r="C54" s="37"/>
      <c r="D54" s="37"/>
      <c r="E54" s="50"/>
      <c r="F54" s="50"/>
      <c r="G54" s="419"/>
      <c r="H54" s="42">
        <f t="shared" si="0"/>
        <v>0</v>
      </c>
      <c r="I54" s="42"/>
      <c r="J54" s="50"/>
      <c r="K54" s="47"/>
      <c r="L54" s="44"/>
      <c r="M54" s="186"/>
      <c r="N54" s="40"/>
      <c r="O54" s="45"/>
      <c r="P54" s="186"/>
      <c r="Q54" s="46"/>
    </row>
    <row r="55" spans="2:17" s="33" customFormat="1" ht="18" customHeight="1">
      <c r="B55" s="38"/>
      <c r="C55" s="37"/>
      <c r="D55" s="37"/>
      <c r="E55" s="50"/>
      <c r="F55" s="50"/>
      <c r="G55" s="419"/>
      <c r="H55" s="42">
        <f t="shared" si="0"/>
        <v>0</v>
      </c>
      <c r="I55" s="42"/>
      <c r="J55" s="50"/>
      <c r="K55" s="47"/>
      <c r="L55" s="44"/>
      <c r="M55" s="186"/>
      <c r="N55" s="40"/>
      <c r="O55" s="45"/>
      <c r="P55" s="186"/>
      <c r="Q55" s="46"/>
    </row>
    <row r="56" spans="2:17" s="33" customFormat="1" ht="18" customHeight="1">
      <c r="B56" s="38"/>
      <c r="C56" s="37"/>
      <c r="D56" s="37"/>
      <c r="E56" s="50"/>
      <c r="F56" s="50"/>
      <c r="G56" s="419"/>
      <c r="H56" s="42">
        <f t="shared" si="0"/>
        <v>0</v>
      </c>
      <c r="I56" s="42"/>
      <c r="J56" s="50"/>
      <c r="K56" s="47"/>
      <c r="L56" s="44"/>
      <c r="M56" s="186"/>
      <c r="N56" s="40"/>
      <c r="O56" s="45"/>
      <c r="P56" s="186"/>
      <c r="Q56" s="46"/>
    </row>
    <row r="57" spans="2:17" s="33" customFormat="1" ht="18" customHeight="1">
      <c r="B57" s="38"/>
      <c r="C57" s="37"/>
      <c r="D57" s="37"/>
      <c r="E57" s="50"/>
      <c r="F57" s="50"/>
      <c r="G57" s="419"/>
      <c r="H57" s="42">
        <f t="shared" si="0"/>
        <v>0</v>
      </c>
      <c r="I57" s="42"/>
      <c r="J57" s="50"/>
      <c r="K57" s="47"/>
      <c r="L57" s="44"/>
      <c r="M57" s="186"/>
      <c r="N57" s="40"/>
      <c r="O57" s="45"/>
      <c r="P57" s="186"/>
      <c r="Q57" s="46"/>
    </row>
    <row r="58" spans="2:17" s="33" customFormat="1" ht="18" customHeight="1">
      <c r="B58" s="38"/>
      <c r="C58" s="37"/>
      <c r="D58" s="37"/>
      <c r="E58" s="50"/>
      <c r="F58" s="50"/>
      <c r="G58" s="419"/>
      <c r="H58" s="42">
        <f t="shared" si="0"/>
        <v>0</v>
      </c>
      <c r="I58" s="42"/>
      <c r="J58" s="50"/>
      <c r="K58" s="47"/>
      <c r="L58" s="44"/>
      <c r="M58" s="186"/>
      <c r="N58" s="40"/>
      <c r="O58" s="45"/>
      <c r="P58" s="186"/>
      <c r="Q58" s="46"/>
    </row>
    <row r="59" spans="2:17" s="33" customFormat="1" ht="18" customHeight="1">
      <c r="B59" s="38"/>
      <c r="C59" s="37"/>
      <c r="D59" s="37"/>
      <c r="E59" s="50"/>
      <c r="F59" s="50"/>
      <c r="G59" s="419"/>
      <c r="H59" s="42">
        <f t="shared" si="0"/>
        <v>0</v>
      </c>
      <c r="I59" s="42"/>
      <c r="J59" s="50"/>
      <c r="K59" s="47"/>
      <c r="L59" s="44"/>
      <c r="M59" s="186"/>
      <c r="N59" s="40"/>
      <c r="O59" s="45"/>
      <c r="P59" s="186"/>
      <c r="Q59" s="46"/>
    </row>
    <row r="60" spans="2:17" s="33" customFormat="1" ht="18" customHeight="1">
      <c r="B60" s="38"/>
      <c r="C60" s="37"/>
      <c r="D60" s="37"/>
      <c r="E60" s="50"/>
      <c r="F60" s="50"/>
      <c r="G60" s="419"/>
      <c r="H60" s="42">
        <f t="shared" si="0"/>
        <v>0</v>
      </c>
      <c r="I60" s="42"/>
      <c r="J60" s="50"/>
      <c r="K60" s="47"/>
      <c r="L60" s="44"/>
      <c r="M60" s="186"/>
      <c r="N60" s="40"/>
      <c r="O60" s="45"/>
      <c r="P60" s="186"/>
      <c r="Q60" s="46"/>
    </row>
    <row r="61" spans="2:17" s="33" customFormat="1" ht="18" customHeight="1">
      <c r="B61" s="38"/>
      <c r="C61" s="37"/>
      <c r="D61" s="37"/>
      <c r="E61" s="50"/>
      <c r="F61" s="50"/>
      <c r="G61" s="419"/>
      <c r="H61" s="42">
        <f t="shared" si="0"/>
        <v>0</v>
      </c>
      <c r="I61" s="42"/>
      <c r="J61" s="50"/>
      <c r="K61" s="47"/>
      <c r="L61" s="44"/>
      <c r="M61" s="186"/>
      <c r="N61" s="40"/>
      <c r="O61" s="45"/>
      <c r="P61" s="186"/>
      <c r="Q61" s="46"/>
    </row>
    <row r="62" spans="2:17" s="33" customFormat="1" ht="18" customHeight="1">
      <c r="B62" s="38"/>
      <c r="C62" s="37"/>
      <c r="D62" s="37"/>
      <c r="E62" s="50"/>
      <c r="F62" s="50"/>
      <c r="G62" s="419"/>
      <c r="H62" s="42">
        <f t="shared" si="0"/>
        <v>0</v>
      </c>
      <c r="I62" s="42"/>
      <c r="J62" s="50"/>
      <c r="K62" s="47"/>
      <c r="L62" s="44"/>
      <c r="M62" s="186"/>
      <c r="N62" s="40"/>
      <c r="O62" s="45"/>
      <c r="P62" s="186"/>
      <c r="Q62" s="46"/>
    </row>
    <row r="63" spans="2:17" s="33" customFormat="1" ht="18" customHeight="1">
      <c r="B63" s="38"/>
      <c r="C63" s="37"/>
      <c r="D63" s="37"/>
      <c r="E63" s="50"/>
      <c r="F63" s="50"/>
      <c r="G63" s="419"/>
      <c r="H63" s="42">
        <f t="shared" si="0"/>
        <v>0</v>
      </c>
      <c r="I63" s="42"/>
      <c r="J63" s="50"/>
      <c r="K63" s="47"/>
      <c r="L63" s="44"/>
      <c r="M63" s="186"/>
      <c r="N63" s="40"/>
      <c r="O63" s="45"/>
      <c r="P63" s="186"/>
      <c r="Q63" s="46"/>
    </row>
    <row r="64" spans="2:17" s="33" customFormat="1" ht="18" customHeight="1">
      <c r="B64" s="38"/>
      <c r="C64" s="37"/>
      <c r="D64" s="37"/>
      <c r="E64" s="50"/>
      <c r="F64" s="50"/>
      <c r="G64" s="419"/>
      <c r="H64" s="42">
        <f t="shared" si="0"/>
        <v>0</v>
      </c>
      <c r="I64" s="42"/>
      <c r="J64" s="50"/>
      <c r="K64" s="47"/>
      <c r="L64" s="44"/>
      <c r="M64" s="186"/>
      <c r="N64" s="40"/>
      <c r="O64" s="45"/>
      <c r="P64" s="186"/>
      <c r="Q64" s="46"/>
    </row>
    <row r="65" spans="2:17" s="33" customFormat="1" ht="18" customHeight="1">
      <c r="B65" s="38"/>
      <c r="C65" s="37"/>
      <c r="D65" s="37"/>
      <c r="E65" s="297"/>
      <c r="F65" s="51"/>
      <c r="G65" s="418"/>
      <c r="H65" s="42">
        <f t="shared" si="0"/>
        <v>0</v>
      </c>
      <c r="I65" s="42"/>
      <c r="J65" s="51"/>
      <c r="K65" s="47"/>
      <c r="L65" s="44"/>
      <c r="M65" s="186"/>
      <c r="N65" s="186"/>
      <c r="O65" s="299"/>
      <c r="P65" s="186"/>
      <c r="Q65" s="46"/>
    </row>
    <row r="66" spans="2:17" s="33" customFormat="1" ht="18" customHeight="1">
      <c r="B66" s="38"/>
      <c r="C66" s="37"/>
      <c r="D66" s="37"/>
      <c r="E66" s="297"/>
      <c r="F66" s="51"/>
      <c r="G66" s="418"/>
      <c r="H66" s="42">
        <f t="shared" si="0"/>
        <v>0</v>
      </c>
      <c r="I66" s="42"/>
      <c r="J66" s="51"/>
      <c r="K66" s="47"/>
      <c r="L66" s="44"/>
      <c r="M66" s="186"/>
      <c r="N66" s="40"/>
      <c r="O66" s="45"/>
      <c r="P66" s="186"/>
      <c r="Q66" s="46"/>
    </row>
    <row r="67" spans="2:17" s="33" customFormat="1" ht="18" customHeight="1">
      <c r="B67" s="38"/>
      <c r="C67" s="37"/>
      <c r="D67" s="37"/>
      <c r="E67" s="297"/>
      <c r="F67" s="51"/>
      <c r="G67" s="418"/>
      <c r="H67" s="42">
        <f t="shared" si="0"/>
        <v>0</v>
      </c>
      <c r="I67" s="42"/>
      <c r="J67" s="51"/>
      <c r="K67" s="47"/>
      <c r="L67" s="44"/>
      <c r="M67" s="186"/>
      <c r="N67" s="40"/>
      <c r="O67" s="45"/>
      <c r="P67" s="186"/>
      <c r="Q67" s="46"/>
    </row>
    <row r="68" spans="2:17" s="33" customFormat="1" ht="18" customHeight="1">
      <c r="B68" s="38"/>
      <c r="C68" s="37"/>
      <c r="D68" s="37"/>
      <c r="E68" s="47"/>
      <c r="F68" s="42"/>
      <c r="G68" s="418"/>
      <c r="H68" s="42">
        <f t="shared" si="0"/>
        <v>0</v>
      </c>
      <c r="I68" s="42"/>
      <c r="J68" s="187"/>
      <c r="K68" s="47"/>
      <c r="L68" s="44"/>
      <c r="M68" s="186"/>
      <c r="N68" s="40"/>
      <c r="O68" s="45"/>
      <c r="P68" s="186"/>
      <c r="Q68" s="46"/>
    </row>
    <row r="69" spans="2:17" s="33" customFormat="1" ht="18" customHeight="1">
      <c r="B69" s="38"/>
      <c r="C69" s="38"/>
      <c r="D69" s="38"/>
      <c r="E69" s="47"/>
      <c r="F69" s="42"/>
      <c r="G69" s="418"/>
      <c r="H69" s="42"/>
      <c r="I69" s="42"/>
      <c r="J69" s="44"/>
      <c r="K69" s="47"/>
      <c r="L69" s="44"/>
      <c r="M69" s="186"/>
      <c r="N69" s="40"/>
      <c r="O69" s="45"/>
      <c r="P69" s="40"/>
      <c r="Q69" s="46"/>
    </row>
    <row r="70" spans="2:17" s="33" customFormat="1" ht="18" customHeight="1">
      <c r="B70" s="38"/>
      <c r="C70" s="38"/>
      <c r="D70" s="38"/>
      <c r="E70" s="47"/>
      <c r="F70" s="42"/>
      <c r="G70" s="418"/>
      <c r="H70" s="42"/>
      <c r="I70" s="42"/>
      <c r="J70" s="44"/>
      <c r="K70" s="47"/>
      <c r="L70" s="44"/>
      <c r="M70" s="186"/>
      <c r="N70" s="40"/>
      <c r="O70" s="45"/>
      <c r="P70" s="40"/>
      <c r="Q70" s="46"/>
    </row>
    <row r="71" spans="2:17" ht="18" customHeight="1">
      <c r="B71" s="38"/>
      <c r="C71" s="38"/>
      <c r="D71" s="38"/>
      <c r="E71" s="47"/>
      <c r="F71" s="42"/>
      <c r="G71" s="418"/>
      <c r="H71" s="42"/>
      <c r="I71" s="42"/>
      <c r="J71" s="44"/>
      <c r="K71" s="47"/>
      <c r="L71" s="44"/>
      <c r="M71" s="186"/>
      <c r="N71" s="40"/>
      <c r="O71" s="45"/>
      <c r="P71" s="54"/>
      <c r="Q71" s="196"/>
    </row>
    <row r="72" spans="2:17">
      <c r="Q72" s="55"/>
    </row>
    <row r="73" spans="2:17">
      <c r="Q73" s="55"/>
    </row>
    <row r="74" spans="2:17">
      <c r="Q74" s="55"/>
    </row>
    <row r="75" spans="2:17">
      <c r="M75" s="57"/>
      <c r="Q75" s="55"/>
    </row>
    <row r="76" spans="2:17">
      <c r="Q76" s="55"/>
    </row>
    <row r="77" spans="2:17">
      <c r="M77" s="57"/>
      <c r="Q77" s="55"/>
    </row>
  </sheetData>
  <autoFilter ref="B8:O41" xr:uid="{58009271-D7D3-45CE-B80C-EB8871EBD964}"/>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15BC-D155-4138-8A8D-77B314D601CB}">
  <dimension ref="B2:R65"/>
  <sheetViews>
    <sheetView topLeftCell="B1" zoomScaleNormal="85" workbookViewId="0">
      <pane xSplit="10" ySplit="8" topLeftCell="Q9" activePane="bottomRight" state="frozen"/>
      <selection activeCell="B1" sqref="B1"/>
      <selection pane="topRight" activeCell="L1" sqref="L1"/>
      <selection pane="bottomLeft" activeCell="B9" sqref="B9"/>
      <selection pane="bottomRight" activeCell="R27" sqref="R27"/>
    </sheetView>
  </sheetViews>
  <sheetFormatPr defaultRowHeight="18.75"/>
  <cols>
    <col min="1" max="1" width="2.625" style="3" customWidth="1"/>
    <col min="2" max="2" width="4.875" style="3" customWidth="1"/>
    <col min="3" max="3" width="5.125" style="8" customWidth="1"/>
    <col min="4" max="5" width="12.625" style="3" customWidth="1"/>
    <col min="6" max="6" width="25.375" style="3" customWidth="1"/>
    <col min="7" max="7" width="6.25" style="3" customWidth="1"/>
    <col min="8" max="9" width="9.875" style="3" bestFit="1" customWidth="1"/>
    <col min="10" max="10" width="5.75" style="9" customWidth="1"/>
    <col min="11" max="11" width="30.625" style="3" customWidth="1"/>
    <col min="12" max="12" width="11.375" style="3" customWidth="1"/>
    <col min="13" max="13" width="6.625" style="8" customWidth="1"/>
    <col min="14" max="14" width="13.75" style="8" customWidth="1"/>
    <col min="15" max="15" width="6.375" style="3" customWidth="1"/>
    <col min="16" max="16" width="13.25" style="9" customWidth="1"/>
    <col min="17" max="17" width="14.5" style="10" customWidth="1"/>
    <col min="18" max="18" width="15.625" style="10" customWidth="1"/>
    <col min="19" max="256" width="9" style="3"/>
    <col min="257" max="257" width="2.625" style="3" customWidth="1"/>
    <col min="258" max="258" width="4.875" style="3" customWidth="1"/>
    <col min="259" max="259" width="5.125" style="3" customWidth="1"/>
    <col min="260" max="261" width="12.625" style="3" customWidth="1"/>
    <col min="262" max="262" width="25.375" style="3" customWidth="1"/>
    <col min="263" max="263" width="6.25" style="3" customWidth="1"/>
    <col min="264" max="265" width="9.875" style="3" bestFit="1" customWidth="1"/>
    <col min="266" max="266" width="5.75" style="3" customWidth="1"/>
    <col min="267" max="267" width="30.625" style="3" customWidth="1"/>
    <col min="268" max="268" width="11.375" style="3" customWidth="1"/>
    <col min="269" max="269" width="6.625" style="3" customWidth="1"/>
    <col min="270" max="270" width="13.75" style="3" customWidth="1"/>
    <col min="271" max="271" width="6.375" style="3" customWidth="1"/>
    <col min="272" max="272" width="13.25" style="3" customWidth="1"/>
    <col min="273" max="273" width="14.5" style="3" customWidth="1"/>
    <col min="274" max="274" width="15.625" style="3" customWidth="1"/>
    <col min="275" max="512" width="9" style="3"/>
    <col min="513" max="513" width="2.625" style="3" customWidth="1"/>
    <col min="514" max="514" width="4.875" style="3" customWidth="1"/>
    <col min="515" max="515" width="5.125" style="3" customWidth="1"/>
    <col min="516" max="517" width="12.625" style="3" customWidth="1"/>
    <col min="518" max="518" width="25.375" style="3" customWidth="1"/>
    <col min="519" max="519" width="6.25" style="3" customWidth="1"/>
    <col min="520" max="521" width="9.875" style="3" bestFit="1" customWidth="1"/>
    <col min="522" max="522" width="5.75" style="3" customWidth="1"/>
    <col min="523" max="523" width="30.625" style="3" customWidth="1"/>
    <col min="524" max="524" width="11.375" style="3" customWidth="1"/>
    <col min="525" max="525" width="6.625" style="3" customWidth="1"/>
    <col min="526" max="526" width="13.75" style="3" customWidth="1"/>
    <col min="527" max="527" width="6.375" style="3" customWidth="1"/>
    <col min="528" max="528" width="13.25" style="3" customWidth="1"/>
    <col min="529" max="529" width="14.5" style="3" customWidth="1"/>
    <col min="530" max="530" width="15.625" style="3" customWidth="1"/>
    <col min="531" max="768" width="9" style="3"/>
    <col min="769" max="769" width="2.625" style="3" customWidth="1"/>
    <col min="770" max="770" width="4.875" style="3" customWidth="1"/>
    <col min="771" max="771" width="5.125" style="3" customWidth="1"/>
    <col min="772" max="773" width="12.625" style="3" customWidth="1"/>
    <col min="774" max="774" width="25.375" style="3" customWidth="1"/>
    <col min="775" max="775" width="6.25" style="3" customWidth="1"/>
    <col min="776" max="777" width="9.875" style="3" bestFit="1" customWidth="1"/>
    <col min="778" max="778" width="5.75" style="3" customWidth="1"/>
    <col min="779" max="779" width="30.625" style="3" customWidth="1"/>
    <col min="780" max="780" width="11.375" style="3" customWidth="1"/>
    <col min="781" max="781" width="6.625" style="3" customWidth="1"/>
    <col min="782" max="782" width="13.75" style="3" customWidth="1"/>
    <col min="783" max="783" width="6.375" style="3" customWidth="1"/>
    <col min="784" max="784" width="13.25" style="3" customWidth="1"/>
    <col min="785" max="785" width="14.5" style="3" customWidth="1"/>
    <col min="786" max="786" width="15.625" style="3" customWidth="1"/>
    <col min="787" max="1024" width="9" style="3"/>
    <col min="1025" max="1025" width="2.625" style="3" customWidth="1"/>
    <col min="1026" max="1026" width="4.875" style="3" customWidth="1"/>
    <col min="1027" max="1027" width="5.125" style="3" customWidth="1"/>
    <col min="1028" max="1029" width="12.625" style="3" customWidth="1"/>
    <col min="1030" max="1030" width="25.375" style="3" customWidth="1"/>
    <col min="1031" max="1031" width="6.25" style="3" customWidth="1"/>
    <col min="1032" max="1033" width="9.875" style="3" bestFit="1" customWidth="1"/>
    <col min="1034" max="1034" width="5.75" style="3" customWidth="1"/>
    <col min="1035" max="1035" width="30.625" style="3" customWidth="1"/>
    <col min="1036" max="1036" width="11.375" style="3" customWidth="1"/>
    <col min="1037" max="1037" width="6.625" style="3" customWidth="1"/>
    <col min="1038" max="1038" width="13.75" style="3" customWidth="1"/>
    <col min="1039" max="1039" width="6.375" style="3" customWidth="1"/>
    <col min="1040" max="1040" width="13.25" style="3" customWidth="1"/>
    <col min="1041" max="1041" width="14.5" style="3" customWidth="1"/>
    <col min="1042" max="1042" width="15.625" style="3" customWidth="1"/>
    <col min="1043" max="1280" width="9" style="3"/>
    <col min="1281" max="1281" width="2.625" style="3" customWidth="1"/>
    <col min="1282" max="1282" width="4.875" style="3" customWidth="1"/>
    <col min="1283" max="1283" width="5.125" style="3" customWidth="1"/>
    <col min="1284" max="1285" width="12.625" style="3" customWidth="1"/>
    <col min="1286" max="1286" width="25.375" style="3" customWidth="1"/>
    <col min="1287" max="1287" width="6.25" style="3" customWidth="1"/>
    <col min="1288" max="1289" width="9.875" style="3" bestFit="1" customWidth="1"/>
    <col min="1290" max="1290" width="5.75" style="3" customWidth="1"/>
    <col min="1291" max="1291" width="30.625" style="3" customWidth="1"/>
    <col min="1292" max="1292" width="11.375" style="3" customWidth="1"/>
    <col min="1293" max="1293" width="6.625" style="3" customWidth="1"/>
    <col min="1294" max="1294" width="13.75" style="3" customWidth="1"/>
    <col min="1295" max="1295" width="6.375" style="3" customWidth="1"/>
    <col min="1296" max="1296" width="13.25" style="3" customWidth="1"/>
    <col min="1297" max="1297" width="14.5" style="3" customWidth="1"/>
    <col min="1298" max="1298" width="15.625" style="3" customWidth="1"/>
    <col min="1299" max="1536" width="9" style="3"/>
    <col min="1537" max="1537" width="2.625" style="3" customWidth="1"/>
    <col min="1538" max="1538" width="4.875" style="3" customWidth="1"/>
    <col min="1539" max="1539" width="5.125" style="3" customWidth="1"/>
    <col min="1540" max="1541" width="12.625" style="3" customWidth="1"/>
    <col min="1542" max="1542" width="25.375" style="3" customWidth="1"/>
    <col min="1543" max="1543" width="6.25" style="3" customWidth="1"/>
    <col min="1544" max="1545" width="9.875" style="3" bestFit="1" customWidth="1"/>
    <col min="1546" max="1546" width="5.75" style="3" customWidth="1"/>
    <col min="1547" max="1547" width="30.625" style="3" customWidth="1"/>
    <col min="1548" max="1548" width="11.375" style="3" customWidth="1"/>
    <col min="1549" max="1549" width="6.625" style="3" customWidth="1"/>
    <col min="1550" max="1550" width="13.75" style="3" customWidth="1"/>
    <col min="1551" max="1551" width="6.375" style="3" customWidth="1"/>
    <col min="1552" max="1552" width="13.25" style="3" customWidth="1"/>
    <col min="1553" max="1553" width="14.5" style="3" customWidth="1"/>
    <col min="1554" max="1554" width="15.625" style="3" customWidth="1"/>
    <col min="1555" max="1792" width="9" style="3"/>
    <col min="1793" max="1793" width="2.625" style="3" customWidth="1"/>
    <col min="1794" max="1794" width="4.875" style="3" customWidth="1"/>
    <col min="1795" max="1795" width="5.125" style="3" customWidth="1"/>
    <col min="1796" max="1797" width="12.625" style="3" customWidth="1"/>
    <col min="1798" max="1798" width="25.375" style="3" customWidth="1"/>
    <col min="1799" max="1799" width="6.25" style="3" customWidth="1"/>
    <col min="1800" max="1801" width="9.875" style="3" bestFit="1" customWidth="1"/>
    <col min="1802" max="1802" width="5.75" style="3" customWidth="1"/>
    <col min="1803" max="1803" width="30.625" style="3" customWidth="1"/>
    <col min="1804" max="1804" width="11.375" style="3" customWidth="1"/>
    <col min="1805" max="1805" width="6.625" style="3" customWidth="1"/>
    <col min="1806" max="1806" width="13.75" style="3" customWidth="1"/>
    <col min="1807" max="1807" width="6.375" style="3" customWidth="1"/>
    <col min="1808" max="1808" width="13.25" style="3" customWidth="1"/>
    <col min="1809" max="1809" width="14.5" style="3" customWidth="1"/>
    <col min="1810" max="1810" width="15.625" style="3" customWidth="1"/>
    <col min="1811" max="2048" width="9" style="3"/>
    <col min="2049" max="2049" width="2.625" style="3" customWidth="1"/>
    <col min="2050" max="2050" width="4.875" style="3" customWidth="1"/>
    <col min="2051" max="2051" width="5.125" style="3" customWidth="1"/>
    <col min="2052" max="2053" width="12.625" style="3" customWidth="1"/>
    <col min="2054" max="2054" width="25.375" style="3" customWidth="1"/>
    <col min="2055" max="2055" width="6.25" style="3" customWidth="1"/>
    <col min="2056" max="2057" width="9.875" style="3" bestFit="1" customWidth="1"/>
    <col min="2058" max="2058" width="5.75" style="3" customWidth="1"/>
    <col min="2059" max="2059" width="30.625" style="3" customWidth="1"/>
    <col min="2060" max="2060" width="11.375" style="3" customWidth="1"/>
    <col min="2061" max="2061" width="6.625" style="3" customWidth="1"/>
    <col min="2062" max="2062" width="13.75" style="3" customWidth="1"/>
    <col min="2063" max="2063" width="6.375" style="3" customWidth="1"/>
    <col min="2064" max="2064" width="13.25" style="3" customWidth="1"/>
    <col min="2065" max="2065" width="14.5" style="3" customWidth="1"/>
    <col min="2066" max="2066" width="15.625" style="3" customWidth="1"/>
    <col min="2067" max="2304" width="9" style="3"/>
    <col min="2305" max="2305" width="2.625" style="3" customWidth="1"/>
    <col min="2306" max="2306" width="4.875" style="3" customWidth="1"/>
    <col min="2307" max="2307" width="5.125" style="3" customWidth="1"/>
    <col min="2308" max="2309" width="12.625" style="3" customWidth="1"/>
    <col min="2310" max="2310" width="25.375" style="3" customWidth="1"/>
    <col min="2311" max="2311" width="6.25" style="3" customWidth="1"/>
    <col min="2312" max="2313" width="9.875" style="3" bestFit="1" customWidth="1"/>
    <col min="2314" max="2314" width="5.75" style="3" customWidth="1"/>
    <col min="2315" max="2315" width="30.625" style="3" customWidth="1"/>
    <col min="2316" max="2316" width="11.375" style="3" customWidth="1"/>
    <col min="2317" max="2317" width="6.625" style="3" customWidth="1"/>
    <col min="2318" max="2318" width="13.75" style="3" customWidth="1"/>
    <col min="2319" max="2319" width="6.375" style="3" customWidth="1"/>
    <col min="2320" max="2320" width="13.25" style="3" customWidth="1"/>
    <col min="2321" max="2321" width="14.5" style="3" customWidth="1"/>
    <col min="2322" max="2322" width="15.625" style="3" customWidth="1"/>
    <col min="2323" max="2560" width="9" style="3"/>
    <col min="2561" max="2561" width="2.625" style="3" customWidth="1"/>
    <col min="2562" max="2562" width="4.875" style="3" customWidth="1"/>
    <col min="2563" max="2563" width="5.125" style="3" customWidth="1"/>
    <col min="2564" max="2565" width="12.625" style="3" customWidth="1"/>
    <col min="2566" max="2566" width="25.375" style="3" customWidth="1"/>
    <col min="2567" max="2567" width="6.25" style="3" customWidth="1"/>
    <col min="2568" max="2569" width="9.875" style="3" bestFit="1" customWidth="1"/>
    <col min="2570" max="2570" width="5.75" style="3" customWidth="1"/>
    <col min="2571" max="2571" width="30.625" style="3" customWidth="1"/>
    <col min="2572" max="2572" width="11.375" style="3" customWidth="1"/>
    <col min="2573" max="2573" width="6.625" style="3" customWidth="1"/>
    <col min="2574" max="2574" width="13.75" style="3" customWidth="1"/>
    <col min="2575" max="2575" width="6.375" style="3" customWidth="1"/>
    <col min="2576" max="2576" width="13.25" style="3" customWidth="1"/>
    <col min="2577" max="2577" width="14.5" style="3" customWidth="1"/>
    <col min="2578" max="2578" width="15.625" style="3" customWidth="1"/>
    <col min="2579" max="2816" width="9" style="3"/>
    <col min="2817" max="2817" width="2.625" style="3" customWidth="1"/>
    <col min="2818" max="2818" width="4.875" style="3" customWidth="1"/>
    <col min="2819" max="2819" width="5.125" style="3" customWidth="1"/>
    <col min="2820" max="2821" width="12.625" style="3" customWidth="1"/>
    <col min="2822" max="2822" width="25.375" style="3" customWidth="1"/>
    <col min="2823" max="2823" width="6.25" style="3" customWidth="1"/>
    <col min="2824" max="2825" width="9.875" style="3" bestFit="1" customWidth="1"/>
    <col min="2826" max="2826" width="5.75" style="3" customWidth="1"/>
    <col min="2827" max="2827" width="30.625" style="3" customWidth="1"/>
    <col min="2828" max="2828" width="11.375" style="3" customWidth="1"/>
    <col min="2829" max="2829" width="6.625" style="3" customWidth="1"/>
    <col min="2830" max="2830" width="13.75" style="3" customWidth="1"/>
    <col min="2831" max="2831" width="6.375" style="3" customWidth="1"/>
    <col min="2832" max="2832" width="13.25" style="3" customWidth="1"/>
    <col min="2833" max="2833" width="14.5" style="3" customWidth="1"/>
    <col min="2834" max="2834" width="15.625" style="3" customWidth="1"/>
    <col min="2835" max="3072" width="9" style="3"/>
    <col min="3073" max="3073" width="2.625" style="3" customWidth="1"/>
    <col min="3074" max="3074" width="4.875" style="3" customWidth="1"/>
    <col min="3075" max="3075" width="5.125" style="3" customWidth="1"/>
    <col min="3076" max="3077" width="12.625" style="3" customWidth="1"/>
    <col min="3078" max="3078" width="25.375" style="3" customWidth="1"/>
    <col min="3079" max="3079" width="6.25" style="3" customWidth="1"/>
    <col min="3080" max="3081" width="9.875" style="3" bestFit="1" customWidth="1"/>
    <col min="3082" max="3082" width="5.75" style="3" customWidth="1"/>
    <col min="3083" max="3083" width="30.625" style="3" customWidth="1"/>
    <col min="3084" max="3084" width="11.375" style="3" customWidth="1"/>
    <col min="3085" max="3085" width="6.625" style="3" customWidth="1"/>
    <col min="3086" max="3086" width="13.75" style="3" customWidth="1"/>
    <col min="3087" max="3087" width="6.375" style="3" customWidth="1"/>
    <col min="3088" max="3088" width="13.25" style="3" customWidth="1"/>
    <col min="3089" max="3089" width="14.5" style="3" customWidth="1"/>
    <col min="3090" max="3090" width="15.625" style="3" customWidth="1"/>
    <col min="3091" max="3328" width="9" style="3"/>
    <col min="3329" max="3329" width="2.625" style="3" customWidth="1"/>
    <col min="3330" max="3330" width="4.875" style="3" customWidth="1"/>
    <col min="3331" max="3331" width="5.125" style="3" customWidth="1"/>
    <col min="3332" max="3333" width="12.625" style="3" customWidth="1"/>
    <col min="3334" max="3334" width="25.375" style="3" customWidth="1"/>
    <col min="3335" max="3335" width="6.25" style="3" customWidth="1"/>
    <col min="3336" max="3337" width="9.875" style="3" bestFit="1" customWidth="1"/>
    <col min="3338" max="3338" width="5.75" style="3" customWidth="1"/>
    <col min="3339" max="3339" width="30.625" style="3" customWidth="1"/>
    <col min="3340" max="3340" width="11.375" style="3" customWidth="1"/>
    <col min="3341" max="3341" width="6.625" style="3" customWidth="1"/>
    <col min="3342" max="3342" width="13.75" style="3" customWidth="1"/>
    <col min="3343" max="3343" width="6.375" style="3" customWidth="1"/>
    <col min="3344" max="3344" width="13.25" style="3" customWidth="1"/>
    <col min="3345" max="3345" width="14.5" style="3" customWidth="1"/>
    <col min="3346" max="3346" width="15.625" style="3" customWidth="1"/>
    <col min="3347" max="3584" width="9" style="3"/>
    <col min="3585" max="3585" width="2.625" style="3" customWidth="1"/>
    <col min="3586" max="3586" width="4.875" style="3" customWidth="1"/>
    <col min="3587" max="3587" width="5.125" style="3" customWidth="1"/>
    <col min="3588" max="3589" width="12.625" style="3" customWidth="1"/>
    <col min="3590" max="3590" width="25.375" style="3" customWidth="1"/>
    <col min="3591" max="3591" width="6.25" style="3" customWidth="1"/>
    <col min="3592" max="3593" width="9.875" style="3" bestFit="1" customWidth="1"/>
    <col min="3594" max="3594" width="5.75" style="3" customWidth="1"/>
    <col min="3595" max="3595" width="30.625" style="3" customWidth="1"/>
    <col min="3596" max="3596" width="11.375" style="3" customWidth="1"/>
    <col min="3597" max="3597" width="6.625" style="3" customWidth="1"/>
    <col min="3598" max="3598" width="13.75" style="3" customWidth="1"/>
    <col min="3599" max="3599" width="6.375" style="3" customWidth="1"/>
    <col min="3600" max="3600" width="13.25" style="3" customWidth="1"/>
    <col min="3601" max="3601" width="14.5" style="3" customWidth="1"/>
    <col min="3602" max="3602" width="15.625" style="3" customWidth="1"/>
    <col min="3603" max="3840" width="9" style="3"/>
    <col min="3841" max="3841" width="2.625" style="3" customWidth="1"/>
    <col min="3842" max="3842" width="4.875" style="3" customWidth="1"/>
    <col min="3843" max="3843" width="5.125" style="3" customWidth="1"/>
    <col min="3844" max="3845" width="12.625" style="3" customWidth="1"/>
    <col min="3846" max="3846" width="25.375" style="3" customWidth="1"/>
    <col min="3847" max="3847" width="6.25" style="3" customWidth="1"/>
    <col min="3848" max="3849" width="9.875" style="3" bestFit="1" customWidth="1"/>
    <col min="3850" max="3850" width="5.75" style="3" customWidth="1"/>
    <col min="3851" max="3851" width="30.625" style="3" customWidth="1"/>
    <col min="3852" max="3852" width="11.375" style="3" customWidth="1"/>
    <col min="3853" max="3853" width="6.625" style="3" customWidth="1"/>
    <col min="3854" max="3854" width="13.75" style="3" customWidth="1"/>
    <col min="3855" max="3855" width="6.375" style="3" customWidth="1"/>
    <col min="3856" max="3856" width="13.25" style="3" customWidth="1"/>
    <col min="3857" max="3857" width="14.5" style="3" customWidth="1"/>
    <col min="3858" max="3858" width="15.625" style="3" customWidth="1"/>
    <col min="3859" max="4096" width="9" style="3"/>
    <col min="4097" max="4097" width="2.625" style="3" customWidth="1"/>
    <col min="4098" max="4098" width="4.875" style="3" customWidth="1"/>
    <col min="4099" max="4099" width="5.125" style="3" customWidth="1"/>
    <col min="4100" max="4101" width="12.625" style="3" customWidth="1"/>
    <col min="4102" max="4102" width="25.375" style="3" customWidth="1"/>
    <col min="4103" max="4103" width="6.25" style="3" customWidth="1"/>
    <col min="4104" max="4105" width="9.875" style="3" bestFit="1" customWidth="1"/>
    <col min="4106" max="4106" width="5.75" style="3" customWidth="1"/>
    <col min="4107" max="4107" width="30.625" style="3" customWidth="1"/>
    <col min="4108" max="4108" width="11.375" style="3" customWidth="1"/>
    <col min="4109" max="4109" width="6.625" style="3" customWidth="1"/>
    <col min="4110" max="4110" width="13.75" style="3" customWidth="1"/>
    <col min="4111" max="4111" width="6.375" style="3" customWidth="1"/>
    <col min="4112" max="4112" width="13.25" style="3" customWidth="1"/>
    <col min="4113" max="4113" width="14.5" style="3" customWidth="1"/>
    <col min="4114" max="4114" width="15.625" style="3" customWidth="1"/>
    <col min="4115" max="4352" width="9" style="3"/>
    <col min="4353" max="4353" width="2.625" style="3" customWidth="1"/>
    <col min="4354" max="4354" width="4.875" style="3" customWidth="1"/>
    <col min="4355" max="4355" width="5.125" style="3" customWidth="1"/>
    <col min="4356" max="4357" width="12.625" style="3" customWidth="1"/>
    <col min="4358" max="4358" width="25.375" style="3" customWidth="1"/>
    <col min="4359" max="4359" width="6.25" style="3" customWidth="1"/>
    <col min="4360" max="4361" width="9.875" style="3" bestFit="1" customWidth="1"/>
    <col min="4362" max="4362" width="5.75" style="3" customWidth="1"/>
    <col min="4363" max="4363" width="30.625" style="3" customWidth="1"/>
    <col min="4364" max="4364" width="11.375" style="3" customWidth="1"/>
    <col min="4365" max="4365" width="6.625" style="3" customWidth="1"/>
    <col min="4366" max="4366" width="13.75" style="3" customWidth="1"/>
    <col min="4367" max="4367" width="6.375" style="3" customWidth="1"/>
    <col min="4368" max="4368" width="13.25" style="3" customWidth="1"/>
    <col min="4369" max="4369" width="14.5" style="3" customWidth="1"/>
    <col min="4370" max="4370" width="15.625" style="3" customWidth="1"/>
    <col min="4371" max="4608" width="9" style="3"/>
    <col min="4609" max="4609" width="2.625" style="3" customWidth="1"/>
    <col min="4610" max="4610" width="4.875" style="3" customWidth="1"/>
    <col min="4611" max="4611" width="5.125" style="3" customWidth="1"/>
    <col min="4612" max="4613" width="12.625" style="3" customWidth="1"/>
    <col min="4614" max="4614" width="25.375" style="3" customWidth="1"/>
    <col min="4615" max="4615" width="6.25" style="3" customWidth="1"/>
    <col min="4616" max="4617" width="9.875" style="3" bestFit="1" customWidth="1"/>
    <col min="4618" max="4618" width="5.75" style="3" customWidth="1"/>
    <col min="4619" max="4619" width="30.625" style="3" customWidth="1"/>
    <col min="4620" max="4620" width="11.375" style="3" customWidth="1"/>
    <col min="4621" max="4621" width="6.625" style="3" customWidth="1"/>
    <col min="4622" max="4622" width="13.75" style="3" customWidth="1"/>
    <col min="4623" max="4623" width="6.375" style="3" customWidth="1"/>
    <col min="4624" max="4624" width="13.25" style="3" customWidth="1"/>
    <col min="4625" max="4625" width="14.5" style="3" customWidth="1"/>
    <col min="4626" max="4626" width="15.625" style="3" customWidth="1"/>
    <col min="4627" max="4864" width="9" style="3"/>
    <col min="4865" max="4865" width="2.625" style="3" customWidth="1"/>
    <col min="4866" max="4866" width="4.875" style="3" customWidth="1"/>
    <col min="4867" max="4867" width="5.125" style="3" customWidth="1"/>
    <col min="4868" max="4869" width="12.625" style="3" customWidth="1"/>
    <col min="4870" max="4870" width="25.375" style="3" customWidth="1"/>
    <col min="4871" max="4871" width="6.25" style="3" customWidth="1"/>
    <col min="4872" max="4873" width="9.875" style="3" bestFit="1" customWidth="1"/>
    <col min="4874" max="4874" width="5.75" style="3" customWidth="1"/>
    <col min="4875" max="4875" width="30.625" style="3" customWidth="1"/>
    <col min="4876" max="4876" width="11.375" style="3" customWidth="1"/>
    <col min="4877" max="4877" width="6.625" style="3" customWidth="1"/>
    <col min="4878" max="4878" width="13.75" style="3" customWidth="1"/>
    <col min="4879" max="4879" width="6.375" style="3" customWidth="1"/>
    <col min="4880" max="4880" width="13.25" style="3" customWidth="1"/>
    <col min="4881" max="4881" width="14.5" style="3" customWidth="1"/>
    <col min="4882" max="4882" width="15.625" style="3" customWidth="1"/>
    <col min="4883" max="5120" width="9" style="3"/>
    <col min="5121" max="5121" width="2.625" style="3" customWidth="1"/>
    <col min="5122" max="5122" width="4.875" style="3" customWidth="1"/>
    <col min="5123" max="5123" width="5.125" style="3" customWidth="1"/>
    <col min="5124" max="5125" width="12.625" style="3" customWidth="1"/>
    <col min="5126" max="5126" width="25.375" style="3" customWidth="1"/>
    <col min="5127" max="5127" width="6.25" style="3" customWidth="1"/>
    <col min="5128" max="5129" width="9.875" style="3" bestFit="1" customWidth="1"/>
    <col min="5130" max="5130" width="5.75" style="3" customWidth="1"/>
    <col min="5131" max="5131" width="30.625" style="3" customWidth="1"/>
    <col min="5132" max="5132" width="11.375" style="3" customWidth="1"/>
    <col min="5133" max="5133" width="6.625" style="3" customWidth="1"/>
    <col min="5134" max="5134" width="13.75" style="3" customWidth="1"/>
    <col min="5135" max="5135" width="6.375" style="3" customWidth="1"/>
    <col min="5136" max="5136" width="13.25" style="3" customWidth="1"/>
    <col min="5137" max="5137" width="14.5" style="3" customWidth="1"/>
    <col min="5138" max="5138" width="15.625" style="3" customWidth="1"/>
    <col min="5139" max="5376" width="9" style="3"/>
    <col min="5377" max="5377" width="2.625" style="3" customWidth="1"/>
    <col min="5378" max="5378" width="4.875" style="3" customWidth="1"/>
    <col min="5379" max="5379" width="5.125" style="3" customWidth="1"/>
    <col min="5380" max="5381" width="12.625" style="3" customWidth="1"/>
    <col min="5382" max="5382" width="25.375" style="3" customWidth="1"/>
    <col min="5383" max="5383" width="6.25" style="3" customWidth="1"/>
    <col min="5384" max="5385" width="9.875" style="3" bestFit="1" customWidth="1"/>
    <col min="5386" max="5386" width="5.75" style="3" customWidth="1"/>
    <col min="5387" max="5387" width="30.625" style="3" customWidth="1"/>
    <col min="5388" max="5388" width="11.375" style="3" customWidth="1"/>
    <col min="5389" max="5389" width="6.625" style="3" customWidth="1"/>
    <col min="5390" max="5390" width="13.75" style="3" customWidth="1"/>
    <col min="5391" max="5391" width="6.375" style="3" customWidth="1"/>
    <col min="5392" max="5392" width="13.25" style="3" customWidth="1"/>
    <col min="5393" max="5393" width="14.5" style="3" customWidth="1"/>
    <col min="5394" max="5394" width="15.625" style="3" customWidth="1"/>
    <col min="5395" max="5632" width="9" style="3"/>
    <col min="5633" max="5633" width="2.625" style="3" customWidth="1"/>
    <col min="5634" max="5634" width="4.875" style="3" customWidth="1"/>
    <col min="5635" max="5635" width="5.125" style="3" customWidth="1"/>
    <col min="5636" max="5637" width="12.625" style="3" customWidth="1"/>
    <col min="5638" max="5638" width="25.375" style="3" customWidth="1"/>
    <col min="5639" max="5639" width="6.25" style="3" customWidth="1"/>
    <col min="5640" max="5641" width="9.875" style="3" bestFit="1" customWidth="1"/>
    <col min="5642" max="5642" width="5.75" style="3" customWidth="1"/>
    <col min="5643" max="5643" width="30.625" style="3" customWidth="1"/>
    <col min="5644" max="5644" width="11.375" style="3" customWidth="1"/>
    <col min="5645" max="5645" width="6.625" style="3" customWidth="1"/>
    <col min="5646" max="5646" width="13.75" style="3" customWidth="1"/>
    <col min="5647" max="5647" width="6.375" style="3" customWidth="1"/>
    <col min="5648" max="5648" width="13.25" style="3" customWidth="1"/>
    <col min="5649" max="5649" width="14.5" style="3" customWidth="1"/>
    <col min="5650" max="5650" width="15.625" style="3" customWidth="1"/>
    <col min="5651" max="5888" width="9" style="3"/>
    <col min="5889" max="5889" width="2.625" style="3" customWidth="1"/>
    <col min="5890" max="5890" width="4.875" style="3" customWidth="1"/>
    <col min="5891" max="5891" width="5.125" style="3" customWidth="1"/>
    <col min="5892" max="5893" width="12.625" style="3" customWidth="1"/>
    <col min="5894" max="5894" width="25.375" style="3" customWidth="1"/>
    <col min="5895" max="5895" width="6.25" style="3" customWidth="1"/>
    <col min="5896" max="5897" width="9.875" style="3" bestFit="1" customWidth="1"/>
    <col min="5898" max="5898" width="5.75" style="3" customWidth="1"/>
    <col min="5899" max="5899" width="30.625" style="3" customWidth="1"/>
    <col min="5900" max="5900" width="11.375" style="3" customWidth="1"/>
    <col min="5901" max="5901" width="6.625" style="3" customWidth="1"/>
    <col min="5902" max="5902" width="13.75" style="3" customWidth="1"/>
    <col min="5903" max="5903" width="6.375" style="3" customWidth="1"/>
    <col min="5904" max="5904" width="13.25" style="3" customWidth="1"/>
    <col min="5905" max="5905" width="14.5" style="3" customWidth="1"/>
    <col min="5906" max="5906" width="15.625" style="3" customWidth="1"/>
    <col min="5907" max="6144" width="9" style="3"/>
    <col min="6145" max="6145" width="2.625" style="3" customWidth="1"/>
    <col min="6146" max="6146" width="4.875" style="3" customWidth="1"/>
    <col min="6147" max="6147" width="5.125" style="3" customWidth="1"/>
    <col min="6148" max="6149" width="12.625" style="3" customWidth="1"/>
    <col min="6150" max="6150" width="25.375" style="3" customWidth="1"/>
    <col min="6151" max="6151" width="6.25" style="3" customWidth="1"/>
    <col min="6152" max="6153" width="9.875" style="3" bestFit="1" customWidth="1"/>
    <col min="6154" max="6154" width="5.75" style="3" customWidth="1"/>
    <col min="6155" max="6155" width="30.625" style="3" customWidth="1"/>
    <col min="6156" max="6156" width="11.375" style="3" customWidth="1"/>
    <col min="6157" max="6157" width="6.625" style="3" customWidth="1"/>
    <col min="6158" max="6158" width="13.75" style="3" customWidth="1"/>
    <col min="6159" max="6159" width="6.375" style="3" customWidth="1"/>
    <col min="6160" max="6160" width="13.25" style="3" customWidth="1"/>
    <col min="6161" max="6161" width="14.5" style="3" customWidth="1"/>
    <col min="6162" max="6162" width="15.625" style="3" customWidth="1"/>
    <col min="6163" max="6400" width="9" style="3"/>
    <col min="6401" max="6401" width="2.625" style="3" customWidth="1"/>
    <col min="6402" max="6402" width="4.875" style="3" customWidth="1"/>
    <col min="6403" max="6403" width="5.125" style="3" customWidth="1"/>
    <col min="6404" max="6405" width="12.625" style="3" customWidth="1"/>
    <col min="6406" max="6406" width="25.375" style="3" customWidth="1"/>
    <col min="6407" max="6407" width="6.25" style="3" customWidth="1"/>
    <col min="6408" max="6409" width="9.875" style="3" bestFit="1" customWidth="1"/>
    <col min="6410" max="6410" width="5.75" style="3" customWidth="1"/>
    <col min="6411" max="6411" width="30.625" style="3" customWidth="1"/>
    <col min="6412" max="6412" width="11.375" style="3" customWidth="1"/>
    <col min="6413" max="6413" width="6.625" style="3" customWidth="1"/>
    <col min="6414" max="6414" width="13.75" style="3" customWidth="1"/>
    <col min="6415" max="6415" width="6.375" style="3" customWidth="1"/>
    <col min="6416" max="6416" width="13.25" style="3" customWidth="1"/>
    <col min="6417" max="6417" width="14.5" style="3" customWidth="1"/>
    <col min="6418" max="6418" width="15.625" style="3" customWidth="1"/>
    <col min="6419" max="6656" width="9" style="3"/>
    <col min="6657" max="6657" width="2.625" style="3" customWidth="1"/>
    <col min="6658" max="6658" width="4.875" style="3" customWidth="1"/>
    <col min="6659" max="6659" width="5.125" style="3" customWidth="1"/>
    <col min="6660" max="6661" width="12.625" style="3" customWidth="1"/>
    <col min="6662" max="6662" width="25.375" style="3" customWidth="1"/>
    <col min="6663" max="6663" width="6.25" style="3" customWidth="1"/>
    <col min="6664" max="6665" width="9.875" style="3" bestFit="1" customWidth="1"/>
    <col min="6666" max="6666" width="5.75" style="3" customWidth="1"/>
    <col min="6667" max="6667" width="30.625" style="3" customWidth="1"/>
    <col min="6668" max="6668" width="11.375" style="3" customWidth="1"/>
    <col min="6669" max="6669" width="6.625" style="3" customWidth="1"/>
    <col min="6670" max="6670" width="13.75" style="3" customWidth="1"/>
    <col min="6671" max="6671" width="6.375" style="3" customWidth="1"/>
    <col min="6672" max="6672" width="13.25" style="3" customWidth="1"/>
    <col min="6673" max="6673" width="14.5" style="3" customWidth="1"/>
    <col min="6674" max="6674" width="15.625" style="3" customWidth="1"/>
    <col min="6675" max="6912" width="9" style="3"/>
    <col min="6913" max="6913" width="2.625" style="3" customWidth="1"/>
    <col min="6914" max="6914" width="4.875" style="3" customWidth="1"/>
    <col min="6915" max="6915" width="5.125" style="3" customWidth="1"/>
    <col min="6916" max="6917" width="12.625" style="3" customWidth="1"/>
    <col min="6918" max="6918" width="25.375" style="3" customWidth="1"/>
    <col min="6919" max="6919" width="6.25" style="3" customWidth="1"/>
    <col min="6920" max="6921" width="9.875" style="3" bestFit="1" customWidth="1"/>
    <col min="6922" max="6922" width="5.75" style="3" customWidth="1"/>
    <col min="6923" max="6923" width="30.625" style="3" customWidth="1"/>
    <col min="6924" max="6924" width="11.375" style="3" customWidth="1"/>
    <col min="6925" max="6925" width="6.625" style="3" customWidth="1"/>
    <col min="6926" max="6926" width="13.75" style="3" customWidth="1"/>
    <col min="6927" max="6927" width="6.375" style="3" customWidth="1"/>
    <col min="6928" max="6928" width="13.25" style="3" customWidth="1"/>
    <col min="6929" max="6929" width="14.5" style="3" customWidth="1"/>
    <col min="6930" max="6930" width="15.625" style="3" customWidth="1"/>
    <col min="6931" max="7168" width="9" style="3"/>
    <col min="7169" max="7169" width="2.625" style="3" customWidth="1"/>
    <col min="7170" max="7170" width="4.875" style="3" customWidth="1"/>
    <col min="7171" max="7171" width="5.125" style="3" customWidth="1"/>
    <col min="7172" max="7173" width="12.625" style="3" customWidth="1"/>
    <col min="7174" max="7174" width="25.375" style="3" customWidth="1"/>
    <col min="7175" max="7175" width="6.25" style="3" customWidth="1"/>
    <col min="7176" max="7177" width="9.875" style="3" bestFit="1" customWidth="1"/>
    <col min="7178" max="7178" width="5.75" style="3" customWidth="1"/>
    <col min="7179" max="7179" width="30.625" style="3" customWidth="1"/>
    <col min="7180" max="7180" width="11.375" style="3" customWidth="1"/>
    <col min="7181" max="7181" width="6.625" style="3" customWidth="1"/>
    <col min="7182" max="7182" width="13.75" style="3" customWidth="1"/>
    <col min="7183" max="7183" width="6.375" style="3" customWidth="1"/>
    <col min="7184" max="7184" width="13.25" style="3" customWidth="1"/>
    <col min="7185" max="7185" width="14.5" style="3" customWidth="1"/>
    <col min="7186" max="7186" width="15.625" style="3" customWidth="1"/>
    <col min="7187" max="7424" width="9" style="3"/>
    <col min="7425" max="7425" width="2.625" style="3" customWidth="1"/>
    <col min="7426" max="7426" width="4.875" style="3" customWidth="1"/>
    <col min="7427" max="7427" width="5.125" style="3" customWidth="1"/>
    <col min="7428" max="7429" width="12.625" style="3" customWidth="1"/>
    <col min="7430" max="7430" width="25.375" style="3" customWidth="1"/>
    <col min="7431" max="7431" width="6.25" style="3" customWidth="1"/>
    <col min="7432" max="7433" width="9.875" style="3" bestFit="1" customWidth="1"/>
    <col min="7434" max="7434" width="5.75" style="3" customWidth="1"/>
    <col min="7435" max="7435" width="30.625" style="3" customWidth="1"/>
    <col min="7436" max="7436" width="11.375" style="3" customWidth="1"/>
    <col min="7437" max="7437" width="6.625" style="3" customWidth="1"/>
    <col min="7438" max="7438" width="13.75" style="3" customWidth="1"/>
    <col min="7439" max="7439" width="6.375" style="3" customWidth="1"/>
    <col min="7440" max="7440" width="13.25" style="3" customWidth="1"/>
    <col min="7441" max="7441" width="14.5" style="3" customWidth="1"/>
    <col min="7442" max="7442" width="15.625" style="3" customWidth="1"/>
    <col min="7443" max="7680" width="9" style="3"/>
    <col min="7681" max="7681" width="2.625" style="3" customWidth="1"/>
    <col min="7682" max="7682" width="4.875" style="3" customWidth="1"/>
    <col min="7683" max="7683" width="5.125" style="3" customWidth="1"/>
    <col min="7684" max="7685" width="12.625" style="3" customWidth="1"/>
    <col min="7686" max="7686" width="25.375" style="3" customWidth="1"/>
    <col min="7687" max="7687" width="6.25" style="3" customWidth="1"/>
    <col min="7688" max="7689" width="9.875" style="3" bestFit="1" customWidth="1"/>
    <col min="7690" max="7690" width="5.75" style="3" customWidth="1"/>
    <col min="7691" max="7691" width="30.625" style="3" customWidth="1"/>
    <col min="7692" max="7692" width="11.375" style="3" customWidth="1"/>
    <col min="7693" max="7693" width="6.625" style="3" customWidth="1"/>
    <col min="7694" max="7694" width="13.75" style="3" customWidth="1"/>
    <col min="7695" max="7695" width="6.375" style="3" customWidth="1"/>
    <col min="7696" max="7696" width="13.25" style="3" customWidth="1"/>
    <col min="7697" max="7697" width="14.5" style="3" customWidth="1"/>
    <col min="7698" max="7698" width="15.625" style="3" customWidth="1"/>
    <col min="7699" max="7936" width="9" style="3"/>
    <col min="7937" max="7937" width="2.625" style="3" customWidth="1"/>
    <col min="7938" max="7938" width="4.875" style="3" customWidth="1"/>
    <col min="7939" max="7939" width="5.125" style="3" customWidth="1"/>
    <col min="7940" max="7941" width="12.625" style="3" customWidth="1"/>
    <col min="7942" max="7942" width="25.375" style="3" customWidth="1"/>
    <col min="7943" max="7943" width="6.25" style="3" customWidth="1"/>
    <col min="7944" max="7945" width="9.875" style="3" bestFit="1" customWidth="1"/>
    <col min="7946" max="7946" width="5.75" style="3" customWidth="1"/>
    <col min="7947" max="7947" width="30.625" style="3" customWidth="1"/>
    <col min="7948" max="7948" width="11.375" style="3" customWidth="1"/>
    <col min="7949" max="7949" width="6.625" style="3" customWidth="1"/>
    <col min="7950" max="7950" width="13.75" style="3" customWidth="1"/>
    <col min="7951" max="7951" width="6.375" style="3" customWidth="1"/>
    <col min="7952" max="7952" width="13.25" style="3" customWidth="1"/>
    <col min="7953" max="7953" width="14.5" style="3" customWidth="1"/>
    <col min="7954" max="7954" width="15.625" style="3" customWidth="1"/>
    <col min="7955" max="8192" width="9" style="3"/>
    <col min="8193" max="8193" width="2.625" style="3" customWidth="1"/>
    <col min="8194" max="8194" width="4.875" style="3" customWidth="1"/>
    <col min="8195" max="8195" width="5.125" style="3" customWidth="1"/>
    <col min="8196" max="8197" width="12.625" style="3" customWidth="1"/>
    <col min="8198" max="8198" width="25.375" style="3" customWidth="1"/>
    <col min="8199" max="8199" width="6.25" style="3" customWidth="1"/>
    <col min="8200" max="8201" width="9.875" style="3" bestFit="1" customWidth="1"/>
    <col min="8202" max="8202" width="5.75" style="3" customWidth="1"/>
    <col min="8203" max="8203" width="30.625" style="3" customWidth="1"/>
    <col min="8204" max="8204" width="11.375" style="3" customWidth="1"/>
    <col min="8205" max="8205" width="6.625" style="3" customWidth="1"/>
    <col min="8206" max="8206" width="13.75" style="3" customWidth="1"/>
    <col min="8207" max="8207" width="6.375" style="3" customWidth="1"/>
    <col min="8208" max="8208" width="13.25" style="3" customWidth="1"/>
    <col min="8209" max="8209" width="14.5" style="3" customWidth="1"/>
    <col min="8210" max="8210" width="15.625" style="3" customWidth="1"/>
    <col min="8211" max="8448" width="9" style="3"/>
    <col min="8449" max="8449" width="2.625" style="3" customWidth="1"/>
    <col min="8450" max="8450" width="4.875" style="3" customWidth="1"/>
    <col min="8451" max="8451" width="5.125" style="3" customWidth="1"/>
    <col min="8452" max="8453" width="12.625" style="3" customWidth="1"/>
    <col min="8454" max="8454" width="25.375" style="3" customWidth="1"/>
    <col min="8455" max="8455" width="6.25" style="3" customWidth="1"/>
    <col min="8456" max="8457" width="9.875" style="3" bestFit="1" customWidth="1"/>
    <col min="8458" max="8458" width="5.75" style="3" customWidth="1"/>
    <col min="8459" max="8459" width="30.625" style="3" customWidth="1"/>
    <col min="8460" max="8460" width="11.375" style="3" customWidth="1"/>
    <col min="8461" max="8461" width="6.625" style="3" customWidth="1"/>
    <col min="8462" max="8462" width="13.75" style="3" customWidth="1"/>
    <col min="8463" max="8463" width="6.375" style="3" customWidth="1"/>
    <col min="8464" max="8464" width="13.25" style="3" customWidth="1"/>
    <col min="8465" max="8465" width="14.5" style="3" customWidth="1"/>
    <col min="8466" max="8466" width="15.625" style="3" customWidth="1"/>
    <col min="8467" max="8704" width="9" style="3"/>
    <col min="8705" max="8705" width="2.625" style="3" customWidth="1"/>
    <col min="8706" max="8706" width="4.875" style="3" customWidth="1"/>
    <col min="8707" max="8707" width="5.125" style="3" customWidth="1"/>
    <col min="8708" max="8709" width="12.625" style="3" customWidth="1"/>
    <col min="8710" max="8710" width="25.375" style="3" customWidth="1"/>
    <col min="8711" max="8711" width="6.25" style="3" customWidth="1"/>
    <col min="8712" max="8713" width="9.875" style="3" bestFit="1" customWidth="1"/>
    <col min="8714" max="8714" width="5.75" style="3" customWidth="1"/>
    <col min="8715" max="8715" width="30.625" style="3" customWidth="1"/>
    <col min="8716" max="8716" width="11.375" style="3" customWidth="1"/>
    <col min="8717" max="8717" width="6.625" style="3" customWidth="1"/>
    <col min="8718" max="8718" width="13.75" style="3" customWidth="1"/>
    <col min="8719" max="8719" width="6.375" style="3" customWidth="1"/>
    <col min="8720" max="8720" width="13.25" style="3" customWidth="1"/>
    <col min="8721" max="8721" width="14.5" style="3" customWidth="1"/>
    <col min="8722" max="8722" width="15.625" style="3" customWidth="1"/>
    <col min="8723" max="8960" width="9" style="3"/>
    <col min="8961" max="8961" width="2.625" style="3" customWidth="1"/>
    <col min="8962" max="8962" width="4.875" style="3" customWidth="1"/>
    <col min="8963" max="8963" width="5.125" style="3" customWidth="1"/>
    <col min="8964" max="8965" width="12.625" style="3" customWidth="1"/>
    <col min="8966" max="8966" width="25.375" style="3" customWidth="1"/>
    <col min="8967" max="8967" width="6.25" style="3" customWidth="1"/>
    <col min="8968" max="8969" width="9.875" style="3" bestFit="1" customWidth="1"/>
    <col min="8970" max="8970" width="5.75" style="3" customWidth="1"/>
    <col min="8971" max="8971" width="30.625" style="3" customWidth="1"/>
    <col min="8972" max="8972" width="11.375" style="3" customWidth="1"/>
    <col min="8973" max="8973" width="6.625" style="3" customWidth="1"/>
    <col min="8974" max="8974" width="13.75" style="3" customWidth="1"/>
    <col min="8975" max="8975" width="6.375" style="3" customWidth="1"/>
    <col min="8976" max="8976" width="13.25" style="3" customWidth="1"/>
    <col min="8977" max="8977" width="14.5" style="3" customWidth="1"/>
    <col min="8978" max="8978" width="15.625" style="3" customWidth="1"/>
    <col min="8979" max="9216" width="9" style="3"/>
    <col min="9217" max="9217" width="2.625" style="3" customWidth="1"/>
    <col min="9218" max="9218" width="4.875" style="3" customWidth="1"/>
    <col min="9219" max="9219" width="5.125" style="3" customWidth="1"/>
    <col min="9220" max="9221" width="12.625" style="3" customWidth="1"/>
    <col min="9222" max="9222" width="25.375" style="3" customWidth="1"/>
    <col min="9223" max="9223" width="6.25" style="3" customWidth="1"/>
    <col min="9224" max="9225" width="9.875" style="3" bestFit="1" customWidth="1"/>
    <col min="9226" max="9226" width="5.75" style="3" customWidth="1"/>
    <col min="9227" max="9227" width="30.625" style="3" customWidth="1"/>
    <col min="9228" max="9228" width="11.375" style="3" customWidth="1"/>
    <col min="9229" max="9229" width="6.625" style="3" customWidth="1"/>
    <col min="9230" max="9230" width="13.75" style="3" customWidth="1"/>
    <col min="9231" max="9231" width="6.375" style="3" customWidth="1"/>
    <col min="9232" max="9232" width="13.25" style="3" customWidth="1"/>
    <col min="9233" max="9233" width="14.5" style="3" customWidth="1"/>
    <col min="9234" max="9234" width="15.625" style="3" customWidth="1"/>
    <col min="9235" max="9472" width="9" style="3"/>
    <col min="9473" max="9473" width="2.625" style="3" customWidth="1"/>
    <col min="9474" max="9474" width="4.875" style="3" customWidth="1"/>
    <col min="9475" max="9475" width="5.125" style="3" customWidth="1"/>
    <col min="9476" max="9477" width="12.625" style="3" customWidth="1"/>
    <col min="9478" max="9478" width="25.375" style="3" customWidth="1"/>
    <col min="9479" max="9479" width="6.25" style="3" customWidth="1"/>
    <col min="9480" max="9481" width="9.875" style="3" bestFit="1" customWidth="1"/>
    <col min="9482" max="9482" width="5.75" style="3" customWidth="1"/>
    <col min="9483" max="9483" width="30.625" style="3" customWidth="1"/>
    <col min="9484" max="9484" width="11.375" style="3" customWidth="1"/>
    <col min="9485" max="9485" width="6.625" style="3" customWidth="1"/>
    <col min="9486" max="9486" width="13.75" style="3" customWidth="1"/>
    <col min="9487" max="9487" width="6.375" style="3" customWidth="1"/>
    <col min="9488" max="9488" width="13.25" style="3" customWidth="1"/>
    <col min="9489" max="9489" width="14.5" style="3" customWidth="1"/>
    <col min="9490" max="9490" width="15.625" style="3" customWidth="1"/>
    <col min="9491" max="9728" width="9" style="3"/>
    <col min="9729" max="9729" width="2.625" style="3" customWidth="1"/>
    <col min="9730" max="9730" width="4.875" style="3" customWidth="1"/>
    <col min="9731" max="9731" width="5.125" style="3" customWidth="1"/>
    <col min="9732" max="9733" width="12.625" style="3" customWidth="1"/>
    <col min="9734" max="9734" width="25.375" style="3" customWidth="1"/>
    <col min="9735" max="9735" width="6.25" style="3" customWidth="1"/>
    <col min="9736" max="9737" width="9.875" style="3" bestFit="1" customWidth="1"/>
    <col min="9738" max="9738" width="5.75" style="3" customWidth="1"/>
    <col min="9739" max="9739" width="30.625" style="3" customWidth="1"/>
    <col min="9740" max="9740" width="11.375" style="3" customWidth="1"/>
    <col min="9741" max="9741" width="6.625" style="3" customWidth="1"/>
    <col min="9742" max="9742" width="13.75" style="3" customWidth="1"/>
    <col min="9743" max="9743" width="6.375" style="3" customWidth="1"/>
    <col min="9744" max="9744" width="13.25" style="3" customWidth="1"/>
    <col min="9745" max="9745" width="14.5" style="3" customWidth="1"/>
    <col min="9746" max="9746" width="15.625" style="3" customWidth="1"/>
    <col min="9747" max="9984" width="9" style="3"/>
    <col min="9985" max="9985" width="2.625" style="3" customWidth="1"/>
    <col min="9986" max="9986" width="4.875" style="3" customWidth="1"/>
    <col min="9987" max="9987" width="5.125" style="3" customWidth="1"/>
    <col min="9988" max="9989" width="12.625" style="3" customWidth="1"/>
    <col min="9990" max="9990" width="25.375" style="3" customWidth="1"/>
    <col min="9991" max="9991" width="6.25" style="3" customWidth="1"/>
    <col min="9992" max="9993" width="9.875" style="3" bestFit="1" customWidth="1"/>
    <col min="9994" max="9994" width="5.75" style="3" customWidth="1"/>
    <col min="9995" max="9995" width="30.625" style="3" customWidth="1"/>
    <col min="9996" max="9996" width="11.375" style="3" customWidth="1"/>
    <col min="9997" max="9997" width="6.625" style="3" customWidth="1"/>
    <col min="9998" max="9998" width="13.75" style="3" customWidth="1"/>
    <col min="9999" max="9999" width="6.375" style="3" customWidth="1"/>
    <col min="10000" max="10000" width="13.25" style="3" customWidth="1"/>
    <col min="10001" max="10001" width="14.5" style="3" customWidth="1"/>
    <col min="10002" max="10002" width="15.625" style="3" customWidth="1"/>
    <col min="10003" max="10240" width="9" style="3"/>
    <col min="10241" max="10241" width="2.625" style="3" customWidth="1"/>
    <col min="10242" max="10242" width="4.875" style="3" customWidth="1"/>
    <col min="10243" max="10243" width="5.125" style="3" customWidth="1"/>
    <col min="10244" max="10245" width="12.625" style="3" customWidth="1"/>
    <col min="10246" max="10246" width="25.375" style="3" customWidth="1"/>
    <col min="10247" max="10247" width="6.25" style="3" customWidth="1"/>
    <col min="10248" max="10249" width="9.875" style="3" bestFit="1" customWidth="1"/>
    <col min="10250" max="10250" width="5.75" style="3" customWidth="1"/>
    <col min="10251" max="10251" width="30.625" style="3" customWidth="1"/>
    <col min="10252" max="10252" width="11.375" style="3" customWidth="1"/>
    <col min="10253" max="10253" width="6.625" style="3" customWidth="1"/>
    <col min="10254" max="10254" width="13.75" style="3" customWidth="1"/>
    <col min="10255" max="10255" width="6.375" style="3" customWidth="1"/>
    <col min="10256" max="10256" width="13.25" style="3" customWidth="1"/>
    <col min="10257" max="10257" width="14.5" style="3" customWidth="1"/>
    <col min="10258" max="10258" width="15.625" style="3" customWidth="1"/>
    <col min="10259" max="10496" width="9" style="3"/>
    <col min="10497" max="10497" width="2.625" style="3" customWidth="1"/>
    <col min="10498" max="10498" width="4.875" style="3" customWidth="1"/>
    <col min="10499" max="10499" width="5.125" style="3" customWidth="1"/>
    <col min="10500" max="10501" width="12.625" style="3" customWidth="1"/>
    <col min="10502" max="10502" width="25.375" style="3" customWidth="1"/>
    <col min="10503" max="10503" width="6.25" style="3" customWidth="1"/>
    <col min="10504" max="10505" width="9.875" style="3" bestFit="1" customWidth="1"/>
    <col min="10506" max="10506" width="5.75" style="3" customWidth="1"/>
    <col min="10507" max="10507" width="30.625" style="3" customWidth="1"/>
    <col min="10508" max="10508" width="11.375" style="3" customWidth="1"/>
    <col min="10509" max="10509" width="6.625" style="3" customWidth="1"/>
    <col min="10510" max="10510" width="13.75" style="3" customWidth="1"/>
    <col min="10511" max="10511" width="6.375" style="3" customWidth="1"/>
    <col min="10512" max="10512" width="13.25" style="3" customWidth="1"/>
    <col min="10513" max="10513" width="14.5" style="3" customWidth="1"/>
    <col min="10514" max="10514" width="15.625" style="3" customWidth="1"/>
    <col min="10515" max="10752" width="9" style="3"/>
    <col min="10753" max="10753" width="2.625" style="3" customWidth="1"/>
    <col min="10754" max="10754" width="4.875" style="3" customWidth="1"/>
    <col min="10755" max="10755" width="5.125" style="3" customWidth="1"/>
    <col min="10756" max="10757" width="12.625" style="3" customWidth="1"/>
    <col min="10758" max="10758" width="25.375" style="3" customWidth="1"/>
    <col min="10759" max="10759" width="6.25" style="3" customWidth="1"/>
    <col min="10760" max="10761" width="9.875" style="3" bestFit="1" customWidth="1"/>
    <col min="10762" max="10762" width="5.75" style="3" customWidth="1"/>
    <col min="10763" max="10763" width="30.625" style="3" customWidth="1"/>
    <col min="10764" max="10764" width="11.375" style="3" customWidth="1"/>
    <col min="10765" max="10765" width="6.625" style="3" customWidth="1"/>
    <col min="10766" max="10766" width="13.75" style="3" customWidth="1"/>
    <col min="10767" max="10767" width="6.375" style="3" customWidth="1"/>
    <col min="10768" max="10768" width="13.25" style="3" customWidth="1"/>
    <col min="10769" max="10769" width="14.5" style="3" customWidth="1"/>
    <col min="10770" max="10770" width="15.625" style="3" customWidth="1"/>
    <col min="10771" max="11008" width="9" style="3"/>
    <col min="11009" max="11009" width="2.625" style="3" customWidth="1"/>
    <col min="11010" max="11010" width="4.875" style="3" customWidth="1"/>
    <col min="11011" max="11011" width="5.125" style="3" customWidth="1"/>
    <col min="11012" max="11013" width="12.625" style="3" customWidth="1"/>
    <col min="11014" max="11014" width="25.375" style="3" customWidth="1"/>
    <col min="11015" max="11015" width="6.25" style="3" customWidth="1"/>
    <col min="11016" max="11017" width="9.875" style="3" bestFit="1" customWidth="1"/>
    <col min="11018" max="11018" width="5.75" style="3" customWidth="1"/>
    <col min="11019" max="11019" width="30.625" style="3" customWidth="1"/>
    <col min="11020" max="11020" width="11.375" style="3" customWidth="1"/>
    <col min="11021" max="11021" width="6.625" style="3" customWidth="1"/>
    <col min="11022" max="11022" width="13.75" style="3" customWidth="1"/>
    <col min="11023" max="11023" width="6.375" style="3" customWidth="1"/>
    <col min="11024" max="11024" width="13.25" style="3" customWidth="1"/>
    <col min="11025" max="11025" width="14.5" style="3" customWidth="1"/>
    <col min="11026" max="11026" width="15.625" style="3" customWidth="1"/>
    <col min="11027" max="11264" width="9" style="3"/>
    <col min="11265" max="11265" width="2.625" style="3" customWidth="1"/>
    <col min="11266" max="11266" width="4.875" style="3" customWidth="1"/>
    <col min="11267" max="11267" width="5.125" style="3" customWidth="1"/>
    <col min="11268" max="11269" width="12.625" style="3" customWidth="1"/>
    <col min="11270" max="11270" width="25.375" style="3" customWidth="1"/>
    <col min="11271" max="11271" width="6.25" style="3" customWidth="1"/>
    <col min="11272" max="11273" width="9.875" style="3" bestFit="1" customWidth="1"/>
    <col min="11274" max="11274" width="5.75" style="3" customWidth="1"/>
    <col min="11275" max="11275" width="30.625" style="3" customWidth="1"/>
    <col min="11276" max="11276" width="11.375" style="3" customWidth="1"/>
    <col min="11277" max="11277" width="6.625" style="3" customWidth="1"/>
    <col min="11278" max="11278" width="13.75" style="3" customWidth="1"/>
    <col min="11279" max="11279" width="6.375" style="3" customWidth="1"/>
    <col min="11280" max="11280" width="13.25" style="3" customWidth="1"/>
    <col min="11281" max="11281" width="14.5" style="3" customWidth="1"/>
    <col min="11282" max="11282" width="15.625" style="3" customWidth="1"/>
    <col min="11283" max="11520" width="9" style="3"/>
    <col min="11521" max="11521" width="2.625" style="3" customWidth="1"/>
    <col min="11522" max="11522" width="4.875" style="3" customWidth="1"/>
    <col min="11523" max="11523" width="5.125" style="3" customWidth="1"/>
    <col min="11524" max="11525" width="12.625" style="3" customWidth="1"/>
    <col min="11526" max="11526" width="25.375" style="3" customWidth="1"/>
    <col min="11527" max="11527" width="6.25" style="3" customWidth="1"/>
    <col min="11528" max="11529" width="9.875" style="3" bestFit="1" customWidth="1"/>
    <col min="11530" max="11530" width="5.75" style="3" customWidth="1"/>
    <col min="11531" max="11531" width="30.625" style="3" customWidth="1"/>
    <col min="11532" max="11532" width="11.375" style="3" customWidth="1"/>
    <col min="11533" max="11533" width="6.625" style="3" customWidth="1"/>
    <col min="11534" max="11534" width="13.75" style="3" customWidth="1"/>
    <col min="11535" max="11535" width="6.375" style="3" customWidth="1"/>
    <col min="11536" max="11536" width="13.25" style="3" customWidth="1"/>
    <col min="11537" max="11537" width="14.5" style="3" customWidth="1"/>
    <col min="11538" max="11538" width="15.625" style="3" customWidth="1"/>
    <col min="11539" max="11776" width="9" style="3"/>
    <col min="11777" max="11777" width="2.625" style="3" customWidth="1"/>
    <col min="11778" max="11778" width="4.875" style="3" customWidth="1"/>
    <col min="11779" max="11779" width="5.125" style="3" customWidth="1"/>
    <col min="11780" max="11781" width="12.625" style="3" customWidth="1"/>
    <col min="11782" max="11782" width="25.375" style="3" customWidth="1"/>
    <col min="11783" max="11783" width="6.25" style="3" customWidth="1"/>
    <col min="11784" max="11785" width="9.875" style="3" bestFit="1" customWidth="1"/>
    <col min="11786" max="11786" width="5.75" style="3" customWidth="1"/>
    <col min="11787" max="11787" width="30.625" style="3" customWidth="1"/>
    <col min="11788" max="11788" width="11.375" style="3" customWidth="1"/>
    <col min="11789" max="11789" width="6.625" style="3" customWidth="1"/>
    <col min="11790" max="11790" width="13.75" style="3" customWidth="1"/>
    <col min="11791" max="11791" width="6.375" style="3" customWidth="1"/>
    <col min="11792" max="11792" width="13.25" style="3" customWidth="1"/>
    <col min="11793" max="11793" width="14.5" style="3" customWidth="1"/>
    <col min="11794" max="11794" width="15.625" style="3" customWidth="1"/>
    <col min="11795" max="12032" width="9" style="3"/>
    <col min="12033" max="12033" width="2.625" style="3" customWidth="1"/>
    <col min="12034" max="12034" width="4.875" style="3" customWidth="1"/>
    <col min="12035" max="12035" width="5.125" style="3" customWidth="1"/>
    <col min="12036" max="12037" width="12.625" style="3" customWidth="1"/>
    <col min="12038" max="12038" width="25.375" style="3" customWidth="1"/>
    <col min="12039" max="12039" width="6.25" style="3" customWidth="1"/>
    <col min="12040" max="12041" width="9.875" style="3" bestFit="1" customWidth="1"/>
    <col min="12042" max="12042" width="5.75" style="3" customWidth="1"/>
    <col min="12043" max="12043" width="30.625" style="3" customWidth="1"/>
    <col min="12044" max="12044" width="11.375" style="3" customWidth="1"/>
    <col min="12045" max="12045" width="6.625" style="3" customWidth="1"/>
    <col min="12046" max="12046" width="13.75" style="3" customWidth="1"/>
    <col min="12047" max="12047" width="6.375" style="3" customWidth="1"/>
    <col min="12048" max="12048" width="13.25" style="3" customWidth="1"/>
    <col min="12049" max="12049" width="14.5" style="3" customWidth="1"/>
    <col min="12050" max="12050" width="15.625" style="3" customWidth="1"/>
    <col min="12051" max="12288" width="9" style="3"/>
    <col min="12289" max="12289" width="2.625" style="3" customWidth="1"/>
    <col min="12290" max="12290" width="4.875" style="3" customWidth="1"/>
    <col min="12291" max="12291" width="5.125" style="3" customWidth="1"/>
    <col min="12292" max="12293" width="12.625" style="3" customWidth="1"/>
    <col min="12294" max="12294" width="25.375" style="3" customWidth="1"/>
    <col min="12295" max="12295" width="6.25" style="3" customWidth="1"/>
    <col min="12296" max="12297" width="9.875" style="3" bestFit="1" customWidth="1"/>
    <col min="12298" max="12298" width="5.75" style="3" customWidth="1"/>
    <col min="12299" max="12299" width="30.625" style="3" customWidth="1"/>
    <col min="12300" max="12300" width="11.375" style="3" customWidth="1"/>
    <col min="12301" max="12301" width="6.625" style="3" customWidth="1"/>
    <col min="12302" max="12302" width="13.75" style="3" customWidth="1"/>
    <col min="12303" max="12303" width="6.375" style="3" customWidth="1"/>
    <col min="12304" max="12304" width="13.25" style="3" customWidth="1"/>
    <col min="12305" max="12305" width="14.5" style="3" customWidth="1"/>
    <col min="12306" max="12306" width="15.625" style="3" customWidth="1"/>
    <col min="12307" max="12544" width="9" style="3"/>
    <col min="12545" max="12545" width="2.625" style="3" customWidth="1"/>
    <col min="12546" max="12546" width="4.875" style="3" customWidth="1"/>
    <col min="12547" max="12547" width="5.125" style="3" customWidth="1"/>
    <col min="12548" max="12549" width="12.625" style="3" customWidth="1"/>
    <col min="12550" max="12550" width="25.375" style="3" customWidth="1"/>
    <col min="12551" max="12551" width="6.25" style="3" customWidth="1"/>
    <col min="12552" max="12553" width="9.875" style="3" bestFit="1" customWidth="1"/>
    <col min="12554" max="12554" width="5.75" style="3" customWidth="1"/>
    <col min="12555" max="12555" width="30.625" style="3" customWidth="1"/>
    <col min="12556" max="12556" width="11.375" style="3" customWidth="1"/>
    <col min="12557" max="12557" width="6.625" style="3" customWidth="1"/>
    <col min="12558" max="12558" width="13.75" style="3" customWidth="1"/>
    <col min="12559" max="12559" width="6.375" style="3" customWidth="1"/>
    <col min="12560" max="12560" width="13.25" style="3" customWidth="1"/>
    <col min="12561" max="12561" width="14.5" style="3" customWidth="1"/>
    <col min="12562" max="12562" width="15.625" style="3" customWidth="1"/>
    <col min="12563" max="12800" width="9" style="3"/>
    <col min="12801" max="12801" width="2.625" style="3" customWidth="1"/>
    <col min="12802" max="12802" width="4.875" style="3" customWidth="1"/>
    <col min="12803" max="12803" width="5.125" style="3" customWidth="1"/>
    <col min="12804" max="12805" width="12.625" style="3" customWidth="1"/>
    <col min="12806" max="12806" width="25.375" style="3" customWidth="1"/>
    <col min="12807" max="12807" width="6.25" style="3" customWidth="1"/>
    <col min="12808" max="12809" width="9.875" style="3" bestFit="1" customWidth="1"/>
    <col min="12810" max="12810" width="5.75" style="3" customWidth="1"/>
    <col min="12811" max="12811" width="30.625" style="3" customWidth="1"/>
    <col min="12812" max="12812" width="11.375" style="3" customWidth="1"/>
    <col min="12813" max="12813" width="6.625" style="3" customWidth="1"/>
    <col min="12814" max="12814" width="13.75" style="3" customWidth="1"/>
    <col min="12815" max="12815" width="6.375" style="3" customWidth="1"/>
    <col min="12816" max="12816" width="13.25" style="3" customWidth="1"/>
    <col min="12817" max="12817" width="14.5" style="3" customWidth="1"/>
    <col min="12818" max="12818" width="15.625" style="3" customWidth="1"/>
    <col min="12819" max="13056" width="9" style="3"/>
    <col min="13057" max="13057" width="2.625" style="3" customWidth="1"/>
    <col min="13058" max="13058" width="4.875" style="3" customWidth="1"/>
    <col min="13059" max="13059" width="5.125" style="3" customWidth="1"/>
    <col min="13060" max="13061" width="12.625" style="3" customWidth="1"/>
    <col min="13062" max="13062" width="25.375" style="3" customWidth="1"/>
    <col min="13063" max="13063" width="6.25" style="3" customWidth="1"/>
    <col min="13064" max="13065" width="9.875" style="3" bestFit="1" customWidth="1"/>
    <col min="13066" max="13066" width="5.75" style="3" customWidth="1"/>
    <col min="13067" max="13067" width="30.625" style="3" customWidth="1"/>
    <col min="13068" max="13068" width="11.375" style="3" customWidth="1"/>
    <col min="13069" max="13069" width="6.625" style="3" customWidth="1"/>
    <col min="13070" max="13070" width="13.75" style="3" customWidth="1"/>
    <col min="13071" max="13071" width="6.375" style="3" customWidth="1"/>
    <col min="13072" max="13072" width="13.25" style="3" customWidth="1"/>
    <col min="13073" max="13073" width="14.5" style="3" customWidth="1"/>
    <col min="13074" max="13074" width="15.625" style="3" customWidth="1"/>
    <col min="13075" max="13312" width="9" style="3"/>
    <col min="13313" max="13313" width="2.625" style="3" customWidth="1"/>
    <col min="13314" max="13314" width="4.875" style="3" customWidth="1"/>
    <col min="13315" max="13315" width="5.125" style="3" customWidth="1"/>
    <col min="13316" max="13317" width="12.625" style="3" customWidth="1"/>
    <col min="13318" max="13318" width="25.375" style="3" customWidth="1"/>
    <col min="13319" max="13319" width="6.25" style="3" customWidth="1"/>
    <col min="13320" max="13321" width="9.875" style="3" bestFit="1" customWidth="1"/>
    <col min="13322" max="13322" width="5.75" style="3" customWidth="1"/>
    <col min="13323" max="13323" width="30.625" style="3" customWidth="1"/>
    <col min="13324" max="13324" width="11.375" style="3" customWidth="1"/>
    <col min="13325" max="13325" width="6.625" style="3" customWidth="1"/>
    <col min="13326" max="13326" width="13.75" style="3" customWidth="1"/>
    <col min="13327" max="13327" width="6.375" style="3" customWidth="1"/>
    <col min="13328" max="13328" width="13.25" style="3" customWidth="1"/>
    <col min="13329" max="13329" width="14.5" style="3" customWidth="1"/>
    <col min="13330" max="13330" width="15.625" style="3" customWidth="1"/>
    <col min="13331" max="13568" width="9" style="3"/>
    <col min="13569" max="13569" width="2.625" style="3" customWidth="1"/>
    <col min="13570" max="13570" width="4.875" style="3" customWidth="1"/>
    <col min="13571" max="13571" width="5.125" style="3" customWidth="1"/>
    <col min="13572" max="13573" width="12.625" style="3" customWidth="1"/>
    <col min="13574" max="13574" width="25.375" style="3" customWidth="1"/>
    <col min="13575" max="13575" width="6.25" style="3" customWidth="1"/>
    <col min="13576" max="13577" width="9.875" style="3" bestFit="1" customWidth="1"/>
    <col min="13578" max="13578" width="5.75" style="3" customWidth="1"/>
    <col min="13579" max="13579" width="30.625" style="3" customWidth="1"/>
    <col min="13580" max="13580" width="11.375" style="3" customWidth="1"/>
    <col min="13581" max="13581" width="6.625" style="3" customWidth="1"/>
    <col min="13582" max="13582" width="13.75" style="3" customWidth="1"/>
    <col min="13583" max="13583" width="6.375" style="3" customWidth="1"/>
    <col min="13584" max="13584" width="13.25" style="3" customWidth="1"/>
    <col min="13585" max="13585" width="14.5" style="3" customWidth="1"/>
    <col min="13586" max="13586" width="15.625" style="3" customWidth="1"/>
    <col min="13587" max="13824" width="9" style="3"/>
    <col min="13825" max="13825" width="2.625" style="3" customWidth="1"/>
    <col min="13826" max="13826" width="4.875" style="3" customWidth="1"/>
    <col min="13827" max="13827" width="5.125" style="3" customWidth="1"/>
    <col min="13828" max="13829" width="12.625" style="3" customWidth="1"/>
    <col min="13830" max="13830" width="25.375" style="3" customWidth="1"/>
    <col min="13831" max="13831" width="6.25" style="3" customWidth="1"/>
    <col min="13832" max="13833" width="9.875" style="3" bestFit="1" customWidth="1"/>
    <col min="13834" max="13834" width="5.75" style="3" customWidth="1"/>
    <col min="13835" max="13835" width="30.625" style="3" customWidth="1"/>
    <col min="13836" max="13836" width="11.375" style="3" customWidth="1"/>
    <col min="13837" max="13837" width="6.625" style="3" customWidth="1"/>
    <col min="13838" max="13838" width="13.75" style="3" customWidth="1"/>
    <col min="13839" max="13839" width="6.375" style="3" customWidth="1"/>
    <col min="13840" max="13840" width="13.25" style="3" customWidth="1"/>
    <col min="13841" max="13841" width="14.5" style="3" customWidth="1"/>
    <col min="13842" max="13842" width="15.625" style="3" customWidth="1"/>
    <col min="13843" max="14080" width="9" style="3"/>
    <col min="14081" max="14081" width="2.625" style="3" customWidth="1"/>
    <col min="14082" max="14082" width="4.875" style="3" customWidth="1"/>
    <col min="14083" max="14083" width="5.125" style="3" customWidth="1"/>
    <col min="14084" max="14085" width="12.625" style="3" customWidth="1"/>
    <col min="14086" max="14086" width="25.375" style="3" customWidth="1"/>
    <col min="14087" max="14087" width="6.25" style="3" customWidth="1"/>
    <col min="14088" max="14089" width="9.875" style="3" bestFit="1" customWidth="1"/>
    <col min="14090" max="14090" width="5.75" style="3" customWidth="1"/>
    <col min="14091" max="14091" width="30.625" style="3" customWidth="1"/>
    <col min="14092" max="14092" width="11.375" style="3" customWidth="1"/>
    <col min="14093" max="14093" width="6.625" style="3" customWidth="1"/>
    <col min="14094" max="14094" width="13.75" style="3" customWidth="1"/>
    <col min="14095" max="14095" width="6.375" style="3" customWidth="1"/>
    <col min="14096" max="14096" width="13.25" style="3" customWidth="1"/>
    <col min="14097" max="14097" width="14.5" style="3" customWidth="1"/>
    <col min="14098" max="14098" width="15.625" style="3" customWidth="1"/>
    <col min="14099" max="14336" width="9" style="3"/>
    <col min="14337" max="14337" width="2.625" style="3" customWidth="1"/>
    <col min="14338" max="14338" width="4.875" style="3" customWidth="1"/>
    <col min="14339" max="14339" width="5.125" style="3" customWidth="1"/>
    <col min="14340" max="14341" width="12.625" style="3" customWidth="1"/>
    <col min="14342" max="14342" width="25.375" style="3" customWidth="1"/>
    <col min="14343" max="14343" width="6.25" style="3" customWidth="1"/>
    <col min="14344" max="14345" width="9.875" style="3" bestFit="1" customWidth="1"/>
    <col min="14346" max="14346" width="5.75" style="3" customWidth="1"/>
    <col min="14347" max="14347" width="30.625" style="3" customWidth="1"/>
    <col min="14348" max="14348" width="11.375" style="3" customWidth="1"/>
    <col min="14349" max="14349" width="6.625" style="3" customWidth="1"/>
    <col min="14350" max="14350" width="13.75" style="3" customWidth="1"/>
    <col min="14351" max="14351" width="6.375" style="3" customWidth="1"/>
    <col min="14352" max="14352" width="13.25" style="3" customWidth="1"/>
    <col min="14353" max="14353" width="14.5" style="3" customWidth="1"/>
    <col min="14354" max="14354" width="15.625" style="3" customWidth="1"/>
    <col min="14355" max="14592" width="9" style="3"/>
    <col min="14593" max="14593" width="2.625" style="3" customWidth="1"/>
    <col min="14594" max="14594" width="4.875" style="3" customWidth="1"/>
    <col min="14595" max="14595" width="5.125" style="3" customWidth="1"/>
    <col min="14596" max="14597" width="12.625" style="3" customWidth="1"/>
    <col min="14598" max="14598" width="25.375" style="3" customWidth="1"/>
    <col min="14599" max="14599" width="6.25" style="3" customWidth="1"/>
    <col min="14600" max="14601" width="9.875" style="3" bestFit="1" customWidth="1"/>
    <col min="14602" max="14602" width="5.75" style="3" customWidth="1"/>
    <col min="14603" max="14603" width="30.625" style="3" customWidth="1"/>
    <col min="14604" max="14604" width="11.375" style="3" customWidth="1"/>
    <col min="14605" max="14605" width="6.625" style="3" customWidth="1"/>
    <col min="14606" max="14606" width="13.75" style="3" customWidth="1"/>
    <col min="14607" max="14607" width="6.375" style="3" customWidth="1"/>
    <col min="14608" max="14608" width="13.25" style="3" customWidth="1"/>
    <col min="14609" max="14609" width="14.5" style="3" customWidth="1"/>
    <col min="14610" max="14610" width="15.625" style="3" customWidth="1"/>
    <col min="14611" max="14848" width="9" style="3"/>
    <col min="14849" max="14849" width="2.625" style="3" customWidth="1"/>
    <col min="14850" max="14850" width="4.875" style="3" customWidth="1"/>
    <col min="14851" max="14851" width="5.125" style="3" customWidth="1"/>
    <col min="14852" max="14853" width="12.625" style="3" customWidth="1"/>
    <col min="14854" max="14854" width="25.375" style="3" customWidth="1"/>
    <col min="14855" max="14855" width="6.25" style="3" customWidth="1"/>
    <col min="14856" max="14857" width="9.875" style="3" bestFit="1" customWidth="1"/>
    <col min="14858" max="14858" width="5.75" style="3" customWidth="1"/>
    <col min="14859" max="14859" width="30.625" style="3" customWidth="1"/>
    <col min="14860" max="14860" width="11.375" style="3" customWidth="1"/>
    <col min="14861" max="14861" width="6.625" style="3" customWidth="1"/>
    <col min="14862" max="14862" width="13.75" style="3" customWidth="1"/>
    <col min="14863" max="14863" width="6.375" style="3" customWidth="1"/>
    <col min="14864" max="14864" width="13.25" style="3" customWidth="1"/>
    <col min="14865" max="14865" width="14.5" style="3" customWidth="1"/>
    <col min="14866" max="14866" width="15.625" style="3" customWidth="1"/>
    <col min="14867" max="15104" width="9" style="3"/>
    <col min="15105" max="15105" width="2.625" style="3" customWidth="1"/>
    <col min="15106" max="15106" width="4.875" style="3" customWidth="1"/>
    <col min="15107" max="15107" width="5.125" style="3" customWidth="1"/>
    <col min="15108" max="15109" width="12.625" style="3" customWidth="1"/>
    <col min="15110" max="15110" width="25.375" style="3" customWidth="1"/>
    <col min="15111" max="15111" width="6.25" style="3" customWidth="1"/>
    <col min="15112" max="15113" width="9.875" style="3" bestFit="1" customWidth="1"/>
    <col min="15114" max="15114" width="5.75" style="3" customWidth="1"/>
    <col min="15115" max="15115" width="30.625" style="3" customWidth="1"/>
    <col min="15116" max="15116" width="11.375" style="3" customWidth="1"/>
    <col min="15117" max="15117" width="6.625" style="3" customWidth="1"/>
    <col min="15118" max="15118" width="13.75" style="3" customWidth="1"/>
    <col min="15119" max="15119" width="6.375" style="3" customWidth="1"/>
    <col min="15120" max="15120" width="13.25" style="3" customWidth="1"/>
    <col min="15121" max="15121" width="14.5" style="3" customWidth="1"/>
    <col min="15122" max="15122" width="15.625" style="3" customWidth="1"/>
    <col min="15123" max="15360" width="9" style="3"/>
    <col min="15361" max="15361" width="2.625" style="3" customWidth="1"/>
    <col min="15362" max="15362" width="4.875" style="3" customWidth="1"/>
    <col min="15363" max="15363" width="5.125" style="3" customWidth="1"/>
    <col min="15364" max="15365" width="12.625" style="3" customWidth="1"/>
    <col min="15366" max="15366" width="25.375" style="3" customWidth="1"/>
    <col min="15367" max="15367" width="6.25" style="3" customWidth="1"/>
    <col min="15368" max="15369" width="9.875" style="3" bestFit="1" customWidth="1"/>
    <col min="15370" max="15370" width="5.75" style="3" customWidth="1"/>
    <col min="15371" max="15371" width="30.625" style="3" customWidth="1"/>
    <col min="15372" max="15372" width="11.375" style="3" customWidth="1"/>
    <col min="15373" max="15373" width="6.625" style="3" customWidth="1"/>
    <col min="15374" max="15374" width="13.75" style="3" customWidth="1"/>
    <col min="15375" max="15375" width="6.375" style="3" customWidth="1"/>
    <col min="15376" max="15376" width="13.25" style="3" customWidth="1"/>
    <col min="15377" max="15377" width="14.5" style="3" customWidth="1"/>
    <col min="15378" max="15378" width="15.625" style="3" customWidth="1"/>
    <col min="15379" max="15616" width="9" style="3"/>
    <col min="15617" max="15617" width="2.625" style="3" customWidth="1"/>
    <col min="15618" max="15618" width="4.875" style="3" customWidth="1"/>
    <col min="15619" max="15619" width="5.125" style="3" customWidth="1"/>
    <col min="15620" max="15621" width="12.625" style="3" customWidth="1"/>
    <col min="15622" max="15622" width="25.375" style="3" customWidth="1"/>
    <col min="15623" max="15623" width="6.25" style="3" customWidth="1"/>
    <col min="15624" max="15625" width="9.875" style="3" bestFit="1" customWidth="1"/>
    <col min="15626" max="15626" width="5.75" style="3" customWidth="1"/>
    <col min="15627" max="15627" width="30.625" style="3" customWidth="1"/>
    <col min="15628" max="15628" width="11.375" style="3" customWidth="1"/>
    <col min="15629" max="15629" width="6.625" style="3" customWidth="1"/>
    <col min="15630" max="15630" width="13.75" style="3" customWidth="1"/>
    <col min="15631" max="15631" width="6.375" style="3" customWidth="1"/>
    <col min="15632" max="15632" width="13.25" style="3" customWidth="1"/>
    <col min="15633" max="15633" width="14.5" style="3" customWidth="1"/>
    <col min="15634" max="15634" width="15.625" style="3" customWidth="1"/>
    <col min="15635" max="15872" width="9" style="3"/>
    <col min="15873" max="15873" width="2.625" style="3" customWidth="1"/>
    <col min="15874" max="15874" width="4.875" style="3" customWidth="1"/>
    <col min="15875" max="15875" width="5.125" style="3" customWidth="1"/>
    <col min="15876" max="15877" width="12.625" style="3" customWidth="1"/>
    <col min="15878" max="15878" width="25.375" style="3" customWidth="1"/>
    <col min="15879" max="15879" width="6.25" style="3" customWidth="1"/>
    <col min="15880" max="15881" width="9.875" style="3" bestFit="1" customWidth="1"/>
    <col min="15882" max="15882" width="5.75" style="3" customWidth="1"/>
    <col min="15883" max="15883" width="30.625" style="3" customWidth="1"/>
    <col min="15884" max="15884" width="11.375" style="3" customWidth="1"/>
    <col min="15885" max="15885" width="6.625" style="3" customWidth="1"/>
    <col min="15886" max="15886" width="13.75" style="3" customWidth="1"/>
    <col min="15887" max="15887" width="6.375" style="3" customWidth="1"/>
    <col min="15888" max="15888" width="13.25" style="3" customWidth="1"/>
    <col min="15889" max="15889" width="14.5" style="3" customWidth="1"/>
    <col min="15890" max="15890" width="15.625" style="3" customWidth="1"/>
    <col min="15891" max="16128" width="9" style="3"/>
    <col min="16129" max="16129" width="2.625" style="3" customWidth="1"/>
    <col min="16130" max="16130" width="4.875" style="3" customWidth="1"/>
    <col min="16131" max="16131" width="5.125" style="3" customWidth="1"/>
    <col min="16132" max="16133" width="12.625" style="3" customWidth="1"/>
    <col min="16134" max="16134" width="25.375" style="3" customWidth="1"/>
    <col min="16135" max="16135" width="6.25" style="3" customWidth="1"/>
    <col min="16136" max="16137" width="9.875" style="3" bestFit="1" customWidth="1"/>
    <col min="16138" max="16138" width="5.75" style="3" customWidth="1"/>
    <col min="16139" max="16139" width="30.625" style="3" customWidth="1"/>
    <col min="16140" max="16140" width="11.375" style="3" customWidth="1"/>
    <col min="16141" max="16141" width="6.625" style="3" customWidth="1"/>
    <col min="16142" max="16142" width="13.75" style="3" customWidth="1"/>
    <col min="16143" max="16143" width="6.375" style="3" customWidth="1"/>
    <col min="16144" max="16144" width="13.25" style="3" customWidth="1"/>
    <col min="16145" max="16145" width="14.5" style="3" customWidth="1"/>
    <col min="16146" max="16146" width="15.625" style="3" customWidth="1"/>
    <col min="16147" max="16384" width="9" style="3"/>
  </cols>
  <sheetData>
    <row r="2" spans="2:18" ht="20.100000000000001" customHeight="1">
      <c r="B2" s="145"/>
      <c r="C2" s="143" t="s">
        <v>0</v>
      </c>
      <c r="D2" s="143"/>
      <c r="E2" s="143"/>
      <c r="F2" s="420" t="s">
        <v>1884</v>
      </c>
      <c r="G2" s="145"/>
      <c r="H2" s="146" t="s">
        <v>2</v>
      </c>
      <c r="I2" s="147"/>
      <c r="J2" s="148"/>
      <c r="K2" s="357">
        <f>SUM(I:I)</f>
        <v>196555</v>
      </c>
      <c r="L2" s="145"/>
      <c r="M2" s="150"/>
      <c r="N2" s="150"/>
    </row>
    <row r="3" spans="2:18" ht="20.100000000000001" customHeight="1">
      <c r="B3" s="145"/>
      <c r="C3" s="143" t="s">
        <v>3</v>
      </c>
      <c r="D3" s="143"/>
      <c r="E3" s="143"/>
      <c r="F3" s="144" t="s">
        <v>4</v>
      </c>
      <c r="G3" s="145"/>
      <c r="H3" s="145"/>
      <c r="I3" s="145"/>
      <c r="J3" s="151"/>
      <c r="K3" s="145"/>
      <c r="L3" s="145"/>
      <c r="M3" s="150"/>
      <c r="N3" s="150"/>
    </row>
    <row r="4" spans="2:18" ht="20.100000000000001" customHeight="1">
      <c r="B4" s="145"/>
      <c r="C4" s="143" t="s">
        <v>5</v>
      </c>
      <c r="D4" s="143"/>
      <c r="E4" s="143"/>
      <c r="F4" s="144">
        <v>100420</v>
      </c>
      <c r="G4" s="145"/>
      <c r="H4" s="145"/>
      <c r="I4" s="145"/>
      <c r="J4" s="151"/>
      <c r="K4" s="145"/>
      <c r="L4" s="145"/>
      <c r="M4" s="150"/>
      <c r="N4" s="150"/>
    </row>
    <row r="5" spans="2:18" ht="20.100000000000001" customHeight="1">
      <c r="B5" s="145"/>
      <c r="C5" s="143" t="s">
        <v>6</v>
      </c>
      <c r="D5" s="143"/>
      <c r="E5" s="143"/>
      <c r="F5" s="154">
        <v>41092</v>
      </c>
      <c r="G5" s="145"/>
      <c r="H5" s="145"/>
      <c r="I5" s="145"/>
      <c r="J5" s="151"/>
      <c r="K5" s="145"/>
      <c r="L5" s="145"/>
      <c r="M5" s="150"/>
      <c r="N5" s="150"/>
      <c r="P5" s="151"/>
    </row>
    <row r="6" spans="2:18" ht="20.100000000000001" customHeight="1">
      <c r="B6" s="145"/>
      <c r="C6" s="143" t="s">
        <v>7</v>
      </c>
      <c r="D6" s="143"/>
      <c r="E6" s="143"/>
      <c r="F6" s="154"/>
      <c r="G6" s="145"/>
      <c r="H6" s="145"/>
      <c r="I6" s="145"/>
      <c r="J6" s="151"/>
      <c r="K6" s="145"/>
      <c r="L6" s="145"/>
      <c r="M6" s="150"/>
      <c r="N6" s="150"/>
    </row>
    <row r="7" spans="2:18">
      <c r="B7" s="145"/>
      <c r="C7" s="150"/>
      <c r="D7" s="145"/>
      <c r="E7" s="145"/>
      <c r="F7" s="145"/>
      <c r="G7" s="145"/>
      <c r="H7" s="145"/>
      <c r="I7" s="145"/>
      <c r="J7" s="151"/>
      <c r="K7" s="145"/>
      <c r="L7" s="145"/>
      <c r="M7" s="150"/>
      <c r="N7" s="150"/>
    </row>
    <row r="8" spans="2:18" s="8" customFormat="1" ht="19.5" customHeight="1">
      <c r="B8" s="150"/>
      <c r="C8" s="166" t="s">
        <v>8</v>
      </c>
      <c r="D8" s="166" t="s">
        <v>9</v>
      </c>
      <c r="E8" s="166" t="s">
        <v>10</v>
      </c>
      <c r="F8" s="210" t="s">
        <v>11</v>
      </c>
      <c r="G8" s="210" t="s">
        <v>12</v>
      </c>
      <c r="H8" s="210" t="s">
        <v>13</v>
      </c>
      <c r="I8" s="211" t="s">
        <v>14</v>
      </c>
      <c r="J8" s="211" t="s">
        <v>15</v>
      </c>
      <c r="K8" s="210" t="s">
        <v>16</v>
      </c>
      <c r="L8" s="210" t="s">
        <v>17</v>
      </c>
      <c r="M8" s="210" t="s">
        <v>18</v>
      </c>
      <c r="N8" s="166" t="s">
        <v>19</v>
      </c>
      <c r="O8" s="12" t="s">
        <v>20</v>
      </c>
      <c r="P8" s="13" t="s">
        <v>21</v>
      </c>
      <c r="Q8" s="15" t="s">
        <v>22</v>
      </c>
      <c r="R8" s="15" t="s">
        <v>23</v>
      </c>
    </row>
    <row r="9" spans="2:18" s="8" customFormat="1" ht="18" customHeight="1">
      <c r="B9" s="210">
        <v>1</v>
      </c>
      <c r="C9" s="210">
        <v>2</v>
      </c>
      <c r="D9" s="166" t="s">
        <v>561</v>
      </c>
      <c r="E9" s="166" t="s">
        <v>561</v>
      </c>
      <c r="F9" s="421" t="s">
        <v>1885</v>
      </c>
      <c r="G9" s="220">
        <v>1</v>
      </c>
      <c r="H9" s="169">
        <v>12000</v>
      </c>
      <c r="I9" s="169">
        <f t="shared" ref="I9:I53" si="0">G9*H9</f>
        <v>12000</v>
      </c>
      <c r="J9" s="169"/>
      <c r="K9" s="220" t="s">
        <v>1886</v>
      </c>
      <c r="L9" s="359"/>
      <c r="M9" s="167"/>
      <c r="N9" s="215">
        <v>41085</v>
      </c>
      <c r="O9" s="60"/>
      <c r="P9" s="136"/>
      <c r="Q9" s="60">
        <v>41096</v>
      </c>
      <c r="R9" s="23">
        <v>41096</v>
      </c>
    </row>
    <row r="10" spans="2:18" s="8" customFormat="1" ht="18" customHeight="1">
      <c r="B10" s="210">
        <f>+B9+1</f>
        <v>2</v>
      </c>
      <c r="C10" s="210">
        <v>2</v>
      </c>
      <c r="D10" s="166" t="s">
        <v>561</v>
      </c>
      <c r="E10" s="166" t="s">
        <v>561</v>
      </c>
      <c r="F10" s="421" t="s">
        <v>1887</v>
      </c>
      <c r="G10" s="220">
        <v>2</v>
      </c>
      <c r="H10" s="169">
        <v>12000</v>
      </c>
      <c r="I10" s="169">
        <f t="shared" si="0"/>
        <v>24000</v>
      </c>
      <c r="J10" s="169"/>
      <c r="K10" s="220" t="s">
        <v>1888</v>
      </c>
      <c r="L10" s="359"/>
      <c r="M10" s="167"/>
      <c r="N10" s="215">
        <v>41085</v>
      </c>
      <c r="O10" s="60"/>
      <c r="P10" s="136"/>
      <c r="Q10" s="60">
        <v>41096</v>
      </c>
      <c r="R10" s="23">
        <v>41096</v>
      </c>
    </row>
    <row r="11" spans="2:18" s="8" customFormat="1" ht="18" customHeight="1">
      <c r="B11" s="210">
        <f t="shared" ref="B11:B51" si="1">+B10+1</f>
        <v>3</v>
      </c>
      <c r="C11" s="210">
        <v>2</v>
      </c>
      <c r="D11" s="166" t="s">
        <v>561</v>
      </c>
      <c r="E11" s="166" t="s">
        <v>561</v>
      </c>
      <c r="F11" s="421" t="s">
        <v>1889</v>
      </c>
      <c r="G11" s="220">
        <v>2</v>
      </c>
      <c r="H11" s="169">
        <v>5200</v>
      </c>
      <c r="I11" s="169">
        <f t="shared" si="0"/>
        <v>10400</v>
      </c>
      <c r="J11" s="169"/>
      <c r="K11" s="220" t="s">
        <v>1890</v>
      </c>
      <c r="L11" s="359"/>
      <c r="M11" s="167"/>
      <c r="N11" s="215">
        <v>41085</v>
      </c>
      <c r="O11" s="60"/>
      <c r="P11" s="136"/>
      <c r="Q11" s="60">
        <v>41096</v>
      </c>
      <c r="R11" s="23">
        <v>41096</v>
      </c>
    </row>
    <row r="12" spans="2:18" s="8" customFormat="1" ht="18" customHeight="1">
      <c r="B12" s="210">
        <f t="shared" si="1"/>
        <v>4</v>
      </c>
      <c r="C12" s="210">
        <v>2</v>
      </c>
      <c r="D12" s="166" t="s">
        <v>561</v>
      </c>
      <c r="E12" s="166" t="s">
        <v>561</v>
      </c>
      <c r="F12" s="421" t="s">
        <v>1891</v>
      </c>
      <c r="G12" s="220">
        <v>2</v>
      </c>
      <c r="H12" s="169">
        <v>5200</v>
      </c>
      <c r="I12" s="169">
        <f t="shared" si="0"/>
        <v>10400</v>
      </c>
      <c r="J12" s="169"/>
      <c r="K12" s="220" t="s">
        <v>1892</v>
      </c>
      <c r="L12" s="359"/>
      <c r="M12" s="167"/>
      <c r="N12" s="215">
        <v>41085</v>
      </c>
      <c r="O12" s="60"/>
      <c r="P12" s="136"/>
      <c r="Q12" s="60">
        <v>41096</v>
      </c>
      <c r="R12" s="23">
        <v>41096</v>
      </c>
    </row>
    <row r="13" spans="2:18" s="8" customFormat="1" ht="18" customHeight="1">
      <c r="B13" s="210">
        <f t="shared" si="1"/>
        <v>5</v>
      </c>
      <c r="C13" s="210">
        <v>2</v>
      </c>
      <c r="D13" s="166" t="s">
        <v>561</v>
      </c>
      <c r="E13" s="166" t="s">
        <v>561</v>
      </c>
      <c r="F13" s="421" t="s">
        <v>1893</v>
      </c>
      <c r="G13" s="220">
        <v>1</v>
      </c>
      <c r="H13" s="169">
        <v>6500</v>
      </c>
      <c r="I13" s="169">
        <f t="shared" si="0"/>
        <v>6500</v>
      </c>
      <c r="J13" s="169"/>
      <c r="K13" s="220" t="s">
        <v>1894</v>
      </c>
      <c r="L13" s="359"/>
      <c r="M13" s="167"/>
      <c r="N13" s="215">
        <v>41085</v>
      </c>
      <c r="O13" s="60"/>
      <c r="P13" s="136"/>
      <c r="Q13" s="60">
        <v>41096</v>
      </c>
      <c r="R13" s="23">
        <v>41096</v>
      </c>
    </row>
    <row r="14" spans="2:18" s="8" customFormat="1" ht="18" customHeight="1">
      <c r="B14" s="210">
        <f t="shared" si="1"/>
        <v>6</v>
      </c>
      <c r="C14" s="210">
        <v>2</v>
      </c>
      <c r="D14" s="166" t="s">
        <v>561</v>
      </c>
      <c r="E14" s="166" t="s">
        <v>561</v>
      </c>
      <c r="F14" s="421" t="s">
        <v>1895</v>
      </c>
      <c r="G14" s="220">
        <v>2</v>
      </c>
      <c r="H14" s="169">
        <v>4500</v>
      </c>
      <c r="I14" s="169">
        <f t="shared" si="0"/>
        <v>9000</v>
      </c>
      <c r="J14" s="169"/>
      <c r="K14" s="220" t="s">
        <v>1896</v>
      </c>
      <c r="L14" s="359"/>
      <c r="M14" s="167"/>
      <c r="N14" s="215">
        <v>41085</v>
      </c>
      <c r="O14" s="60"/>
      <c r="P14" s="136"/>
      <c r="Q14" s="60">
        <v>41096</v>
      </c>
      <c r="R14" s="23">
        <v>41096</v>
      </c>
    </row>
    <row r="15" spans="2:18" s="8" customFormat="1" ht="18" customHeight="1">
      <c r="B15" s="210">
        <f t="shared" si="1"/>
        <v>7</v>
      </c>
      <c r="C15" s="210">
        <v>2</v>
      </c>
      <c r="D15" s="166" t="s">
        <v>561</v>
      </c>
      <c r="E15" s="166" t="s">
        <v>561</v>
      </c>
      <c r="F15" s="421" t="s">
        <v>1897</v>
      </c>
      <c r="G15" s="220">
        <v>1</v>
      </c>
      <c r="H15" s="169">
        <v>5000</v>
      </c>
      <c r="I15" s="169">
        <f t="shared" si="0"/>
        <v>5000</v>
      </c>
      <c r="J15" s="169"/>
      <c r="K15" s="220" t="s">
        <v>1898</v>
      </c>
      <c r="L15" s="359"/>
      <c r="M15" s="167"/>
      <c r="N15" s="215">
        <v>41085</v>
      </c>
      <c r="O15" s="60"/>
      <c r="P15" s="136"/>
      <c r="Q15" s="60">
        <v>41096</v>
      </c>
      <c r="R15" s="23">
        <v>41096</v>
      </c>
    </row>
    <row r="16" spans="2:18" s="8" customFormat="1" ht="18" customHeight="1">
      <c r="B16" s="210">
        <f t="shared" si="1"/>
        <v>8</v>
      </c>
      <c r="C16" s="210">
        <v>2</v>
      </c>
      <c r="D16" s="166" t="s">
        <v>561</v>
      </c>
      <c r="E16" s="166" t="s">
        <v>561</v>
      </c>
      <c r="F16" s="421" t="s">
        <v>1899</v>
      </c>
      <c r="G16" s="220">
        <v>1</v>
      </c>
      <c r="H16" s="169">
        <v>5900</v>
      </c>
      <c r="I16" s="169">
        <f t="shared" si="0"/>
        <v>5900</v>
      </c>
      <c r="J16" s="169"/>
      <c r="K16" s="220" t="s">
        <v>1900</v>
      </c>
      <c r="L16" s="359"/>
      <c r="M16" s="167"/>
      <c r="N16" s="215">
        <v>41085</v>
      </c>
      <c r="O16" s="60"/>
      <c r="P16" s="136"/>
      <c r="Q16" s="60">
        <v>41096</v>
      </c>
      <c r="R16" s="23">
        <v>41096</v>
      </c>
    </row>
    <row r="17" spans="2:18" s="8" customFormat="1" ht="18" customHeight="1">
      <c r="B17" s="210">
        <f t="shared" si="1"/>
        <v>9</v>
      </c>
      <c r="C17" s="210">
        <v>2</v>
      </c>
      <c r="D17" s="166" t="s">
        <v>561</v>
      </c>
      <c r="E17" s="166" t="s">
        <v>561</v>
      </c>
      <c r="F17" s="421" t="s">
        <v>1901</v>
      </c>
      <c r="G17" s="220">
        <v>1</v>
      </c>
      <c r="H17" s="169">
        <v>8600</v>
      </c>
      <c r="I17" s="169">
        <f t="shared" si="0"/>
        <v>8600</v>
      </c>
      <c r="J17" s="169"/>
      <c r="K17" s="220" t="s">
        <v>1902</v>
      </c>
      <c r="L17" s="359"/>
      <c r="M17" s="167"/>
      <c r="N17" s="215">
        <v>41085</v>
      </c>
      <c r="O17" s="60"/>
      <c r="P17" s="136"/>
      <c r="Q17" s="60">
        <v>41096</v>
      </c>
      <c r="R17" s="23">
        <v>41096</v>
      </c>
    </row>
    <row r="18" spans="2:18" s="8" customFormat="1" ht="18" customHeight="1">
      <c r="B18" s="210">
        <f t="shared" si="1"/>
        <v>10</v>
      </c>
      <c r="C18" s="210">
        <v>3</v>
      </c>
      <c r="D18" s="166" t="s">
        <v>561</v>
      </c>
      <c r="E18" s="166" t="s">
        <v>561</v>
      </c>
      <c r="F18" s="421" t="s">
        <v>1903</v>
      </c>
      <c r="G18" s="220">
        <v>1</v>
      </c>
      <c r="H18" s="169">
        <v>13500</v>
      </c>
      <c r="I18" s="169">
        <f t="shared" si="0"/>
        <v>13500</v>
      </c>
      <c r="J18" s="169"/>
      <c r="K18" s="220" t="s">
        <v>1904</v>
      </c>
      <c r="L18" s="359"/>
      <c r="M18" s="167"/>
      <c r="N18" s="215">
        <v>41085</v>
      </c>
      <c r="O18" s="60"/>
      <c r="P18" s="136"/>
      <c r="Q18" s="60">
        <v>41096</v>
      </c>
      <c r="R18" s="23">
        <v>41096</v>
      </c>
    </row>
    <row r="19" spans="2:18" s="8" customFormat="1" ht="18" customHeight="1">
      <c r="B19" s="210">
        <f t="shared" si="1"/>
        <v>11</v>
      </c>
      <c r="C19" s="210">
        <v>3</v>
      </c>
      <c r="D19" s="166" t="s">
        <v>561</v>
      </c>
      <c r="E19" s="166" t="s">
        <v>561</v>
      </c>
      <c r="F19" s="421" t="s">
        <v>1905</v>
      </c>
      <c r="G19" s="220">
        <v>1</v>
      </c>
      <c r="H19" s="169">
        <v>19800</v>
      </c>
      <c r="I19" s="169">
        <f t="shared" si="0"/>
        <v>19800</v>
      </c>
      <c r="J19" s="169"/>
      <c r="K19" s="220" t="s">
        <v>1906</v>
      </c>
      <c r="L19" s="359"/>
      <c r="M19" s="167"/>
      <c r="N19" s="215">
        <v>41085</v>
      </c>
      <c r="O19" s="60"/>
      <c r="P19" s="136"/>
      <c r="Q19" s="60">
        <v>41096</v>
      </c>
      <c r="R19" s="23">
        <v>41096</v>
      </c>
    </row>
    <row r="20" spans="2:18" s="8" customFormat="1" ht="18" customHeight="1">
      <c r="B20" s="210">
        <f t="shared" si="1"/>
        <v>12</v>
      </c>
      <c r="C20" s="210">
        <v>3</v>
      </c>
      <c r="D20" s="166" t="s">
        <v>561</v>
      </c>
      <c r="E20" s="166" t="s">
        <v>561</v>
      </c>
      <c r="F20" s="421" t="s">
        <v>1907</v>
      </c>
      <c r="G20" s="220">
        <v>1</v>
      </c>
      <c r="H20" s="169">
        <v>16000</v>
      </c>
      <c r="I20" s="169">
        <f t="shared" si="0"/>
        <v>16000</v>
      </c>
      <c r="J20" s="169"/>
      <c r="K20" s="220" t="s">
        <v>1908</v>
      </c>
      <c r="L20" s="359"/>
      <c r="M20" s="167"/>
      <c r="N20" s="215">
        <v>41085</v>
      </c>
      <c r="O20" s="60"/>
      <c r="P20" s="136"/>
      <c r="Q20" s="60">
        <v>41096</v>
      </c>
      <c r="R20" s="23">
        <v>41096</v>
      </c>
    </row>
    <row r="21" spans="2:18" s="8" customFormat="1" ht="18" customHeight="1">
      <c r="B21" s="210">
        <f t="shared" si="1"/>
        <v>13</v>
      </c>
      <c r="C21" s="210">
        <v>3</v>
      </c>
      <c r="D21" s="166" t="s">
        <v>561</v>
      </c>
      <c r="E21" s="166" t="s">
        <v>561</v>
      </c>
      <c r="F21" s="421" t="s">
        <v>1909</v>
      </c>
      <c r="G21" s="220">
        <v>1</v>
      </c>
      <c r="H21" s="169">
        <v>3800</v>
      </c>
      <c r="I21" s="169">
        <f t="shared" si="0"/>
        <v>3800</v>
      </c>
      <c r="J21" s="169"/>
      <c r="K21" s="220" t="s">
        <v>1910</v>
      </c>
      <c r="L21" s="359"/>
      <c r="M21" s="167"/>
      <c r="N21" s="215">
        <v>41085</v>
      </c>
      <c r="O21" s="60"/>
      <c r="P21" s="136"/>
      <c r="Q21" s="60">
        <v>41096</v>
      </c>
      <c r="R21" s="23">
        <v>41096</v>
      </c>
    </row>
    <row r="22" spans="2:18" s="8" customFormat="1" ht="18" customHeight="1">
      <c r="B22" s="210">
        <f t="shared" si="1"/>
        <v>14</v>
      </c>
      <c r="C22" s="210">
        <v>3</v>
      </c>
      <c r="D22" s="166" t="s">
        <v>561</v>
      </c>
      <c r="E22" s="166" t="s">
        <v>561</v>
      </c>
      <c r="F22" s="421" t="s">
        <v>1911</v>
      </c>
      <c r="G22" s="220">
        <v>1</v>
      </c>
      <c r="H22" s="169">
        <v>5900</v>
      </c>
      <c r="I22" s="169">
        <f t="shared" si="0"/>
        <v>5900</v>
      </c>
      <c r="J22" s="169"/>
      <c r="K22" s="220" t="s">
        <v>1912</v>
      </c>
      <c r="L22" s="359"/>
      <c r="M22" s="167"/>
      <c r="N22" s="215">
        <v>41085</v>
      </c>
      <c r="O22" s="60"/>
      <c r="P22" s="136"/>
      <c r="Q22" s="60">
        <v>41096</v>
      </c>
      <c r="R22" s="23">
        <v>41096</v>
      </c>
    </row>
    <row r="23" spans="2:18" s="8" customFormat="1" ht="18" customHeight="1">
      <c r="B23" s="210">
        <f t="shared" si="1"/>
        <v>15</v>
      </c>
      <c r="C23" s="210">
        <v>3</v>
      </c>
      <c r="D23" s="166" t="s">
        <v>561</v>
      </c>
      <c r="E23" s="166" t="s">
        <v>561</v>
      </c>
      <c r="F23" s="421" t="s">
        <v>1913</v>
      </c>
      <c r="G23" s="220">
        <v>1</v>
      </c>
      <c r="H23" s="169">
        <v>7200</v>
      </c>
      <c r="I23" s="169">
        <f t="shared" si="0"/>
        <v>7200</v>
      </c>
      <c r="J23" s="169"/>
      <c r="K23" s="220" t="s">
        <v>1914</v>
      </c>
      <c r="L23" s="359"/>
      <c r="M23" s="167"/>
      <c r="N23" s="215">
        <v>41085</v>
      </c>
      <c r="O23" s="60"/>
      <c r="P23" s="136"/>
      <c r="Q23" s="60">
        <v>41096</v>
      </c>
      <c r="R23" s="23">
        <v>41096</v>
      </c>
    </row>
    <row r="24" spans="2:18" s="8" customFormat="1" ht="18" customHeight="1">
      <c r="B24" s="210">
        <f t="shared" si="1"/>
        <v>16</v>
      </c>
      <c r="C24" s="210">
        <v>3</v>
      </c>
      <c r="D24" s="166" t="s">
        <v>561</v>
      </c>
      <c r="E24" s="166" t="s">
        <v>561</v>
      </c>
      <c r="F24" s="421" t="s">
        <v>1915</v>
      </c>
      <c r="G24" s="220">
        <v>1</v>
      </c>
      <c r="H24" s="169">
        <v>8200</v>
      </c>
      <c r="I24" s="169">
        <f t="shared" si="0"/>
        <v>8200</v>
      </c>
      <c r="J24" s="169"/>
      <c r="K24" s="220" t="s">
        <v>1916</v>
      </c>
      <c r="L24" s="359"/>
      <c r="M24" s="167"/>
      <c r="N24" s="215">
        <v>41085</v>
      </c>
      <c r="O24" s="60"/>
      <c r="P24" s="136"/>
      <c r="Q24" s="60">
        <v>41096</v>
      </c>
      <c r="R24" s="23">
        <v>41096</v>
      </c>
    </row>
    <row r="25" spans="2:18" s="8" customFormat="1" ht="18" customHeight="1">
      <c r="B25" s="210">
        <f t="shared" si="1"/>
        <v>17</v>
      </c>
      <c r="C25" s="210">
        <v>3</v>
      </c>
      <c r="D25" s="166" t="s">
        <v>561</v>
      </c>
      <c r="E25" s="166" t="s">
        <v>561</v>
      </c>
      <c r="F25" s="421" t="s">
        <v>1917</v>
      </c>
      <c r="G25" s="220">
        <v>1</v>
      </c>
      <c r="H25" s="169">
        <v>8200</v>
      </c>
      <c r="I25" s="169">
        <f t="shared" si="0"/>
        <v>8200</v>
      </c>
      <c r="J25" s="169"/>
      <c r="K25" s="220" t="s">
        <v>1918</v>
      </c>
      <c r="L25" s="359"/>
      <c r="M25" s="167"/>
      <c r="N25" s="215">
        <v>41085</v>
      </c>
      <c r="O25" s="60"/>
      <c r="P25" s="136"/>
      <c r="Q25" s="60">
        <v>41096</v>
      </c>
      <c r="R25" s="23">
        <v>41096</v>
      </c>
    </row>
    <row r="26" spans="2:18" s="8" customFormat="1" ht="18" customHeight="1">
      <c r="B26" s="210">
        <f t="shared" si="1"/>
        <v>18</v>
      </c>
      <c r="C26" s="210">
        <v>3</v>
      </c>
      <c r="D26" s="166" t="s">
        <v>561</v>
      </c>
      <c r="E26" s="166" t="s">
        <v>561</v>
      </c>
      <c r="F26" s="421" t="s">
        <v>1919</v>
      </c>
      <c r="G26" s="220">
        <v>1</v>
      </c>
      <c r="H26" s="169">
        <v>6500</v>
      </c>
      <c r="I26" s="169">
        <f t="shared" si="0"/>
        <v>6500</v>
      </c>
      <c r="J26" s="169"/>
      <c r="K26" s="220" t="s">
        <v>1920</v>
      </c>
      <c r="L26" s="359"/>
      <c r="M26" s="167"/>
      <c r="N26" s="215">
        <v>41085</v>
      </c>
      <c r="O26" s="60"/>
      <c r="P26" s="136"/>
      <c r="Q26" s="60">
        <v>41096</v>
      </c>
      <c r="R26" s="23">
        <v>41096</v>
      </c>
    </row>
    <row r="27" spans="2:18" s="8" customFormat="1" ht="18" customHeight="1">
      <c r="B27" s="210">
        <f t="shared" si="1"/>
        <v>19</v>
      </c>
      <c r="C27" s="210">
        <v>3</v>
      </c>
      <c r="D27" s="166" t="s">
        <v>561</v>
      </c>
      <c r="E27" s="166" t="s">
        <v>561</v>
      </c>
      <c r="F27" s="421" t="s">
        <v>1921</v>
      </c>
      <c r="G27" s="220">
        <v>1</v>
      </c>
      <c r="H27" s="169">
        <v>4600</v>
      </c>
      <c r="I27" s="169">
        <f t="shared" si="0"/>
        <v>4600</v>
      </c>
      <c r="J27" s="169"/>
      <c r="K27" s="220" t="s">
        <v>1922</v>
      </c>
      <c r="L27" s="359"/>
      <c r="M27" s="167"/>
      <c r="N27" s="215">
        <v>41085</v>
      </c>
      <c r="O27" s="60"/>
      <c r="P27" s="136"/>
      <c r="Q27" s="60">
        <v>41096</v>
      </c>
      <c r="R27" s="23">
        <v>41096</v>
      </c>
    </row>
    <row r="28" spans="2:18" s="8" customFormat="1" ht="18" customHeight="1">
      <c r="B28" s="210">
        <f t="shared" si="1"/>
        <v>20</v>
      </c>
      <c r="C28" s="210"/>
      <c r="D28" s="166" t="s">
        <v>101</v>
      </c>
      <c r="E28" s="166" t="s">
        <v>101</v>
      </c>
      <c r="F28" s="421" t="s">
        <v>1923</v>
      </c>
      <c r="G28" s="220">
        <v>2</v>
      </c>
      <c r="H28" s="169">
        <v>920</v>
      </c>
      <c r="I28" s="169">
        <f t="shared" si="0"/>
        <v>1840</v>
      </c>
      <c r="J28" s="169"/>
      <c r="K28" s="220" t="s">
        <v>1924</v>
      </c>
      <c r="L28" s="359"/>
      <c r="M28" s="167"/>
      <c r="N28" s="215">
        <v>41085</v>
      </c>
      <c r="O28" s="60"/>
      <c r="P28" s="136"/>
      <c r="Q28" s="60">
        <v>41092</v>
      </c>
      <c r="R28" s="23">
        <v>41092</v>
      </c>
    </row>
    <row r="29" spans="2:18" s="8" customFormat="1" ht="18" customHeight="1">
      <c r="B29" s="210">
        <f t="shared" si="1"/>
        <v>21</v>
      </c>
      <c r="C29" s="210"/>
      <c r="D29" s="166" t="s">
        <v>101</v>
      </c>
      <c r="E29" s="166" t="s">
        <v>101</v>
      </c>
      <c r="F29" s="421" t="s">
        <v>1925</v>
      </c>
      <c r="G29" s="422">
        <v>2</v>
      </c>
      <c r="H29" s="169">
        <v>1240</v>
      </c>
      <c r="I29" s="169">
        <f t="shared" si="0"/>
        <v>2480</v>
      </c>
      <c r="J29" s="169"/>
      <c r="K29" s="220" t="s">
        <v>1926</v>
      </c>
      <c r="L29" s="359"/>
      <c r="M29" s="167"/>
      <c r="N29" s="215">
        <v>41085</v>
      </c>
      <c r="O29" s="60"/>
      <c r="P29" s="136"/>
      <c r="Q29" s="60">
        <v>41092</v>
      </c>
      <c r="R29" s="23">
        <v>41092</v>
      </c>
    </row>
    <row r="30" spans="2:18" s="8" customFormat="1" ht="18" customHeight="1">
      <c r="B30" s="210">
        <f t="shared" si="1"/>
        <v>22</v>
      </c>
      <c r="C30" s="210"/>
      <c r="D30" s="362" t="s">
        <v>673</v>
      </c>
      <c r="E30" s="362" t="s">
        <v>673</v>
      </c>
      <c r="F30" s="218" t="s">
        <v>1927</v>
      </c>
      <c r="G30" s="218">
        <v>2</v>
      </c>
      <c r="H30" s="218">
        <v>29</v>
      </c>
      <c r="I30" s="169">
        <f t="shared" si="0"/>
        <v>58</v>
      </c>
      <c r="J30" s="170"/>
      <c r="K30" s="363" t="s">
        <v>1928</v>
      </c>
      <c r="L30" s="359"/>
      <c r="M30" s="167"/>
      <c r="N30" s="215">
        <v>41085</v>
      </c>
      <c r="O30" s="60"/>
      <c r="P30" s="136"/>
      <c r="Q30" s="60">
        <v>41087</v>
      </c>
      <c r="R30" s="23">
        <v>41087</v>
      </c>
    </row>
    <row r="31" spans="2:18" s="8" customFormat="1" ht="18" customHeight="1">
      <c r="B31" s="210">
        <f t="shared" si="1"/>
        <v>23</v>
      </c>
      <c r="C31" s="210"/>
      <c r="D31" s="362" t="s">
        <v>673</v>
      </c>
      <c r="E31" s="362" t="s">
        <v>673</v>
      </c>
      <c r="F31" s="218" t="s">
        <v>1929</v>
      </c>
      <c r="G31" s="218">
        <v>2</v>
      </c>
      <c r="H31" s="218">
        <v>106</v>
      </c>
      <c r="I31" s="169">
        <f t="shared" si="0"/>
        <v>212</v>
      </c>
      <c r="J31" s="170"/>
      <c r="K31" s="363" t="s">
        <v>1784</v>
      </c>
      <c r="L31" s="359"/>
      <c r="M31" s="167"/>
      <c r="N31" s="215">
        <v>41085</v>
      </c>
      <c r="O31" s="60"/>
      <c r="P31" s="136"/>
      <c r="Q31" s="60">
        <v>41087</v>
      </c>
      <c r="R31" s="23">
        <v>41087</v>
      </c>
    </row>
    <row r="32" spans="2:18" s="8" customFormat="1" ht="18" customHeight="1">
      <c r="B32" s="210">
        <f t="shared" si="1"/>
        <v>24</v>
      </c>
      <c r="C32" s="210"/>
      <c r="D32" s="362" t="s">
        <v>673</v>
      </c>
      <c r="E32" s="362" t="s">
        <v>673</v>
      </c>
      <c r="F32" s="218" t="s">
        <v>1930</v>
      </c>
      <c r="G32" s="218">
        <v>2</v>
      </c>
      <c r="H32" s="218">
        <v>109</v>
      </c>
      <c r="I32" s="169">
        <f t="shared" si="0"/>
        <v>218</v>
      </c>
      <c r="J32" s="170"/>
      <c r="K32" s="363" t="s">
        <v>1784</v>
      </c>
      <c r="L32" s="359"/>
      <c r="M32" s="167"/>
      <c r="N32" s="215">
        <v>41085</v>
      </c>
      <c r="O32" s="60"/>
      <c r="P32" s="136"/>
      <c r="Q32" s="60">
        <v>41087</v>
      </c>
      <c r="R32" s="23">
        <v>41087</v>
      </c>
    </row>
    <row r="33" spans="2:18" s="8" customFormat="1" ht="18" customHeight="1">
      <c r="B33" s="210">
        <f t="shared" si="1"/>
        <v>25</v>
      </c>
      <c r="C33" s="210"/>
      <c r="D33" s="362" t="s">
        <v>673</v>
      </c>
      <c r="E33" s="362" t="s">
        <v>673</v>
      </c>
      <c r="F33" s="218" t="s">
        <v>1931</v>
      </c>
      <c r="G33" s="218">
        <v>2</v>
      </c>
      <c r="H33" s="218">
        <v>104</v>
      </c>
      <c r="I33" s="169">
        <f t="shared" si="0"/>
        <v>208</v>
      </c>
      <c r="J33" s="170"/>
      <c r="K33" s="363" t="s">
        <v>1788</v>
      </c>
      <c r="L33" s="359"/>
      <c r="M33" s="167"/>
      <c r="N33" s="215">
        <v>41085</v>
      </c>
      <c r="O33" s="60"/>
      <c r="P33" s="136"/>
      <c r="Q33" s="60">
        <v>41087</v>
      </c>
      <c r="R33" s="23">
        <v>41087</v>
      </c>
    </row>
    <row r="34" spans="2:18" s="8" customFormat="1" ht="18" customHeight="1">
      <c r="B34" s="210">
        <f t="shared" si="1"/>
        <v>26</v>
      </c>
      <c r="C34" s="210"/>
      <c r="D34" s="362" t="s">
        <v>673</v>
      </c>
      <c r="E34" s="362" t="s">
        <v>673</v>
      </c>
      <c r="F34" s="218" t="s">
        <v>1932</v>
      </c>
      <c r="G34" s="218">
        <v>16</v>
      </c>
      <c r="H34" s="218">
        <v>80</v>
      </c>
      <c r="I34" s="169">
        <f t="shared" si="0"/>
        <v>1280</v>
      </c>
      <c r="J34" s="170"/>
      <c r="K34" s="363" t="s">
        <v>1933</v>
      </c>
      <c r="L34" s="359"/>
      <c r="M34" s="167"/>
      <c r="N34" s="215">
        <v>41085</v>
      </c>
      <c r="O34" s="60"/>
      <c r="P34" s="136"/>
      <c r="Q34" s="60">
        <v>41087</v>
      </c>
      <c r="R34" s="23">
        <v>41087</v>
      </c>
    </row>
    <row r="35" spans="2:18" s="8" customFormat="1" ht="18" customHeight="1">
      <c r="B35" s="210">
        <f t="shared" si="1"/>
        <v>27</v>
      </c>
      <c r="C35" s="210"/>
      <c r="D35" s="362" t="s">
        <v>673</v>
      </c>
      <c r="E35" s="362" t="s">
        <v>673</v>
      </c>
      <c r="F35" s="218" t="s">
        <v>1934</v>
      </c>
      <c r="G35" s="218">
        <v>2</v>
      </c>
      <c r="H35" s="218">
        <v>75</v>
      </c>
      <c r="I35" s="169">
        <f t="shared" si="0"/>
        <v>150</v>
      </c>
      <c r="J35" s="170"/>
      <c r="K35" s="363" t="s">
        <v>1935</v>
      </c>
      <c r="L35" s="359"/>
      <c r="M35" s="167"/>
      <c r="N35" s="215">
        <v>41085</v>
      </c>
      <c r="O35" s="60"/>
      <c r="P35" s="136"/>
      <c r="Q35" s="60">
        <v>41087</v>
      </c>
      <c r="R35" s="23">
        <v>41087</v>
      </c>
    </row>
    <row r="36" spans="2:18" s="8" customFormat="1" ht="18" customHeight="1">
      <c r="B36" s="210">
        <f t="shared" si="1"/>
        <v>28</v>
      </c>
      <c r="C36" s="210"/>
      <c r="D36" s="362" t="s">
        <v>673</v>
      </c>
      <c r="E36" s="362" t="s">
        <v>673</v>
      </c>
      <c r="F36" s="218" t="s">
        <v>609</v>
      </c>
      <c r="G36" s="218">
        <v>2</v>
      </c>
      <c r="H36" s="218">
        <v>75</v>
      </c>
      <c r="I36" s="169">
        <f t="shared" si="0"/>
        <v>150</v>
      </c>
      <c r="J36" s="170"/>
      <c r="K36" s="363" t="s">
        <v>1936</v>
      </c>
      <c r="L36" s="359"/>
      <c r="M36" s="167"/>
      <c r="N36" s="215">
        <v>41085</v>
      </c>
      <c r="O36" s="60"/>
      <c r="P36" s="136"/>
      <c r="Q36" s="60">
        <v>41087</v>
      </c>
      <c r="R36" s="23">
        <v>41087</v>
      </c>
    </row>
    <row r="37" spans="2:18" s="8" customFormat="1" ht="18" customHeight="1">
      <c r="B37" s="210">
        <f t="shared" si="1"/>
        <v>29</v>
      </c>
      <c r="C37" s="210"/>
      <c r="D37" s="362" t="s">
        <v>673</v>
      </c>
      <c r="E37" s="362" t="s">
        <v>673</v>
      </c>
      <c r="F37" s="218" t="s">
        <v>1215</v>
      </c>
      <c r="G37" s="218">
        <v>4</v>
      </c>
      <c r="H37" s="218">
        <v>75</v>
      </c>
      <c r="I37" s="169">
        <f t="shared" si="0"/>
        <v>300</v>
      </c>
      <c r="J37" s="170"/>
      <c r="K37" s="363" t="s">
        <v>1791</v>
      </c>
      <c r="L37" s="359"/>
      <c r="M37" s="167"/>
      <c r="N37" s="215">
        <v>41085</v>
      </c>
      <c r="O37" s="60"/>
      <c r="P37" s="136"/>
      <c r="Q37" s="60">
        <v>41087</v>
      </c>
      <c r="R37" s="23">
        <v>41087</v>
      </c>
    </row>
    <row r="38" spans="2:18" s="8" customFormat="1" ht="18" customHeight="1">
      <c r="B38" s="210">
        <f t="shared" si="1"/>
        <v>30</v>
      </c>
      <c r="C38" s="210"/>
      <c r="D38" s="362" t="s">
        <v>673</v>
      </c>
      <c r="E38" s="362" t="s">
        <v>673</v>
      </c>
      <c r="F38" s="218" t="s">
        <v>610</v>
      </c>
      <c r="G38" s="218">
        <v>10</v>
      </c>
      <c r="H38" s="218">
        <v>25</v>
      </c>
      <c r="I38" s="169">
        <f t="shared" si="0"/>
        <v>250</v>
      </c>
      <c r="J38" s="170"/>
      <c r="K38" s="363" t="s">
        <v>1937</v>
      </c>
      <c r="L38" s="359"/>
      <c r="M38" s="167"/>
      <c r="N38" s="215">
        <v>41085</v>
      </c>
      <c r="O38" s="60"/>
      <c r="P38" s="136"/>
      <c r="Q38" s="60">
        <v>41087</v>
      </c>
      <c r="R38" s="23">
        <v>41087</v>
      </c>
    </row>
    <row r="39" spans="2:18" s="8" customFormat="1" ht="18" customHeight="1">
      <c r="B39" s="210">
        <f t="shared" si="1"/>
        <v>31</v>
      </c>
      <c r="C39" s="210"/>
      <c r="D39" s="362" t="s">
        <v>673</v>
      </c>
      <c r="E39" s="362" t="s">
        <v>673</v>
      </c>
      <c r="F39" s="218" t="s">
        <v>1938</v>
      </c>
      <c r="G39" s="218">
        <v>8</v>
      </c>
      <c r="H39" s="218">
        <v>80</v>
      </c>
      <c r="I39" s="169">
        <f t="shared" si="0"/>
        <v>640</v>
      </c>
      <c r="J39" s="170"/>
      <c r="K39" s="363" t="s">
        <v>1939</v>
      </c>
      <c r="L39" s="359"/>
      <c r="M39" s="167"/>
      <c r="N39" s="215">
        <v>41085</v>
      </c>
      <c r="O39" s="60"/>
      <c r="P39" s="136"/>
      <c r="Q39" s="60">
        <v>41087</v>
      </c>
      <c r="R39" s="23">
        <v>41087</v>
      </c>
    </row>
    <row r="40" spans="2:18" s="8" customFormat="1" ht="18" customHeight="1">
      <c r="B40" s="210">
        <f t="shared" si="1"/>
        <v>32</v>
      </c>
      <c r="C40" s="210"/>
      <c r="D40" s="362" t="s">
        <v>673</v>
      </c>
      <c r="E40" s="362" t="s">
        <v>673</v>
      </c>
      <c r="F40" s="218" t="s">
        <v>1940</v>
      </c>
      <c r="G40" s="218">
        <v>5</v>
      </c>
      <c r="H40" s="218">
        <v>80</v>
      </c>
      <c r="I40" s="169">
        <f t="shared" si="0"/>
        <v>400</v>
      </c>
      <c r="J40" s="170"/>
      <c r="K40" s="363" t="s">
        <v>1792</v>
      </c>
      <c r="L40" s="359"/>
      <c r="M40" s="167"/>
      <c r="N40" s="215">
        <v>41085</v>
      </c>
      <c r="O40" s="60"/>
      <c r="P40" s="136"/>
      <c r="Q40" s="60">
        <v>41087</v>
      </c>
      <c r="R40" s="23">
        <v>41087</v>
      </c>
    </row>
    <row r="41" spans="2:18" s="8" customFormat="1" ht="18" customHeight="1">
      <c r="B41" s="210">
        <f t="shared" si="1"/>
        <v>33</v>
      </c>
      <c r="C41" s="210"/>
      <c r="D41" s="362" t="s">
        <v>673</v>
      </c>
      <c r="E41" s="362" t="s">
        <v>673</v>
      </c>
      <c r="F41" s="218" t="s">
        <v>1202</v>
      </c>
      <c r="G41" s="218">
        <v>2</v>
      </c>
      <c r="H41" s="218">
        <v>80</v>
      </c>
      <c r="I41" s="169">
        <f t="shared" si="0"/>
        <v>160</v>
      </c>
      <c r="J41" s="170"/>
      <c r="K41" s="363" t="s">
        <v>1941</v>
      </c>
      <c r="L41" s="359"/>
      <c r="M41" s="167"/>
      <c r="N41" s="215">
        <v>41085</v>
      </c>
      <c r="O41" s="60"/>
      <c r="P41" s="136"/>
      <c r="Q41" s="60">
        <v>41087</v>
      </c>
      <c r="R41" s="23">
        <v>41087</v>
      </c>
    </row>
    <row r="42" spans="2:18" s="8" customFormat="1" ht="16.5" customHeight="1">
      <c r="B42" s="210">
        <f t="shared" si="1"/>
        <v>34</v>
      </c>
      <c r="C42" s="210"/>
      <c r="D42" s="362" t="s">
        <v>673</v>
      </c>
      <c r="E42" s="362" t="s">
        <v>673</v>
      </c>
      <c r="F42" s="218" t="s">
        <v>1793</v>
      </c>
      <c r="G42" s="218">
        <v>25</v>
      </c>
      <c r="H42" s="218">
        <v>34</v>
      </c>
      <c r="I42" s="169">
        <f t="shared" si="0"/>
        <v>850</v>
      </c>
      <c r="J42" s="170"/>
      <c r="K42" s="363" t="s">
        <v>1942</v>
      </c>
      <c r="L42" s="359"/>
      <c r="M42" s="167"/>
      <c r="N42" s="215">
        <v>41085</v>
      </c>
      <c r="O42" s="60"/>
      <c r="P42" s="136"/>
      <c r="Q42" s="60">
        <v>41087</v>
      </c>
      <c r="R42" s="23">
        <v>41087</v>
      </c>
    </row>
    <row r="43" spans="2:18" s="8" customFormat="1" ht="16.5" customHeight="1">
      <c r="B43" s="210">
        <f t="shared" si="1"/>
        <v>35</v>
      </c>
      <c r="C43" s="210"/>
      <c r="D43" s="362" t="s">
        <v>673</v>
      </c>
      <c r="E43" s="362" t="s">
        <v>673</v>
      </c>
      <c r="F43" s="218" t="s">
        <v>1943</v>
      </c>
      <c r="G43" s="218">
        <v>2</v>
      </c>
      <c r="H43" s="218">
        <v>99</v>
      </c>
      <c r="I43" s="169">
        <f t="shared" si="0"/>
        <v>198</v>
      </c>
      <c r="J43" s="170"/>
      <c r="K43" s="363" t="s">
        <v>1944</v>
      </c>
      <c r="L43" s="359"/>
      <c r="M43" s="167"/>
      <c r="N43" s="215">
        <v>41085</v>
      </c>
      <c r="O43" s="60"/>
      <c r="P43" s="136"/>
      <c r="Q43" s="60">
        <v>41087</v>
      </c>
      <c r="R43" s="23">
        <v>41087</v>
      </c>
    </row>
    <row r="44" spans="2:18" s="8" customFormat="1" ht="18" customHeight="1">
      <c r="B44" s="210">
        <f t="shared" si="1"/>
        <v>36</v>
      </c>
      <c r="C44" s="210"/>
      <c r="D44" s="362" t="s">
        <v>673</v>
      </c>
      <c r="E44" s="362" t="s">
        <v>673</v>
      </c>
      <c r="F44" s="218" t="s">
        <v>1945</v>
      </c>
      <c r="G44" s="218">
        <v>8</v>
      </c>
      <c r="H44" s="218">
        <v>99</v>
      </c>
      <c r="I44" s="169">
        <f t="shared" si="0"/>
        <v>792</v>
      </c>
      <c r="J44" s="170"/>
      <c r="K44" s="363" t="s">
        <v>1946</v>
      </c>
      <c r="L44" s="359"/>
      <c r="M44" s="167"/>
      <c r="N44" s="215">
        <v>41085</v>
      </c>
      <c r="O44" s="60"/>
      <c r="P44" s="136"/>
      <c r="Q44" s="60">
        <v>41087</v>
      </c>
      <c r="R44" s="23">
        <v>41087</v>
      </c>
    </row>
    <row r="45" spans="2:18" s="8" customFormat="1" ht="18" customHeight="1">
      <c r="B45" s="210">
        <f t="shared" si="1"/>
        <v>37</v>
      </c>
      <c r="C45" s="210"/>
      <c r="D45" s="362" t="s">
        <v>673</v>
      </c>
      <c r="E45" s="362" t="s">
        <v>673</v>
      </c>
      <c r="F45" s="218" t="s">
        <v>1947</v>
      </c>
      <c r="G45" s="218">
        <v>2</v>
      </c>
      <c r="H45" s="218">
        <v>370</v>
      </c>
      <c r="I45" s="169">
        <f t="shared" si="0"/>
        <v>740</v>
      </c>
      <c r="J45" s="170"/>
      <c r="K45" s="363" t="s">
        <v>1798</v>
      </c>
      <c r="L45" s="359"/>
      <c r="M45" s="167"/>
      <c r="N45" s="215">
        <v>41085</v>
      </c>
      <c r="O45" s="60"/>
      <c r="P45" s="136"/>
      <c r="Q45" s="60">
        <v>41087</v>
      </c>
      <c r="R45" s="23">
        <v>41087</v>
      </c>
    </row>
    <row r="46" spans="2:18" s="8" customFormat="1" ht="18" customHeight="1">
      <c r="B46" s="210">
        <f t="shared" si="1"/>
        <v>38</v>
      </c>
      <c r="C46" s="210"/>
      <c r="D46" s="166" t="s">
        <v>101</v>
      </c>
      <c r="E46" s="166" t="s">
        <v>101</v>
      </c>
      <c r="F46" s="363" t="s">
        <v>1948</v>
      </c>
      <c r="G46" s="218">
        <v>1</v>
      </c>
      <c r="H46" s="169">
        <v>129</v>
      </c>
      <c r="I46" s="169">
        <f t="shared" si="0"/>
        <v>129</v>
      </c>
      <c r="J46" s="169"/>
      <c r="K46" s="214" t="s">
        <v>1949</v>
      </c>
      <c r="L46" s="359"/>
      <c r="M46" s="167"/>
      <c r="N46" s="215">
        <v>41085</v>
      </c>
      <c r="O46" s="60"/>
      <c r="P46" s="136"/>
      <c r="Q46" s="60">
        <v>41087</v>
      </c>
      <c r="R46" s="23">
        <v>41087</v>
      </c>
    </row>
    <row r="47" spans="2:18" s="8" customFormat="1" ht="18" customHeight="1">
      <c r="B47" s="210">
        <f t="shared" si="1"/>
        <v>39</v>
      </c>
      <c r="C47" s="210"/>
      <c r="D47" s="166" t="s">
        <v>125</v>
      </c>
      <c r="E47" s="166"/>
      <c r="F47" s="422" t="s">
        <v>1950</v>
      </c>
      <c r="G47" s="422">
        <v>1</v>
      </c>
      <c r="H47" s="422"/>
      <c r="I47" s="169">
        <f t="shared" si="0"/>
        <v>0</v>
      </c>
      <c r="J47" s="169"/>
      <c r="K47" s="422" t="s">
        <v>1951</v>
      </c>
      <c r="L47" s="359"/>
      <c r="M47" s="167"/>
      <c r="N47" s="215"/>
      <c r="O47" s="60"/>
      <c r="P47" s="136"/>
      <c r="Q47" s="60"/>
      <c r="R47" s="23"/>
    </row>
    <row r="48" spans="2:18" s="8" customFormat="1" ht="18" customHeight="1">
      <c r="B48" s="210">
        <f t="shared" si="1"/>
        <v>40</v>
      </c>
      <c r="C48" s="210"/>
      <c r="D48" s="166" t="s">
        <v>1952</v>
      </c>
      <c r="E48" s="166"/>
      <c r="F48" s="423">
        <v>5</v>
      </c>
      <c r="G48" s="422">
        <v>1</v>
      </c>
      <c r="H48" s="422"/>
      <c r="I48" s="169">
        <f t="shared" si="0"/>
        <v>0</v>
      </c>
      <c r="J48" s="169"/>
      <c r="K48" s="422" t="s">
        <v>1953</v>
      </c>
      <c r="L48" s="359"/>
      <c r="M48" s="167"/>
      <c r="N48" s="217"/>
      <c r="O48" s="15"/>
      <c r="P48" s="20"/>
      <c r="Q48" s="60"/>
      <c r="R48" s="23"/>
    </row>
    <row r="49" spans="2:18" s="8" customFormat="1" ht="18" customHeight="1">
      <c r="B49" s="210">
        <f t="shared" si="1"/>
        <v>41</v>
      </c>
      <c r="C49" s="210"/>
      <c r="D49" s="166" t="s">
        <v>147</v>
      </c>
      <c r="E49" s="166" t="s">
        <v>147</v>
      </c>
      <c r="F49" s="423">
        <v>5</v>
      </c>
      <c r="G49" s="422">
        <v>1</v>
      </c>
      <c r="H49" s="422"/>
      <c r="I49" s="169">
        <f t="shared" si="0"/>
        <v>0</v>
      </c>
      <c r="J49" s="169"/>
      <c r="K49" s="422" t="s">
        <v>1954</v>
      </c>
      <c r="L49" s="359"/>
      <c r="M49" s="215"/>
      <c r="N49" s="217"/>
      <c r="O49" s="15"/>
      <c r="P49" s="20"/>
      <c r="Q49" s="60"/>
      <c r="R49" s="23"/>
    </row>
    <row r="50" spans="2:18" s="8" customFormat="1" ht="18" customHeight="1">
      <c r="B50" s="210">
        <f t="shared" si="1"/>
        <v>42</v>
      </c>
      <c r="C50" s="210"/>
      <c r="D50" s="166"/>
      <c r="E50" s="166"/>
      <c r="F50" s="423">
        <v>5</v>
      </c>
      <c r="G50" s="422"/>
      <c r="H50" s="422"/>
      <c r="I50" s="169">
        <f t="shared" si="0"/>
        <v>0</v>
      </c>
      <c r="J50" s="169"/>
      <c r="K50" s="422" t="s">
        <v>1955</v>
      </c>
      <c r="L50" s="359"/>
      <c r="M50" s="167"/>
      <c r="N50" s="217"/>
      <c r="O50" s="15"/>
      <c r="P50" s="20"/>
      <c r="Q50" s="60"/>
      <c r="R50" s="23"/>
    </row>
    <row r="51" spans="2:18" s="8" customFormat="1" ht="18" customHeight="1">
      <c r="B51" s="210">
        <f t="shared" si="1"/>
        <v>43</v>
      </c>
      <c r="C51" s="210"/>
      <c r="D51" s="166"/>
      <c r="E51" s="166"/>
      <c r="F51" s="423">
        <v>5</v>
      </c>
      <c r="G51" s="220"/>
      <c r="H51" s="169"/>
      <c r="I51" s="169">
        <f t="shared" si="0"/>
        <v>0</v>
      </c>
      <c r="J51" s="169"/>
      <c r="K51" s="220" t="s">
        <v>1821</v>
      </c>
      <c r="L51" s="359"/>
      <c r="M51" s="167"/>
      <c r="N51" s="217"/>
      <c r="O51" s="15"/>
      <c r="P51" s="20"/>
      <c r="Q51" s="60"/>
      <c r="R51" s="23"/>
    </row>
    <row r="52" spans="2:18" s="8" customFormat="1" ht="18" customHeight="1">
      <c r="B52" s="210"/>
      <c r="C52" s="210"/>
      <c r="D52" s="210"/>
      <c r="E52" s="210"/>
      <c r="F52" s="210"/>
      <c r="G52" s="210"/>
      <c r="H52" s="210"/>
      <c r="I52" s="169">
        <f t="shared" si="0"/>
        <v>0</v>
      </c>
      <c r="J52" s="210"/>
      <c r="K52" s="210"/>
      <c r="L52" s="359"/>
      <c r="M52" s="167"/>
      <c r="N52" s="217"/>
      <c r="O52" s="15"/>
      <c r="P52" s="20"/>
      <c r="Q52" s="60"/>
      <c r="R52" s="23"/>
    </row>
    <row r="53" spans="2:18" s="8" customFormat="1" ht="18" customHeight="1">
      <c r="B53" s="13"/>
      <c r="C53" s="13"/>
      <c r="D53" s="13"/>
      <c r="E53" s="13"/>
      <c r="F53" s="13"/>
      <c r="G53" s="13"/>
      <c r="H53" s="13"/>
      <c r="I53" s="17">
        <f t="shared" si="0"/>
        <v>0</v>
      </c>
      <c r="J53" s="13"/>
      <c r="K53" s="13"/>
      <c r="L53" s="21"/>
      <c r="M53" s="19"/>
      <c r="N53" s="23"/>
      <c r="O53" s="60"/>
      <c r="P53" s="136"/>
      <c r="Q53" s="60"/>
      <c r="R53" s="23"/>
    </row>
    <row r="54" spans="2:18" s="8" customFormat="1" ht="18" customHeight="1">
      <c r="B54" s="13"/>
      <c r="C54" s="13"/>
      <c r="D54" s="12"/>
      <c r="E54" s="12"/>
      <c r="F54" s="241"/>
      <c r="G54" s="141"/>
      <c r="H54" s="17"/>
      <c r="I54" s="17">
        <f>G54*H54</f>
        <v>0</v>
      </c>
      <c r="J54" s="17"/>
      <c r="K54" s="141"/>
      <c r="L54" s="21"/>
      <c r="M54" s="19"/>
      <c r="N54" s="23"/>
      <c r="O54" s="15"/>
      <c r="P54" s="20"/>
      <c r="Q54" s="60"/>
      <c r="R54" s="23"/>
    </row>
    <row r="55" spans="2:18" s="8" customFormat="1" ht="18" customHeight="1">
      <c r="B55" s="13"/>
      <c r="C55" s="13"/>
      <c r="D55" s="12"/>
      <c r="E55" s="12"/>
      <c r="F55" s="241"/>
      <c r="G55" s="141"/>
      <c r="H55" s="17"/>
      <c r="I55" s="17">
        <f>G55*H55</f>
        <v>0</v>
      </c>
      <c r="J55" s="17"/>
      <c r="K55" s="141"/>
      <c r="L55" s="21"/>
      <c r="M55" s="19"/>
      <c r="N55" s="23"/>
      <c r="O55" s="15"/>
      <c r="P55" s="20"/>
      <c r="Q55" s="60"/>
      <c r="R55" s="23"/>
    </row>
    <row r="56" spans="2:18" s="8" customFormat="1" ht="18" customHeight="1">
      <c r="B56" s="13"/>
      <c r="C56" s="13"/>
      <c r="D56" s="12"/>
      <c r="E56" s="12"/>
      <c r="F56" s="21"/>
      <c r="G56" s="17"/>
      <c r="H56" s="17"/>
      <c r="I56" s="17">
        <f>G56*H56</f>
        <v>0</v>
      </c>
      <c r="J56" s="17"/>
      <c r="K56" s="61"/>
      <c r="L56" s="21"/>
      <c r="M56" s="19"/>
      <c r="N56" s="23"/>
      <c r="O56" s="15"/>
      <c r="P56" s="20"/>
      <c r="Q56" s="60"/>
      <c r="R56" s="23"/>
    </row>
    <row r="57" spans="2:18" s="8" customFormat="1" ht="18" customHeight="1">
      <c r="B57" s="13"/>
      <c r="C57" s="13"/>
      <c r="D57" s="13"/>
      <c r="E57" s="13"/>
      <c r="F57" s="21"/>
      <c r="G57" s="17"/>
      <c r="H57" s="17"/>
      <c r="I57" s="17"/>
      <c r="J57" s="17"/>
      <c r="K57" s="19"/>
      <c r="L57" s="21"/>
      <c r="M57" s="19"/>
      <c r="N57" s="23"/>
      <c r="O57" s="15"/>
      <c r="P57" s="20"/>
      <c r="Q57" s="15"/>
      <c r="R57" s="23"/>
    </row>
    <row r="58" spans="2:18" s="8" customFormat="1" ht="18" customHeight="1">
      <c r="B58" s="13"/>
      <c r="C58" s="13"/>
      <c r="D58" s="13"/>
      <c r="E58" s="13"/>
      <c r="F58" s="21"/>
      <c r="G58" s="17"/>
      <c r="H58" s="17"/>
      <c r="I58" s="17"/>
      <c r="J58" s="17"/>
      <c r="K58" s="19"/>
      <c r="L58" s="21"/>
      <c r="M58" s="19"/>
      <c r="N58" s="23"/>
      <c r="O58" s="15"/>
      <c r="P58" s="20"/>
      <c r="Q58" s="15"/>
      <c r="R58" s="23"/>
    </row>
    <row r="59" spans="2:18" ht="18" customHeight="1">
      <c r="B59" s="141"/>
      <c r="C59" s="13"/>
      <c r="D59" s="13"/>
      <c r="E59" s="13"/>
      <c r="F59" s="21"/>
      <c r="G59" s="17"/>
      <c r="H59" s="17"/>
      <c r="I59" s="17"/>
      <c r="J59" s="17"/>
      <c r="K59" s="19"/>
      <c r="L59" s="21"/>
      <c r="M59" s="19"/>
      <c r="N59" s="60"/>
      <c r="O59" s="15"/>
      <c r="P59" s="20"/>
      <c r="Q59" s="24"/>
      <c r="R59" s="67"/>
    </row>
    <row r="60" spans="2:18">
      <c r="R60" s="68"/>
    </row>
    <row r="61" spans="2:18">
      <c r="R61" s="68"/>
    </row>
    <row r="62" spans="2:18">
      <c r="R62" s="68"/>
    </row>
    <row r="63" spans="2:18">
      <c r="N63" s="25"/>
      <c r="R63" s="68"/>
    </row>
    <row r="64" spans="2:18">
      <c r="R64" s="68"/>
    </row>
    <row r="65" spans="14:18">
      <c r="N65" s="25"/>
      <c r="R65" s="68"/>
    </row>
  </sheetData>
  <autoFilter ref="C8:P8" xr:uid="{1FDACDC7-76BD-4B15-B6FF-C5754469ACEE}"/>
  <mergeCells count="6">
    <mergeCell ref="C2:E2"/>
    <mergeCell ref="H2:J2"/>
    <mergeCell ref="C3:E3"/>
    <mergeCell ref="C4:E4"/>
    <mergeCell ref="C5:E5"/>
    <mergeCell ref="C6:E6"/>
  </mergeCells>
  <phoneticPr fontId="3"/>
  <pageMargins left="0.2" right="0.2" top="0.75" bottom="0.75" header="0.3" footer="0.3"/>
  <pageSetup paperSize="9"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0EFF9-E421-4B0A-B0D7-B8BB0C4F57E2}">
  <dimension ref="B2:Q127"/>
  <sheetViews>
    <sheetView zoomScale="85" zoomScaleNormal="85" workbookViewId="0">
      <pane xSplit="10" ySplit="8" topLeftCell="K9" activePane="bottomRight" state="frozen"/>
      <selection pane="topRight" activeCell="K1" sqref="K1"/>
      <selection pane="bottomLeft" activeCell="A9" sqref="A9"/>
      <selection pane="bottomRight" activeCell="L3" sqref="L3"/>
    </sheetView>
  </sheetViews>
  <sheetFormatPr defaultRowHeight="12"/>
  <cols>
    <col min="1" max="1" width="2.625" style="71" customWidth="1"/>
    <col min="2" max="2" width="11.625" style="76" customWidth="1"/>
    <col min="3" max="3" width="10.625" style="71" customWidth="1"/>
    <col min="4" max="4" width="10.375" style="71" customWidth="1"/>
    <col min="5" max="5" width="28.5" style="76" customWidth="1"/>
    <col min="6" max="6" width="7.125" style="71" customWidth="1"/>
    <col min="7" max="7" width="7.75" style="71" customWidth="1"/>
    <col min="8" max="8" width="9.25" style="71" bestFit="1" customWidth="1"/>
    <col min="9" max="9" width="8.625" style="77" customWidth="1"/>
    <col min="10" max="10" width="12.5" style="76" customWidth="1"/>
    <col min="11" max="11" width="9.625" style="76" customWidth="1"/>
    <col min="12" max="12" width="13.5" style="76" bestFit="1" customWidth="1"/>
    <col min="13" max="13" width="13.75" style="76" customWidth="1"/>
    <col min="14" max="14" width="13.5" style="71" bestFit="1" customWidth="1"/>
    <col min="15" max="15" width="13.25" style="77" customWidth="1"/>
    <col min="16" max="16" width="14.5" style="78" customWidth="1"/>
    <col min="17" max="17" width="15.625" style="78" customWidth="1"/>
    <col min="18" max="256" width="9" style="71"/>
    <col min="257" max="257" width="2.625" style="71" customWidth="1"/>
    <col min="258" max="258" width="11.625" style="71" customWidth="1"/>
    <col min="259" max="259" width="10.625" style="71" customWidth="1"/>
    <col min="260" max="260" width="10.375" style="71" customWidth="1"/>
    <col min="261" max="261" width="28.5" style="71" customWidth="1"/>
    <col min="262" max="262" width="7.125" style="71" customWidth="1"/>
    <col min="263" max="263" width="7.75" style="71" customWidth="1"/>
    <col min="264" max="264" width="9.25" style="71" bestFit="1" customWidth="1"/>
    <col min="265" max="265" width="8.625" style="71" customWidth="1"/>
    <col min="266" max="266" width="12.5" style="71" customWidth="1"/>
    <col min="267" max="267" width="9.625" style="71" customWidth="1"/>
    <col min="268" max="268" width="13.5" style="71" bestFit="1" customWidth="1"/>
    <col min="269" max="269" width="13.75" style="71" customWidth="1"/>
    <col min="270" max="270" width="13.5" style="71" bestFit="1" customWidth="1"/>
    <col min="271" max="271" width="13.25" style="71" customWidth="1"/>
    <col min="272" max="272" width="14.5" style="71" customWidth="1"/>
    <col min="273" max="273" width="15.625" style="71" customWidth="1"/>
    <col min="274" max="512" width="9" style="71"/>
    <col min="513" max="513" width="2.625" style="71" customWidth="1"/>
    <col min="514" max="514" width="11.625" style="71" customWidth="1"/>
    <col min="515" max="515" width="10.625" style="71" customWidth="1"/>
    <col min="516" max="516" width="10.375" style="71" customWidth="1"/>
    <col min="517" max="517" width="28.5" style="71" customWidth="1"/>
    <col min="518" max="518" width="7.125" style="71" customWidth="1"/>
    <col min="519" max="519" width="7.75" style="71" customWidth="1"/>
    <col min="520" max="520" width="9.25" style="71" bestFit="1" customWidth="1"/>
    <col min="521" max="521" width="8.625" style="71" customWidth="1"/>
    <col min="522" max="522" width="12.5" style="71" customWidth="1"/>
    <col min="523" max="523" width="9.625" style="71" customWidth="1"/>
    <col min="524" max="524" width="13.5" style="71" bestFit="1" customWidth="1"/>
    <col min="525" max="525" width="13.75" style="71" customWidth="1"/>
    <col min="526" max="526" width="13.5" style="71" bestFit="1" customWidth="1"/>
    <col min="527" max="527" width="13.25" style="71" customWidth="1"/>
    <col min="528" max="528" width="14.5" style="71" customWidth="1"/>
    <col min="529" max="529" width="15.625" style="71" customWidth="1"/>
    <col min="530" max="768" width="9" style="71"/>
    <col min="769" max="769" width="2.625" style="71" customWidth="1"/>
    <col min="770" max="770" width="11.625" style="71" customWidth="1"/>
    <col min="771" max="771" width="10.625" style="71" customWidth="1"/>
    <col min="772" max="772" width="10.375" style="71" customWidth="1"/>
    <col min="773" max="773" width="28.5" style="71" customWidth="1"/>
    <col min="774" max="774" width="7.125" style="71" customWidth="1"/>
    <col min="775" max="775" width="7.75" style="71" customWidth="1"/>
    <col min="776" max="776" width="9.25" style="71" bestFit="1" customWidth="1"/>
    <col min="777" max="777" width="8.625" style="71" customWidth="1"/>
    <col min="778" max="778" width="12.5" style="71" customWidth="1"/>
    <col min="779" max="779" width="9.625" style="71" customWidth="1"/>
    <col min="780" max="780" width="13.5" style="71" bestFit="1" customWidth="1"/>
    <col min="781" max="781" width="13.75" style="71" customWidth="1"/>
    <col min="782" max="782" width="13.5" style="71" bestFit="1" customWidth="1"/>
    <col min="783" max="783" width="13.25" style="71" customWidth="1"/>
    <col min="784" max="784" width="14.5" style="71" customWidth="1"/>
    <col min="785" max="785" width="15.625" style="71" customWidth="1"/>
    <col min="786" max="1024" width="9" style="71"/>
    <col min="1025" max="1025" width="2.625" style="71" customWidth="1"/>
    <col min="1026" max="1026" width="11.625" style="71" customWidth="1"/>
    <col min="1027" max="1027" width="10.625" style="71" customWidth="1"/>
    <col min="1028" max="1028" width="10.375" style="71" customWidth="1"/>
    <col min="1029" max="1029" width="28.5" style="71" customWidth="1"/>
    <col min="1030" max="1030" width="7.125" style="71" customWidth="1"/>
    <col min="1031" max="1031" width="7.75" style="71" customWidth="1"/>
    <col min="1032" max="1032" width="9.25" style="71" bestFit="1" customWidth="1"/>
    <col min="1033" max="1033" width="8.625" style="71" customWidth="1"/>
    <col min="1034" max="1034" width="12.5" style="71" customWidth="1"/>
    <col min="1035" max="1035" width="9.625" style="71" customWidth="1"/>
    <col min="1036" max="1036" width="13.5" style="71" bestFit="1" customWidth="1"/>
    <col min="1037" max="1037" width="13.75" style="71" customWidth="1"/>
    <col min="1038" max="1038" width="13.5" style="71" bestFit="1" customWidth="1"/>
    <col min="1039" max="1039" width="13.25" style="71" customWidth="1"/>
    <col min="1040" max="1040" width="14.5" style="71" customWidth="1"/>
    <col min="1041" max="1041" width="15.625" style="71" customWidth="1"/>
    <col min="1042" max="1280" width="9" style="71"/>
    <col min="1281" max="1281" width="2.625" style="71" customWidth="1"/>
    <col min="1282" max="1282" width="11.625" style="71" customWidth="1"/>
    <col min="1283" max="1283" width="10.625" style="71" customWidth="1"/>
    <col min="1284" max="1284" width="10.375" style="71" customWidth="1"/>
    <col min="1285" max="1285" width="28.5" style="71" customWidth="1"/>
    <col min="1286" max="1286" width="7.125" style="71" customWidth="1"/>
    <col min="1287" max="1287" width="7.75" style="71" customWidth="1"/>
    <col min="1288" max="1288" width="9.25" style="71" bestFit="1" customWidth="1"/>
    <col min="1289" max="1289" width="8.625" style="71" customWidth="1"/>
    <col min="1290" max="1290" width="12.5" style="71" customWidth="1"/>
    <col min="1291" max="1291" width="9.625" style="71" customWidth="1"/>
    <col min="1292" max="1292" width="13.5" style="71" bestFit="1" customWidth="1"/>
    <col min="1293" max="1293" width="13.75" style="71" customWidth="1"/>
    <col min="1294" max="1294" width="13.5" style="71" bestFit="1" customWidth="1"/>
    <col min="1295" max="1295" width="13.25" style="71" customWidth="1"/>
    <col min="1296" max="1296" width="14.5" style="71" customWidth="1"/>
    <col min="1297" max="1297" width="15.625" style="71" customWidth="1"/>
    <col min="1298" max="1536" width="9" style="71"/>
    <col min="1537" max="1537" width="2.625" style="71" customWidth="1"/>
    <col min="1538" max="1538" width="11.625" style="71" customWidth="1"/>
    <col min="1539" max="1539" width="10.625" style="71" customWidth="1"/>
    <col min="1540" max="1540" width="10.375" style="71" customWidth="1"/>
    <col min="1541" max="1541" width="28.5" style="71" customWidth="1"/>
    <col min="1542" max="1542" width="7.125" style="71" customWidth="1"/>
    <col min="1543" max="1543" width="7.75" style="71" customWidth="1"/>
    <col min="1544" max="1544" width="9.25" style="71" bestFit="1" customWidth="1"/>
    <col min="1545" max="1545" width="8.625" style="71" customWidth="1"/>
    <col min="1546" max="1546" width="12.5" style="71" customWidth="1"/>
    <col min="1547" max="1547" width="9.625" style="71" customWidth="1"/>
    <col min="1548" max="1548" width="13.5" style="71" bestFit="1" customWidth="1"/>
    <col min="1549" max="1549" width="13.75" style="71" customWidth="1"/>
    <col min="1550" max="1550" width="13.5" style="71" bestFit="1" customWidth="1"/>
    <col min="1551" max="1551" width="13.25" style="71" customWidth="1"/>
    <col min="1552" max="1552" width="14.5" style="71" customWidth="1"/>
    <col min="1553" max="1553" width="15.625" style="71" customWidth="1"/>
    <col min="1554" max="1792" width="9" style="71"/>
    <col min="1793" max="1793" width="2.625" style="71" customWidth="1"/>
    <col min="1794" max="1794" width="11.625" style="71" customWidth="1"/>
    <col min="1795" max="1795" width="10.625" style="71" customWidth="1"/>
    <col min="1796" max="1796" width="10.375" style="71" customWidth="1"/>
    <col min="1797" max="1797" width="28.5" style="71" customWidth="1"/>
    <col min="1798" max="1798" width="7.125" style="71" customWidth="1"/>
    <col min="1799" max="1799" width="7.75" style="71" customWidth="1"/>
    <col min="1800" max="1800" width="9.25" style="71" bestFit="1" customWidth="1"/>
    <col min="1801" max="1801" width="8.625" style="71" customWidth="1"/>
    <col min="1802" max="1802" width="12.5" style="71" customWidth="1"/>
    <col min="1803" max="1803" width="9.625" style="71" customWidth="1"/>
    <col min="1804" max="1804" width="13.5" style="71" bestFit="1" customWidth="1"/>
    <col min="1805" max="1805" width="13.75" style="71" customWidth="1"/>
    <col min="1806" max="1806" width="13.5" style="71" bestFit="1" customWidth="1"/>
    <col min="1807" max="1807" width="13.25" style="71" customWidth="1"/>
    <col min="1808" max="1808" width="14.5" style="71" customWidth="1"/>
    <col min="1809" max="1809" width="15.625" style="71" customWidth="1"/>
    <col min="1810" max="2048" width="9" style="71"/>
    <col min="2049" max="2049" width="2.625" style="71" customWidth="1"/>
    <col min="2050" max="2050" width="11.625" style="71" customWidth="1"/>
    <col min="2051" max="2051" width="10.625" style="71" customWidth="1"/>
    <col min="2052" max="2052" width="10.375" style="71" customWidth="1"/>
    <col min="2053" max="2053" width="28.5" style="71" customWidth="1"/>
    <col min="2054" max="2054" width="7.125" style="71" customWidth="1"/>
    <col min="2055" max="2055" width="7.75" style="71" customWidth="1"/>
    <col min="2056" max="2056" width="9.25" style="71" bestFit="1" customWidth="1"/>
    <col min="2057" max="2057" width="8.625" style="71" customWidth="1"/>
    <col min="2058" max="2058" width="12.5" style="71" customWidth="1"/>
    <col min="2059" max="2059" width="9.625" style="71" customWidth="1"/>
    <col min="2060" max="2060" width="13.5" style="71" bestFit="1" customWidth="1"/>
    <col min="2061" max="2061" width="13.75" style="71" customWidth="1"/>
    <col min="2062" max="2062" width="13.5" style="71" bestFit="1" customWidth="1"/>
    <col min="2063" max="2063" width="13.25" style="71" customWidth="1"/>
    <col min="2064" max="2064" width="14.5" style="71" customWidth="1"/>
    <col min="2065" max="2065" width="15.625" style="71" customWidth="1"/>
    <col min="2066" max="2304" width="9" style="71"/>
    <col min="2305" max="2305" width="2.625" style="71" customWidth="1"/>
    <col min="2306" max="2306" width="11.625" style="71" customWidth="1"/>
    <col min="2307" max="2307" width="10.625" style="71" customWidth="1"/>
    <col min="2308" max="2308" width="10.375" style="71" customWidth="1"/>
    <col min="2309" max="2309" width="28.5" style="71" customWidth="1"/>
    <col min="2310" max="2310" width="7.125" style="71" customWidth="1"/>
    <col min="2311" max="2311" width="7.75" style="71" customWidth="1"/>
    <col min="2312" max="2312" width="9.25" style="71" bestFit="1" customWidth="1"/>
    <col min="2313" max="2313" width="8.625" style="71" customWidth="1"/>
    <col min="2314" max="2314" width="12.5" style="71" customWidth="1"/>
    <col min="2315" max="2315" width="9.625" style="71" customWidth="1"/>
    <col min="2316" max="2316" width="13.5" style="71" bestFit="1" customWidth="1"/>
    <col min="2317" max="2317" width="13.75" style="71" customWidth="1"/>
    <col min="2318" max="2318" width="13.5" style="71" bestFit="1" customWidth="1"/>
    <col min="2319" max="2319" width="13.25" style="71" customWidth="1"/>
    <col min="2320" max="2320" width="14.5" style="71" customWidth="1"/>
    <col min="2321" max="2321" width="15.625" style="71" customWidth="1"/>
    <col min="2322" max="2560" width="9" style="71"/>
    <col min="2561" max="2561" width="2.625" style="71" customWidth="1"/>
    <col min="2562" max="2562" width="11.625" style="71" customWidth="1"/>
    <col min="2563" max="2563" width="10.625" style="71" customWidth="1"/>
    <col min="2564" max="2564" width="10.375" style="71" customWidth="1"/>
    <col min="2565" max="2565" width="28.5" style="71" customWidth="1"/>
    <col min="2566" max="2566" width="7.125" style="71" customWidth="1"/>
    <col min="2567" max="2567" width="7.75" style="71" customWidth="1"/>
    <col min="2568" max="2568" width="9.25" style="71" bestFit="1" customWidth="1"/>
    <col min="2569" max="2569" width="8.625" style="71" customWidth="1"/>
    <col min="2570" max="2570" width="12.5" style="71" customWidth="1"/>
    <col min="2571" max="2571" width="9.625" style="71" customWidth="1"/>
    <col min="2572" max="2572" width="13.5" style="71" bestFit="1" customWidth="1"/>
    <col min="2573" max="2573" width="13.75" style="71" customWidth="1"/>
    <col min="2574" max="2574" width="13.5" style="71" bestFit="1" customWidth="1"/>
    <col min="2575" max="2575" width="13.25" style="71" customWidth="1"/>
    <col min="2576" max="2576" width="14.5" style="71" customWidth="1"/>
    <col min="2577" max="2577" width="15.625" style="71" customWidth="1"/>
    <col min="2578" max="2816" width="9" style="71"/>
    <col min="2817" max="2817" width="2.625" style="71" customWidth="1"/>
    <col min="2818" max="2818" width="11.625" style="71" customWidth="1"/>
    <col min="2819" max="2819" width="10.625" style="71" customWidth="1"/>
    <col min="2820" max="2820" width="10.375" style="71" customWidth="1"/>
    <col min="2821" max="2821" width="28.5" style="71" customWidth="1"/>
    <col min="2822" max="2822" width="7.125" style="71" customWidth="1"/>
    <col min="2823" max="2823" width="7.75" style="71" customWidth="1"/>
    <col min="2824" max="2824" width="9.25" style="71" bestFit="1" customWidth="1"/>
    <col min="2825" max="2825" width="8.625" style="71" customWidth="1"/>
    <col min="2826" max="2826" width="12.5" style="71" customWidth="1"/>
    <col min="2827" max="2827" width="9.625" style="71" customWidth="1"/>
    <col min="2828" max="2828" width="13.5" style="71" bestFit="1" customWidth="1"/>
    <col min="2829" max="2829" width="13.75" style="71" customWidth="1"/>
    <col min="2830" max="2830" width="13.5" style="71" bestFit="1" customWidth="1"/>
    <col min="2831" max="2831" width="13.25" style="71" customWidth="1"/>
    <col min="2832" max="2832" width="14.5" style="71" customWidth="1"/>
    <col min="2833" max="2833" width="15.625" style="71" customWidth="1"/>
    <col min="2834" max="3072" width="9" style="71"/>
    <col min="3073" max="3073" width="2.625" style="71" customWidth="1"/>
    <col min="3074" max="3074" width="11.625" style="71" customWidth="1"/>
    <col min="3075" max="3075" width="10.625" style="71" customWidth="1"/>
    <col min="3076" max="3076" width="10.375" style="71" customWidth="1"/>
    <col min="3077" max="3077" width="28.5" style="71" customWidth="1"/>
    <col min="3078" max="3078" width="7.125" style="71" customWidth="1"/>
    <col min="3079" max="3079" width="7.75" style="71" customWidth="1"/>
    <col min="3080" max="3080" width="9.25" style="71" bestFit="1" customWidth="1"/>
    <col min="3081" max="3081" width="8.625" style="71" customWidth="1"/>
    <col min="3082" max="3082" width="12.5" style="71" customWidth="1"/>
    <col min="3083" max="3083" width="9.625" style="71" customWidth="1"/>
    <col min="3084" max="3084" width="13.5" style="71" bestFit="1" customWidth="1"/>
    <col min="3085" max="3085" width="13.75" style="71" customWidth="1"/>
    <col min="3086" max="3086" width="13.5" style="71" bestFit="1" customWidth="1"/>
    <col min="3087" max="3087" width="13.25" style="71" customWidth="1"/>
    <col min="3088" max="3088" width="14.5" style="71" customWidth="1"/>
    <col min="3089" max="3089" width="15.625" style="71" customWidth="1"/>
    <col min="3090" max="3328" width="9" style="71"/>
    <col min="3329" max="3329" width="2.625" style="71" customWidth="1"/>
    <col min="3330" max="3330" width="11.625" style="71" customWidth="1"/>
    <col min="3331" max="3331" width="10.625" style="71" customWidth="1"/>
    <col min="3332" max="3332" width="10.375" style="71" customWidth="1"/>
    <col min="3333" max="3333" width="28.5" style="71" customWidth="1"/>
    <col min="3334" max="3334" width="7.125" style="71" customWidth="1"/>
    <col min="3335" max="3335" width="7.75" style="71" customWidth="1"/>
    <col min="3336" max="3336" width="9.25" style="71" bestFit="1" customWidth="1"/>
    <col min="3337" max="3337" width="8.625" style="71" customWidth="1"/>
    <col min="3338" max="3338" width="12.5" style="71" customWidth="1"/>
    <col min="3339" max="3339" width="9.625" style="71" customWidth="1"/>
    <col min="3340" max="3340" width="13.5" style="71" bestFit="1" customWidth="1"/>
    <col min="3341" max="3341" width="13.75" style="71" customWidth="1"/>
    <col min="3342" max="3342" width="13.5" style="71" bestFit="1" customWidth="1"/>
    <col min="3343" max="3343" width="13.25" style="71" customWidth="1"/>
    <col min="3344" max="3344" width="14.5" style="71" customWidth="1"/>
    <col min="3345" max="3345" width="15.625" style="71" customWidth="1"/>
    <col min="3346" max="3584" width="9" style="71"/>
    <col min="3585" max="3585" width="2.625" style="71" customWidth="1"/>
    <col min="3586" max="3586" width="11.625" style="71" customWidth="1"/>
    <col min="3587" max="3587" width="10.625" style="71" customWidth="1"/>
    <col min="3588" max="3588" width="10.375" style="71" customWidth="1"/>
    <col min="3589" max="3589" width="28.5" style="71" customWidth="1"/>
    <col min="3590" max="3590" width="7.125" style="71" customWidth="1"/>
    <col min="3591" max="3591" width="7.75" style="71" customWidth="1"/>
    <col min="3592" max="3592" width="9.25" style="71" bestFit="1" customWidth="1"/>
    <col min="3593" max="3593" width="8.625" style="71" customWidth="1"/>
    <col min="3594" max="3594" width="12.5" style="71" customWidth="1"/>
    <col min="3595" max="3595" width="9.625" style="71" customWidth="1"/>
    <col min="3596" max="3596" width="13.5" style="71" bestFit="1" customWidth="1"/>
    <col min="3597" max="3597" width="13.75" style="71" customWidth="1"/>
    <col min="3598" max="3598" width="13.5" style="71" bestFit="1" customWidth="1"/>
    <col min="3599" max="3599" width="13.25" style="71" customWidth="1"/>
    <col min="3600" max="3600" width="14.5" style="71" customWidth="1"/>
    <col min="3601" max="3601" width="15.625" style="71" customWidth="1"/>
    <col min="3602" max="3840" width="9" style="71"/>
    <col min="3841" max="3841" width="2.625" style="71" customWidth="1"/>
    <col min="3842" max="3842" width="11.625" style="71" customWidth="1"/>
    <col min="3843" max="3843" width="10.625" style="71" customWidth="1"/>
    <col min="3844" max="3844" width="10.375" style="71" customWidth="1"/>
    <col min="3845" max="3845" width="28.5" style="71" customWidth="1"/>
    <col min="3846" max="3846" width="7.125" style="71" customWidth="1"/>
    <col min="3847" max="3847" width="7.75" style="71" customWidth="1"/>
    <col min="3848" max="3848" width="9.25" style="71" bestFit="1" customWidth="1"/>
    <col min="3849" max="3849" width="8.625" style="71" customWidth="1"/>
    <col min="3850" max="3850" width="12.5" style="71" customWidth="1"/>
    <col min="3851" max="3851" width="9.625" style="71" customWidth="1"/>
    <col min="3852" max="3852" width="13.5" style="71" bestFit="1" customWidth="1"/>
    <col min="3853" max="3853" width="13.75" style="71" customWidth="1"/>
    <col min="3854" max="3854" width="13.5" style="71" bestFit="1" customWidth="1"/>
    <col min="3855" max="3855" width="13.25" style="71" customWidth="1"/>
    <col min="3856" max="3856" width="14.5" style="71" customWidth="1"/>
    <col min="3857" max="3857" width="15.625" style="71" customWidth="1"/>
    <col min="3858" max="4096" width="9" style="71"/>
    <col min="4097" max="4097" width="2.625" style="71" customWidth="1"/>
    <col min="4098" max="4098" width="11.625" style="71" customWidth="1"/>
    <col min="4099" max="4099" width="10.625" style="71" customWidth="1"/>
    <col min="4100" max="4100" width="10.375" style="71" customWidth="1"/>
    <col min="4101" max="4101" width="28.5" style="71" customWidth="1"/>
    <col min="4102" max="4102" width="7.125" style="71" customWidth="1"/>
    <col min="4103" max="4103" width="7.75" style="71" customWidth="1"/>
    <col min="4104" max="4104" width="9.25" style="71" bestFit="1" customWidth="1"/>
    <col min="4105" max="4105" width="8.625" style="71" customWidth="1"/>
    <col min="4106" max="4106" width="12.5" style="71" customWidth="1"/>
    <col min="4107" max="4107" width="9.625" style="71" customWidth="1"/>
    <col min="4108" max="4108" width="13.5" style="71" bestFit="1" customWidth="1"/>
    <col min="4109" max="4109" width="13.75" style="71" customWidth="1"/>
    <col min="4110" max="4110" width="13.5" style="71" bestFit="1" customWidth="1"/>
    <col min="4111" max="4111" width="13.25" style="71" customWidth="1"/>
    <col min="4112" max="4112" width="14.5" style="71" customWidth="1"/>
    <col min="4113" max="4113" width="15.625" style="71" customWidth="1"/>
    <col min="4114" max="4352" width="9" style="71"/>
    <col min="4353" max="4353" width="2.625" style="71" customWidth="1"/>
    <col min="4354" max="4354" width="11.625" style="71" customWidth="1"/>
    <col min="4355" max="4355" width="10.625" style="71" customWidth="1"/>
    <col min="4356" max="4356" width="10.375" style="71" customWidth="1"/>
    <col min="4357" max="4357" width="28.5" style="71" customWidth="1"/>
    <col min="4358" max="4358" width="7.125" style="71" customWidth="1"/>
    <col min="4359" max="4359" width="7.75" style="71" customWidth="1"/>
    <col min="4360" max="4360" width="9.25" style="71" bestFit="1" customWidth="1"/>
    <col min="4361" max="4361" width="8.625" style="71" customWidth="1"/>
    <col min="4362" max="4362" width="12.5" style="71" customWidth="1"/>
    <col min="4363" max="4363" width="9.625" style="71" customWidth="1"/>
    <col min="4364" max="4364" width="13.5" style="71" bestFit="1" customWidth="1"/>
    <col min="4365" max="4365" width="13.75" style="71" customWidth="1"/>
    <col min="4366" max="4366" width="13.5" style="71" bestFit="1" customWidth="1"/>
    <col min="4367" max="4367" width="13.25" style="71" customWidth="1"/>
    <col min="4368" max="4368" width="14.5" style="71" customWidth="1"/>
    <col min="4369" max="4369" width="15.625" style="71" customWidth="1"/>
    <col min="4370" max="4608" width="9" style="71"/>
    <col min="4609" max="4609" width="2.625" style="71" customWidth="1"/>
    <col min="4610" max="4610" width="11.625" style="71" customWidth="1"/>
    <col min="4611" max="4611" width="10.625" style="71" customWidth="1"/>
    <col min="4612" max="4612" width="10.375" style="71" customWidth="1"/>
    <col min="4613" max="4613" width="28.5" style="71" customWidth="1"/>
    <col min="4614" max="4614" width="7.125" style="71" customWidth="1"/>
    <col min="4615" max="4615" width="7.75" style="71" customWidth="1"/>
    <col min="4616" max="4616" width="9.25" style="71" bestFit="1" customWidth="1"/>
    <col min="4617" max="4617" width="8.625" style="71" customWidth="1"/>
    <col min="4618" max="4618" width="12.5" style="71" customWidth="1"/>
    <col min="4619" max="4619" width="9.625" style="71" customWidth="1"/>
    <col min="4620" max="4620" width="13.5" style="71" bestFit="1" customWidth="1"/>
    <col min="4621" max="4621" width="13.75" style="71" customWidth="1"/>
    <col min="4622" max="4622" width="13.5" style="71" bestFit="1" customWidth="1"/>
    <col min="4623" max="4623" width="13.25" style="71" customWidth="1"/>
    <col min="4624" max="4624" width="14.5" style="71" customWidth="1"/>
    <col min="4625" max="4625" width="15.625" style="71" customWidth="1"/>
    <col min="4626" max="4864" width="9" style="71"/>
    <col min="4865" max="4865" width="2.625" style="71" customWidth="1"/>
    <col min="4866" max="4866" width="11.625" style="71" customWidth="1"/>
    <col min="4867" max="4867" width="10.625" style="71" customWidth="1"/>
    <col min="4868" max="4868" width="10.375" style="71" customWidth="1"/>
    <col min="4869" max="4869" width="28.5" style="71" customWidth="1"/>
    <col min="4870" max="4870" width="7.125" style="71" customWidth="1"/>
    <col min="4871" max="4871" width="7.75" style="71" customWidth="1"/>
    <col min="4872" max="4872" width="9.25" style="71" bestFit="1" customWidth="1"/>
    <col min="4873" max="4873" width="8.625" style="71" customWidth="1"/>
    <col min="4874" max="4874" width="12.5" style="71" customWidth="1"/>
    <col min="4875" max="4875" width="9.625" style="71" customWidth="1"/>
    <col min="4876" max="4876" width="13.5" style="71" bestFit="1" customWidth="1"/>
    <col min="4877" max="4877" width="13.75" style="71" customWidth="1"/>
    <col min="4878" max="4878" width="13.5" style="71" bestFit="1" customWidth="1"/>
    <col min="4879" max="4879" width="13.25" style="71" customWidth="1"/>
    <col min="4880" max="4880" width="14.5" style="71" customWidth="1"/>
    <col min="4881" max="4881" width="15.625" style="71" customWidth="1"/>
    <col min="4882" max="5120" width="9" style="71"/>
    <col min="5121" max="5121" width="2.625" style="71" customWidth="1"/>
    <col min="5122" max="5122" width="11.625" style="71" customWidth="1"/>
    <col min="5123" max="5123" width="10.625" style="71" customWidth="1"/>
    <col min="5124" max="5124" width="10.375" style="71" customWidth="1"/>
    <col min="5125" max="5125" width="28.5" style="71" customWidth="1"/>
    <col min="5126" max="5126" width="7.125" style="71" customWidth="1"/>
    <col min="5127" max="5127" width="7.75" style="71" customWidth="1"/>
    <col min="5128" max="5128" width="9.25" style="71" bestFit="1" customWidth="1"/>
    <col min="5129" max="5129" width="8.625" style="71" customWidth="1"/>
    <col min="5130" max="5130" width="12.5" style="71" customWidth="1"/>
    <col min="5131" max="5131" width="9.625" style="71" customWidth="1"/>
    <col min="5132" max="5132" width="13.5" style="71" bestFit="1" customWidth="1"/>
    <col min="5133" max="5133" width="13.75" style="71" customWidth="1"/>
    <col min="5134" max="5134" width="13.5" style="71" bestFit="1" customWidth="1"/>
    <col min="5135" max="5135" width="13.25" style="71" customWidth="1"/>
    <col min="5136" max="5136" width="14.5" style="71" customWidth="1"/>
    <col min="5137" max="5137" width="15.625" style="71" customWidth="1"/>
    <col min="5138" max="5376" width="9" style="71"/>
    <col min="5377" max="5377" width="2.625" style="71" customWidth="1"/>
    <col min="5378" max="5378" width="11.625" style="71" customWidth="1"/>
    <col min="5379" max="5379" width="10.625" style="71" customWidth="1"/>
    <col min="5380" max="5380" width="10.375" style="71" customWidth="1"/>
    <col min="5381" max="5381" width="28.5" style="71" customWidth="1"/>
    <col min="5382" max="5382" width="7.125" style="71" customWidth="1"/>
    <col min="5383" max="5383" width="7.75" style="71" customWidth="1"/>
    <col min="5384" max="5384" width="9.25" style="71" bestFit="1" customWidth="1"/>
    <col min="5385" max="5385" width="8.625" style="71" customWidth="1"/>
    <col min="5386" max="5386" width="12.5" style="71" customWidth="1"/>
    <col min="5387" max="5387" width="9.625" style="71" customWidth="1"/>
    <col min="5388" max="5388" width="13.5" style="71" bestFit="1" customWidth="1"/>
    <col min="5389" max="5389" width="13.75" style="71" customWidth="1"/>
    <col min="5390" max="5390" width="13.5" style="71" bestFit="1" customWidth="1"/>
    <col min="5391" max="5391" width="13.25" style="71" customWidth="1"/>
    <col min="5392" max="5392" width="14.5" style="71" customWidth="1"/>
    <col min="5393" max="5393" width="15.625" style="71" customWidth="1"/>
    <col min="5394" max="5632" width="9" style="71"/>
    <col min="5633" max="5633" width="2.625" style="71" customWidth="1"/>
    <col min="5634" max="5634" width="11.625" style="71" customWidth="1"/>
    <col min="5635" max="5635" width="10.625" style="71" customWidth="1"/>
    <col min="5636" max="5636" width="10.375" style="71" customWidth="1"/>
    <col min="5637" max="5637" width="28.5" style="71" customWidth="1"/>
    <col min="5638" max="5638" width="7.125" style="71" customWidth="1"/>
    <col min="5639" max="5639" width="7.75" style="71" customWidth="1"/>
    <col min="5640" max="5640" width="9.25" style="71" bestFit="1" customWidth="1"/>
    <col min="5641" max="5641" width="8.625" style="71" customWidth="1"/>
    <col min="5642" max="5642" width="12.5" style="71" customWidth="1"/>
    <col min="5643" max="5643" width="9.625" style="71" customWidth="1"/>
    <col min="5644" max="5644" width="13.5" style="71" bestFit="1" customWidth="1"/>
    <col min="5645" max="5645" width="13.75" style="71" customWidth="1"/>
    <col min="5646" max="5646" width="13.5" style="71" bestFit="1" customWidth="1"/>
    <col min="5647" max="5647" width="13.25" style="71" customWidth="1"/>
    <col min="5648" max="5648" width="14.5" style="71" customWidth="1"/>
    <col min="5649" max="5649" width="15.625" style="71" customWidth="1"/>
    <col min="5650" max="5888" width="9" style="71"/>
    <col min="5889" max="5889" width="2.625" style="71" customWidth="1"/>
    <col min="5890" max="5890" width="11.625" style="71" customWidth="1"/>
    <col min="5891" max="5891" width="10.625" style="71" customWidth="1"/>
    <col min="5892" max="5892" width="10.375" style="71" customWidth="1"/>
    <col min="5893" max="5893" width="28.5" style="71" customWidth="1"/>
    <col min="5894" max="5894" width="7.125" style="71" customWidth="1"/>
    <col min="5895" max="5895" width="7.75" style="71" customWidth="1"/>
    <col min="5896" max="5896" width="9.25" style="71" bestFit="1" customWidth="1"/>
    <col min="5897" max="5897" width="8.625" style="71" customWidth="1"/>
    <col min="5898" max="5898" width="12.5" style="71" customWidth="1"/>
    <col min="5899" max="5899" width="9.625" style="71" customWidth="1"/>
    <col min="5900" max="5900" width="13.5" style="71" bestFit="1" customWidth="1"/>
    <col min="5901" max="5901" width="13.75" style="71" customWidth="1"/>
    <col min="5902" max="5902" width="13.5" style="71" bestFit="1" customWidth="1"/>
    <col min="5903" max="5903" width="13.25" style="71" customWidth="1"/>
    <col min="5904" max="5904" width="14.5" style="71" customWidth="1"/>
    <col min="5905" max="5905" width="15.625" style="71" customWidth="1"/>
    <col min="5906" max="6144" width="9" style="71"/>
    <col min="6145" max="6145" width="2.625" style="71" customWidth="1"/>
    <col min="6146" max="6146" width="11.625" style="71" customWidth="1"/>
    <col min="6147" max="6147" width="10.625" style="71" customWidth="1"/>
    <col min="6148" max="6148" width="10.375" style="71" customWidth="1"/>
    <col min="6149" max="6149" width="28.5" style="71" customWidth="1"/>
    <col min="6150" max="6150" width="7.125" style="71" customWidth="1"/>
    <col min="6151" max="6151" width="7.75" style="71" customWidth="1"/>
    <col min="6152" max="6152" width="9.25" style="71" bestFit="1" customWidth="1"/>
    <col min="6153" max="6153" width="8.625" style="71" customWidth="1"/>
    <col min="6154" max="6154" width="12.5" style="71" customWidth="1"/>
    <col min="6155" max="6155" width="9.625" style="71" customWidth="1"/>
    <col min="6156" max="6156" width="13.5" style="71" bestFit="1" customWidth="1"/>
    <col min="6157" max="6157" width="13.75" style="71" customWidth="1"/>
    <col min="6158" max="6158" width="13.5" style="71" bestFit="1" customWidth="1"/>
    <col min="6159" max="6159" width="13.25" style="71" customWidth="1"/>
    <col min="6160" max="6160" width="14.5" style="71" customWidth="1"/>
    <col min="6161" max="6161" width="15.625" style="71" customWidth="1"/>
    <col min="6162" max="6400" width="9" style="71"/>
    <col min="6401" max="6401" width="2.625" style="71" customWidth="1"/>
    <col min="6402" max="6402" width="11.625" style="71" customWidth="1"/>
    <col min="6403" max="6403" width="10.625" style="71" customWidth="1"/>
    <col min="6404" max="6404" width="10.375" style="71" customWidth="1"/>
    <col min="6405" max="6405" width="28.5" style="71" customWidth="1"/>
    <col min="6406" max="6406" width="7.125" style="71" customWidth="1"/>
    <col min="6407" max="6407" width="7.75" style="71" customWidth="1"/>
    <col min="6408" max="6408" width="9.25" style="71" bestFit="1" customWidth="1"/>
    <col min="6409" max="6409" width="8.625" style="71" customWidth="1"/>
    <col min="6410" max="6410" width="12.5" style="71" customWidth="1"/>
    <col min="6411" max="6411" width="9.625" style="71" customWidth="1"/>
    <col min="6412" max="6412" width="13.5" style="71" bestFit="1" customWidth="1"/>
    <col min="6413" max="6413" width="13.75" style="71" customWidth="1"/>
    <col min="6414" max="6414" width="13.5" style="71" bestFit="1" customWidth="1"/>
    <col min="6415" max="6415" width="13.25" style="71" customWidth="1"/>
    <col min="6416" max="6416" width="14.5" style="71" customWidth="1"/>
    <col min="6417" max="6417" width="15.625" style="71" customWidth="1"/>
    <col min="6418" max="6656" width="9" style="71"/>
    <col min="6657" max="6657" width="2.625" style="71" customWidth="1"/>
    <col min="6658" max="6658" width="11.625" style="71" customWidth="1"/>
    <col min="6659" max="6659" width="10.625" style="71" customWidth="1"/>
    <col min="6660" max="6660" width="10.375" style="71" customWidth="1"/>
    <col min="6661" max="6661" width="28.5" style="71" customWidth="1"/>
    <col min="6662" max="6662" width="7.125" style="71" customWidth="1"/>
    <col min="6663" max="6663" width="7.75" style="71" customWidth="1"/>
    <col min="6664" max="6664" width="9.25" style="71" bestFit="1" customWidth="1"/>
    <col min="6665" max="6665" width="8.625" style="71" customWidth="1"/>
    <col min="6666" max="6666" width="12.5" style="71" customWidth="1"/>
    <col min="6667" max="6667" width="9.625" style="71" customWidth="1"/>
    <col min="6668" max="6668" width="13.5" style="71" bestFit="1" customWidth="1"/>
    <col min="6669" max="6669" width="13.75" style="71" customWidth="1"/>
    <col min="6670" max="6670" width="13.5" style="71" bestFit="1" customWidth="1"/>
    <col min="6671" max="6671" width="13.25" style="71" customWidth="1"/>
    <col min="6672" max="6672" width="14.5" style="71" customWidth="1"/>
    <col min="6673" max="6673" width="15.625" style="71" customWidth="1"/>
    <col min="6674" max="6912" width="9" style="71"/>
    <col min="6913" max="6913" width="2.625" style="71" customWidth="1"/>
    <col min="6914" max="6914" width="11.625" style="71" customWidth="1"/>
    <col min="6915" max="6915" width="10.625" style="71" customWidth="1"/>
    <col min="6916" max="6916" width="10.375" style="71" customWidth="1"/>
    <col min="6917" max="6917" width="28.5" style="71" customWidth="1"/>
    <col min="6918" max="6918" width="7.125" style="71" customWidth="1"/>
    <col min="6919" max="6919" width="7.75" style="71" customWidth="1"/>
    <col min="6920" max="6920" width="9.25" style="71" bestFit="1" customWidth="1"/>
    <col min="6921" max="6921" width="8.625" style="71" customWidth="1"/>
    <col min="6922" max="6922" width="12.5" style="71" customWidth="1"/>
    <col min="6923" max="6923" width="9.625" style="71" customWidth="1"/>
    <col min="6924" max="6924" width="13.5" style="71" bestFit="1" customWidth="1"/>
    <col min="6925" max="6925" width="13.75" style="71" customWidth="1"/>
    <col min="6926" max="6926" width="13.5" style="71" bestFit="1" customWidth="1"/>
    <col min="6927" max="6927" width="13.25" style="71" customWidth="1"/>
    <col min="6928" max="6928" width="14.5" style="71" customWidth="1"/>
    <col min="6929" max="6929" width="15.625" style="71" customWidth="1"/>
    <col min="6930" max="7168" width="9" style="71"/>
    <col min="7169" max="7169" width="2.625" style="71" customWidth="1"/>
    <col min="7170" max="7170" width="11.625" style="71" customWidth="1"/>
    <col min="7171" max="7171" width="10.625" style="71" customWidth="1"/>
    <col min="7172" max="7172" width="10.375" style="71" customWidth="1"/>
    <col min="7173" max="7173" width="28.5" style="71" customWidth="1"/>
    <col min="7174" max="7174" width="7.125" style="71" customWidth="1"/>
    <col min="7175" max="7175" width="7.75" style="71" customWidth="1"/>
    <col min="7176" max="7176" width="9.25" style="71" bestFit="1" customWidth="1"/>
    <col min="7177" max="7177" width="8.625" style="71" customWidth="1"/>
    <col min="7178" max="7178" width="12.5" style="71" customWidth="1"/>
    <col min="7179" max="7179" width="9.625" style="71" customWidth="1"/>
    <col min="7180" max="7180" width="13.5" style="71" bestFit="1" customWidth="1"/>
    <col min="7181" max="7181" width="13.75" style="71" customWidth="1"/>
    <col min="7182" max="7182" width="13.5" style="71" bestFit="1" customWidth="1"/>
    <col min="7183" max="7183" width="13.25" style="71" customWidth="1"/>
    <col min="7184" max="7184" width="14.5" style="71" customWidth="1"/>
    <col min="7185" max="7185" width="15.625" style="71" customWidth="1"/>
    <col min="7186" max="7424" width="9" style="71"/>
    <col min="7425" max="7425" width="2.625" style="71" customWidth="1"/>
    <col min="7426" max="7426" width="11.625" style="71" customWidth="1"/>
    <col min="7427" max="7427" width="10.625" style="71" customWidth="1"/>
    <col min="7428" max="7428" width="10.375" style="71" customWidth="1"/>
    <col min="7429" max="7429" width="28.5" style="71" customWidth="1"/>
    <col min="7430" max="7430" width="7.125" style="71" customWidth="1"/>
    <col min="7431" max="7431" width="7.75" style="71" customWidth="1"/>
    <col min="7432" max="7432" width="9.25" style="71" bestFit="1" customWidth="1"/>
    <col min="7433" max="7433" width="8.625" style="71" customWidth="1"/>
    <col min="7434" max="7434" width="12.5" style="71" customWidth="1"/>
    <col min="7435" max="7435" width="9.625" style="71" customWidth="1"/>
    <col min="7436" max="7436" width="13.5" style="71" bestFit="1" customWidth="1"/>
    <col min="7437" max="7437" width="13.75" style="71" customWidth="1"/>
    <col min="7438" max="7438" width="13.5" style="71" bestFit="1" customWidth="1"/>
    <col min="7439" max="7439" width="13.25" style="71" customWidth="1"/>
    <col min="7440" max="7440" width="14.5" style="71" customWidth="1"/>
    <col min="7441" max="7441" width="15.625" style="71" customWidth="1"/>
    <col min="7442" max="7680" width="9" style="71"/>
    <col min="7681" max="7681" width="2.625" style="71" customWidth="1"/>
    <col min="7682" max="7682" width="11.625" style="71" customWidth="1"/>
    <col min="7683" max="7683" width="10.625" style="71" customWidth="1"/>
    <col min="7684" max="7684" width="10.375" style="71" customWidth="1"/>
    <col min="7685" max="7685" width="28.5" style="71" customWidth="1"/>
    <col min="7686" max="7686" width="7.125" style="71" customWidth="1"/>
    <col min="7687" max="7687" width="7.75" style="71" customWidth="1"/>
    <col min="7688" max="7688" width="9.25" style="71" bestFit="1" customWidth="1"/>
    <col min="7689" max="7689" width="8.625" style="71" customWidth="1"/>
    <col min="7690" max="7690" width="12.5" style="71" customWidth="1"/>
    <col min="7691" max="7691" width="9.625" style="71" customWidth="1"/>
    <col min="7692" max="7692" width="13.5" style="71" bestFit="1" customWidth="1"/>
    <col min="7693" max="7693" width="13.75" style="71" customWidth="1"/>
    <col min="7694" max="7694" width="13.5" style="71" bestFit="1" customWidth="1"/>
    <col min="7695" max="7695" width="13.25" style="71" customWidth="1"/>
    <col min="7696" max="7696" width="14.5" style="71" customWidth="1"/>
    <col min="7697" max="7697" width="15.625" style="71" customWidth="1"/>
    <col min="7698" max="7936" width="9" style="71"/>
    <col min="7937" max="7937" width="2.625" style="71" customWidth="1"/>
    <col min="7938" max="7938" width="11.625" style="71" customWidth="1"/>
    <col min="7939" max="7939" width="10.625" style="71" customWidth="1"/>
    <col min="7940" max="7940" width="10.375" style="71" customWidth="1"/>
    <col min="7941" max="7941" width="28.5" style="71" customWidth="1"/>
    <col min="7942" max="7942" width="7.125" style="71" customWidth="1"/>
    <col min="7943" max="7943" width="7.75" style="71" customWidth="1"/>
    <col min="7944" max="7944" width="9.25" style="71" bestFit="1" customWidth="1"/>
    <col min="7945" max="7945" width="8.625" style="71" customWidth="1"/>
    <col min="7946" max="7946" width="12.5" style="71" customWidth="1"/>
    <col min="7947" max="7947" width="9.625" style="71" customWidth="1"/>
    <col min="7948" max="7948" width="13.5" style="71" bestFit="1" customWidth="1"/>
    <col min="7949" max="7949" width="13.75" style="71" customWidth="1"/>
    <col min="7950" max="7950" width="13.5" style="71" bestFit="1" customWidth="1"/>
    <col min="7951" max="7951" width="13.25" style="71" customWidth="1"/>
    <col min="7952" max="7952" width="14.5" style="71" customWidth="1"/>
    <col min="7953" max="7953" width="15.625" style="71" customWidth="1"/>
    <col min="7954" max="8192" width="9" style="71"/>
    <col min="8193" max="8193" width="2.625" style="71" customWidth="1"/>
    <col min="8194" max="8194" width="11.625" style="71" customWidth="1"/>
    <col min="8195" max="8195" width="10.625" style="71" customWidth="1"/>
    <col min="8196" max="8196" width="10.375" style="71" customWidth="1"/>
    <col min="8197" max="8197" width="28.5" style="71" customWidth="1"/>
    <col min="8198" max="8198" width="7.125" style="71" customWidth="1"/>
    <col min="8199" max="8199" width="7.75" style="71" customWidth="1"/>
    <col min="8200" max="8200" width="9.25" style="71" bestFit="1" customWidth="1"/>
    <col min="8201" max="8201" width="8.625" style="71" customWidth="1"/>
    <col min="8202" max="8202" width="12.5" style="71" customWidth="1"/>
    <col min="8203" max="8203" width="9.625" style="71" customWidth="1"/>
    <col min="8204" max="8204" width="13.5" style="71" bestFit="1" customWidth="1"/>
    <col min="8205" max="8205" width="13.75" style="71" customWidth="1"/>
    <col min="8206" max="8206" width="13.5" style="71" bestFit="1" customWidth="1"/>
    <col min="8207" max="8207" width="13.25" style="71" customWidth="1"/>
    <col min="8208" max="8208" width="14.5" style="71" customWidth="1"/>
    <col min="8209" max="8209" width="15.625" style="71" customWidth="1"/>
    <col min="8210" max="8448" width="9" style="71"/>
    <col min="8449" max="8449" width="2.625" style="71" customWidth="1"/>
    <col min="8450" max="8450" width="11.625" style="71" customWidth="1"/>
    <col min="8451" max="8451" width="10.625" style="71" customWidth="1"/>
    <col min="8452" max="8452" width="10.375" style="71" customWidth="1"/>
    <col min="8453" max="8453" width="28.5" style="71" customWidth="1"/>
    <col min="8454" max="8454" width="7.125" style="71" customWidth="1"/>
    <col min="8455" max="8455" width="7.75" style="71" customWidth="1"/>
    <col min="8456" max="8456" width="9.25" style="71" bestFit="1" customWidth="1"/>
    <col min="8457" max="8457" width="8.625" style="71" customWidth="1"/>
    <col min="8458" max="8458" width="12.5" style="71" customWidth="1"/>
    <col min="8459" max="8459" width="9.625" style="71" customWidth="1"/>
    <col min="8460" max="8460" width="13.5" style="71" bestFit="1" customWidth="1"/>
    <col min="8461" max="8461" width="13.75" style="71" customWidth="1"/>
    <col min="8462" max="8462" width="13.5" style="71" bestFit="1" customWidth="1"/>
    <col min="8463" max="8463" width="13.25" style="71" customWidth="1"/>
    <col min="8464" max="8464" width="14.5" style="71" customWidth="1"/>
    <col min="8465" max="8465" width="15.625" style="71" customWidth="1"/>
    <col min="8466" max="8704" width="9" style="71"/>
    <col min="8705" max="8705" width="2.625" style="71" customWidth="1"/>
    <col min="8706" max="8706" width="11.625" style="71" customWidth="1"/>
    <col min="8707" max="8707" width="10.625" style="71" customWidth="1"/>
    <col min="8708" max="8708" width="10.375" style="71" customWidth="1"/>
    <col min="8709" max="8709" width="28.5" style="71" customWidth="1"/>
    <col min="8710" max="8710" width="7.125" style="71" customWidth="1"/>
    <col min="8711" max="8711" width="7.75" style="71" customWidth="1"/>
    <col min="8712" max="8712" width="9.25" style="71" bestFit="1" customWidth="1"/>
    <col min="8713" max="8713" width="8.625" style="71" customWidth="1"/>
    <col min="8714" max="8714" width="12.5" style="71" customWidth="1"/>
    <col min="8715" max="8715" width="9.625" style="71" customWidth="1"/>
    <col min="8716" max="8716" width="13.5" style="71" bestFit="1" customWidth="1"/>
    <col min="8717" max="8717" width="13.75" style="71" customWidth="1"/>
    <col min="8718" max="8718" width="13.5" style="71" bestFit="1" customWidth="1"/>
    <col min="8719" max="8719" width="13.25" style="71" customWidth="1"/>
    <col min="8720" max="8720" width="14.5" style="71" customWidth="1"/>
    <col min="8721" max="8721" width="15.625" style="71" customWidth="1"/>
    <col min="8722" max="8960" width="9" style="71"/>
    <col min="8961" max="8961" width="2.625" style="71" customWidth="1"/>
    <col min="8962" max="8962" width="11.625" style="71" customWidth="1"/>
    <col min="8963" max="8963" width="10.625" style="71" customWidth="1"/>
    <col min="8964" max="8964" width="10.375" style="71" customWidth="1"/>
    <col min="8965" max="8965" width="28.5" style="71" customWidth="1"/>
    <col min="8966" max="8966" width="7.125" style="71" customWidth="1"/>
    <col min="8967" max="8967" width="7.75" style="71" customWidth="1"/>
    <col min="8968" max="8968" width="9.25" style="71" bestFit="1" customWidth="1"/>
    <col min="8969" max="8969" width="8.625" style="71" customWidth="1"/>
    <col min="8970" max="8970" width="12.5" style="71" customWidth="1"/>
    <col min="8971" max="8971" width="9.625" style="71" customWidth="1"/>
    <col min="8972" max="8972" width="13.5" style="71" bestFit="1" customWidth="1"/>
    <col min="8973" max="8973" width="13.75" style="71" customWidth="1"/>
    <col min="8974" max="8974" width="13.5" style="71" bestFit="1" customWidth="1"/>
    <col min="8975" max="8975" width="13.25" style="71" customWidth="1"/>
    <col min="8976" max="8976" width="14.5" style="71" customWidth="1"/>
    <col min="8977" max="8977" width="15.625" style="71" customWidth="1"/>
    <col min="8978" max="9216" width="9" style="71"/>
    <col min="9217" max="9217" width="2.625" style="71" customWidth="1"/>
    <col min="9218" max="9218" width="11.625" style="71" customWidth="1"/>
    <col min="9219" max="9219" width="10.625" style="71" customWidth="1"/>
    <col min="9220" max="9220" width="10.375" style="71" customWidth="1"/>
    <col min="9221" max="9221" width="28.5" style="71" customWidth="1"/>
    <col min="9222" max="9222" width="7.125" style="71" customWidth="1"/>
    <col min="9223" max="9223" width="7.75" style="71" customWidth="1"/>
    <col min="9224" max="9224" width="9.25" style="71" bestFit="1" customWidth="1"/>
    <col min="9225" max="9225" width="8.625" style="71" customWidth="1"/>
    <col min="9226" max="9226" width="12.5" style="71" customWidth="1"/>
    <col min="9227" max="9227" width="9.625" style="71" customWidth="1"/>
    <col min="9228" max="9228" width="13.5" style="71" bestFit="1" customWidth="1"/>
    <col min="9229" max="9229" width="13.75" style="71" customWidth="1"/>
    <col min="9230" max="9230" width="13.5" style="71" bestFit="1" customWidth="1"/>
    <col min="9231" max="9231" width="13.25" style="71" customWidth="1"/>
    <col min="9232" max="9232" width="14.5" style="71" customWidth="1"/>
    <col min="9233" max="9233" width="15.625" style="71" customWidth="1"/>
    <col min="9234" max="9472" width="9" style="71"/>
    <col min="9473" max="9473" width="2.625" style="71" customWidth="1"/>
    <col min="9474" max="9474" width="11.625" style="71" customWidth="1"/>
    <col min="9475" max="9475" width="10.625" style="71" customWidth="1"/>
    <col min="9476" max="9476" width="10.375" style="71" customWidth="1"/>
    <col min="9477" max="9477" width="28.5" style="71" customWidth="1"/>
    <col min="9478" max="9478" width="7.125" style="71" customWidth="1"/>
    <col min="9479" max="9479" width="7.75" style="71" customWidth="1"/>
    <col min="9480" max="9480" width="9.25" style="71" bestFit="1" customWidth="1"/>
    <col min="9481" max="9481" width="8.625" style="71" customWidth="1"/>
    <col min="9482" max="9482" width="12.5" style="71" customWidth="1"/>
    <col min="9483" max="9483" width="9.625" style="71" customWidth="1"/>
    <col min="9484" max="9484" width="13.5" style="71" bestFit="1" customWidth="1"/>
    <col min="9485" max="9485" width="13.75" style="71" customWidth="1"/>
    <col min="9486" max="9486" width="13.5" style="71" bestFit="1" customWidth="1"/>
    <col min="9487" max="9487" width="13.25" style="71" customWidth="1"/>
    <col min="9488" max="9488" width="14.5" style="71" customWidth="1"/>
    <col min="9489" max="9489" width="15.625" style="71" customWidth="1"/>
    <col min="9490" max="9728" width="9" style="71"/>
    <col min="9729" max="9729" width="2.625" style="71" customWidth="1"/>
    <col min="9730" max="9730" width="11.625" style="71" customWidth="1"/>
    <col min="9731" max="9731" width="10.625" style="71" customWidth="1"/>
    <col min="9732" max="9732" width="10.375" style="71" customWidth="1"/>
    <col min="9733" max="9733" width="28.5" style="71" customWidth="1"/>
    <col min="9734" max="9734" width="7.125" style="71" customWidth="1"/>
    <col min="9735" max="9735" width="7.75" style="71" customWidth="1"/>
    <col min="9736" max="9736" width="9.25" style="71" bestFit="1" customWidth="1"/>
    <col min="9737" max="9737" width="8.625" style="71" customWidth="1"/>
    <col min="9738" max="9738" width="12.5" style="71" customWidth="1"/>
    <col min="9739" max="9739" width="9.625" style="71" customWidth="1"/>
    <col min="9740" max="9740" width="13.5" style="71" bestFit="1" customWidth="1"/>
    <col min="9741" max="9741" width="13.75" style="71" customWidth="1"/>
    <col min="9742" max="9742" width="13.5" style="71" bestFit="1" customWidth="1"/>
    <col min="9743" max="9743" width="13.25" style="71" customWidth="1"/>
    <col min="9744" max="9744" width="14.5" style="71" customWidth="1"/>
    <col min="9745" max="9745" width="15.625" style="71" customWidth="1"/>
    <col min="9746" max="9984" width="9" style="71"/>
    <col min="9985" max="9985" width="2.625" style="71" customWidth="1"/>
    <col min="9986" max="9986" width="11.625" style="71" customWidth="1"/>
    <col min="9987" max="9987" width="10.625" style="71" customWidth="1"/>
    <col min="9988" max="9988" width="10.375" style="71" customWidth="1"/>
    <col min="9989" max="9989" width="28.5" style="71" customWidth="1"/>
    <col min="9990" max="9990" width="7.125" style="71" customWidth="1"/>
    <col min="9991" max="9991" width="7.75" style="71" customWidth="1"/>
    <col min="9992" max="9992" width="9.25" style="71" bestFit="1" customWidth="1"/>
    <col min="9993" max="9993" width="8.625" style="71" customWidth="1"/>
    <col min="9994" max="9994" width="12.5" style="71" customWidth="1"/>
    <col min="9995" max="9995" width="9.625" style="71" customWidth="1"/>
    <col min="9996" max="9996" width="13.5" style="71" bestFit="1" customWidth="1"/>
    <col min="9997" max="9997" width="13.75" style="71" customWidth="1"/>
    <col min="9998" max="9998" width="13.5" style="71" bestFit="1" customWidth="1"/>
    <col min="9999" max="9999" width="13.25" style="71" customWidth="1"/>
    <col min="10000" max="10000" width="14.5" style="71" customWidth="1"/>
    <col min="10001" max="10001" width="15.625" style="71" customWidth="1"/>
    <col min="10002" max="10240" width="9" style="71"/>
    <col min="10241" max="10241" width="2.625" style="71" customWidth="1"/>
    <col min="10242" max="10242" width="11.625" style="71" customWidth="1"/>
    <col min="10243" max="10243" width="10.625" style="71" customWidth="1"/>
    <col min="10244" max="10244" width="10.375" style="71" customWidth="1"/>
    <col min="10245" max="10245" width="28.5" style="71" customWidth="1"/>
    <col min="10246" max="10246" width="7.125" style="71" customWidth="1"/>
    <col min="10247" max="10247" width="7.75" style="71" customWidth="1"/>
    <col min="10248" max="10248" width="9.25" style="71" bestFit="1" customWidth="1"/>
    <col min="10249" max="10249" width="8.625" style="71" customWidth="1"/>
    <col min="10250" max="10250" width="12.5" style="71" customWidth="1"/>
    <col min="10251" max="10251" width="9.625" style="71" customWidth="1"/>
    <col min="10252" max="10252" width="13.5" style="71" bestFit="1" customWidth="1"/>
    <col min="10253" max="10253" width="13.75" style="71" customWidth="1"/>
    <col min="10254" max="10254" width="13.5" style="71" bestFit="1" customWidth="1"/>
    <col min="10255" max="10255" width="13.25" style="71" customWidth="1"/>
    <col min="10256" max="10256" width="14.5" style="71" customWidth="1"/>
    <col min="10257" max="10257" width="15.625" style="71" customWidth="1"/>
    <col min="10258" max="10496" width="9" style="71"/>
    <col min="10497" max="10497" width="2.625" style="71" customWidth="1"/>
    <col min="10498" max="10498" width="11.625" style="71" customWidth="1"/>
    <col min="10499" max="10499" width="10.625" style="71" customWidth="1"/>
    <col min="10500" max="10500" width="10.375" style="71" customWidth="1"/>
    <col min="10501" max="10501" width="28.5" style="71" customWidth="1"/>
    <col min="10502" max="10502" width="7.125" style="71" customWidth="1"/>
    <col min="10503" max="10503" width="7.75" style="71" customWidth="1"/>
    <col min="10504" max="10504" width="9.25" style="71" bestFit="1" customWidth="1"/>
    <col min="10505" max="10505" width="8.625" style="71" customWidth="1"/>
    <col min="10506" max="10506" width="12.5" style="71" customWidth="1"/>
    <col min="10507" max="10507" width="9.625" style="71" customWidth="1"/>
    <col min="10508" max="10508" width="13.5" style="71" bestFit="1" customWidth="1"/>
    <col min="10509" max="10509" width="13.75" style="71" customWidth="1"/>
    <col min="10510" max="10510" width="13.5" style="71" bestFit="1" customWidth="1"/>
    <col min="10511" max="10511" width="13.25" style="71" customWidth="1"/>
    <col min="10512" max="10512" width="14.5" style="71" customWidth="1"/>
    <col min="10513" max="10513" width="15.625" style="71" customWidth="1"/>
    <col min="10514" max="10752" width="9" style="71"/>
    <col min="10753" max="10753" width="2.625" style="71" customWidth="1"/>
    <col min="10754" max="10754" width="11.625" style="71" customWidth="1"/>
    <col min="10755" max="10755" width="10.625" style="71" customWidth="1"/>
    <col min="10756" max="10756" width="10.375" style="71" customWidth="1"/>
    <col min="10757" max="10757" width="28.5" style="71" customWidth="1"/>
    <col min="10758" max="10758" width="7.125" style="71" customWidth="1"/>
    <col min="10759" max="10759" width="7.75" style="71" customWidth="1"/>
    <col min="10760" max="10760" width="9.25" style="71" bestFit="1" customWidth="1"/>
    <col min="10761" max="10761" width="8.625" style="71" customWidth="1"/>
    <col min="10762" max="10762" width="12.5" style="71" customWidth="1"/>
    <col min="10763" max="10763" width="9.625" style="71" customWidth="1"/>
    <col min="10764" max="10764" width="13.5" style="71" bestFit="1" customWidth="1"/>
    <col min="10765" max="10765" width="13.75" style="71" customWidth="1"/>
    <col min="10766" max="10766" width="13.5" style="71" bestFit="1" customWidth="1"/>
    <col min="10767" max="10767" width="13.25" style="71" customWidth="1"/>
    <col min="10768" max="10768" width="14.5" style="71" customWidth="1"/>
    <col min="10769" max="10769" width="15.625" style="71" customWidth="1"/>
    <col min="10770" max="11008" width="9" style="71"/>
    <col min="11009" max="11009" width="2.625" style="71" customWidth="1"/>
    <col min="11010" max="11010" width="11.625" style="71" customWidth="1"/>
    <col min="11011" max="11011" width="10.625" style="71" customWidth="1"/>
    <col min="11012" max="11012" width="10.375" style="71" customWidth="1"/>
    <col min="11013" max="11013" width="28.5" style="71" customWidth="1"/>
    <col min="11014" max="11014" width="7.125" style="71" customWidth="1"/>
    <col min="11015" max="11015" width="7.75" style="71" customWidth="1"/>
    <col min="11016" max="11016" width="9.25" style="71" bestFit="1" customWidth="1"/>
    <col min="11017" max="11017" width="8.625" style="71" customWidth="1"/>
    <col min="11018" max="11018" width="12.5" style="71" customWidth="1"/>
    <col min="11019" max="11019" width="9.625" style="71" customWidth="1"/>
    <col min="11020" max="11020" width="13.5" style="71" bestFit="1" customWidth="1"/>
    <col min="11021" max="11021" width="13.75" style="71" customWidth="1"/>
    <col min="11022" max="11022" width="13.5" style="71" bestFit="1" customWidth="1"/>
    <col min="11023" max="11023" width="13.25" style="71" customWidth="1"/>
    <col min="11024" max="11024" width="14.5" style="71" customWidth="1"/>
    <col min="11025" max="11025" width="15.625" style="71" customWidth="1"/>
    <col min="11026" max="11264" width="9" style="71"/>
    <col min="11265" max="11265" width="2.625" style="71" customWidth="1"/>
    <col min="11266" max="11266" width="11.625" style="71" customWidth="1"/>
    <col min="11267" max="11267" width="10.625" style="71" customWidth="1"/>
    <col min="11268" max="11268" width="10.375" style="71" customWidth="1"/>
    <col min="11269" max="11269" width="28.5" style="71" customWidth="1"/>
    <col min="11270" max="11270" width="7.125" style="71" customWidth="1"/>
    <col min="11271" max="11271" width="7.75" style="71" customWidth="1"/>
    <col min="11272" max="11272" width="9.25" style="71" bestFit="1" customWidth="1"/>
    <col min="11273" max="11273" width="8.625" style="71" customWidth="1"/>
    <col min="11274" max="11274" width="12.5" style="71" customWidth="1"/>
    <col min="11275" max="11275" width="9.625" style="71" customWidth="1"/>
    <col min="11276" max="11276" width="13.5" style="71" bestFit="1" customWidth="1"/>
    <col min="11277" max="11277" width="13.75" style="71" customWidth="1"/>
    <col min="11278" max="11278" width="13.5" style="71" bestFit="1" customWidth="1"/>
    <col min="11279" max="11279" width="13.25" style="71" customWidth="1"/>
    <col min="11280" max="11280" width="14.5" style="71" customWidth="1"/>
    <col min="11281" max="11281" width="15.625" style="71" customWidth="1"/>
    <col min="11282" max="11520" width="9" style="71"/>
    <col min="11521" max="11521" width="2.625" style="71" customWidth="1"/>
    <col min="11522" max="11522" width="11.625" style="71" customWidth="1"/>
    <col min="11523" max="11523" width="10.625" style="71" customWidth="1"/>
    <col min="11524" max="11524" width="10.375" style="71" customWidth="1"/>
    <col min="11525" max="11525" width="28.5" style="71" customWidth="1"/>
    <col min="11526" max="11526" width="7.125" style="71" customWidth="1"/>
    <col min="11527" max="11527" width="7.75" style="71" customWidth="1"/>
    <col min="11528" max="11528" width="9.25" style="71" bestFit="1" customWidth="1"/>
    <col min="11529" max="11529" width="8.625" style="71" customWidth="1"/>
    <col min="11530" max="11530" width="12.5" style="71" customWidth="1"/>
    <col min="11531" max="11531" width="9.625" style="71" customWidth="1"/>
    <col min="11532" max="11532" width="13.5" style="71" bestFit="1" customWidth="1"/>
    <col min="11533" max="11533" width="13.75" style="71" customWidth="1"/>
    <col min="11534" max="11534" width="13.5" style="71" bestFit="1" customWidth="1"/>
    <col min="11535" max="11535" width="13.25" style="71" customWidth="1"/>
    <col min="11536" max="11536" width="14.5" style="71" customWidth="1"/>
    <col min="11537" max="11537" width="15.625" style="71" customWidth="1"/>
    <col min="11538" max="11776" width="9" style="71"/>
    <col min="11777" max="11777" width="2.625" style="71" customWidth="1"/>
    <col min="11778" max="11778" width="11.625" style="71" customWidth="1"/>
    <col min="11779" max="11779" width="10.625" style="71" customWidth="1"/>
    <col min="11780" max="11780" width="10.375" style="71" customWidth="1"/>
    <col min="11781" max="11781" width="28.5" style="71" customWidth="1"/>
    <col min="11782" max="11782" width="7.125" style="71" customWidth="1"/>
    <col min="11783" max="11783" width="7.75" style="71" customWidth="1"/>
    <col min="11784" max="11784" width="9.25" style="71" bestFit="1" customWidth="1"/>
    <col min="11785" max="11785" width="8.625" style="71" customWidth="1"/>
    <col min="11786" max="11786" width="12.5" style="71" customWidth="1"/>
    <col min="11787" max="11787" width="9.625" style="71" customWidth="1"/>
    <col min="11788" max="11788" width="13.5" style="71" bestFit="1" customWidth="1"/>
    <col min="11789" max="11789" width="13.75" style="71" customWidth="1"/>
    <col min="11790" max="11790" width="13.5" style="71" bestFit="1" customWidth="1"/>
    <col min="11791" max="11791" width="13.25" style="71" customWidth="1"/>
    <col min="11792" max="11792" width="14.5" style="71" customWidth="1"/>
    <col min="11793" max="11793" width="15.625" style="71" customWidth="1"/>
    <col min="11794" max="12032" width="9" style="71"/>
    <col min="12033" max="12033" width="2.625" style="71" customWidth="1"/>
    <col min="12034" max="12034" width="11.625" style="71" customWidth="1"/>
    <col min="12035" max="12035" width="10.625" style="71" customWidth="1"/>
    <col min="12036" max="12036" width="10.375" style="71" customWidth="1"/>
    <col min="12037" max="12037" width="28.5" style="71" customWidth="1"/>
    <col min="12038" max="12038" width="7.125" style="71" customWidth="1"/>
    <col min="12039" max="12039" width="7.75" style="71" customWidth="1"/>
    <col min="12040" max="12040" width="9.25" style="71" bestFit="1" customWidth="1"/>
    <col min="12041" max="12041" width="8.625" style="71" customWidth="1"/>
    <col min="12042" max="12042" width="12.5" style="71" customWidth="1"/>
    <col min="12043" max="12043" width="9.625" style="71" customWidth="1"/>
    <col min="12044" max="12044" width="13.5" style="71" bestFit="1" customWidth="1"/>
    <col min="12045" max="12045" width="13.75" style="71" customWidth="1"/>
    <col min="12046" max="12046" width="13.5" style="71" bestFit="1" customWidth="1"/>
    <col min="12047" max="12047" width="13.25" style="71" customWidth="1"/>
    <col min="12048" max="12048" width="14.5" style="71" customWidth="1"/>
    <col min="12049" max="12049" width="15.625" style="71" customWidth="1"/>
    <col min="12050" max="12288" width="9" style="71"/>
    <col min="12289" max="12289" width="2.625" style="71" customWidth="1"/>
    <col min="12290" max="12290" width="11.625" style="71" customWidth="1"/>
    <col min="12291" max="12291" width="10.625" style="71" customWidth="1"/>
    <col min="12292" max="12292" width="10.375" style="71" customWidth="1"/>
    <col min="12293" max="12293" width="28.5" style="71" customWidth="1"/>
    <col min="12294" max="12294" width="7.125" style="71" customWidth="1"/>
    <col min="12295" max="12295" width="7.75" style="71" customWidth="1"/>
    <col min="12296" max="12296" width="9.25" style="71" bestFit="1" customWidth="1"/>
    <col min="12297" max="12297" width="8.625" style="71" customWidth="1"/>
    <col min="12298" max="12298" width="12.5" style="71" customWidth="1"/>
    <col min="12299" max="12299" width="9.625" style="71" customWidth="1"/>
    <col min="12300" max="12300" width="13.5" style="71" bestFit="1" customWidth="1"/>
    <col min="12301" max="12301" width="13.75" style="71" customWidth="1"/>
    <col min="12302" max="12302" width="13.5" style="71" bestFit="1" customWidth="1"/>
    <col min="12303" max="12303" width="13.25" style="71" customWidth="1"/>
    <col min="12304" max="12304" width="14.5" style="71" customWidth="1"/>
    <col min="12305" max="12305" width="15.625" style="71" customWidth="1"/>
    <col min="12306" max="12544" width="9" style="71"/>
    <col min="12545" max="12545" width="2.625" style="71" customWidth="1"/>
    <col min="12546" max="12546" width="11.625" style="71" customWidth="1"/>
    <col min="12547" max="12547" width="10.625" style="71" customWidth="1"/>
    <col min="12548" max="12548" width="10.375" style="71" customWidth="1"/>
    <col min="12549" max="12549" width="28.5" style="71" customWidth="1"/>
    <col min="12550" max="12550" width="7.125" style="71" customWidth="1"/>
    <col min="12551" max="12551" width="7.75" style="71" customWidth="1"/>
    <col min="12552" max="12552" width="9.25" style="71" bestFit="1" customWidth="1"/>
    <col min="12553" max="12553" width="8.625" style="71" customWidth="1"/>
    <col min="12554" max="12554" width="12.5" style="71" customWidth="1"/>
    <col min="12555" max="12555" width="9.625" style="71" customWidth="1"/>
    <col min="12556" max="12556" width="13.5" style="71" bestFit="1" customWidth="1"/>
    <col min="12557" max="12557" width="13.75" style="71" customWidth="1"/>
    <col min="12558" max="12558" width="13.5" style="71" bestFit="1" customWidth="1"/>
    <col min="12559" max="12559" width="13.25" style="71" customWidth="1"/>
    <col min="12560" max="12560" width="14.5" style="71" customWidth="1"/>
    <col min="12561" max="12561" width="15.625" style="71" customWidth="1"/>
    <col min="12562" max="12800" width="9" style="71"/>
    <col min="12801" max="12801" width="2.625" style="71" customWidth="1"/>
    <col min="12802" max="12802" width="11.625" style="71" customWidth="1"/>
    <col min="12803" max="12803" width="10.625" style="71" customWidth="1"/>
    <col min="12804" max="12804" width="10.375" style="71" customWidth="1"/>
    <col min="12805" max="12805" width="28.5" style="71" customWidth="1"/>
    <col min="12806" max="12806" width="7.125" style="71" customWidth="1"/>
    <col min="12807" max="12807" width="7.75" style="71" customWidth="1"/>
    <col min="12808" max="12808" width="9.25" style="71" bestFit="1" customWidth="1"/>
    <col min="12809" max="12809" width="8.625" style="71" customWidth="1"/>
    <col min="12810" max="12810" width="12.5" style="71" customWidth="1"/>
    <col min="12811" max="12811" width="9.625" style="71" customWidth="1"/>
    <col min="12812" max="12812" width="13.5" style="71" bestFit="1" customWidth="1"/>
    <col min="12813" max="12813" width="13.75" style="71" customWidth="1"/>
    <col min="12814" max="12814" width="13.5" style="71" bestFit="1" customWidth="1"/>
    <col min="12815" max="12815" width="13.25" style="71" customWidth="1"/>
    <col min="12816" max="12816" width="14.5" style="71" customWidth="1"/>
    <col min="12817" max="12817" width="15.625" style="71" customWidth="1"/>
    <col min="12818" max="13056" width="9" style="71"/>
    <col min="13057" max="13057" width="2.625" style="71" customWidth="1"/>
    <col min="13058" max="13058" width="11.625" style="71" customWidth="1"/>
    <col min="13059" max="13059" width="10.625" style="71" customWidth="1"/>
    <col min="13060" max="13060" width="10.375" style="71" customWidth="1"/>
    <col min="13061" max="13061" width="28.5" style="71" customWidth="1"/>
    <col min="13062" max="13062" width="7.125" style="71" customWidth="1"/>
    <col min="13063" max="13063" width="7.75" style="71" customWidth="1"/>
    <col min="13064" max="13064" width="9.25" style="71" bestFit="1" customWidth="1"/>
    <col min="13065" max="13065" width="8.625" style="71" customWidth="1"/>
    <col min="13066" max="13066" width="12.5" style="71" customWidth="1"/>
    <col min="13067" max="13067" width="9.625" style="71" customWidth="1"/>
    <col min="13068" max="13068" width="13.5" style="71" bestFit="1" customWidth="1"/>
    <col min="13069" max="13069" width="13.75" style="71" customWidth="1"/>
    <col min="13070" max="13070" width="13.5" style="71" bestFit="1" customWidth="1"/>
    <col min="13071" max="13071" width="13.25" style="71" customWidth="1"/>
    <col min="13072" max="13072" width="14.5" style="71" customWidth="1"/>
    <col min="13073" max="13073" width="15.625" style="71" customWidth="1"/>
    <col min="13074" max="13312" width="9" style="71"/>
    <col min="13313" max="13313" width="2.625" style="71" customWidth="1"/>
    <col min="13314" max="13314" width="11.625" style="71" customWidth="1"/>
    <col min="13315" max="13315" width="10.625" style="71" customWidth="1"/>
    <col min="13316" max="13316" width="10.375" style="71" customWidth="1"/>
    <col min="13317" max="13317" width="28.5" style="71" customWidth="1"/>
    <col min="13318" max="13318" width="7.125" style="71" customWidth="1"/>
    <col min="13319" max="13319" width="7.75" style="71" customWidth="1"/>
    <col min="13320" max="13320" width="9.25" style="71" bestFit="1" customWidth="1"/>
    <col min="13321" max="13321" width="8.625" style="71" customWidth="1"/>
    <col min="13322" max="13322" width="12.5" style="71" customWidth="1"/>
    <col min="13323" max="13323" width="9.625" style="71" customWidth="1"/>
    <col min="13324" max="13324" width="13.5" style="71" bestFit="1" customWidth="1"/>
    <col min="13325" max="13325" width="13.75" style="71" customWidth="1"/>
    <col min="13326" max="13326" width="13.5" style="71" bestFit="1" customWidth="1"/>
    <col min="13327" max="13327" width="13.25" style="71" customWidth="1"/>
    <col min="13328" max="13328" width="14.5" style="71" customWidth="1"/>
    <col min="13329" max="13329" width="15.625" style="71" customWidth="1"/>
    <col min="13330" max="13568" width="9" style="71"/>
    <col min="13569" max="13569" width="2.625" style="71" customWidth="1"/>
    <col min="13570" max="13570" width="11.625" style="71" customWidth="1"/>
    <col min="13571" max="13571" width="10.625" style="71" customWidth="1"/>
    <col min="13572" max="13572" width="10.375" style="71" customWidth="1"/>
    <col min="13573" max="13573" width="28.5" style="71" customWidth="1"/>
    <col min="13574" max="13574" width="7.125" style="71" customWidth="1"/>
    <col min="13575" max="13575" width="7.75" style="71" customWidth="1"/>
    <col min="13576" max="13576" width="9.25" style="71" bestFit="1" customWidth="1"/>
    <col min="13577" max="13577" width="8.625" style="71" customWidth="1"/>
    <col min="13578" max="13578" width="12.5" style="71" customWidth="1"/>
    <col min="13579" max="13579" width="9.625" style="71" customWidth="1"/>
    <col min="13580" max="13580" width="13.5" style="71" bestFit="1" customWidth="1"/>
    <col min="13581" max="13581" width="13.75" style="71" customWidth="1"/>
    <col min="13582" max="13582" width="13.5" style="71" bestFit="1" customWidth="1"/>
    <col min="13583" max="13583" width="13.25" style="71" customWidth="1"/>
    <col min="13584" max="13584" width="14.5" style="71" customWidth="1"/>
    <col min="13585" max="13585" width="15.625" style="71" customWidth="1"/>
    <col min="13586" max="13824" width="9" style="71"/>
    <col min="13825" max="13825" width="2.625" style="71" customWidth="1"/>
    <col min="13826" max="13826" width="11.625" style="71" customWidth="1"/>
    <col min="13827" max="13827" width="10.625" style="71" customWidth="1"/>
    <col min="13828" max="13828" width="10.375" style="71" customWidth="1"/>
    <col min="13829" max="13829" width="28.5" style="71" customWidth="1"/>
    <col min="13830" max="13830" width="7.125" style="71" customWidth="1"/>
    <col min="13831" max="13831" width="7.75" style="71" customWidth="1"/>
    <col min="13832" max="13832" width="9.25" style="71" bestFit="1" customWidth="1"/>
    <col min="13833" max="13833" width="8.625" style="71" customWidth="1"/>
    <col min="13834" max="13834" width="12.5" style="71" customWidth="1"/>
    <col min="13835" max="13835" width="9.625" style="71" customWidth="1"/>
    <col min="13836" max="13836" width="13.5" style="71" bestFit="1" customWidth="1"/>
    <col min="13837" max="13837" width="13.75" style="71" customWidth="1"/>
    <col min="13838" max="13838" width="13.5" style="71" bestFit="1" customWidth="1"/>
    <col min="13839" max="13839" width="13.25" style="71" customWidth="1"/>
    <col min="13840" max="13840" width="14.5" style="71" customWidth="1"/>
    <col min="13841" max="13841" width="15.625" style="71" customWidth="1"/>
    <col min="13842" max="14080" width="9" style="71"/>
    <col min="14081" max="14081" width="2.625" style="71" customWidth="1"/>
    <col min="14082" max="14082" width="11.625" style="71" customWidth="1"/>
    <col min="14083" max="14083" width="10.625" style="71" customWidth="1"/>
    <col min="14084" max="14084" width="10.375" style="71" customWidth="1"/>
    <col min="14085" max="14085" width="28.5" style="71" customWidth="1"/>
    <col min="14086" max="14086" width="7.125" style="71" customWidth="1"/>
    <col min="14087" max="14087" width="7.75" style="71" customWidth="1"/>
    <col min="14088" max="14088" width="9.25" style="71" bestFit="1" customWidth="1"/>
    <col min="14089" max="14089" width="8.625" style="71" customWidth="1"/>
    <col min="14090" max="14090" width="12.5" style="71" customWidth="1"/>
    <col min="14091" max="14091" width="9.625" style="71" customWidth="1"/>
    <col min="14092" max="14092" width="13.5" style="71" bestFit="1" customWidth="1"/>
    <col min="14093" max="14093" width="13.75" style="71" customWidth="1"/>
    <col min="14094" max="14094" width="13.5" style="71" bestFit="1" customWidth="1"/>
    <col min="14095" max="14095" width="13.25" style="71" customWidth="1"/>
    <col min="14096" max="14096" width="14.5" style="71" customWidth="1"/>
    <col min="14097" max="14097" width="15.625" style="71" customWidth="1"/>
    <col min="14098" max="14336" width="9" style="71"/>
    <col min="14337" max="14337" width="2.625" style="71" customWidth="1"/>
    <col min="14338" max="14338" width="11.625" style="71" customWidth="1"/>
    <col min="14339" max="14339" width="10.625" style="71" customWidth="1"/>
    <col min="14340" max="14340" width="10.375" style="71" customWidth="1"/>
    <col min="14341" max="14341" width="28.5" style="71" customWidth="1"/>
    <col min="14342" max="14342" width="7.125" style="71" customWidth="1"/>
    <col min="14343" max="14343" width="7.75" style="71" customWidth="1"/>
    <col min="14344" max="14344" width="9.25" style="71" bestFit="1" customWidth="1"/>
    <col min="14345" max="14345" width="8.625" style="71" customWidth="1"/>
    <col min="14346" max="14346" width="12.5" style="71" customWidth="1"/>
    <col min="14347" max="14347" width="9.625" style="71" customWidth="1"/>
    <col min="14348" max="14348" width="13.5" style="71" bestFit="1" customWidth="1"/>
    <col min="14349" max="14349" width="13.75" style="71" customWidth="1"/>
    <col min="14350" max="14350" width="13.5" style="71" bestFit="1" customWidth="1"/>
    <col min="14351" max="14351" width="13.25" style="71" customWidth="1"/>
    <col min="14352" max="14352" width="14.5" style="71" customWidth="1"/>
    <col min="14353" max="14353" width="15.625" style="71" customWidth="1"/>
    <col min="14354" max="14592" width="9" style="71"/>
    <col min="14593" max="14593" width="2.625" style="71" customWidth="1"/>
    <col min="14594" max="14594" width="11.625" style="71" customWidth="1"/>
    <col min="14595" max="14595" width="10.625" style="71" customWidth="1"/>
    <col min="14596" max="14596" width="10.375" style="71" customWidth="1"/>
    <col min="14597" max="14597" width="28.5" style="71" customWidth="1"/>
    <col min="14598" max="14598" width="7.125" style="71" customWidth="1"/>
    <col min="14599" max="14599" width="7.75" style="71" customWidth="1"/>
    <col min="14600" max="14600" width="9.25" style="71" bestFit="1" customWidth="1"/>
    <col min="14601" max="14601" width="8.625" style="71" customWidth="1"/>
    <col min="14602" max="14602" width="12.5" style="71" customWidth="1"/>
    <col min="14603" max="14603" width="9.625" style="71" customWidth="1"/>
    <col min="14604" max="14604" width="13.5" style="71" bestFit="1" customWidth="1"/>
    <col min="14605" max="14605" width="13.75" style="71" customWidth="1"/>
    <col min="14606" max="14606" width="13.5" style="71" bestFit="1" customWidth="1"/>
    <col min="14607" max="14607" width="13.25" style="71" customWidth="1"/>
    <col min="14608" max="14608" width="14.5" style="71" customWidth="1"/>
    <col min="14609" max="14609" width="15.625" style="71" customWidth="1"/>
    <col min="14610" max="14848" width="9" style="71"/>
    <col min="14849" max="14849" width="2.625" style="71" customWidth="1"/>
    <col min="14850" max="14850" width="11.625" style="71" customWidth="1"/>
    <col min="14851" max="14851" width="10.625" style="71" customWidth="1"/>
    <col min="14852" max="14852" width="10.375" style="71" customWidth="1"/>
    <col min="14853" max="14853" width="28.5" style="71" customWidth="1"/>
    <col min="14854" max="14854" width="7.125" style="71" customWidth="1"/>
    <col min="14855" max="14855" width="7.75" style="71" customWidth="1"/>
    <col min="14856" max="14856" width="9.25" style="71" bestFit="1" customWidth="1"/>
    <col min="14857" max="14857" width="8.625" style="71" customWidth="1"/>
    <col min="14858" max="14858" width="12.5" style="71" customWidth="1"/>
    <col min="14859" max="14859" width="9.625" style="71" customWidth="1"/>
    <col min="14860" max="14860" width="13.5" style="71" bestFit="1" customWidth="1"/>
    <col min="14861" max="14861" width="13.75" style="71" customWidth="1"/>
    <col min="14862" max="14862" width="13.5" style="71" bestFit="1" customWidth="1"/>
    <col min="14863" max="14863" width="13.25" style="71" customWidth="1"/>
    <col min="14864" max="14864" width="14.5" style="71" customWidth="1"/>
    <col min="14865" max="14865" width="15.625" style="71" customWidth="1"/>
    <col min="14866" max="15104" width="9" style="71"/>
    <col min="15105" max="15105" width="2.625" style="71" customWidth="1"/>
    <col min="15106" max="15106" width="11.625" style="71" customWidth="1"/>
    <col min="15107" max="15107" width="10.625" style="71" customWidth="1"/>
    <col min="15108" max="15108" width="10.375" style="71" customWidth="1"/>
    <col min="15109" max="15109" width="28.5" style="71" customWidth="1"/>
    <col min="15110" max="15110" width="7.125" style="71" customWidth="1"/>
    <col min="15111" max="15111" width="7.75" style="71" customWidth="1"/>
    <col min="15112" max="15112" width="9.25" style="71" bestFit="1" customWidth="1"/>
    <col min="15113" max="15113" width="8.625" style="71" customWidth="1"/>
    <col min="15114" max="15114" width="12.5" style="71" customWidth="1"/>
    <col min="15115" max="15115" width="9.625" style="71" customWidth="1"/>
    <col min="15116" max="15116" width="13.5" style="71" bestFit="1" customWidth="1"/>
    <col min="15117" max="15117" width="13.75" style="71" customWidth="1"/>
    <col min="15118" max="15118" width="13.5" style="71" bestFit="1" customWidth="1"/>
    <col min="15119" max="15119" width="13.25" style="71" customWidth="1"/>
    <col min="15120" max="15120" width="14.5" style="71" customWidth="1"/>
    <col min="15121" max="15121" width="15.625" style="71" customWidth="1"/>
    <col min="15122" max="15360" width="9" style="71"/>
    <col min="15361" max="15361" width="2.625" style="71" customWidth="1"/>
    <col min="15362" max="15362" width="11.625" style="71" customWidth="1"/>
    <col min="15363" max="15363" width="10.625" style="71" customWidth="1"/>
    <col min="15364" max="15364" width="10.375" style="71" customWidth="1"/>
    <col min="15365" max="15365" width="28.5" style="71" customWidth="1"/>
    <col min="15366" max="15366" width="7.125" style="71" customWidth="1"/>
    <col min="15367" max="15367" width="7.75" style="71" customWidth="1"/>
    <col min="15368" max="15368" width="9.25" style="71" bestFit="1" customWidth="1"/>
    <col min="15369" max="15369" width="8.625" style="71" customWidth="1"/>
    <col min="15370" max="15370" width="12.5" style="71" customWidth="1"/>
    <col min="15371" max="15371" width="9.625" style="71" customWidth="1"/>
    <col min="15372" max="15372" width="13.5" style="71" bestFit="1" customWidth="1"/>
    <col min="15373" max="15373" width="13.75" style="71" customWidth="1"/>
    <col min="15374" max="15374" width="13.5" style="71" bestFit="1" customWidth="1"/>
    <col min="15375" max="15375" width="13.25" style="71" customWidth="1"/>
    <col min="15376" max="15376" width="14.5" style="71" customWidth="1"/>
    <col min="15377" max="15377" width="15.625" style="71" customWidth="1"/>
    <col min="15378" max="15616" width="9" style="71"/>
    <col min="15617" max="15617" width="2.625" style="71" customWidth="1"/>
    <col min="15618" max="15618" width="11.625" style="71" customWidth="1"/>
    <col min="15619" max="15619" width="10.625" style="71" customWidth="1"/>
    <col min="15620" max="15620" width="10.375" style="71" customWidth="1"/>
    <col min="15621" max="15621" width="28.5" style="71" customWidth="1"/>
    <col min="15622" max="15622" width="7.125" style="71" customWidth="1"/>
    <col min="15623" max="15623" width="7.75" style="71" customWidth="1"/>
    <col min="15624" max="15624" width="9.25" style="71" bestFit="1" customWidth="1"/>
    <col min="15625" max="15625" width="8.625" style="71" customWidth="1"/>
    <col min="15626" max="15626" width="12.5" style="71" customWidth="1"/>
    <col min="15627" max="15627" width="9.625" style="71" customWidth="1"/>
    <col min="15628" max="15628" width="13.5" style="71" bestFit="1" customWidth="1"/>
    <col min="15629" max="15629" width="13.75" style="71" customWidth="1"/>
    <col min="15630" max="15630" width="13.5" style="71" bestFit="1" customWidth="1"/>
    <col min="15631" max="15631" width="13.25" style="71" customWidth="1"/>
    <col min="15632" max="15632" width="14.5" style="71" customWidth="1"/>
    <col min="15633" max="15633" width="15.625" style="71" customWidth="1"/>
    <col min="15634" max="15872" width="9" style="71"/>
    <col min="15873" max="15873" width="2.625" style="71" customWidth="1"/>
    <col min="15874" max="15874" width="11.625" style="71" customWidth="1"/>
    <col min="15875" max="15875" width="10.625" style="71" customWidth="1"/>
    <col min="15876" max="15876" width="10.375" style="71" customWidth="1"/>
    <col min="15877" max="15877" width="28.5" style="71" customWidth="1"/>
    <col min="15878" max="15878" width="7.125" style="71" customWidth="1"/>
    <col min="15879" max="15879" width="7.75" style="71" customWidth="1"/>
    <col min="15880" max="15880" width="9.25" style="71" bestFit="1" customWidth="1"/>
    <col min="15881" max="15881" width="8.625" style="71" customWidth="1"/>
    <col min="15882" max="15882" width="12.5" style="71" customWidth="1"/>
    <col min="15883" max="15883" width="9.625" style="71" customWidth="1"/>
    <col min="15884" max="15884" width="13.5" style="71" bestFit="1" customWidth="1"/>
    <col min="15885" max="15885" width="13.75" style="71" customWidth="1"/>
    <col min="15886" max="15886" width="13.5" style="71" bestFit="1" customWidth="1"/>
    <col min="15887" max="15887" width="13.25" style="71" customWidth="1"/>
    <col min="15888" max="15888" width="14.5" style="71" customWidth="1"/>
    <col min="15889" max="15889" width="15.625" style="71" customWidth="1"/>
    <col min="15890" max="16128" width="9" style="71"/>
    <col min="16129" max="16129" width="2.625" style="71" customWidth="1"/>
    <col min="16130" max="16130" width="11.625" style="71" customWidth="1"/>
    <col min="16131" max="16131" width="10.625" style="71" customWidth="1"/>
    <col min="16132" max="16132" width="10.375" style="71" customWidth="1"/>
    <col min="16133" max="16133" width="28.5" style="71" customWidth="1"/>
    <col min="16134" max="16134" width="7.125" style="71" customWidth="1"/>
    <col min="16135" max="16135" width="7.75" style="71" customWidth="1"/>
    <col min="16136" max="16136" width="9.25" style="71" bestFit="1" customWidth="1"/>
    <col min="16137" max="16137" width="8.625" style="71" customWidth="1"/>
    <col min="16138" max="16138" width="12.5" style="71" customWidth="1"/>
    <col min="16139" max="16139" width="9.625" style="71" customWidth="1"/>
    <col min="16140" max="16140" width="13.5" style="71" bestFit="1" customWidth="1"/>
    <col min="16141" max="16141" width="13.75" style="71" customWidth="1"/>
    <col min="16142" max="16142" width="13.5" style="71" bestFit="1" customWidth="1"/>
    <col min="16143" max="16143" width="13.25" style="71" customWidth="1"/>
    <col min="16144" max="16144" width="14.5" style="71" customWidth="1"/>
    <col min="16145" max="16145" width="15.625" style="71" customWidth="1"/>
    <col min="16146" max="16384" width="9" style="71"/>
  </cols>
  <sheetData>
    <row r="2" spans="2:17" ht="20.100000000000001" customHeight="1">
      <c r="B2" s="69" t="s">
        <v>0</v>
      </c>
      <c r="C2" s="69"/>
      <c r="D2" s="69"/>
      <c r="E2" s="70" t="s">
        <v>1956</v>
      </c>
      <c r="G2" s="72" t="s">
        <v>2</v>
      </c>
      <c r="H2" s="73"/>
      <c r="I2" s="74"/>
      <c r="J2" s="75">
        <f>SUM(H:H)</f>
        <v>153015</v>
      </c>
    </row>
    <row r="3" spans="2:17" ht="20.100000000000001" customHeight="1">
      <c r="B3" s="69" t="s">
        <v>3</v>
      </c>
      <c r="C3" s="69"/>
      <c r="D3" s="69"/>
      <c r="E3" s="70" t="s">
        <v>1957</v>
      </c>
    </row>
    <row r="4" spans="2:17" ht="20.100000000000001" customHeight="1">
      <c r="B4" s="69" t="s">
        <v>5</v>
      </c>
      <c r="C4" s="69"/>
      <c r="D4" s="69"/>
      <c r="E4" s="70">
        <v>100493</v>
      </c>
      <c r="G4" s="69" t="s">
        <v>17</v>
      </c>
      <c r="H4" s="69"/>
      <c r="I4" s="69"/>
      <c r="J4" s="79"/>
      <c r="K4" s="79"/>
    </row>
    <row r="5" spans="2:17" ht="20.100000000000001" customHeight="1">
      <c r="B5" s="69" t="s">
        <v>6</v>
      </c>
      <c r="C5" s="69"/>
      <c r="D5" s="69"/>
      <c r="E5" s="80">
        <v>41103</v>
      </c>
      <c r="G5" s="69"/>
      <c r="H5" s="69"/>
      <c r="I5" s="69"/>
      <c r="J5" s="79"/>
      <c r="K5" s="79"/>
    </row>
    <row r="6" spans="2:17" ht="20.100000000000001" customHeight="1">
      <c r="B6" s="69" t="s">
        <v>7</v>
      </c>
      <c r="C6" s="69"/>
      <c r="D6" s="69"/>
      <c r="E6" s="80">
        <v>41110</v>
      </c>
      <c r="G6" s="69"/>
      <c r="H6" s="69"/>
      <c r="I6" s="69"/>
      <c r="J6" s="79"/>
      <c r="K6" s="79"/>
    </row>
    <row r="8" spans="2:17" s="76" customFormat="1" ht="19.5" customHeight="1">
      <c r="B8" s="424" t="s">
        <v>8</v>
      </c>
      <c r="C8" s="424" t="s">
        <v>9</v>
      </c>
      <c r="D8" s="424" t="s">
        <v>10</v>
      </c>
      <c r="E8" s="425" t="s">
        <v>11</v>
      </c>
      <c r="F8" s="425" t="s">
        <v>12</v>
      </c>
      <c r="G8" s="425" t="s">
        <v>13</v>
      </c>
      <c r="H8" s="426" t="s">
        <v>14</v>
      </c>
      <c r="I8" s="426" t="s">
        <v>15</v>
      </c>
      <c r="J8" s="425" t="s">
        <v>16</v>
      </c>
      <c r="K8" s="425" t="s">
        <v>17</v>
      </c>
      <c r="L8" s="425" t="s">
        <v>18</v>
      </c>
      <c r="M8" s="424" t="s">
        <v>19</v>
      </c>
      <c r="N8" s="424" t="s">
        <v>20</v>
      </c>
      <c r="O8" s="425" t="s">
        <v>21</v>
      </c>
      <c r="P8" s="427" t="s">
        <v>22</v>
      </c>
      <c r="Q8" s="427" t="s">
        <v>23</v>
      </c>
    </row>
    <row r="9" spans="2:17" s="76" customFormat="1" ht="18" customHeight="1">
      <c r="B9" s="428">
        <v>1</v>
      </c>
      <c r="C9" s="424"/>
      <c r="D9" s="424"/>
      <c r="E9" s="429"/>
      <c r="F9" s="430"/>
      <c r="G9" s="431"/>
      <c r="H9" s="431"/>
      <c r="I9" s="432"/>
      <c r="J9" s="433"/>
      <c r="K9" s="425"/>
      <c r="L9" s="429"/>
      <c r="M9" s="434"/>
      <c r="N9" s="427"/>
      <c r="O9" s="435"/>
      <c r="P9" s="434"/>
      <c r="Q9" s="436"/>
    </row>
    <row r="10" spans="2:17" s="76" customFormat="1" ht="18" customHeight="1">
      <c r="B10" s="424">
        <v>2</v>
      </c>
      <c r="C10" s="424"/>
      <c r="D10" s="424"/>
      <c r="E10" s="44"/>
      <c r="F10" s="430"/>
      <c r="G10" s="431"/>
      <c r="H10" s="431"/>
      <c r="I10" s="432"/>
      <c r="J10" s="433"/>
      <c r="K10" s="425"/>
      <c r="L10" s="429"/>
      <c r="M10" s="434"/>
      <c r="N10" s="427"/>
      <c r="O10" s="435"/>
      <c r="P10" s="434"/>
      <c r="Q10" s="436"/>
    </row>
    <row r="11" spans="2:17" s="76" customFormat="1" ht="18" customHeight="1">
      <c r="B11" s="425">
        <v>3</v>
      </c>
      <c r="C11" s="424"/>
      <c r="D11" s="424"/>
      <c r="E11" s="44"/>
      <c r="F11" s="430"/>
      <c r="G11" s="431"/>
      <c r="H11" s="431"/>
      <c r="I11" s="437"/>
      <c r="J11" s="433"/>
      <c r="K11" s="429"/>
      <c r="L11" s="429"/>
      <c r="M11" s="434"/>
      <c r="N11" s="427"/>
      <c r="O11" s="435"/>
      <c r="P11" s="434"/>
      <c r="Q11" s="436"/>
    </row>
    <row r="12" spans="2:17" s="76" customFormat="1" ht="18" customHeight="1">
      <c r="B12" s="424">
        <v>4</v>
      </c>
      <c r="C12" s="424"/>
      <c r="D12" s="424"/>
      <c r="E12" s="44"/>
      <c r="F12" s="430"/>
      <c r="G12" s="431"/>
      <c r="H12" s="431"/>
      <c r="I12" s="437"/>
      <c r="J12" s="429"/>
      <c r="K12" s="429"/>
      <c r="L12" s="429"/>
      <c r="M12" s="434"/>
      <c r="N12" s="427"/>
      <c r="O12" s="435"/>
      <c r="P12" s="427"/>
      <c r="Q12" s="436"/>
    </row>
    <row r="13" spans="2:17" s="76" customFormat="1" ht="18" customHeight="1">
      <c r="B13" s="424">
        <v>5</v>
      </c>
      <c r="C13" s="424"/>
      <c r="D13" s="424"/>
      <c r="E13" s="44"/>
      <c r="F13" s="430"/>
      <c r="G13" s="438"/>
      <c r="H13" s="438"/>
      <c r="I13" s="438"/>
      <c r="J13" s="429"/>
      <c r="K13" s="429"/>
      <c r="L13" s="429"/>
      <c r="M13" s="434"/>
      <c r="N13" s="427"/>
      <c r="O13" s="435"/>
      <c r="P13" s="427"/>
      <c r="Q13" s="436"/>
    </row>
    <row r="14" spans="2:17" s="76" customFormat="1" ht="18" customHeight="1">
      <c r="B14" s="424">
        <v>6</v>
      </c>
      <c r="C14" s="424" t="s">
        <v>1958</v>
      </c>
      <c r="D14" s="424" t="s">
        <v>1958</v>
      </c>
      <c r="E14" s="44" t="s">
        <v>1959</v>
      </c>
      <c r="F14" s="430">
        <v>1</v>
      </c>
      <c r="G14" s="438">
        <v>31500</v>
      </c>
      <c r="H14" s="438">
        <f>PRODUCT(F14:G14)</f>
        <v>31500</v>
      </c>
      <c r="I14" s="438"/>
      <c r="J14" s="429"/>
      <c r="K14" s="429"/>
      <c r="L14" s="429"/>
      <c r="M14" s="434">
        <v>41096</v>
      </c>
      <c r="N14" s="427">
        <v>41096</v>
      </c>
      <c r="O14" s="435">
        <v>41103</v>
      </c>
      <c r="P14" s="427">
        <v>41103</v>
      </c>
      <c r="Q14" s="436">
        <v>41103</v>
      </c>
    </row>
    <row r="15" spans="2:17" s="76" customFormat="1" ht="18" customHeight="1">
      <c r="B15" s="424">
        <v>6</v>
      </c>
      <c r="C15" s="424" t="s">
        <v>1958</v>
      </c>
      <c r="D15" s="424" t="s">
        <v>1958</v>
      </c>
      <c r="E15" s="44" t="s">
        <v>1960</v>
      </c>
      <c r="F15" s="430">
        <v>1</v>
      </c>
      <c r="G15" s="438">
        <v>12800</v>
      </c>
      <c r="H15" s="438">
        <f t="shared" ref="H15:H38" si="0">PRODUCT(F15:G15)</f>
        <v>12800</v>
      </c>
      <c r="I15" s="438"/>
      <c r="J15" s="429"/>
      <c r="K15" s="429"/>
      <c r="L15" s="429"/>
      <c r="M15" s="434">
        <v>41096</v>
      </c>
      <c r="N15" s="427">
        <v>41096</v>
      </c>
      <c r="O15" s="435">
        <v>41103</v>
      </c>
      <c r="P15" s="427">
        <v>41103</v>
      </c>
      <c r="Q15" s="436">
        <v>41103</v>
      </c>
    </row>
    <row r="16" spans="2:17" s="76" customFormat="1" ht="18" customHeight="1">
      <c r="B16" s="424">
        <v>6</v>
      </c>
      <c r="C16" s="424" t="s">
        <v>1958</v>
      </c>
      <c r="D16" s="424" t="s">
        <v>1958</v>
      </c>
      <c r="E16" s="424" t="s">
        <v>1961</v>
      </c>
      <c r="F16" s="430">
        <v>1</v>
      </c>
      <c r="G16" s="438">
        <v>5800</v>
      </c>
      <c r="H16" s="438">
        <f t="shared" si="0"/>
        <v>5800</v>
      </c>
      <c r="I16" s="438"/>
      <c r="J16" s="429"/>
      <c r="K16" s="429"/>
      <c r="L16" s="429"/>
      <c r="M16" s="434">
        <v>41096</v>
      </c>
      <c r="N16" s="427">
        <v>41096</v>
      </c>
      <c r="O16" s="435">
        <v>41103</v>
      </c>
      <c r="P16" s="427">
        <v>41103</v>
      </c>
      <c r="Q16" s="436">
        <v>41103</v>
      </c>
    </row>
    <row r="17" spans="2:17" s="76" customFormat="1" ht="18" customHeight="1">
      <c r="B17" s="424">
        <v>6</v>
      </c>
      <c r="C17" s="424" t="s">
        <v>1958</v>
      </c>
      <c r="D17" s="424" t="s">
        <v>1958</v>
      </c>
      <c r="E17" s="44" t="s">
        <v>1962</v>
      </c>
      <c r="F17" s="430">
        <v>1</v>
      </c>
      <c r="G17" s="438">
        <v>4800</v>
      </c>
      <c r="H17" s="438">
        <f t="shared" si="0"/>
        <v>4800</v>
      </c>
      <c r="I17" s="438"/>
      <c r="J17" s="429"/>
      <c r="K17" s="429"/>
      <c r="L17" s="429"/>
      <c r="M17" s="434">
        <v>41096</v>
      </c>
      <c r="N17" s="427">
        <v>41096</v>
      </c>
      <c r="O17" s="435">
        <v>41103</v>
      </c>
      <c r="P17" s="427">
        <v>41103</v>
      </c>
      <c r="Q17" s="436">
        <v>41103</v>
      </c>
    </row>
    <row r="18" spans="2:17" s="76" customFormat="1" ht="18" customHeight="1">
      <c r="B18" s="424">
        <v>6</v>
      </c>
      <c r="C18" s="424" t="s">
        <v>1958</v>
      </c>
      <c r="D18" s="424" t="s">
        <v>1958</v>
      </c>
      <c r="E18" s="44" t="s">
        <v>1963</v>
      </c>
      <c r="F18" s="430">
        <v>1</v>
      </c>
      <c r="G18" s="438">
        <v>4800</v>
      </c>
      <c r="H18" s="438">
        <f t="shared" si="0"/>
        <v>4800</v>
      </c>
      <c r="I18" s="438"/>
      <c r="J18" s="429"/>
      <c r="K18" s="429"/>
      <c r="L18" s="429"/>
      <c r="M18" s="434">
        <v>41096</v>
      </c>
      <c r="N18" s="427">
        <v>41096</v>
      </c>
      <c r="O18" s="435">
        <v>41103</v>
      </c>
      <c r="P18" s="427">
        <v>41103</v>
      </c>
      <c r="Q18" s="436">
        <v>41103</v>
      </c>
    </row>
    <row r="19" spans="2:17" s="76" customFormat="1" ht="18" customHeight="1">
      <c r="B19" s="424">
        <v>6</v>
      </c>
      <c r="C19" s="424" t="s">
        <v>1958</v>
      </c>
      <c r="D19" s="424" t="s">
        <v>1958</v>
      </c>
      <c r="E19" s="44" t="s">
        <v>1964</v>
      </c>
      <c r="F19" s="430">
        <v>2</v>
      </c>
      <c r="G19" s="438">
        <v>5200</v>
      </c>
      <c r="H19" s="438">
        <f t="shared" si="0"/>
        <v>10400</v>
      </c>
      <c r="I19" s="438"/>
      <c r="J19" s="429"/>
      <c r="K19" s="429"/>
      <c r="L19" s="429"/>
      <c r="M19" s="434">
        <v>41096</v>
      </c>
      <c r="N19" s="427">
        <v>41096</v>
      </c>
      <c r="O19" s="435">
        <v>41103</v>
      </c>
      <c r="P19" s="427">
        <v>41103</v>
      </c>
      <c r="Q19" s="436">
        <v>41103</v>
      </c>
    </row>
    <row r="20" spans="2:17" s="76" customFormat="1" ht="18" customHeight="1">
      <c r="B20" s="424">
        <v>6</v>
      </c>
      <c r="C20" s="424" t="s">
        <v>1958</v>
      </c>
      <c r="D20" s="424" t="s">
        <v>1958</v>
      </c>
      <c r="E20" s="44" t="s">
        <v>1965</v>
      </c>
      <c r="F20" s="430">
        <v>1</v>
      </c>
      <c r="G20" s="438">
        <v>8200</v>
      </c>
      <c r="H20" s="438">
        <f t="shared" si="0"/>
        <v>8200</v>
      </c>
      <c r="I20" s="438"/>
      <c r="J20" s="429"/>
      <c r="K20" s="429"/>
      <c r="L20" s="429"/>
      <c r="M20" s="434">
        <v>41096</v>
      </c>
      <c r="N20" s="427">
        <v>41096</v>
      </c>
      <c r="O20" s="435">
        <v>41103</v>
      </c>
      <c r="P20" s="427">
        <v>41103</v>
      </c>
      <c r="Q20" s="436">
        <v>41103</v>
      </c>
    </row>
    <row r="21" spans="2:17" s="76" customFormat="1" ht="18" customHeight="1">
      <c r="B21" s="424">
        <v>6</v>
      </c>
      <c r="C21" s="424" t="s">
        <v>1958</v>
      </c>
      <c r="D21" s="424" t="s">
        <v>1958</v>
      </c>
      <c r="E21" s="44" t="s">
        <v>1966</v>
      </c>
      <c r="F21" s="430">
        <v>1</v>
      </c>
      <c r="G21" s="438">
        <v>3800</v>
      </c>
      <c r="H21" s="438">
        <f t="shared" si="0"/>
        <v>3800</v>
      </c>
      <c r="I21" s="438"/>
      <c r="J21" s="429"/>
      <c r="K21" s="429"/>
      <c r="L21" s="429"/>
      <c r="M21" s="434">
        <v>41096</v>
      </c>
      <c r="N21" s="427">
        <v>41096</v>
      </c>
      <c r="O21" s="435">
        <v>41103</v>
      </c>
      <c r="P21" s="427">
        <v>41103</v>
      </c>
      <c r="Q21" s="436">
        <v>41103</v>
      </c>
    </row>
    <row r="22" spans="2:17" s="76" customFormat="1" ht="18" customHeight="1">
      <c r="B22" s="425">
        <v>6</v>
      </c>
      <c r="C22" s="424" t="s">
        <v>1958</v>
      </c>
      <c r="D22" s="424" t="s">
        <v>1958</v>
      </c>
      <c r="E22" s="439" t="s">
        <v>1344</v>
      </c>
      <c r="F22" s="439">
        <v>1</v>
      </c>
      <c r="G22" s="439">
        <v>6800</v>
      </c>
      <c r="H22" s="438">
        <f t="shared" si="0"/>
        <v>6800</v>
      </c>
      <c r="I22" s="205"/>
      <c r="J22" s="433"/>
      <c r="K22" s="429"/>
      <c r="L22" s="429"/>
      <c r="M22" s="434">
        <v>41096</v>
      </c>
      <c r="N22" s="427">
        <v>41096</v>
      </c>
      <c r="O22" s="435">
        <v>41103</v>
      </c>
      <c r="P22" s="427">
        <v>41103</v>
      </c>
      <c r="Q22" s="436">
        <v>41103</v>
      </c>
    </row>
    <row r="23" spans="2:17" s="76" customFormat="1" ht="18" customHeight="1">
      <c r="B23" s="425">
        <v>6</v>
      </c>
      <c r="C23" s="37" t="s">
        <v>101</v>
      </c>
      <c r="D23" s="37" t="s">
        <v>55</v>
      </c>
      <c r="E23" s="439" t="s">
        <v>1967</v>
      </c>
      <c r="F23" s="439">
        <v>4</v>
      </c>
      <c r="G23" s="439">
        <v>1990</v>
      </c>
      <c r="H23" s="438">
        <f t="shared" si="0"/>
        <v>7960</v>
      </c>
      <c r="I23" s="205"/>
      <c r="J23" s="433"/>
      <c r="K23" s="50"/>
      <c r="L23" s="429"/>
      <c r="M23" s="434">
        <v>41095</v>
      </c>
      <c r="N23" s="427">
        <v>41095</v>
      </c>
      <c r="O23" s="435">
        <v>41102</v>
      </c>
      <c r="P23" s="427">
        <v>41102</v>
      </c>
      <c r="Q23" s="436">
        <v>41102</v>
      </c>
    </row>
    <row r="24" spans="2:17" s="76" customFormat="1" ht="18" customHeight="1">
      <c r="B24" s="425">
        <v>6</v>
      </c>
      <c r="C24" s="37" t="s">
        <v>101</v>
      </c>
      <c r="D24" s="37" t="s">
        <v>55</v>
      </c>
      <c r="E24" s="439" t="s">
        <v>1968</v>
      </c>
      <c r="F24" s="439">
        <v>1</v>
      </c>
      <c r="G24" s="439">
        <v>358</v>
      </c>
      <c r="H24" s="438">
        <f t="shared" si="0"/>
        <v>358</v>
      </c>
      <c r="I24" s="205"/>
      <c r="J24" s="433"/>
      <c r="K24" s="50"/>
      <c r="L24" s="429"/>
      <c r="M24" s="434">
        <v>41095</v>
      </c>
      <c r="N24" s="427">
        <v>41095</v>
      </c>
      <c r="O24" s="435">
        <v>41102</v>
      </c>
      <c r="P24" s="427">
        <v>41102</v>
      </c>
      <c r="Q24" s="436">
        <v>41102</v>
      </c>
    </row>
    <row r="25" spans="2:17" s="76" customFormat="1" ht="18" customHeight="1">
      <c r="B25" s="425">
        <v>6</v>
      </c>
      <c r="C25" s="37" t="s">
        <v>101</v>
      </c>
      <c r="D25" s="37" t="s">
        <v>55</v>
      </c>
      <c r="E25" s="439" t="s">
        <v>1969</v>
      </c>
      <c r="F25" s="439">
        <v>1</v>
      </c>
      <c r="G25" s="439">
        <v>547</v>
      </c>
      <c r="H25" s="438">
        <f t="shared" si="0"/>
        <v>547</v>
      </c>
      <c r="I25" s="205"/>
      <c r="J25" s="433"/>
      <c r="K25" s="50"/>
      <c r="L25" s="429"/>
      <c r="M25" s="434">
        <v>41095</v>
      </c>
      <c r="N25" s="427">
        <v>41095</v>
      </c>
      <c r="O25" s="435">
        <v>41102</v>
      </c>
      <c r="P25" s="427">
        <v>41102</v>
      </c>
      <c r="Q25" s="436">
        <v>41102</v>
      </c>
    </row>
    <row r="26" spans="2:17" s="76" customFormat="1" ht="18" customHeight="1">
      <c r="B26" s="425">
        <v>6</v>
      </c>
      <c r="C26" s="37" t="s">
        <v>101</v>
      </c>
      <c r="D26" s="37" t="s">
        <v>55</v>
      </c>
      <c r="E26" s="439" t="s">
        <v>1970</v>
      </c>
      <c r="F26" s="439">
        <v>1</v>
      </c>
      <c r="G26" s="439">
        <v>1440</v>
      </c>
      <c r="H26" s="438">
        <f t="shared" si="0"/>
        <v>1440</v>
      </c>
      <c r="I26" s="205"/>
      <c r="J26" s="433"/>
      <c r="K26" s="50"/>
      <c r="L26" s="429"/>
      <c r="M26" s="434">
        <v>41095</v>
      </c>
      <c r="N26" s="427">
        <v>41095</v>
      </c>
      <c r="O26" s="435">
        <v>41102</v>
      </c>
      <c r="P26" s="427">
        <v>41102</v>
      </c>
      <c r="Q26" s="436">
        <v>41102</v>
      </c>
    </row>
    <row r="27" spans="2:17" s="76" customFormat="1" ht="18" customHeight="1">
      <c r="B27" s="425">
        <v>6</v>
      </c>
      <c r="C27" s="37" t="s">
        <v>101</v>
      </c>
      <c r="D27" s="37" t="s">
        <v>55</v>
      </c>
      <c r="E27" s="439" t="s">
        <v>1971</v>
      </c>
      <c r="F27" s="439">
        <v>4</v>
      </c>
      <c r="G27" s="439">
        <v>890</v>
      </c>
      <c r="H27" s="438">
        <f t="shared" si="0"/>
        <v>3560</v>
      </c>
      <c r="I27" s="205"/>
      <c r="J27" s="433"/>
      <c r="K27" s="50"/>
      <c r="L27" s="429"/>
      <c r="M27" s="434">
        <v>41095</v>
      </c>
      <c r="N27" s="427">
        <v>41095</v>
      </c>
      <c r="O27" s="435">
        <v>41102</v>
      </c>
      <c r="P27" s="427">
        <v>41102</v>
      </c>
      <c r="Q27" s="436">
        <v>41102</v>
      </c>
    </row>
    <row r="28" spans="2:17" s="76" customFormat="1" ht="18" customHeight="1">
      <c r="B28" s="425">
        <v>6</v>
      </c>
      <c r="C28" s="37" t="s">
        <v>101</v>
      </c>
      <c r="D28" s="37" t="s">
        <v>55</v>
      </c>
      <c r="E28" s="439" t="s">
        <v>1972</v>
      </c>
      <c r="F28" s="440">
        <v>4</v>
      </c>
      <c r="G28" s="440">
        <v>890</v>
      </c>
      <c r="H28" s="438">
        <f t="shared" si="0"/>
        <v>3560</v>
      </c>
      <c r="I28" s="205"/>
      <c r="J28" s="433"/>
      <c r="K28" s="441"/>
      <c r="L28" s="429"/>
      <c r="M28" s="434">
        <v>41095</v>
      </c>
      <c r="N28" s="427">
        <v>41095</v>
      </c>
      <c r="O28" s="435">
        <v>41102</v>
      </c>
      <c r="P28" s="427">
        <v>41102</v>
      </c>
      <c r="Q28" s="436">
        <v>41102</v>
      </c>
    </row>
    <row r="29" spans="2:17" s="76" customFormat="1" ht="18" customHeight="1">
      <c r="B29" s="425">
        <v>6</v>
      </c>
      <c r="C29" s="37" t="s">
        <v>101</v>
      </c>
      <c r="D29" s="37" t="s">
        <v>55</v>
      </c>
      <c r="E29" s="439" t="s">
        <v>1973</v>
      </c>
      <c r="F29" s="439">
        <v>4</v>
      </c>
      <c r="G29" s="439">
        <v>250</v>
      </c>
      <c r="H29" s="438">
        <f t="shared" si="0"/>
        <v>1000</v>
      </c>
      <c r="I29" s="205"/>
      <c r="J29" s="433"/>
      <c r="K29" s="50"/>
      <c r="L29" s="429"/>
      <c r="M29" s="434">
        <v>41095</v>
      </c>
      <c r="N29" s="427">
        <v>41095</v>
      </c>
      <c r="O29" s="435">
        <v>41102</v>
      </c>
      <c r="P29" s="427">
        <v>41102</v>
      </c>
      <c r="Q29" s="436">
        <v>41102</v>
      </c>
    </row>
    <row r="30" spans="2:17" s="76" customFormat="1" ht="18" customHeight="1">
      <c r="B30" s="425">
        <v>6</v>
      </c>
      <c r="C30" s="424" t="s">
        <v>1974</v>
      </c>
      <c r="D30" s="37" t="s">
        <v>55</v>
      </c>
      <c r="E30" s="425" t="s">
        <v>1975</v>
      </c>
      <c r="F30" s="430">
        <v>10</v>
      </c>
      <c r="G30" s="438">
        <v>309</v>
      </c>
      <c r="H30" s="438">
        <f t="shared" si="0"/>
        <v>3090</v>
      </c>
      <c r="I30" s="438"/>
      <c r="J30" s="429"/>
      <c r="K30" s="429"/>
      <c r="L30" s="429"/>
      <c r="M30" s="434">
        <v>41095</v>
      </c>
      <c r="N30" s="427">
        <v>41095</v>
      </c>
      <c r="O30" s="435">
        <v>41102</v>
      </c>
      <c r="P30" s="427">
        <v>41102</v>
      </c>
      <c r="Q30" s="436">
        <v>41102</v>
      </c>
    </row>
    <row r="31" spans="2:17" s="76" customFormat="1" ht="18" customHeight="1">
      <c r="B31" s="425">
        <v>6</v>
      </c>
      <c r="C31" s="37" t="s">
        <v>1974</v>
      </c>
      <c r="D31" s="37" t="s">
        <v>55</v>
      </c>
      <c r="E31" s="425" t="s">
        <v>1976</v>
      </c>
      <c r="F31" s="439">
        <v>10</v>
      </c>
      <c r="G31" s="38">
        <v>192</v>
      </c>
      <c r="H31" s="205">
        <f t="shared" si="0"/>
        <v>1920</v>
      </c>
      <c r="I31" s="205"/>
      <c r="J31" s="38"/>
      <c r="K31" s="51"/>
      <c r="L31" s="429"/>
      <c r="M31" s="434">
        <v>41095</v>
      </c>
      <c r="N31" s="427">
        <v>41095</v>
      </c>
      <c r="O31" s="435">
        <v>41102</v>
      </c>
      <c r="P31" s="427">
        <v>41102</v>
      </c>
      <c r="Q31" s="436">
        <v>41102</v>
      </c>
    </row>
    <row r="32" spans="2:17" s="76" customFormat="1" ht="18" customHeight="1">
      <c r="B32" s="425">
        <v>6</v>
      </c>
      <c r="C32" s="37" t="s">
        <v>1974</v>
      </c>
      <c r="D32" s="37" t="s">
        <v>55</v>
      </c>
      <c r="E32" s="425" t="s">
        <v>1977</v>
      </c>
      <c r="F32" s="439">
        <v>10</v>
      </c>
      <c r="G32" s="38">
        <v>288</v>
      </c>
      <c r="H32" s="205">
        <f t="shared" si="0"/>
        <v>2880</v>
      </c>
      <c r="I32" s="205"/>
      <c r="J32" s="38"/>
      <c r="K32" s="51"/>
      <c r="L32" s="429"/>
      <c r="M32" s="434">
        <v>41095</v>
      </c>
      <c r="N32" s="427">
        <v>41095</v>
      </c>
      <c r="O32" s="435">
        <v>41102</v>
      </c>
      <c r="P32" s="427">
        <v>41102</v>
      </c>
      <c r="Q32" s="436">
        <v>41102</v>
      </c>
    </row>
    <row r="33" spans="2:17" s="76" customFormat="1" ht="18" customHeight="1">
      <c r="B33" s="425">
        <v>7</v>
      </c>
      <c r="C33" s="37"/>
      <c r="D33" s="37"/>
      <c r="E33" s="425"/>
      <c r="F33" s="439"/>
      <c r="G33" s="38"/>
      <c r="H33" s="205"/>
      <c r="I33" s="205"/>
      <c r="J33" s="38"/>
      <c r="K33" s="51"/>
      <c r="L33" s="429"/>
      <c r="M33" s="434"/>
      <c r="N33" s="427"/>
      <c r="O33" s="435"/>
      <c r="P33" s="427"/>
      <c r="Q33" s="436"/>
    </row>
    <row r="34" spans="2:17" s="76" customFormat="1" ht="18" customHeight="1">
      <c r="B34" s="425">
        <v>8</v>
      </c>
      <c r="C34" s="37"/>
      <c r="D34" s="37"/>
      <c r="E34" s="425"/>
      <c r="F34" s="439"/>
      <c r="G34" s="38"/>
      <c r="H34" s="205"/>
      <c r="I34" s="205"/>
      <c r="J34" s="38"/>
      <c r="K34" s="51"/>
      <c r="L34" s="429"/>
      <c r="M34" s="434"/>
      <c r="N34" s="427"/>
      <c r="O34" s="435"/>
      <c r="P34" s="427"/>
      <c r="Q34" s="436"/>
    </row>
    <row r="35" spans="2:17" s="76" customFormat="1" ht="18" customHeight="1">
      <c r="B35" s="425">
        <v>9</v>
      </c>
      <c r="C35" s="37"/>
      <c r="D35" s="37"/>
      <c r="E35" s="425"/>
      <c r="F35" s="439"/>
      <c r="G35" s="38"/>
      <c r="H35" s="205"/>
      <c r="I35" s="205"/>
      <c r="J35" s="38"/>
      <c r="K35" s="51"/>
      <c r="L35" s="429"/>
      <c r="M35" s="434"/>
      <c r="N35" s="427"/>
      <c r="O35" s="435"/>
      <c r="P35" s="427"/>
      <c r="Q35" s="436"/>
    </row>
    <row r="36" spans="2:17" s="76" customFormat="1" ht="18" customHeight="1">
      <c r="B36" s="425">
        <v>10</v>
      </c>
      <c r="C36" s="37"/>
      <c r="D36" s="37"/>
      <c r="E36" s="425"/>
      <c r="F36" s="439"/>
      <c r="G36" s="38"/>
      <c r="H36" s="205"/>
      <c r="I36" s="205"/>
      <c r="J36" s="38"/>
      <c r="K36" s="51"/>
      <c r="L36" s="429"/>
      <c r="M36" s="434"/>
      <c r="N36" s="427"/>
      <c r="O36" s="435"/>
      <c r="P36" s="427"/>
      <c r="Q36" s="436"/>
    </row>
    <row r="37" spans="2:17" s="76" customFormat="1" ht="18" customHeight="1">
      <c r="B37" s="425">
        <v>11</v>
      </c>
      <c r="C37" s="37" t="s">
        <v>1978</v>
      </c>
      <c r="D37" s="37" t="s">
        <v>55</v>
      </c>
      <c r="E37" s="38" t="s">
        <v>1979</v>
      </c>
      <c r="F37" s="38">
        <v>4</v>
      </c>
      <c r="G37" s="38">
        <v>9200</v>
      </c>
      <c r="H37" s="205">
        <f t="shared" si="0"/>
        <v>36800</v>
      </c>
      <c r="I37" s="205"/>
      <c r="J37" s="38"/>
      <c r="K37" s="51"/>
      <c r="L37" s="429"/>
      <c r="M37" s="434">
        <v>41095</v>
      </c>
      <c r="N37" s="427">
        <v>41095</v>
      </c>
      <c r="O37" s="435">
        <v>41102</v>
      </c>
      <c r="P37" s="427">
        <v>41102</v>
      </c>
      <c r="Q37" s="436">
        <v>41102</v>
      </c>
    </row>
    <row r="38" spans="2:17" s="76" customFormat="1" ht="18" customHeight="1">
      <c r="B38" s="425">
        <v>11</v>
      </c>
      <c r="C38" s="37" t="s">
        <v>1978</v>
      </c>
      <c r="D38" s="37" t="s">
        <v>55</v>
      </c>
      <c r="E38" s="38" t="s">
        <v>45</v>
      </c>
      <c r="F38" s="38">
        <v>1</v>
      </c>
      <c r="G38" s="38">
        <v>1000</v>
      </c>
      <c r="H38" s="205">
        <f t="shared" si="0"/>
        <v>1000</v>
      </c>
      <c r="I38" s="205"/>
      <c r="J38" s="38"/>
      <c r="K38" s="51"/>
      <c r="L38" s="429"/>
      <c r="M38" s="434">
        <v>41095</v>
      </c>
      <c r="N38" s="427">
        <v>41095</v>
      </c>
      <c r="O38" s="435">
        <v>41102</v>
      </c>
      <c r="P38" s="427">
        <v>41102</v>
      </c>
      <c r="Q38" s="436">
        <v>41102</v>
      </c>
    </row>
    <row r="39" spans="2:17" s="76" customFormat="1" ht="18" customHeight="1">
      <c r="B39" s="425">
        <v>12</v>
      </c>
      <c r="C39" s="37"/>
      <c r="D39" s="37"/>
      <c r="E39" s="442"/>
      <c r="F39" s="38"/>
      <c r="G39" s="205"/>
      <c r="H39" s="205"/>
      <c r="I39" s="205"/>
      <c r="J39" s="38"/>
      <c r="K39" s="51"/>
      <c r="L39" s="429"/>
      <c r="M39" s="434"/>
      <c r="N39" s="427"/>
      <c r="O39" s="435"/>
      <c r="P39" s="427"/>
      <c r="Q39" s="436"/>
    </row>
    <row r="40" spans="2:17" s="76" customFormat="1" ht="18" customHeight="1">
      <c r="B40" s="425">
        <v>13</v>
      </c>
      <c r="C40" s="37"/>
      <c r="D40" s="37"/>
      <c r="E40" s="439"/>
      <c r="F40" s="439"/>
      <c r="G40" s="439"/>
      <c r="H40" s="205"/>
      <c r="I40" s="205"/>
      <c r="J40" s="38"/>
      <c r="K40" s="50"/>
      <c r="L40" s="429"/>
      <c r="M40" s="434"/>
      <c r="N40" s="427"/>
      <c r="O40" s="435"/>
      <c r="P40" s="427"/>
      <c r="Q40" s="436"/>
    </row>
    <row r="41" spans="2:17" s="76" customFormat="1" ht="18" customHeight="1">
      <c r="B41" s="425">
        <v>14</v>
      </c>
      <c r="C41" s="37"/>
      <c r="D41" s="37"/>
      <c r="E41" s="50"/>
      <c r="F41" s="439"/>
      <c r="G41" s="439"/>
      <c r="H41" s="205"/>
      <c r="I41" s="205"/>
      <c r="J41" s="38"/>
      <c r="K41" s="50"/>
      <c r="L41" s="429"/>
      <c r="M41" s="434"/>
      <c r="N41" s="427"/>
      <c r="O41" s="435"/>
      <c r="P41" s="427"/>
      <c r="Q41" s="436"/>
    </row>
    <row r="42" spans="2:17" s="76" customFormat="1" ht="18" customHeight="1">
      <c r="B42" s="425">
        <v>15</v>
      </c>
      <c r="C42" s="37"/>
      <c r="D42" s="37"/>
      <c r="E42" s="429"/>
      <c r="F42" s="430"/>
      <c r="G42" s="438"/>
      <c r="H42" s="205"/>
      <c r="I42" s="438"/>
      <c r="J42" s="429"/>
      <c r="K42" s="429"/>
      <c r="L42" s="429"/>
      <c r="M42" s="434"/>
      <c r="N42" s="427"/>
      <c r="O42" s="435"/>
      <c r="P42" s="427"/>
      <c r="Q42" s="436"/>
    </row>
    <row r="43" spans="2:17" s="76" customFormat="1" ht="18" customHeight="1">
      <c r="B43" s="425"/>
      <c r="C43" s="37"/>
      <c r="D43" s="37"/>
      <c r="E43" s="429"/>
      <c r="F43" s="439"/>
      <c r="G43" s="438"/>
      <c r="H43" s="205"/>
      <c r="I43" s="438"/>
      <c r="J43" s="433"/>
      <c r="K43" s="429"/>
      <c r="L43" s="429"/>
      <c r="M43" s="434"/>
      <c r="N43" s="427"/>
      <c r="O43" s="435"/>
      <c r="P43" s="427"/>
      <c r="Q43" s="436"/>
    </row>
    <row r="44" spans="2:17" s="76" customFormat="1" ht="18" customHeight="1">
      <c r="B44" s="425"/>
      <c r="C44" s="37"/>
      <c r="D44" s="37"/>
      <c r="E44" s="190"/>
      <c r="F44" s="50"/>
      <c r="G44" s="205"/>
      <c r="H44" s="438"/>
      <c r="I44" s="205"/>
      <c r="J44" s="433"/>
      <c r="K44" s="429"/>
      <c r="L44" s="429"/>
      <c r="M44" s="434"/>
      <c r="N44" s="427"/>
      <c r="O44" s="435"/>
      <c r="P44" s="427"/>
      <c r="Q44" s="436"/>
    </row>
    <row r="45" spans="2:17" s="76" customFormat="1" ht="18" customHeight="1">
      <c r="B45" s="425"/>
      <c r="C45" s="37"/>
      <c r="D45" s="37"/>
      <c r="E45" s="190"/>
      <c r="F45" s="430"/>
      <c r="G45" s="218"/>
      <c r="H45" s="431"/>
      <c r="I45" s="39"/>
      <c r="J45" s="221"/>
      <c r="K45" s="429"/>
      <c r="L45" s="429"/>
      <c r="M45" s="434"/>
      <c r="N45" s="427"/>
      <c r="O45" s="435"/>
      <c r="P45" s="427"/>
      <c r="Q45" s="436"/>
    </row>
    <row r="46" spans="2:17" s="76" customFormat="1" ht="18" customHeight="1">
      <c r="B46" s="425"/>
      <c r="C46" s="424"/>
      <c r="D46" s="424"/>
      <c r="E46" s="190"/>
      <c r="F46" s="430"/>
      <c r="G46" s="42"/>
      <c r="H46" s="431"/>
      <c r="I46" s="42"/>
      <c r="J46" s="41"/>
      <c r="K46" s="429"/>
      <c r="L46" s="429"/>
      <c r="M46" s="434"/>
      <c r="N46" s="427"/>
      <c r="O46" s="435"/>
      <c r="P46" s="427"/>
      <c r="Q46" s="436"/>
    </row>
    <row r="47" spans="2:17" s="76" customFormat="1" ht="18" customHeight="1">
      <c r="B47" s="425"/>
      <c r="C47" s="424"/>
      <c r="D47" s="424"/>
      <c r="E47" s="190"/>
      <c r="F47" s="430"/>
      <c r="G47" s="42"/>
      <c r="H47" s="431"/>
      <c r="I47" s="42"/>
      <c r="J47" s="41"/>
      <c r="K47" s="429"/>
      <c r="L47" s="429"/>
      <c r="M47" s="434"/>
      <c r="N47" s="427"/>
      <c r="O47" s="435"/>
      <c r="P47" s="427"/>
      <c r="Q47" s="436"/>
    </row>
    <row r="48" spans="2:17" s="76" customFormat="1" ht="18" customHeight="1">
      <c r="B48" s="425"/>
      <c r="C48" s="424"/>
      <c r="D48" s="424"/>
      <c r="E48" s="429"/>
      <c r="F48" s="430"/>
      <c r="G48" s="431"/>
      <c r="H48" s="431"/>
      <c r="I48" s="437"/>
      <c r="J48" s="41"/>
      <c r="K48" s="429"/>
      <c r="L48" s="429"/>
      <c r="M48" s="434"/>
      <c r="N48" s="427"/>
      <c r="O48" s="435"/>
      <c r="P48" s="427"/>
      <c r="Q48" s="436"/>
    </row>
    <row r="49" spans="2:17" s="76" customFormat="1" ht="18" customHeight="1">
      <c r="B49" s="425"/>
      <c r="C49" s="424"/>
      <c r="D49" s="424"/>
      <c r="E49" s="429"/>
      <c r="F49" s="430"/>
      <c r="G49" s="431"/>
      <c r="H49" s="431"/>
      <c r="I49" s="437"/>
      <c r="J49" s="429"/>
      <c r="K49" s="429"/>
      <c r="L49" s="429"/>
      <c r="M49" s="434"/>
      <c r="N49" s="427"/>
      <c r="O49" s="435"/>
      <c r="P49" s="427"/>
      <c r="Q49" s="436"/>
    </row>
    <row r="50" spans="2:17" s="76" customFormat="1" ht="18" customHeight="1">
      <c r="B50" s="425"/>
      <c r="C50" s="424"/>
      <c r="D50" s="424"/>
      <c r="E50" s="429"/>
      <c r="F50" s="430"/>
      <c r="G50" s="431"/>
      <c r="H50" s="431"/>
      <c r="I50" s="437"/>
      <c r="J50" s="429"/>
      <c r="K50" s="429"/>
      <c r="L50" s="429"/>
      <c r="M50" s="427"/>
      <c r="N50" s="427"/>
      <c r="O50" s="435"/>
      <c r="P50" s="427"/>
      <c r="Q50" s="436"/>
    </row>
    <row r="51" spans="2:17" s="76" customFormat="1" ht="18" customHeight="1">
      <c r="B51" s="425"/>
      <c r="C51" s="424"/>
      <c r="D51" s="424"/>
      <c r="E51" s="429"/>
      <c r="F51" s="430"/>
      <c r="G51" s="431"/>
      <c r="H51" s="431"/>
      <c r="I51" s="437"/>
      <c r="J51" s="429"/>
      <c r="K51" s="429"/>
      <c r="L51" s="429"/>
      <c r="M51" s="427"/>
      <c r="N51" s="427"/>
      <c r="O51" s="435"/>
      <c r="P51" s="427"/>
      <c r="Q51" s="436"/>
    </row>
    <row r="52" spans="2:17" s="76" customFormat="1" ht="18" customHeight="1">
      <c r="B52" s="425"/>
      <c r="C52" s="424"/>
      <c r="D52" s="424"/>
      <c r="E52" s="429"/>
      <c r="F52" s="430"/>
      <c r="G52" s="431"/>
      <c r="H52" s="431"/>
      <c r="I52" s="437"/>
      <c r="J52" s="429"/>
      <c r="K52" s="429"/>
      <c r="L52" s="429"/>
      <c r="M52" s="427"/>
      <c r="N52" s="427"/>
      <c r="O52" s="435"/>
      <c r="P52" s="427"/>
      <c r="Q52" s="436"/>
    </row>
    <row r="53" spans="2:17" s="76" customFormat="1" ht="18" customHeight="1">
      <c r="B53" s="425"/>
      <c r="C53" s="424"/>
      <c r="D53" s="424"/>
      <c r="E53" s="429"/>
      <c r="F53" s="430"/>
      <c r="G53" s="431"/>
      <c r="H53" s="431"/>
      <c r="I53" s="437"/>
      <c r="J53" s="429"/>
      <c r="K53" s="429"/>
      <c r="L53" s="429"/>
      <c r="M53" s="427"/>
      <c r="N53" s="427"/>
      <c r="O53" s="435"/>
      <c r="P53" s="427"/>
      <c r="Q53" s="436"/>
    </row>
    <row r="54" spans="2:17" s="76" customFormat="1" ht="18" customHeight="1">
      <c r="B54" s="425"/>
      <c r="C54" s="424"/>
      <c r="D54" s="424"/>
      <c r="E54" s="429"/>
      <c r="F54" s="430"/>
      <c r="G54" s="431"/>
      <c r="H54" s="431"/>
      <c r="I54" s="437"/>
      <c r="J54" s="429"/>
      <c r="K54" s="429"/>
      <c r="L54" s="429"/>
      <c r="M54" s="427"/>
      <c r="N54" s="427"/>
      <c r="O54" s="435"/>
      <c r="P54" s="427"/>
      <c r="Q54" s="436"/>
    </row>
    <row r="55" spans="2:17" s="76" customFormat="1" ht="18" customHeight="1">
      <c r="B55" s="425"/>
      <c r="C55" s="424"/>
      <c r="D55" s="424"/>
      <c r="E55" s="429"/>
      <c r="F55" s="430"/>
      <c r="G55" s="431"/>
      <c r="H55" s="431"/>
      <c r="I55" s="437"/>
      <c r="J55" s="429"/>
      <c r="K55" s="429"/>
      <c r="L55" s="429"/>
      <c r="M55" s="427"/>
      <c r="N55" s="427"/>
      <c r="O55" s="435"/>
      <c r="P55" s="427"/>
      <c r="Q55" s="436"/>
    </row>
    <row r="56" spans="2:17" s="76" customFormat="1" ht="18" customHeight="1">
      <c r="B56" s="425"/>
      <c r="C56" s="424"/>
      <c r="D56" s="424"/>
      <c r="E56" s="429"/>
      <c r="F56" s="430"/>
      <c r="G56" s="431"/>
      <c r="H56" s="431"/>
      <c r="I56" s="437"/>
      <c r="J56" s="429"/>
      <c r="K56" s="429"/>
      <c r="L56" s="429"/>
      <c r="M56" s="427"/>
      <c r="N56" s="427"/>
      <c r="O56" s="435"/>
      <c r="P56" s="427"/>
      <c r="Q56" s="436"/>
    </row>
    <row r="57" spans="2:17" s="76" customFormat="1" ht="18" customHeight="1">
      <c r="B57" s="424"/>
      <c r="C57" s="424"/>
      <c r="D57" s="424"/>
      <c r="E57" s="429"/>
      <c r="F57" s="430"/>
      <c r="G57" s="431"/>
      <c r="H57" s="431"/>
      <c r="I57" s="437"/>
      <c r="J57" s="429"/>
      <c r="K57" s="429"/>
      <c r="L57" s="429"/>
      <c r="M57" s="427"/>
      <c r="N57" s="427"/>
      <c r="O57" s="435"/>
      <c r="P57" s="427"/>
      <c r="Q57" s="436"/>
    </row>
    <row r="58" spans="2:17" s="76" customFormat="1" ht="18" customHeight="1">
      <c r="B58" s="424"/>
      <c r="C58" s="424"/>
      <c r="D58" s="424"/>
      <c r="E58" s="429"/>
      <c r="F58" s="430"/>
      <c r="G58" s="431"/>
      <c r="H58" s="431"/>
      <c r="I58" s="437"/>
      <c r="J58" s="429"/>
      <c r="K58" s="429"/>
      <c r="L58" s="429"/>
      <c r="M58" s="427"/>
      <c r="N58" s="427"/>
      <c r="O58" s="435"/>
      <c r="P58" s="427"/>
      <c r="Q58" s="436"/>
    </row>
    <row r="59" spans="2:17" s="76" customFormat="1" ht="18" customHeight="1">
      <c r="B59" s="424"/>
      <c r="C59" s="424"/>
      <c r="D59" s="424"/>
      <c r="E59" s="429"/>
      <c r="F59" s="430"/>
      <c r="G59" s="431"/>
      <c r="H59" s="431"/>
      <c r="I59" s="437"/>
      <c r="J59" s="429"/>
      <c r="K59" s="429"/>
      <c r="L59" s="429"/>
      <c r="M59" s="427"/>
      <c r="N59" s="427"/>
      <c r="O59" s="435"/>
      <c r="P59" s="427"/>
      <c r="Q59" s="436"/>
    </row>
    <row r="60" spans="2:17" s="76" customFormat="1" ht="18" customHeight="1">
      <c r="B60" s="424"/>
      <c r="C60" s="424"/>
      <c r="D60" s="424"/>
      <c r="E60" s="429"/>
      <c r="F60" s="430"/>
      <c r="G60" s="431"/>
      <c r="H60" s="431"/>
      <c r="I60" s="437"/>
      <c r="J60" s="429"/>
      <c r="K60" s="429"/>
      <c r="L60" s="429"/>
      <c r="M60" s="427"/>
      <c r="N60" s="427"/>
      <c r="O60" s="435"/>
      <c r="P60" s="427"/>
      <c r="Q60" s="436"/>
    </row>
    <row r="61" spans="2:17" s="76" customFormat="1" ht="18" customHeight="1">
      <c r="B61" s="424"/>
      <c r="C61" s="424"/>
      <c r="D61" s="424"/>
      <c r="E61" s="429"/>
      <c r="F61" s="430"/>
      <c r="G61" s="431"/>
      <c r="H61" s="431"/>
      <c r="I61" s="437"/>
      <c r="J61" s="429"/>
      <c r="K61" s="429"/>
      <c r="L61" s="429"/>
      <c r="M61" s="427"/>
      <c r="N61" s="427"/>
      <c r="O61" s="435"/>
      <c r="P61" s="427"/>
      <c r="Q61" s="436"/>
    </row>
    <row r="62" spans="2:17" s="76" customFormat="1" ht="18" customHeight="1">
      <c r="B62" s="424"/>
      <c r="C62" s="424"/>
      <c r="D62" s="424"/>
      <c r="E62" s="443"/>
      <c r="F62" s="430"/>
      <c r="G62" s="431"/>
      <c r="H62" s="431"/>
      <c r="I62" s="437"/>
      <c r="J62" s="429"/>
      <c r="K62" s="429"/>
      <c r="L62" s="429"/>
      <c r="M62" s="427"/>
      <c r="N62" s="427"/>
      <c r="O62" s="435"/>
      <c r="P62" s="427"/>
      <c r="Q62" s="436"/>
    </row>
    <row r="63" spans="2:17" s="76" customFormat="1" ht="18" customHeight="1">
      <c r="B63" s="424"/>
      <c r="C63" s="424"/>
      <c r="D63" s="424"/>
      <c r="E63" s="429"/>
      <c r="F63" s="430"/>
      <c r="G63" s="431"/>
      <c r="H63" s="431"/>
      <c r="I63" s="437"/>
      <c r="J63" s="429"/>
      <c r="K63" s="89"/>
      <c r="L63" s="89"/>
      <c r="M63" s="84"/>
      <c r="N63" s="84"/>
      <c r="O63" s="84"/>
      <c r="P63" s="84"/>
      <c r="Q63" s="84"/>
    </row>
    <row r="64" spans="2:17" s="76" customFormat="1" ht="18" customHeight="1">
      <c r="B64" s="444"/>
      <c r="C64" s="424"/>
      <c r="D64" s="424"/>
      <c r="E64" s="429"/>
      <c r="F64" s="430"/>
      <c r="G64" s="431"/>
      <c r="H64" s="431"/>
      <c r="I64" s="437"/>
      <c r="J64" s="429"/>
      <c r="K64" s="445"/>
      <c r="L64" s="445"/>
      <c r="M64" s="446"/>
      <c r="N64" s="446"/>
      <c r="O64" s="447"/>
      <c r="P64" s="446"/>
      <c r="Q64" s="448"/>
    </row>
    <row r="65" spans="2:17" s="76" customFormat="1" ht="18" customHeight="1">
      <c r="C65" s="424"/>
      <c r="D65" s="424"/>
      <c r="E65" s="429"/>
      <c r="F65" s="430"/>
      <c r="G65" s="431"/>
      <c r="H65" s="431"/>
      <c r="I65" s="437"/>
      <c r="J65" s="429"/>
      <c r="K65" s="445"/>
      <c r="M65" s="446"/>
      <c r="N65" s="446"/>
      <c r="O65" s="447"/>
      <c r="P65" s="446"/>
      <c r="Q65" s="448"/>
    </row>
    <row r="66" spans="2:17" s="76" customFormat="1" ht="18" customHeight="1">
      <c r="B66" s="444"/>
      <c r="C66" s="81"/>
      <c r="D66" s="81"/>
      <c r="E66" s="89"/>
      <c r="F66" s="430"/>
      <c r="G66" s="87"/>
      <c r="H66" s="431"/>
      <c r="I66" s="92"/>
      <c r="J66" s="89"/>
      <c r="K66" s="445"/>
      <c r="M66" s="446"/>
      <c r="N66" s="446"/>
      <c r="O66" s="447"/>
      <c r="P66" s="446"/>
      <c r="Q66" s="448"/>
    </row>
    <row r="67" spans="2:17" ht="18" customHeight="1">
      <c r="C67" s="444"/>
      <c r="D67" s="444"/>
      <c r="E67" s="445"/>
      <c r="F67" s="449"/>
      <c r="G67" s="450"/>
      <c r="H67" s="450"/>
      <c r="I67" s="449"/>
      <c r="J67" s="445"/>
      <c r="K67" s="445"/>
      <c r="M67" s="446"/>
      <c r="N67" s="446"/>
      <c r="O67" s="447"/>
      <c r="Q67" s="448"/>
    </row>
    <row r="68" spans="2:17" ht="18" customHeight="1">
      <c r="C68" s="444"/>
      <c r="D68" s="444"/>
      <c r="E68" s="445"/>
      <c r="F68" s="449"/>
      <c r="G68" s="450"/>
      <c r="H68" s="450"/>
      <c r="I68" s="449"/>
      <c r="J68" s="445"/>
      <c r="M68" s="451"/>
      <c r="O68" s="447"/>
      <c r="Q68" s="448"/>
    </row>
    <row r="69" spans="2:17" ht="18" customHeight="1">
      <c r="C69" s="444"/>
      <c r="D69" s="444"/>
      <c r="E69" s="445"/>
      <c r="F69" s="449"/>
      <c r="G69" s="450"/>
      <c r="H69" s="450"/>
      <c r="I69" s="449"/>
      <c r="J69" s="445"/>
      <c r="M69" s="451"/>
      <c r="O69" s="447"/>
      <c r="Q69" s="448"/>
    </row>
    <row r="70" spans="2:17" ht="18" customHeight="1">
      <c r="C70" s="444"/>
      <c r="D70" s="444"/>
      <c r="E70" s="445"/>
      <c r="F70" s="449"/>
      <c r="G70" s="450"/>
      <c r="H70" s="450"/>
      <c r="I70" s="449"/>
      <c r="J70" s="445"/>
      <c r="K70" s="452"/>
      <c r="L70" s="452"/>
      <c r="M70" s="453"/>
      <c r="O70" s="447"/>
      <c r="Q70" s="448"/>
    </row>
    <row r="71" spans="2:17" ht="18" customHeight="1">
      <c r="C71" s="444"/>
      <c r="D71" s="444"/>
      <c r="F71" s="449"/>
      <c r="H71" s="450"/>
      <c r="M71" s="451"/>
      <c r="O71" s="447"/>
      <c r="Q71" s="448"/>
    </row>
    <row r="72" spans="2:17" ht="18" customHeight="1">
      <c r="C72" s="444"/>
      <c r="D72" s="444"/>
      <c r="F72" s="449"/>
      <c r="H72" s="450"/>
      <c r="M72" s="451"/>
      <c r="O72" s="447"/>
      <c r="Q72" s="448"/>
    </row>
    <row r="73" spans="2:17" ht="18" customHeight="1">
      <c r="C73" s="444"/>
      <c r="D73" s="444"/>
      <c r="E73" s="452"/>
      <c r="F73" s="454"/>
      <c r="G73" s="455"/>
      <c r="H73" s="455"/>
      <c r="I73" s="456"/>
      <c r="J73" s="452"/>
      <c r="M73" s="446"/>
      <c r="O73" s="447"/>
      <c r="Q73" s="448"/>
    </row>
    <row r="74" spans="2:17" ht="18" customHeight="1">
      <c r="C74" s="444"/>
      <c r="D74" s="444"/>
      <c r="F74" s="449"/>
      <c r="H74" s="450"/>
      <c r="M74" s="451"/>
      <c r="O74" s="447"/>
      <c r="Q74" s="448"/>
    </row>
    <row r="75" spans="2:17" ht="18" customHeight="1">
      <c r="C75" s="444"/>
      <c r="D75" s="444"/>
      <c r="F75" s="449"/>
      <c r="H75" s="450"/>
      <c r="M75" s="451"/>
      <c r="O75" s="447"/>
      <c r="Q75" s="448"/>
    </row>
    <row r="76" spans="2:17" ht="18" customHeight="1">
      <c r="C76" s="444"/>
      <c r="D76" s="444"/>
      <c r="F76" s="449"/>
      <c r="H76" s="450"/>
      <c r="K76" s="457"/>
      <c r="M76" s="451"/>
      <c r="O76" s="447"/>
      <c r="Q76" s="448"/>
    </row>
    <row r="77" spans="2:17" ht="18" customHeight="1">
      <c r="C77" s="444"/>
      <c r="D77" s="444"/>
      <c r="F77" s="449"/>
      <c r="H77" s="450"/>
      <c r="M77" s="451"/>
      <c r="O77" s="447"/>
      <c r="Q77" s="448"/>
    </row>
    <row r="78" spans="2:17" ht="18" customHeight="1">
      <c r="C78" s="444"/>
      <c r="D78" s="444"/>
      <c r="F78" s="449"/>
      <c r="H78" s="450"/>
      <c r="M78" s="451"/>
      <c r="O78" s="447"/>
      <c r="Q78" s="448"/>
    </row>
    <row r="79" spans="2:17" ht="18" customHeight="1">
      <c r="C79" s="444"/>
      <c r="D79" s="444"/>
      <c r="F79" s="449"/>
      <c r="H79" s="450"/>
      <c r="M79" s="451"/>
      <c r="O79" s="447"/>
      <c r="Q79" s="448"/>
    </row>
    <row r="80" spans="2:17" ht="18" customHeight="1">
      <c r="C80" s="444"/>
      <c r="D80" s="444"/>
      <c r="F80" s="449"/>
      <c r="H80" s="450"/>
      <c r="M80" s="451"/>
      <c r="O80" s="447"/>
      <c r="Q80" s="448"/>
    </row>
    <row r="81" spans="3:17" ht="18" customHeight="1">
      <c r="C81" s="444"/>
      <c r="D81" s="444"/>
      <c r="F81" s="449"/>
      <c r="H81" s="450"/>
      <c r="M81" s="451"/>
      <c r="N81" s="76"/>
      <c r="O81" s="451"/>
      <c r="P81" s="451"/>
      <c r="Q81" s="448"/>
    </row>
    <row r="82" spans="3:17" ht="18" customHeight="1">
      <c r="C82" s="444"/>
      <c r="D82" s="444"/>
      <c r="F82" s="449"/>
      <c r="H82" s="450"/>
      <c r="M82" s="451"/>
      <c r="N82" s="76"/>
      <c r="O82" s="451"/>
      <c r="P82" s="451"/>
      <c r="Q82" s="448"/>
    </row>
    <row r="83" spans="3:17" ht="18" customHeight="1">
      <c r="C83" s="444"/>
      <c r="D83" s="444"/>
      <c r="F83" s="449"/>
      <c r="H83" s="450"/>
      <c r="M83" s="451"/>
      <c r="N83" s="76"/>
      <c r="O83" s="451"/>
      <c r="P83" s="451"/>
      <c r="Q83" s="448"/>
    </row>
    <row r="84" spans="3:17" ht="18" customHeight="1">
      <c r="C84" s="444"/>
      <c r="D84" s="444"/>
      <c r="I84" s="71"/>
      <c r="M84" s="451"/>
      <c r="N84" s="76"/>
      <c r="O84" s="451"/>
      <c r="P84" s="451"/>
      <c r="Q84" s="448"/>
    </row>
    <row r="85" spans="3:17" ht="18" customHeight="1">
      <c r="C85" s="444"/>
      <c r="D85" s="444"/>
      <c r="I85" s="71"/>
      <c r="M85" s="451"/>
      <c r="N85" s="76"/>
      <c r="O85" s="451"/>
      <c r="P85" s="451"/>
      <c r="Q85" s="448"/>
    </row>
    <row r="86" spans="3:17" ht="18" customHeight="1">
      <c r="C86" s="444"/>
      <c r="D86" s="444"/>
      <c r="I86" s="71"/>
      <c r="M86" s="451"/>
      <c r="N86" s="76"/>
      <c r="O86" s="451"/>
      <c r="P86" s="451"/>
      <c r="Q86" s="448"/>
    </row>
    <row r="87" spans="3:17" ht="18" customHeight="1">
      <c r="C87" s="444"/>
      <c r="D87" s="444"/>
      <c r="I87" s="71"/>
      <c r="M87" s="451"/>
      <c r="N87" s="76"/>
      <c r="O87" s="451"/>
      <c r="P87" s="451"/>
      <c r="Q87" s="448"/>
    </row>
    <row r="88" spans="3:17" ht="18" customHeight="1">
      <c r="C88" s="444"/>
      <c r="D88" s="444"/>
      <c r="I88" s="71"/>
      <c r="M88" s="451"/>
      <c r="N88" s="76"/>
      <c r="O88" s="451"/>
      <c r="P88" s="451"/>
      <c r="Q88" s="448"/>
    </row>
    <row r="89" spans="3:17" ht="18" customHeight="1">
      <c r="C89" s="444"/>
      <c r="D89" s="444"/>
      <c r="I89" s="71"/>
      <c r="M89" s="451"/>
      <c r="N89" s="76"/>
      <c r="O89" s="451"/>
      <c r="P89" s="451"/>
      <c r="Q89" s="448"/>
    </row>
    <row r="90" spans="3:17" ht="18" customHeight="1">
      <c r="C90" s="444"/>
      <c r="D90" s="444"/>
      <c r="I90" s="71"/>
      <c r="M90" s="451"/>
      <c r="N90" s="76"/>
      <c r="O90" s="451"/>
      <c r="P90" s="451"/>
      <c r="Q90" s="448"/>
    </row>
    <row r="91" spans="3:17" ht="18" customHeight="1">
      <c r="C91" s="444"/>
      <c r="D91" s="444"/>
      <c r="I91" s="71"/>
      <c r="M91" s="451"/>
      <c r="N91" s="76"/>
      <c r="O91" s="451"/>
      <c r="P91" s="451"/>
      <c r="Q91" s="448"/>
    </row>
    <row r="92" spans="3:17" ht="18" customHeight="1">
      <c r="C92" s="444"/>
      <c r="D92" s="444"/>
      <c r="I92" s="71"/>
      <c r="M92" s="451"/>
      <c r="N92" s="76"/>
      <c r="O92" s="451"/>
      <c r="P92" s="451"/>
      <c r="Q92" s="448"/>
    </row>
    <row r="93" spans="3:17" ht="18" customHeight="1">
      <c r="C93" s="444"/>
      <c r="D93" s="444"/>
      <c r="I93" s="71"/>
      <c r="M93" s="451"/>
      <c r="N93" s="76"/>
      <c r="O93" s="451"/>
      <c r="P93" s="451"/>
      <c r="Q93" s="448"/>
    </row>
    <row r="94" spans="3:17" ht="18" customHeight="1">
      <c r="C94" s="444"/>
      <c r="D94" s="444"/>
      <c r="I94" s="71"/>
      <c r="M94" s="451"/>
      <c r="N94" s="76"/>
      <c r="O94" s="451"/>
      <c r="P94" s="451"/>
      <c r="Q94" s="448"/>
    </row>
    <row r="95" spans="3:17" ht="18" customHeight="1">
      <c r="C95" s="444"/>
      <c r="D95" s="444"/>
      <c r="I95" s="71"/>
      <c r="M95" s="451"/>
      <c r="N95" s="76"/>
      <c r="O95" s="451"/>
      <c r="P95" s="451"/>
      <c r="Q95" s="448"/>
    </row>
    <row r="96" spans="3:17" ht="18" customHeight="1">
      <c r="C96" s="444"/>
      <c r="D96" s="444"/>
      <c r="I96" s="71"/>
      <c r="M96" s="451"/>
      <c r="N96" s="76"/>
      <c r="O96" s="451"/>
      <c r="P96" s="451"/>
      <c r="Q96" s="448"/>
    </row>
    <row r="97" spans="3:17" ht="18" customHeight="1">
      <c r="C97" s="444"/>
      <c r="D97" s="444"/>
      <c r="I97" s="71"/>
      <c r="M97" s="451"/>
      <c r="N97" s="76"/>
      <c r="O97" s="451"/>
      <c r="P97" s="451"/>
      <c r="Q97" s="448"/>
    </row>
    <row r="98" spans="3:17" ht="18" customHeight="1">
      <c r="C98" s="444"/>
      <c r="D98" s="444"/>
      <c r="I98" s="71"/>
      <c r="M98" s="451"/>
      <c r="N98" s="76"/>
      <c r="O98" s="451"/>
      <c r="P98" s="451"/>
      <c r="Q98" s="448"/>
    </row>
    <row r="99" spans="3:17" ht="18" customHeight="1">
      <c r="C99" s="444"/>
      <c r="D99" s="444"/>
      <c r="I99" s="71"/>
      <c r="M99" s="451"/>
      <c r="N99" s="76"/>
      <c r="O99" s="451"/>
      <c r="P99" s="451"/>
      <c r="Q99" s="448"/>
    </row>
    <row r="100" spans="3:17" ht="18" customHeight="1">
      <c r="C100" s="444"/>
      <c r="D100" s="444"/>
      <c r="I100" s="71"/>
      <c r="M100" s="451"/>
      <c r="N100" s="76"/>
      <c r="O100" s="451"/>
      <c r="P100" s="451"/>
      <c r="Q100" s="448"/>
    </row>
    <row r="101" spans="3:17" ht="18" customHeight="1">
      <c r="C101" s="444"/>
      <c r="D101" s="444"/>
      <c r="I101" s="71"/>
      <c r="M101" s="451"/>
      <c r="N101" s="76"/>
      <c r="O101" s="451"/>
      <c r="P101" s="451"/>
      <c r="Q101" s="448"/>
    </row>
    <row r="102" spans="3:17" ht="18" customHeight="1">
      <c r="C102" s="444"/>
      <c r="D102" s="444"/>
      <c r="I102" s="71"/>
      <c r="M102" s="451"/>
      <c r="N102" s="76"/>
      <c r="O102" s="451"/>
      <c r="P102" s="451"/>
      <c r="Q102" s="448"/>
    </row>
    <row r="103" spans="3:17" ht="18" customHeight="1">
      <c r="C103" s="444"/>
      <c r="D103" s="444"/>
      <c r="I103" s="71"/>
      <c r="M103" s="451"/>
      <c r="N103" s="76"/>
      <c r="O103" s="451"/>
      <c r="P103" s="451"/>
      <c r="Q103" s="448"/>
    </row>
    <row r="104" spans="3:17">
      <c r="C104" s="444"/>
      <c r="D104" s="444"/>
      <c r="I104" s="71"/>
    </row>
    <row r="105" spans="3:17">
      <c r="C105" s="444"/>
      <c r="D105" s="444"/>
      <c r="I105" s="71"/>
    </row>
    <row r="106" spans="3:17">
      <c r="C106" s="444"/>
      <c r="D106" s="444"/>
      <c r="I106" s="71"/>
    </row>
    <row r="127" spans="8:8">
      <c r="H127" s="113"/>
    </row>
  </sheetData>
  <mergeCells count="8">
    <mergeCell ref="B2:D2"/>
    <mergeCell ref="G2:I2"/>
    <mergeCell ref="B3:D3"/>
    <mergeCell ref="B4:D4"/>
    <mergeCell ref="G4:I6"/>
    <mergeCell ref="J4:K6"/>
    <mergeCell ref="B5:D5"/>
    <mergeCell ref="B6:D6"/>
  </mergeCells>
  <phoneticPr fontId="3"/>
  <pageMargins left="1.1023622047244095" right="0.70866141732283472" top="0.74803149606299213" bottom="0.74803149606299213" header="0.31496062992125984" footer="0.31496062992125984"/>
  <pageSetup paperSize="9" scale="75"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B58B-580B-44FA-8949-EE73CE6BDE0A}">
  <dimension ref="B2:Q110"/>
  <sheetViews>
    <sheetView zoomScale="70" zoomScaleNormal="85" workbookViewId="0">
      <pane xSplit="10" ySplit="8" topLeftCell="K9" activePane="bottomRight" state="frozen"/>
      <selection pane="topRight" activeCell="K1" sqref="K1"/>
      <selection pane="bottomLeft" activeCell="A9" sqref="A9"/>
      <selection pane="bottomRight" activeCell="Q13" sqref="Q13"/>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1980</v>
      </c>
      <c r="G2" s="146" t="s">
        <v>2</v>
      </c>
      <c r="H2" s="147"/>
      <c r="I2" s="148"/>
      <c r="J2" s="149">
        <f>SUM(H:H)</f>
        <v>804860</v>
      </c>
    </row>
    <row r="3" spans="2:17" ht="20.100000000000001" customHeight="1">
      <c r="B3" s="143" t="s">
        <v>3</v>
      </c>
      <c r="C3" s="143"/>
      <c r="D3" s="143"/>
      <c r="E3" s="144" t="s">
        <v>339</v>
      </c>
    </row>
    <row r="4" spans="2:17" ht="20.100000000000001" customHeight="1">
      <c r="B4" s="143" t="s">
        <v>5</v>
      </c>
      <c r="C4" s="143"/>
      <c r="D4" s="143"/>
      <c r="E4" s="144">
        <v>100805</v>
      </c>
      <c r="G4" s="143" t="s">
        <v>17</v>
      </c>
      <c r="H4" s="143"/>
      <c r="I4" s="143"/>
      <c r="J4" s="153"/>
      <c r="K4" s="153"/>
    </row>
    <row r="5" spans="2:17" ht="20.100000000000001" customHeight="1">
      <c r="B5" s="143" t="s">
        <v>6</v>
      </c>
      <c r="C5" s="143"/>
      <c r="D5" s="143"/>
      <c r="E5" s="154">
        <v>41120</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c r="C9" s="155"/>
      <c r="D9" s="155"/>
      <c r="E9" s="159" t="s">
        <v>162</v>
      </c>
      <c r="F9" s="213">
        <v>1</v>
      </c>
      <c r="G9" s="161">
        <v>754000</v>
      </c>
      <c r="H9" s="161">
        <f>F9*G9</f>
        <v>754000</v>
      </c>
      <c r="I9" s="160"/>
      <c r="J9" s="458"/>
      <c r="K9" s="156"/>
      <c r="L9" s="159"/>
      <c r="M9" s="269">
        <v>41096</v>
      </c>
      <c r="N9" s="158"/>
      <c r="O9" s="162"/>
      <c r="P9" s="269">
        <v>41115</v>
      </c>
      <c r="Q9" s="163">
        <v>41115</v>
      </c>
    </row>
    <row r="10" spans="2:17" s="150" customFormat="1" ht="18" customHeight="1">
      <c r="B10" s="155"/>
      <c r="C10" s="12"/>
      <c r="D10" s="12"/>
      <c r="E10" s="19" t="s">
        <v>36</v>
      </c>
      <c r="F10" s="213">
        <v>1</v>
      </c>
      <c r="G10" s="161">
        <v>40000</v>
      </c>
      <c r="H10" s="161">
        <f t="shared" ref="H10:H49" si="0">F10*G10</f>
        <v>40000</v>
      </c>
      <c r="I10" s="160"/>
      <c r="J10" s="156"/>
      <c r="K10" s="156"/>
      <c r="L10" s="159"/>
      <c r="M10" s="269" t="s">
        <v>140</v>
      </c>
      <c r="N10" s="158"/>
      <c r="O10" s="162"/>
      <c r="P10" s="269"/>
      <c r="Q10" s="163"/>
    </row>
    <row r="11" spans="2:17" s="150" customFormat="1" ht="18" customHeight="1">
      <c r="B11" s="156"/>
      <c r="C11" s="155"/>
      <c r="D11" s="155"/>
      <c r="E11" s="19" t="s">
        <v>45</v>
      </c>
      <c r="F11" s="213">
        <v>1</v>
      </c>
      <c r="G11" s="161">
        <v>10000</v>
      </c>
      <c r="H11" s="161">
        <f t="shared" si="0"/>
        <v>10000</v>
      </c>
      <c r="I11" s="164"/>
      <c r="J11" s="156"/>
      <c r="K11" s="159"/>
      <c r="L11" s="159"/>
      <c r="M11" s="269"/>
      <c r="N11" s="158"/>
      <c r="O11" s="162"/>
      <c r="P11" s="269"/>
      <c r="Q11" s="163"/>
    </row>
    <row r="12" spans="2:17" s="150" customFormat="1" ht="18" customHeight="1">
      <c r="B12" s="155"/>
      <c r="C12" s="155"/>
      <c r="D12" s="155" t="s">
        <v>333</v>
      </c>
      <c r="E12" s="19" t="s">
        <v>1981</v>
      </c>
      <c r="F12" s="213">
        <v>1</v>
      </c>
      <c r="G12" s="161">
        <v>860</v>
      </c>
      <c r="H12" s="161">
        <f>F12*G12</f>
        <v>860</v>
      </c>
      <c r="I12" s="164"/>
      <c r="J12" s="159"/>
      <c r="K12" s="159"/>
      <c r="L12" s="159"/>
      <c r="M12" s="158" t="s">
        <v>1982</v>
      </c>
      <c r="N12" s="158"/>
      <c r="O12" s="162"/>
      <c r="P12" s="269">
        <v>41115</v>
      </c>
      <c r="Q12" s="163">
        <v>41115</v>
      </c>
    </row>
    <row r="13" spans="2:17" s="150" customFormat="1" ht="18" customHeight="1">
      <c r="B13" s="156"/>
      <c r="C13" s="155"/>
      <c r="D13" s="155"/>
      <c r="E13" s="156"/>
      <c r="F13" s="213"/>
      <c r="G13" s="161"/>
      <c r="H13" s="161">
        <f t="shared" si="0"/>
        <v>0</v>
      </c>
      <c r="I13" s="164"/>
      <c r="J13" s="159"/>
      <c r="K13" s="159"/>
      <c r="L13" s="159"/>
      <c r="M13" s="158"/>
      <c r="N13" s="158"/>
      <c r="O13" s="162"/>
      <c r="P13" s="158"/>
      <c r="Q13" s="163"/>
    </row>
    <row r="14" spans="2:17" s="150" customFormat="1" ht="18" customHeight="1">
      <c r="B14" s="156"/>
      <c r="C14" s="155"/>
      <c r="D14" s="155"/>
      <c r="E14" s="156"/>
      <c r="F14" s="213"/>
      <c r="G14" s="138"/>
      <c r="H14" s="161">
        <f t="shared" si="0"/>
        <v>0</v>
      </c>
      <c r="I14" s="138"/>
      <c r="J14" s="156"/>
      <c r="K14" s="159"/>
      <c r="L14" s="159"/>
      <c r="M14" s="158"/>
      <c r="N14" s="158"/>
      <c r="O14" s="162"/>
      <c r="P14" s="158"/>
      <c r="Q14" s="163"/>
    </row>
    <row r="15" spans="2:17" s="150" customFormat="1" ht="18" customHeight="1">
      <c r="B15" s="156"/>
      <c r="C15" s="155"/>
      <c r="D15" s="155"/>
      <c r="E15" s="156"/>
      <c r="F15" s="213"/>
      <c r="G15" s="138"/>
      <c r="H15" s="161">
        <f t="shared" si="0"/>
        <v>0</v>
      </c>
      <c r="I15" s="138"/>
      <c r="J15" s="159"/>
      <c r="K15" s="159"/>
      <c r="L15" s="159"/>
      <c r="M15" s="158"/>
      <c r="N15" s="158"/>
      <c r="O15" s="162"/>
      <c r="P15" s="158"/>
      <c r="Q15" s="163"/>
    </row>
    <row r="16" spans="2:17" s="150" customFormat="1" ht="18" customHeight="1">
      <c r="B16" s="156"/>
      <c r="C16" s="155"/>
      <c r="D16" s="155"/>
      <c r="E16" s="156"/>
      <c r="F16" s="213"/>
      <c r="G16" s="161"/>
      <c r="H16" s="161">
        <f t="shared" si="0"/>
        <v>0</v>
      </c>
      <c r="I16" s="164"/>
      <c r="J16" s="159"/>
      <c r="K16" s="159"/>
      <c r="L16" s="159"/>
      <c r="M16" s="158"/>
      <c r="N16" s="158"/>
      <c r="O16" s="162"/>
      <c r="P16" s="158"/>
      <c r="Q16" s="163"/>
    </row>
    <row r="17" spans="2:17" s="150" customFormat="1" ht="18" customHeight="1">
      <c r="B17" s="156"/>
      <c r="C17" s="155"/>
      <c r="D17" s="155"/>
      <c r="E17" s="156"/>
      <c r="F17" s="213"/>
      <c r="G17" s="161"/>
      <c r="H17" s="161">
        <f t="shared" si="0"/>
        <v>0</v>
      </c>
      <c r="I17" s="164"/>
      <c r="J17" s="159"/>
      <c r="K17" s="159"/>
      <c r="L17" s="159"/>
      <c r="M17" s="158"/>
      <c r="N17" s="158"/>
      <c r="O17" s="162"/>
      <c r="P17" s="158"/>
      <c r="Q17" s="163"/>
    </row>
    <row r="18" spans="2:17" s="150" customFormat="1" ht="18" customHeight="1">
      <c r="B18" s="156"/>
      <c r="C18" s="155"/>
      <c r="D18" s="155"/>
      <c r="E18" s="156"/>
      <c r="F18" s="213"/>
      <c r="G18" s="161"/>
      <c r="H18" s="161">
        <f t="shared" si="0"/>
        <v>0</v>
      </c>
      <c r="I18" s="164"/>
      <c r="J18" s="159"/>
      <c r="K18" s="159"/>
      <c r="L18" s="159"/>
      <c r="M18" s="158"/>
      <c r="N18" s="158"/>
      <c r="O18" s="162"/>
      <c r="P18" s="158"/>
      <c r="Q18" s="163"/>
    </row>
    <row r="19" spans="2:17" s="150" customFormat="1" ht="18" customHeight="1">
      <c r="B19" s="156"/>
      <c r="C19" s="155"/>
      <c r="D19" s="155"/>
      <c r="E19" s="155"/>
      <c r="F19" s="213"/>
      <c r="G19" s="161"/>
      <c r="H19" s="161">
        <f t="shared" si="0"/>
        <v>0</v>
      </c>
      <c r="I19" s="164"/>
      <c r="J19" s="159"/>
      <c r="K19" s="159"/>
      <c r="L19" s="159"/>
      <c r="M19" s="158"/>
      <c r="N19" s="158"/>
      <c r="O19" s="162"/>
      <c r="P19" s="158"/>
      <c r="Q19" s="163"/>
    </row>
    <row r="20" spans="2:17" s="150" customFormat="1" ht="18" customHeight="1">
      <c r="B20" s="156"/>
      <c r="C20" s="155"/>
      <c r="D20" s="155"/>
      <c r="E20" s="156"/>
      <c r="F20" s="213"/>
      <c r="G20" s="161"/>
      <c r="H20" s="161">
        <f t="shared" si="0"/>
        <v>0</v>
      </c>
      <c r="I20" s="164"/>
      <c r="J20" s="159"/>
      <c r="K20" s="159"/>
      <c r="L20" s="159"/>
      <c r="M20" s="158"/>
      <c r="N20" s="158"/>
      <c r="O20" s="162"/>
      <c r="P20" s="158"/>
      <c r="Q20" s="163"/>
    </row>
    <row r="21" spans="2:17" s="150" customFormat="1" ht="18" customHeight="1">
      <c r="B21" s="156"/>
      <c r="C21" s="155"/>
      <c r="D21" s="155"/>
      <c r="E21" s="159"/>
      <c r="F21" s="213"/>
      <c r="G21" s="161"/>
      <c r="H21" s="161">
        <f t="shared" si="0"/>
        <v>0</v>
      </c>
      <c r="I21" s="164"/>
      <c r="J21" s="159"/>
      <c r="K21" s="159"/>
      <c r="L21" s="159"/>
      <c r="M21" s="158"/>
      <c r="N21" s="158"/>
      <c r="O21" s="162"/>
      <c r="P21" s="158"/>
      <c r="Q21" s="163"/>
    </row>
    <row r="22" spans="2:17" s="150" customFormat="1" ht="18" customHeight="1">
      <c r="B22" s="156"/>
      <c r="C22" s="155"/>
      <c r="D22" s="155"/>
      <c r="E22" s="159"/>
      <c r="F22" s="213"/>
      <c r="G22" s="161"/>
      <c r="H22" s="161">
        <f t="shared" si="0"/>
        <v>0</v>
      </c>
      <c r="I22" s="164"/>
      <c r="J22" s="159"/>
      <c r="K22" s="159"/>
      <c r="L22" s="159"/>
      <c r="M22" s="158"/>
      <c r="N22" s="158"/>
      <c r="O22" s="162"/>
      <c r="P22" s="158"/>
      <c r="Q22" s="163"/>
    </row>
    <row r="23" spans="2:17" s="150" customFormat="1" ht="18" customHeight="1">
      <c r="B23" s="156"/>
      <c r="C23" s="155"/>
      <c r="D23" s="155"/>
      <c r="E23" s="159"/>
      <c r="F23" s="213"/>
      <c r="G23" s="161"/>
      <c r="H23" s="161">
        <f t="shared" si="0"/>
        <v>0</v>
      </c>
      <c r="I23" s="164"/>
      <c r="J23" s="159"/>
      <c r="K23" s="159"/>
      <c r="L23" s="159"/>
      <c r="M23" s="158"/>
      <c r="N23" s="158"/>
      <c r="O23" s="162"/>
      <c r="P23" s="158"/>
      <c r="Q23" s="163"/>
    </row>
    <row r="24" spans="2:17" s="150" customFormat="1" ht="18" customHeight="1">
      <c r="B24" s="156"/>
      <c r="C24" s="155"/>
      <c r="D24" s="155"/>
      <c r="E24" s="159"/>
      <c r="F24" s="213"/>
      <c r="G24" s="161"/>
      <c r="H24" s="161">
        <f t="shared" si="0"/>
        <v>0</v>
      </c>
      <c r="I24" s="164"/>
      <c r="J24" s="159"/>
      <c r="K24" s="159"/>
      <c r="L24" s="159"/>
      <c r="M24" s="269"/>
      <c r="N24" s="158"/>
      <c r="O24" s="162"/>
      <c r="P24" s="269"/>
      <c r="Q24" s="163"/>
    </row>
    <row r="25" spans="2:17" s="150" customFormat="1" ht="18" customHeight="1">
      <c r="B25" s="156"/>
      <c r="C25" s="155"/>
      <c r="D25" s="155"/>
      <c r="E25" s="159"/>
      <c r="F25" s="213"/>
      <c r="G25" s="161"/>
      <c r="H25" s="161">
        <f t="shared" si="0"/>
        <v>0</v>
      </c>
      <c r="I25" s="164"/>
      <c r="J25" s="159"/>
      <c r="K25" s="159"/>
      <c r="L25" s="159"/>
      <c r="M25" s="269"/>
      <c r="N25" s="158"/>
      <c r="O25" s="162"/>
      <c r="P25" s="269"/>
      <c r="Q25" s="163"/>
    </row>
    <row r="26" spans="2:17" s="150" customFormat="1" ht="18" customHeight="1">
      <c r="B26" s="156"/>
      <c r="C26" s="155"/>
      <c r="D26" s="155"/>
      <c r="E26" s="159"/>
      <c r="F26" s="213"/>
      <c r="G26" s="161"/>
      <c r="H26" s="161">
        <f t="shared" si="0"/>
        <v>0</v>
      </c>
      <c r="I26" s="164"/>
      <c r="J26" s="159"/>
      <c r="K26" s="159"/>
      <c r="L26" s="159"/>
      <c r="M26" s="269"/>
      <c r="N26" s="158"/>
      <c r="O26" s="162"/>
      <c r="P26" s="269"/>
      <c r="Q26" s="163"/>
    </row>
    <row r="27" spans="2:17" s="150" customFormat="1" ht="18" customHeight="1">
      <c r="B27" s="156"/>
      <c r="C27" s="155"/>
      <c r="D27" s="155"/>
      <c r="E27" s="190"/>
      <c r="F27" s="213"/>
      <c r="G27" s="17"/>
      <c r="H27" s="161">
        <f t="shared" si="0"/>
        <v>0</v>
      </c>
      <c r="I27" s="17"/>
      <c r="J27" s="16"/>
      <c r="K27" s="159"/>
      <c r="L27" s="159"/>
      <c r="M27" s="269"/>
      <c r="N27" s="158"/>
      <c r="O27" s="162"/>
      <c r="P27" s="269"/>
      <c r="Q27" s="163"/>
    </row>
    <row r="28" spans="2:17" s="150" customFormat="1" ht="18" customHeight="1">
      <c r="B28" s="156"/>
      <c r="C28" s="155"/>
      <c r="D28" s="155"/>
      <c r="E28" s="190"/>
      <c r="F28" s="213"/>
      <c r="G28" s="218"/>
      <c r="H28" s="161">
        <f t="shared" si="0"/>
        <v>0</v>
      </c>
      <c r="I28" s="14"/>
      <c r="J28" s="221"/>
      <c r="K28" s="159"/>
      <c r="L28" s="159"/>
      <c r="M28" s="269"/>
      <c r="N28" s="158"/>
      <c r="O28" s="162"/>
      <c r="P28" s="269"/>
      <c r="Q28" s="163"/>
    </row>
    <row r="29" spans="2:17" s="150" customFormat="1" ht="18" customHeight="1">
      <c r="B29" s="156"/>
      <c r="C29" s="155"/>
      <c r="D29" s="155"/>
      <c r="E29" s="190"/>
      <c r="F29" s="213"/>
      <c r="G29" s="17"/>
      <c r="H29" s="161">
        <f t="shared" si="0"/>
        <v>0</v>
      </c>
      <c r="I29" s="17"/>
      <c r="J29" s="16"/>
      <c r="K29" s="159"/>
      <c r="L29" s="159"/>
      <c r="M29" s="269"/>
      <c r="N29" s="158"/>
      <c r="O29" s="162"/>
      <c r="P29" s="269"/>
      <c r="Q29" s="163"/>
    </row>
    <row r="30" spans="2:17" s="150" customFormat="1" ht="18" customHeight="1">
      <c r="B30" s="156"/>
      <c r="C30" s="155"/>
      <c r="D30" s="155"/>
      <c r="E30" s="190"/>
      <c r="F30" s="213"/>
      <c r="G30" s="17"/>
      <c r="H30" s="161">
        <f t="shared" si="0"/>
        <v>0</v>
      </c>
      <c r="I30" s="17"/>
      <c r="J30" s="16"/>
      <c r="K30" s="159"/>
      <c r="L30" s="159"/>
      <c r="M30" s="269"/>
      <c r="N30" s="158"/>
      <c r="O30" s="162"/>
      <c r="P30" s="269"/>
      <c r="Q30" s="163"/>
    </row>
    <row r="31" spans="2:17" s="150" customFormat="1" ht="18" customHeight="1">
      <c r="B31" s="156"/>
      <c r="C31" s="155"/>
      <c r="D31" s="155"/>
      <c r="E31" s="159"/>
      <c r="F31" s="213"/>
      <c r="G31" s="161"/>
      <c r="H31" s="161">
        <f t="shared" si="0"/>
        <v>0</v>
      </c>
      <c r="I31" s="164"/>
      <c r="J31" s="16"/>
      <c r="K31" s="159"/>
      <c r="L31" s="159"/>
      <c r="M31" s="269"/>
      <c r="N31" s="158"/>
      <c r="O31" s="162"/>
      <c r="P31" s="269"/>
      <c r="Q31" s="163"/>
    </row>
    <row r="32" spans="2:17" s="150" customFormat="1" ht="18" customHeight="1">
      <c r="B32" s="156"/>
      <c r="C32" s="155"/>
      <c r="D32" s="155"/>
      <c r="E32" s="159"/>
      <c r="F32" s="213"/>
      <c r="G32" s="161"/>
      <c r="H32" s="161">
        <f t="shared" si="0"/>
        <v>0</v>
      </c>
      <c r="I32" s="164"/>
      <c r="J32" s="159"/>
      <c r="K32" s="159"/>
      <c r="L32" s="159"/>
      <c r="M32" s="158"/>
      <c r="N32" s="158"/>
      <c r="O32" s="162"/>
      <c r="P32" s="158"/>
      <c r="Q32" s="163"/>
    </row>
    <row r="33" spans="2:17" s="150" customFormat="1" ht="18" customHeight="1">
      <c r="B33" s="156"/>
      <c r="C33" s="155"/>
      <c r="D33" s="155"/>
      <c r="E33" s="159"/>
      <c r="F33" s="213"/>
      <c r="G33" s="161"/>
      <c r="H33" s="161">
        <f t="shared" si="0"/>
        <v>0</v>
      </c>
      <c r="I33" s="164"/>
      <c r="J33" s="159"/>
      <c r="K33" s="159"/>
      <c r="L33" s="159"/>
      <c r="M33" s="158"/>
      <c r="N33" s="158"/>
      <c r="O33" s="162"/>
      <c r="P33" s="158"/>
      <c r="Q33" s="163"/>
    </row>
    <row r="34" spans="2:17" s="150" customFormat="1" ht="18" customHeight="1">
      <c r="B34" s="156"/>
      <c r="C34" s="155"/>
      <c r="D34" s="155"/>
      <c r="E34" s="159"/>
      <c r="F34" s="213"/>
      <c r="G34" s="161"/>
      <c r="H34" s="161">
        <f t="shared" si="0"/>
        <v>0</v>
      </c>
      <c r="I34" s="164"/>
      <c r="J34" s="159"/>
      <c r="K34" s="159"/>
      <c r="L34" s="159"/>
      <c r="M34" s="158"/>
      <c r="N34" s="158"/>
      <c r="O34" s="162"/>
      <c r="P34" s="158"/>
      <c r="Q34" s="163"/>
    </row>
    <row r="35" spans="2:17" s="150" customFormat="1" ht="18" customHeight="1">
      <c r="B35" s="156"/>
      <c r="C35" s="155"/>
      <c r="D35" s="155"/>
      <c r="E35" s="159"/>
      <c r="F35" s="213"/>
      <c r="G35" s="161"/>
      <c r="H35" s="161">
        <f t="shared" si="0"/>
        <v>0</v>
      </c>
      <c r="I35" s="164"/>
      <c r="J35" s="159"/>
      <c r="K35" s="159"/>
      <c r="L35" s="159"/>
      <c r="M35" s="158"/>
      <c r="N35" s="158"/>
      <c r="O35" s="162"/>
      <c r="P35" s="158"/>
      <c r="Q35" s="163"/>
    </row>
    <row r="36" spans="2:17" s="150" customFormat="1" ht="18" customHeight="1">
      <c r="B36" s="156"/>
      <c r="C36" s="155"/>
      <c r="D36" s="155"/>
      <c r="E36" s="159"/>
      <c r="F36" s="213"/>
      <c r="G36" s="161"/>
      <c r="H36" s="161">
        <f t="shared" si="0"/>
        <v>0</v>
      </c>
      <c r="I36" s="164"/>
      <c r="J36" s="159"/>
      <c r="K36" s="159"/>
      <c r="L36" s="159"/>
      <c r="M36" s="158"/>
      <c r="N36" s="158"/>
      <c r="O36" s="162"/>
      <c r="P36" s="158"/>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5"/>
      <c r="C43" s="155"/>
      <c r="D43" s="155"/>
      <c r="E43" s="159"/>
      <c r="F43" s="213"/>
      <c r="G43" s="161"/>
      <c r="H43" s="161">
        <f t="shared" si="0"/>
        <v>0</v>
      </c>
      <c r="I43" s="164"/>
      <c r="J43" s="159"/>
      <c r="K43" s="159"/>
      <c r="L43" s="159"/>
      <c r="M43" s="158"/>
      <c r="N43" s="158"/>
      <c r="O43" s="162"/>
      <c r="P43" s="158"/>
      <c r="Q43" s="163"/>
    </row>
    <row r="44" spans="2:17" s="150" customFormat="1" ht="18" customHeight="1">
      <c r="B44" s="155"/>
      <c r="C44" s="155"/>
      <c r="D44" s="155"/>
      <c r="E44" s="159"/>
      <c r="F44" s="213"/>
      <c r="G44" s="161"/>
      <c r="H44" s="161">
        <f t="shared" si="0"/>
        <v>0</v>
      </c>
      <c r="I44" s="164"/>
      <c r="J44" s="159"/>
      <c r="K44" s="159"/>
      <c r="L44" s="159"/>
      <c r="M44" s="158"/>
      <c r="N44" s="158"/>
      <c r="O44" s="162"/>
      <c r="P44" s="158"/>
      <c r="Q44" s="163"/>
    </row>
    <row r="45" spans="2:17" s="150" customFormat="1" ht="18" customHeight="1">
      <c r="B45" s="155"/>
      <c r="C45" s="155"/>
      <c r="D45" s="155"/>
      <c r="E45" s="165"/>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66"/>
      <c r="D49" s="166"/>
      <c r="E49" s="167"/>
      <c r="F49" s="213"/>
      <c r="G49" s="169"/>
      <c r="H49" s="161">
        <f t="shared" si="0"/>
        <v>0</v>
      </c>
      <c r="I49" s="170"/>
      <c r="J49" s="167"/>
      <c r="K49" s="167"/>
      <c r="L49" s="167"/>
      <c r="M49" s="171"/>
      <c r="N49" s="171"/>
      <c r="O49" s="171"/>
      <c r="P49" s="171"/>
      <c r="Q49" s="171"/>
    </row>
    <row r="50" spans="2:17" s="150" customFormat="1" ht="18" customHeight="1">
      <c r="B50" s="172"/>
      <c r="C50" s="172"/>
      <c r="D50" s="172"/>
      <c r="E50" s="173"/>
      <c r="F50" s="174"/>
      <c r="G50" s="175"/>
      <c r="H50" s="175"/>
      <c r="I50" s="174"/>
      <c r="J50" s="173"/>
      <c r="K50" s="173"/>
      <c r="L50" s="173"/>
      <c r="M50" s="176"/>
      <c r="N50" s="176"/>
      <c r="O50" s="177"/>
      <c r="P50" s="176"/>
      <c r="Q50" s="178"/>
    </row>
    <row r="51" spans="2:17" s="150" customFormat="1" ht="18" customHeight="1">
      <c r="C51" s="172"/>
      <c r="D51" s="172"/>
      <c r="E51" s="173"/>
      <c r="F51" s="174"/>
      <c r="G51" s="175"/>
      <c r="H51" s="175"/>
      <c r="I51" s="174"/>
      <c r="J51" s="173"/>
      <c r="K51" s="173"/>
      <c r="M51" s="176"/>
      <c r="N51" s="176"/>
      <c r="O51" s="177"/>
      <c r="P51" s="176"/>
      <c r="Q51" s="178"/>
    </row>
    <row r="52" spans="2:17" s="150" customFormat="1" ht="18" customHeight="1">
      <c r="B52" s="172"/>
      <c r="C52" s="172"/>
      <c r="D52" s="172"/>
      <c r="E52" s="173"/>
      <c r="F52" s="174"/>
      <c r="G52" s="175"/>
      <c r="H52" s="175"/>
      <c r="I52" s="174"/>
      <c r="J52" s="173"/>
      <c r="K52" s="173"/>
      <c r="M52" s="176"/>
      <c r="N52" s="176"/>
      <c r="O52" s="177"/>
      <c r="P52" s="176"/>
      <c r="Q52" s="178"/>
    </row>
    <row r="53" spans="2:17" ht="18" customHeight="1">
      <c r="C53" s="172"/>
      <c r="D53" s="172"/>
      <c r="E53" s="173"/>
      <c r="F53" s="174"/>
      <c r="G53" s="175"/>
      <c r="H53" s="175"/>
      <c r="I53" s="174"/>
      <c r="J53" s="173"/>
      <c r="K53" s="173"/>
      <c r="M53" s="176"/>
      <c r="N53" s="176"/>
      <c r="O53" s="177"/>
      <c r="Q53" s="178"/>
    </row>
    <row r="54" spans="2:17" ht="18" customHeight="1">
      <c r="C54" s="172"/>
      <c r="D54" s="172"/>
      <c r="F54" s="174"/>
      <c r="H54" s="175"/>
      <c r="M54" s="179"/>
      <c r="O54" s="177"/>
      <c r="Q54" s="178"/>
    </row>
    <row r="55" spans="2:17" ht="18" customHeight="1">
      <c r="C55" s="172"/>
      <c r="D55" s="172"/>
      <c r="F55" s="174"/>
      <c r="H55" s="175"/>
      <c r="M55" s="179"/>
      <c r="O55" s="177"/>
      <c r="Q55" s="178"/>
    </row>
    <row r="56" spans="2:17" ht="18" customHeight="1">
      <c r="C56" s="172"/>
      <c r="D56" s="172"/>
      <c r="E56" s="320"/>
      <c r="F56" s="321"/>
      <c r="G56" s="322"/>
      <c r="H56" s="322"/>
      <c r="I56" s="323"/>
      <c r="J56" s="320"/>
      <c r="K56" s="320"/>
      <c r="L56" s="320"/>
      <c r="M56" s="324"/>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F59" s="174"/>
      <c r="H59" s="175"/>
      <c r="M59" s="176"/>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K62" s="180"/>
      <c r="M62" s="179"/>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M65" s="179"/>
      <c r="O65" s="177"/>
      <c r="Q65" s="178"/>
    </row>
    <row r="66" spans="3:17" ht="18" customHeight="1">
      <c r="C66" s="172"/>
      <c r="D66" s="172"/>
      <c r="F66" s="174"/>
      <c r="H66" s="175"/>
      <c r="M66" s="179"/>
      <c r="O66" s="177"/>
      <c r="Q66" s="178"/>
    </row>
    <row r="67" spans="3:17" ht="18" customHeight="1">
      <c r="C67" s="172"/>
      <c r="D67" s="172"/>
      <c r="I67" s="145"/>
      <c r="M67" s="179"/>
      <c r="N67" s="150"/>
      <c r="O67" s="179"/>
      <c r="P67" s="179"/>
      <c r="Q67" s="178"/>
    </row>
    <row r="68" spans="3:17" ht="18" customHeight="1">
      <c r="C68" s="172"/>
      <c r="D68" s="172"/>
      <c r="I68" s="145"/>
      <c r="M68" s="179"/>
      <c r="N68" s="150"/>
      <c r="O68" s="179"/>
      <c r="P68" s="179"/>
      <c r="Q68" s="178"/>
    </row>
    <row r="69" spans="3:17" ht="18" customHeight="1">
      <c r="C69" s="172"/>
      <c r="D69" s="172"/>
      <c r="I69" s="145"/>
      <c r="M69" s="179"/>
      <c r="N69" s="150"/>
      <c r="O69" s="179"/>
      <c r="P69" s="179"/>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110" spans="8:8">
      <c r="H110"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29F4-203D-46FB-8F0E-B2A2F30A1FA1}">
  <dimension ref="B2:Q110"/>
  <sheetViews>
    <sheetView zoomScale="70" zoomScaleNormal="85" workbookViewId="0">
      <pane xSplit="10" ySplit="8" topLeftCell="K9" activePane="bottomRight" state="frozen"/>
      <selection pane="topRight" activeCell="K1" sqref="K1"/>
      <selection pane="bottomLeft" activeCell="A9" sqref="A9"/>
      <selection pane="bottomRight" activeCell="P26" sqref="P26"/>
    </sheetView>
  </sheetViews>
  <sheetFormatPr defaultRowHeight="12"/>
  <cols>
    <col min="1" max="1" width="2.625" style="71" customWidth="1"/>
    <col min="2" max="2" width="11.625" style="76" customWidth="1"/>
    <col min="3" max="3" width="10.625" style="71" customWidth="1"/>
    <col min="4" max="4" width="10.375" style="71" customWidth="1"/>
    <col min="5" max="5" width="28.5" style="76" customWidth="1"/>
    <col min="6" max="6" width="7.125" style="71" customWidth="1"/>
    <col min="7" max="7" width="7.75" style="71" customWidth="1"/>
    <col min="8" max="8" width="9.25" style="71" bestFit="1" customWidth="1"/>
    <col min="9" max="9" width="11" style="77" customWidth="1"/>
    <col min="10" max="10" width="23" style="76" customWidth="1"/>
    <col min="11" max="11" width="17.25" style="76" customWidth="1"/>
    <col min="12" max="12" width="13.5" style="76" bestFit="1" customWidth="1"/>
    <col min="13" max="13" width="13.75" style="76" customWidth="1"/>
    <col min="14" max="14" width="10" style="71" bestFit="1" customWidth="1"/>
    <col min="15" max="15" width="13.25" style="77" customWidth="1"/>
    <col min="16" max="16" width="14.5" style="78" customWidth="1"/>
    <col min="17" max="17" width="15.625" style="78" customWidth="1"/>
    <col min="18" max="256" width="9" style="71"/>
    <col min="257" max="257" width="2.625" style="71" customWidth="1"/>
    <col min="258" max="258" width="11.625" style="71" customWidth="1"/>
    <col min="259" max="259" width="10.625" style="71" customWidth="1"/>
    <col min="260" max="260" width="10.375" style="71" customWidth="1"/>
    <col min="261" max="261" width="28.5" style="71" customWidth="1"/>
    <col min="262" max="262" width="7.125" style="71" customWidth="1"/>
    <col min="263" max="263" width="7.75" style="71" customWidth="1"/>
    <col min="264" max="264" width="9.25" style="71" bestFit="1" customWidth="1"/>
    <col min="265" max="265" width="11" style="71" customWidth="1"/>
    <col min="266" max="266" width="23" style="71" customWidth="1"/>
    <col min="267" max="267" width="17.25" style="71" customWidth="1"/>
    <col min="268" max="268" width="13.5" style="71" bestFit="1" customWidth="1"/>
    <col min="269" max="269" width="13.75" style="71" customWidth="1"/>
    <col min="270" max="270" width="10" style="71" bestFit="1" customWidth="1"/>
    <col min="271" max="271" width="13.25" style="71" customWidth="1"/>
    <col min="272" max="272" width="14.5" style="71" customWidth="1"/>
    <col min="273" max="273" width="15.625" style="71" customWidth="1"/>
    <col min="274" max="512" width="9" style="71"/>
    <col min="513" max="513" width="2.625" style="71" customWidth="1"/>
    <col min="514" max="514" width="11.625" style="71" customWidth="1"/>
    <col min="515" max="515" width="10.625" style="71" customWidth="1"/>
    <col min="516" max="516" width="10.375" style="71" customWidth="1"/>
    <col min="517" max="517" width="28.5" style="71" customWidth="1"/>
    <col min="518" max="518" width="7.125" style="71" customWidth="1"/>
    <col min="519" max="519" width="7.75" style="71" customWidth="1"/>
    <col min="520" max="520" width="9.25" style="71" bestFit="1" customWidth="1"/>
    <col min="521" max="521" width="11" style="71" customWidth="1"/>
    <col min="522" max="522" width="23" style="71" customWidth="1"/>
    <col min="523" max="523" width="17.25" style="71" customWidth="1"/>
    <col min="524" max="524" width="13.5" style="71" bestFit="1" customWidth="1"/>
    <col min="525" max="525" width="13.75" style="71" customWidth="1"/>
    <col min="526" max="526" width="10" style="71" bestFit="1" customWidth="1"/>
    <col min="527" max="527" width="13.25" style="71" customWidth="1"/>
    <col min="528" max="528" width="14.5" style="71" customWidth="1"/>
    <col min="529" max="529" width="15.625" style="71" customWidth="1"/>
    <col min="530" max="768" width="9" style="71"/>
    <col min="769" max="769" width="2.625" style="71" customWidth="1"/>
    <col min="770" max="770" width="11.625" style="71" customWidth="1"/>
    <col min="771" max="771" width="10.625" style="71" customWidth="1"/>
    <col min="772" max="772" width="10.375" style="71" customWidth="1"/>
    <col min="773" max="773" width="28.5" style="71" customWidth="1"/>
    <col min="774" max="774" width="7.125" style="71" customWidth="1"/>
    <col min="775" max="775" width="7.75" style="71" customWidth="1"/>
    <col min="776" max="776" width="9.25" style="71" bestFit="1" customWidth="1"/>
    <col min="777" max="777" width="11" style="71" customWidth="1"/>
    <col min="778" max="778" width="23" style="71" customWidth="1"/>
    <col min="779" max="779" width="17.25" style="71" customWidth="1"/>
    <col min="780" max="780" width="13.5" style="71" bestFit="1" customWidth="1"/>
    <col min="781" max="781" width="13.75" style="71" customWidth="1"/>
    <col min="782" max="782" width="10" style="71" bestFit="1" customWidth="1"/>
    <col min="783" max="783" width="13.25" style="71" customWidth="1"/>
    <col min="784" max="784" width="14.5" style="71" customWidth="1"/>
    <col min="785" max="785" width="15.625" style="71" customWidth="1"/>
    <col min="786" max="1024" width="9" style="71"/>
    <col min="1025" max="1025" width="2.625" style="71" customWidth="1"/>
    <col min="1026" max="1026" width="11.625" style="71" customWidth="1"/>
    <col min="1027" max="1027" width="10.625" style="71" customWidth="1"/>
    <col min="1028" max="1028" width="10.375" style="71" customWidth="1"/>
    <col min="1029" max="1029" width="28.5" style="71" customWidth="1"/>
    <col min="1030" max="1030" width="7.125" style="71" customWidth="1"/>
    <col min="1031" max="1031" width="7.75" style="71" customWidth="1"/>
    <col min="1032" max="1032" width="9.25" style="71" bestFit="1" customWidth="1"/>
    <col min="1033" max="1033" width="11" style="71" customWidth="1"/>
    <col min="1034" max="1034" width="23" style="71" customWidth="1"/>
    <col min="1035" max="1035" width="17.25" style="71" customWidth="1"/>
    <col min="1036" max="1036" width="13.5" style="71" bestFit="1" customWidth="1"/>
    <col min="1037" max="1037" width="13.75" style="71" customWidth="1"/>
    <col min="1038" max="1038" width="10" style="71" bestFit="1" customWidth="1"/>
    <col min="1039" max="1039" width="13.25" style="71" customWidth="1"/>
    <col min="1040" max="1040" width="14.5" style="71" customWidth="1"/>
    <col min="1041" max="1041" width="15.625" style="71" customWidth="1"/>
    <col min="1042" max="1280" width="9" style="71"/>
    <col min="1281" max="1281" width="2.625" style="71" customWidth="1"/>
    <col min="1282" max="1282" width="11.625" style="71" customWidth="1"/>
    <col min="1283" max="1283" width="10.625" style="71" customWidth="1"/>
    <col min="1284" max="1284" width="10.375" style="71" customWidth="1"/>
    <col min="1285" max="1285" width="28.5" style="71" customWidth="1"/>
    <col min="1286" max="1286" width="7.125" style="71" customWidth="1"/>
    <col min="1287" max="1287" width="7.75" style="71" customWidth="1"/>
    <col min="1288" max="1288" width="9.25" style="71" bestFit="1" customWidth="1"/>
    <col min="1289" max="1289" width="11" style="71" customWidth="1"/>
    <col min="1290" max="1290" width="23" style="71" customWidth="1"/>
    <col min="1291" max="1291" width="17.25" style="71" customWidth="1"/>
    <col min="1292" max="1292" width="13.5" style="71" bestFit="1" customWidth="1"/>
    <col min="1293" max="1293" width="13.75" style="71" customWidth="1"/>
    <col min="1294" max="1294" width="10" style="71" bestFit="1" customWidth="1"/>
    <col min="1295" max="1295" width="13.25" style="71" customWidth="1"/>
    <col min="1296" max="1296" width="14.5" style="71" customWidth="1"/>
    <col min="1297" max="1297" width="15.625" style="71" customWidth="1"/>
    <col min="1298" max="1536" width="9" style="71"/>
    <col min="1537" max="1537" width="2.625" style="71" customWidth="1"/>
    <col min="1538" max="1538" width="11.625" style="71" customWidth="1"/>
    <col min="1539" max="1539" width="10.625" style="71" customWidth="1"/>
    <col min="1540" max="1540" width="10.375" style="71" customWidth="1"/>
    <col min="1541" max="1541" width="28.5" style="71" customWidth="1"/>
    <col min="1542" max="1542" width="7.125" style="71" customWidth="1"/>
    <col min="1543" max="1543" width="7.75" style="71" customWidth="1"/>
    <col min="1544" max="1544" width="9.25" style="71" bestFit="1" customWidth="1"/>
    <col min="1545" max="1545" width="11" style="71" customWidth="1"/>
    <col min="1546" max="1546" width="23" style="71" customWidth="1"/>
    <col min="1547" max="1547" width="17.25" style="71" customWidth="1"/>
    <col min="1548" max="1548" width="13.5" style="71" bestFit="1" customWidth="1"/>
    <col min="1549" max="1549" width="13.75" style="71" customWidth="1"/>
    <col min="1550" max="1550" width="10" style="71" bestFit="1" customWidth="1"/>
    <col min="1551" max="1551" width="13.25" style="71" customWidth="1"/>
    <col min="1552" max="1552" width="14.5" style="71" customWidth="1"/>
    <col min="1553" max="1553" width="15.625" style="71" customWidth="1"/>
    <col min="1554" max="1792" width="9" style="71"/>
    <col min="1793" max="1793" width="2.625" style="71" customWidth="1"/>
    <col min="1794" max="1794" width="11.625" style="71" customWidth="1"/>
    <col min="1795" max="1795" width="10.625" style="71" customWidth="1"/>
    <col min="1796" max="1796" width="10.375" style="71" customWidth="1"/>
    <col min="1797" max="1797" width="28.5" style="71" customWidth="1"/>
    <col min="1798" max="1798" width="7.125" style="71" customWidth="1"/>
    <col min="1799" max="1799" width="7.75" style="71" customWidth="1"/>
    <col min="1800" max="1800" width="9.25" style="71" bestFit="1" customWidth="1"/>
    <col min="1801" max="1801" width="11" style="71" customWidth="1"/>
    <col min="1802" max="1802" width="23" style="71" customWidth="1"/>
    <col min="1803" max="1803" width="17.25" style="71" customWidth="1"/>
    <col min="1804" max="1804" width="13.5" style="71" bestFit="1" customWidth="1"/>
    <col min="1805" max="1805" width="13.75" style="71" customWidth="1"/>
    <col min="1806" max="1806" width="10" style="71" bestFit="1" customWidth="1"/>
    <col min="1807" max="1807" width="13.25" style="71" customWidth="1"/>
    <col min="1808" max="1808" width="14.5" style="71" customWidth="1"/>
    <col min="1809" max="1809" width="15.625" style="71" customWidth="1"/>
    <col min="1810" max="2048" width="9" style="71"/>
    <col min="2049" max="2049" width="2.625" style="71" customWidth="1"/>
    <col min="2050" max="2050" width="11.625" style="71" customWidth="1"/>
    <col min="2051" max="2051" width="10.625" style="71" customWidth="1"/>
    <col min="2052" max="2052" width="10.375" style="71" customWidth="1"/>
    <col min="2053" max="2053" width="28.5" style="71" customWidth="1"/>
    <col min="2054" max="2054" width="7.125" style="71" customWidth="1"/>
    <col min="2055" max="2055" width="7.75" style="71" customWidth="1"/>
    <col min="2056" max="2056" width="9.25" style="71" bestFit="1" customWidth="1"/>
    <col min="2057" max="2057" width="11" style="71" customWidth="1"/>
    <col min="2058" max="2058" width="23" style="71" customWidth="1"/>
    <col min="2059" max="2059" width="17.25" style="71" customWidth="1"/>
    <col min="2060" max="2060" width="13.5" style="71" bestFit="1" customWidth="1"/>
    <col min="2061" max="2061" width="13.75" style="71" customWidth="1"/>
    <col min="2062" max="2062" width="10" style="71" bestFit="1" customWidth="1"/>
    <col min="2063" max="2063" width="13.25" style="71" customWidth="1"/>
    <col min="2064" max="2064" width="14.5" style="71" customWidth="1"/>
    <col min="2065" max="2065" width="15.625" style="71" customWidth="1"/>
    <col min="2066" max="2304" width="9" style="71"/>
    <col min="2305" max="2305" width="2.625" style="71" customWidth="1"/>
    <col min="2306" max="2306" width="11.625" style="71" customWidth="1"/>
    <col min="2307" max="2307" width="10.625" style="71" customWidth="1"/>
    <col min="2308" max="2308" width="10.375" style="71" customWidth="1"/>
    <col min="2309" max="2309" width="28.5" style="71" customWidth="1"/>
    <col min="2310" max="2310" width="7.125" style="71" customWidth="1"/>
    <col min="2311" max="2311" width="7.75" style="71" customWidth="1"/>
    <col min="2312" max="2312" width="9.25" style="71" bestFit="1" customWidth="1"/>
    <col min="2313" max="2313" width="11" style="71" customWidth="1"/>
    <col min="2314" max="2314" width="23" style="71" customWidth="1"/>
    <col min="2315" max="2315" width="17.25" style="71" customWidth="1"/>
    <col min="2316" max="2316" width="13.5" style="71" bestFit="1" customWidth="1"/>
    <col min="2317" max="2317" width="13.75" style="71" customWidth="1"/>
    <col min="2318" max="2318" width="10" style="71" bestFit="1" customWidth="1"/>
    <col min="2319" max="2319" width="13.25" style="71" customWidth="1"/>
    <col min="2320" max="2320" width="14.5" style="71" customWidth="1"/>
    <col min="2321" max="2321" width="15.625" style="71" customWidth="1"/>
    <col min="2322" max="2560" width="9" style="71"/>
    <col min="2561" max="2561" width="2.625" style="71" customWidth="1"/>
    <col min="2562" max="2562" width="11.625" style="71" customWidth="1"/>
    <col min="2563" max="2563" width="10.625" style="71" customWidth="1"/>
    <col min="2564" max="2564" width="10.375" style="71" customWidth="1"/>
    <col min="2565" max="2565" width="28.5" style="71" customWidth="1"/>
    <col min="2566" max="2566" width="7.125" style="71" customWidth="1"/>
    <col min="2567" max="2567" width="7.75" style="71" customWidth="1"/>
    <col min="2568" max="2568" width="9.25" style="71" bestFit="1" customWidth="1"/>
    <col min="2569" max="2569" width="11" style="71" customWidth="1"/>
    <col min="2570" max="2570" width="23" style="71" customWidth="1"/>
    <col min="2571" max="2571" width="17.25" style="71" customWidth="1"/>
    <col min="2572" max="2572" width="13.5" style="71" bestFit="1" customWidth="1"/>
    <col min="2573" max="2573" width="13.75" style="71" customWidth="1"/>
    <col min="2574" max="2574" width="10" style="71" bestFit="1" customWidth="1"/>
    <col min="2575" max="2575" width="13.25" style="71" customWidth="1"/>
    <col min="2576" max="2576" width="14.5" style="71" customWidth="1"/>
    <col min="2577" max="2577" width="15.625" style="71" customWidth="1"/>
    <col min="2578" max="2816" width="9" style="71"/>
    <col min="2817" max="2817" width="2.625" style="71" customWidth="1"/>
    <col min="2818" max="2818" width="11.625" style="71" customWidth="1"/>
    <col min="2819" max="2819" width="10.625" style="71" customWidth="1"/>
    <col min="2820" max="2820" width="10.375" style="71" customWidth="1"/>
    <col min="2821" max="2821" width="28.5" style="71" customWidth="1"/>
    <col min="2822" max="2822" width="7.125" style="71" customWidth="1"/>
    <col min="2823" max="2823" width="7.75" style="71" customWidth="1"/>
    <col min="2824" max="2824" width="9.25" style="71" bestFit="1" customWidth="1"/>
    <col min="2825" max="2825" width="11" style="71" customWidth="1"/>
    <col min="2826" max="2826" width="23" style="71" customWidth="1"/>
    <col min="2827" max="2827" width="17.25" style="71" customWidth="1"/>
    <col min="2828" max="2828" width="13.5" style="71" bestFit="1" customWidth="1"/>
    <col min="2829" max="2829" width="13.75" style="71" customWidth="1"/>
    <col min="2830" max="2830" width="10" style="71" bestFit="1" customWidth="1"/>
    <col min="2831" max="2831" width="13.25" style="71" customWidth="1"/>
    <col min="2832" max="2832" width="14.5" style="71" customWidth="1"/>
    <col min="2833" max="2833" width="15.625" style="71" customWidth="1"/>
    <col min="2834" max="3072" width="9" style="71"/>
    <col min="3073" max="3073" width="2.625" style="71" customWidth="1"/>
    <col min="3074" max="3074" width="11.625" style="71" customWidth="1"/>
    <col min="3075" max="3075" width="10.625" style="71" customWidth="1"/>
    <col min="3076" max="3076" width="10.375" style="71" customWidth="1"/>
    <col min="3077" max="3077" width="28.5" style="71" customWidth="1"/>
    <col min="3078" max="3078" width="7.125" style="71" customWidth="1"/>
    <col min="3079" max="3079" width="7.75" style="71" customWidth="1"/>
    <col min="3080" max="3080" width="9.25" style="71" bestFit="1" customWidth="1"/>
    <col min="3081" max="3081" width="11" style="71" customWidth="1"/>
    <col min="3082" max="3082" width="23" style="71" customWidth="1"/>
    <col min="3083" max="3083" width="17.25" style="71" customWidth="1"/>
    <col min="3084" max="3084" width="13.5" style="71" bestFit="1" customWidth="1"/>
    <col min="3085" max="3085" width="13.75" style="71" customWidth="1"/>
    <col min="3086" max="3086" width="10" style="71" bestFit="1" customWidth="1"/>
    <col min="3087" max="3087" width="13.25" style="71" customWidth="1"/>
    <col min="3088" max="3088" width="14.5" style="71" customWidth="1"/>
    <col min="3089" max="3089" width="15.625" style="71" customWidth="1"/>
    <col min="3090" max="3328" width="9" style="71"/>
    <col min="3329" max="3329" width="2.625" style="71" customWidth="1"/>
    <col min="3330" max="3330" width="11.625" style="71" customWidth="1"/>
    <col min="3331" max="3331" width="10.625" style="71" customWidth="1"/>
    <col min="3332" max="3332" width="10.375" style="71" customWidth="1"/>
    <col min="3333" max="3333" width="28.5" style="71" customWidth="1"/>
    <col min="3334" max="3334" width="7.125" style="71" customWidth="1"/>
    <col min="3335" max="3335" width="7.75" style="71" customWidth="1"/>
    <col min="3336" max="3336" width="9.25" style="71" bestFit="1" customWidth="1"/>
    <col min="3337" max="3337" width="11" style="71" customWidth="1"/>
    <col min="3338" max="3338" width="23" style="71" customWidth="1"/>
    <col min="3339" max="3339" width="17.25" style="71" customWidth="1"/>
    <col min="3340" max="3340" width="13.5" style="71" bestFit="1" customWidth="1"/>
    <col min="3341" max="3341" width="13.75" style="71" customWidth="1"/>
    <col min="3342" max="3342" width="10" style="71" bestFit="1" customWidth="1"/>
    <col min="3343" max="3343" width="13.25" style="71" customWidth="1"/>
    <col min="3344" max="3344" width="14.5" style="71" customWidth="1"/>
    <col min="3345" max="3345" width="15.625" style="71" customWidth="1"/>
    <col min="3346" max="3584" width="9" style="71"/>
    <col min="3585" max="3585" width="2.625" style="71" customWidth="1"/>
    <col min="3586" max="3586" width="11.625" style="71" customWidth="1"/>
    <col min="3587" max="3587" width="10.625" style="71" customWidth="1"/>
    <col min="3588" max="3588" width="10.375" style="71" customWidth="1"/>
    <col min="3589" max="3589" width="28.5" style="71" customWidth="1"/>
    <col min="3590" max="3590" width="7.125" style="71" customWidth="1"/>
    <col min="3591" max="3591" width="7.75" style="71" customWidth="1"/>
    <col min="3592" max="3592" width="9.25" style="71" bestFit="1" customWidth="1"/>
    <col min="3593" max="3593" width="11" style="71" customWidth="1"/>
    <col min="3594" max="3594" width="23" style="71" customWidth="1"/>
    <col min="3595" max="3595" width="17.25" style="71" customWidth="1"/>
    <col min="3596" max="3596" width="13.5" style="71" bestFit="1" customWidth="1"/>
    <col min="3597" max="3597" width="13.75" style="71" customWidth="1"/>
    <col min="3598" max="3598" width="10" style="71" bestFit="1" customWidth="1"/>
    <col min="3599" max="3599" width="13.25" style="71" customWidth="1"/>
    <col min="3600" max="3600" width="14.5" style="71" customWidth="1"/>
    <col min="3601" max="3601" width="15.625" style="71" customWidth="1"/>
    <col min="3602" max="3840" width="9" style="71"/>
    <col min="3841" max="3841" width="2.625" style="71" customWidth="1"/>
    <col min="3842" max="3842" width="11.625" style="71" customWidth="1"/>
    <col min="3843" max="3843" width="10.625" style="71" customWidth="1"/>
    <col min="3844" max="3844" width="10.375" style="71" customWidth="1"/>
    <col min="3845" max="3845" width="28.5" style="71" customWidth="1"/>
    <col min="3846" max="3846" width="7.125" style="71" customWidth="1"/>
    <col min="3847" max="3847" width="7.75" style="71" customWidth="1"/>
    <col min="3848" max="3848" width="9.25" style="71" bestFit="1" customWidth="1"/>
    <col min="3849" max="3849" width="11" style="71" customWidth="1"/>
    <col min="3850" max="3850" width="23" style="71" customWidth="1"/>
    <col min="3851" max="3851" width="17.25" style="71" customWidth="1"/>
    <col min="3852" max="3852" width="13.5" style="71" bestFit="1" customWidth="1"/>
    <col min="3853" max="3853" width="13.75" style="71" customWidth="1"/>
    <col min="3854" max="3854" width="10" style="71" bestFit="1" customWidth="1"/>
    <col min="3855" max="3855" width="13.25" style="71" customWidth="1"/>
    <col min="3856" max="3856" width="14.5" style="71" customWidth="1"/>
    <col min="3857" max="3857" width="15.625" style="71" customWidth="1"/>
    <col min="3858" max="4096" width="9" style="71"/>
    <col min="4097" max="4097" width="2.625" style="71" customWidth="1"/>
    <col min="4098" max="4098" width="11.625" style="71" customWidth="1"/>
    <col min="4099" max="4099" width="10.625" style="71" customWidth="1"/>
    <col min="4100" max="4100" width="10.375" style="71" customWidth="1"/>
    <col min="4101" max="4101" width="28.5" style="71" customWidth="1"/>
    <col min="4102" max="4102" width="7.125" style="71" customWidth="1"/>
    <col min="4103" max="4103" width="7.75" style="71" customWidth="1"/>
    <col min="4104" max="4104" width="9.25" style="71" bestFit="1" customWidth="1"/>
    <col min="4105" max="4105" width="11" style="71" customWidth="1"/>
    <col min="4106" max="4106" width="23" style="71" customWidth="1"/>
    <col min="4107" max="4107" width="17.25" style="71" customWidth="1"/>
    <col min="4108" max="4108" width="13.5" style="71" bestFit="1" customWidth="1"/>
    <col min="4109" max="4109" width="13.75" style="71" customWidth="1"/>
    <col min="4110" max="4110" width="10" style="71" bestFit="1" customWidth="1"/>
    <col min="4111" max="4111" width="13.25" style="71" customWidth="1"/>
    <col min="4112" max="4112" width="14.5" style="71" customWidth="1"/>
    <col min="4113" max="4113" width="15.625" style="71" customWidth="1"/>
    <col min="4114" max="4352" width="9" style="71"/>
    <col min="4353" max="4353" width="2.625" style="71" customWidth="1"/>
    <col min="4354" max="4354" width="11.625" style="71" customWidth="1"/>
    <col min="4355" max="4355" width="10.625" style="71" customWidth="1"/>
    <col min="4356" max="4356" width="10.375" style="71" customWidth="1"/>
    <col min="4357" max="4357" width="28.5" style="71" customWidth="1"/>
    <col min="4358" max="4358" width="7.125" style="71" customWidth="1"/>
    <col min="4359" max="4359" width="7.75" style="71" customWidth="1"/>
    <col min="4360" max="4360" width="9.25" style="71" bestFit="1" customWidth="1"/>
    <col min="4361" max="4361" width="11" style="71" customWidth="1"/>
    <col min="4362" max="4362" width="23" style="71" customWidth="1"/>
    <col min="4363" max="4363" width="17.25" style="71" customWidth="1"/>
    <col min="4364" max="4364" width="13.5" style="71" bestFit="1" customWidth="1"/>
    <col min="4365" max="4365" width="13.75" style="71" customWidth="1"/>
    <col min="4366" max="4366" width="10" style="71" bestFit="1" customWidth="1"/>
    <col min="4367" max="4367" width="13.25" style="71" customWidth="1"/>
    <col min="4368" max="4368" width="14.5" style="71" customWidth="1"/>
    <col min="4369" max="4369" width="15.625" style="71" customWidth="1"/>
    <col min="4370" max="4608" width="9" style="71"/>
    <col min="4609" max="4609" width="2.625" style="71" customWidth="1"/>
    <col min="4610" max="4610" width="11.625" style="71" customWidth="1"/>
    <col min="4611" max="4611" width="10.625" style="71" customWidth="1"/>
    <col min="4612" max="4612" width="10.375" style="71" customWidth="1"/>
    <col min="4613" max="4613" width="28.5" style="71" customWidth="1"/>
    <col min="4614" max="4614" width="7.125" style="71" customWidth="1"/>
    <col min="4615" max="4615" width="7.75" style="71" customWidth="1"/>
    <col min="4616" max="4616" width="9.25" style="71" bestFit="1" customWidth="1"/>
    <col min="4617" max="4617" width="11" style="71" customWidth="1"/>
    <col min="4618" max="4618" width="23" style="71" customWidth="1"/>
    <col min="4619" max="4619" width="17.25" style="71" customWidth="1"/>
    <col min="4620" max="4620" width="13.5" style="71" bestFit="1" customWidth="1"/>
    <col min="4621" max="4621" width="13.75" style="71" customWidth="1"/>
    <col min="4622" max="4622" width="10" style="71" bestFit="1" customWidth="1"/>
    <col min="4623" max="4623" width="13.25" style="71" customWidth="1"/>
    <col min="4624" max="4624" width="14.5" style="71" customWidth="1"/>
    <col min="4625" max="4625" width="15.625" style="71" customWidth="1"/>
    <col min="4626" max="4864" width="9" style="71"/>
    <col min="4865" max="4865" width="2.625" style="71" customWidth="1"/>
    <col min="4866" max="4866" width="11.625" style="71" customWidth="1"/>
    <col min="4867" max="4867" width="10.625" style="71" customWidth="1"/>
    <col min="4868" max="4868" width="10.375" style="71" customWidth="1"/>
    <col min="4869" max="4869" width="28.5" style="71" customWidth="1"/>
    <col min="4870" max="4870" width="7.125" style="71" customWidth="1"/>
    <col min="4871" max="4871" width="7.75" style="71" customWidth="1"/>
    <col min="4872" max="4872" width="9.25" style="71" bestFit="1" customWidth="1"/>
    <col min="4873" max="4873" width="11" style="71" customWidth="1"/>
    <col min="4874" max="4874" width="23" style="71" customWidth="1"/>
    <col min="4875" max="4875" width="17.25" style="71" customWidth="1"/>
    <col min="4876" max="4876" width="13.5" style="71" bestFit="1" customWidth="1"/>
    <col min="4877" max="4877" width="13.75" style="71" customWidth="1"/>
    <col min="4878" max="4878" width="10" style="71" bestFit="1" customWidth="1"/>
    <col min="4879" max="4879" width="13.25" style="71" customWidth="1"/>
    <col min="4880" max="4880" width="14.5" style="71" customWidth="1"/>
    <col min="4881" max="4881" width="15.625" style="71" customWidth="1"/>
    <col min="4882" max="5120" width="9" style="71"/>
    <col min="5121" max="5121" width="2.625" style="71" customWidth="1"/>
    <col min="5122" max="5122" width="11.625" style="71" customWidth="1"/>
    <col min="5123" max="5123" width="10.625" style="71" customWidth="1"/>
    <col min="5124" max="5124" width="10.375" style="71" customWidth="1"/>
    <col min="5125" max="5125" width="28.5" style="71" customWidth="1"/>
    <col min="5126" max="5126" width="7.125" style="71" customWidth="1"/>
    <col min="5127" max="5127" width="7.75" style="71" customWidth="1"/>
    <col min="5128" max="5128" width="9.25" style="71" bestFit="1" customWidth="1"/>
    <col min="5129" max="5129" width="11" style="71" customWidth="1"/>
    <col min="5130" max="5130" width="23" style="71" customWidth="1"/>
    <col min="5131" max="5131" width="17.25" style="71" customWidth="1"/>
    <col min="5132" max="5132" width="13.5" style="71" bestFit="1" customWidth="1"/>
    <col min="5133" max="5133" width="13.75" style="71" customWidth="1"/>
    <col min="5134" max="5134" width="10" style="71" bestFit="1" customWidth="1"/>
    <col min="5135" max="5135" width="13.25" style="71" customWidth="1"/>
    <col min="5136" max="5136" width="14.5" style="71" customWidth="1"/>
    <col min="5137" max="5137" width="15.625" style="71" customWidth="1"/>
    <col min="5138" max="5376" width="9" style="71"/>
    <col min="5377" max="5377" width="2.625" style="71" customWidth="1"/>
    <col min="5378" max="5378" width="11.625" style="71" customWidth="1"/>
    <col min="5379" max="5379" width="10.625" style="71" customWidth="1"/>
    <col min="5380" max="5380" width="10.375" style="71" customWidth="1"/>
    <col min="5381" max="5381" width="28.5" style="71" customWidth="1"/>
    <col min="5382" max="5382" width="7.125" style="71" customWidth="1"/>
    <col min="5383" max="5383" width="7.75" style="71" customWidth="1"/>
    <col min="5384" max="5384" width="9.25" style="71" bestFit="1" customWidth="1"/>
    <col min="5385" max="5385" width="11" style="71" customWidth="1"/>
    <col min="5386" max="5386" width="23" style="71" customWidth="1"/>
    <col min="5387" max="5387" width="17.25" style="71" customWidth="1"/>
    <col min="5388" max="5388" width="13.5" style="71" bestFit="1" customWidth="1"/>
    <col min="5389" max="5389" width="13.75" style="71" customWidth="1"/>
    <col min="5390" max="5390" width="10" style="71" bestFit="1" customWidth="1"/>
    <col min="5391" max="5391" width="13.25" style="71" customWidth="1"/>
    <col min="5392" max="5392" width="14.5" style="71" customWidth="1"/>
    <col min="5393" max="5393" width="15.625" style="71" customWidth="1"/>
    <col min="5394" max="5632" width="9" style="71"/>
    <col min="5633" max="5633" width="2.625" style="71" customWidth="1"/>
    <col min="5634" max="5634" width="11.625" style="71" customWidth="1"/>
    <col min="5635" max="5635" width="10.625" style="71" customWidth="1"/>
    <col min="5636" max="5636" width="10.375" style="71" customWidth="1"/>
    <col min="5637" max="5637" width="28.5" style="71" customWidth="1"/>
    <col min="5638" max="5638" width="7.125" style="71" customWidth="1"/>
    <col min="5639" max="5639" width="7.75" style="71" customWidth="1"/>
    <col min="5640" max="5640" width="9.25" style="71" bestFit="1" customWidth="1"/>
    <col min="5641" max="5641" width="11" style="71" customWidth="1"/>
    <col min="5642" max="5642" width="23" style="71" customWidth="1"/>
    <col min="5643" max="5643" width="17.25" style="71" customWidth="1"/>
    <col min="5644" max="5644" width="13.5" style="71" bestFit="1" customWidth="1"/>
    <col min="5645" max="5645" width="13.75" style="71" customWidth="1"/>
    <col min="5646" max="5646" width="10" style="71" bestFit="1" customWidth="1"/>
    <col min="5647" max="5647" width="13.25" style="71" customWidth="1"/>
    <col min="5648" max="5648" width="14.5" style="71" customWidth="1"/>
    <col min="5649" max="5649" width="15.625" style="71" customWidth="1"/>
    <col min="5650" max="5888" width="9" style="71"/>
    <col min="5889" max="5889" width="2.625" style="71" customWidth="1"/>
    <col min="5890" max="5890" width="11.625" style="71" customWidth="1"/>
    <col min="5891" max="5891" width="10.625" style="71" customWidth="1"/>
    <col min="5892" max="5892" width="10.375" style="71" customWidth="1"/>
    <col min="5893" max="5893" width="28.5" style="71" customWidth="1"/>
    <col min="5894" max="5894" width="7.125" style="71" customWidth="1"/>
    <col min="5895" max="5895" width="7.75" style="71" customWidth="1"/>
    <col min="5896" max="5896" width="9.25" style="71" bestFit="1" customWidth="1"/>
    <col min="5897" max="5897" width="11" style="71" customWidth="1"/>
    <col min="5898" max="5898" width="23" style="71" customWidth="1"/>
    <col min="5899" max="5899" width="17.25" style="71" customWidth="1"/>
    <col min="5900" max="5900" width="13.5" style="71" bestFit="1" customWidth="1"/>
    <col min="5901" max="5901" width="13.75" style="71" customWidth="1"/>
    <col min="5902" max="5902" width="10" style="71" bestFit="1" customWidth="1"/>
    <col min="5903" max="5903" width="13.25" style="71" customWidth="1"/>
    <col min="5904" max="5904" width="14.5" style="71" customWidth="1"/>
    <col min="5905" max="5905" width="15.625" style="71" customWidth="1"/>
    <col min="5906" max="6144" width="9" style="71"/>
    <col min="6145" max="6145" width="2.625" style="71" customWidth="1"/>
    <col min="6146" max="6146" width="11.625" style="71" customWidth="1"/>
    <col min="6147" max="6147" width="10.625" style="71" customWidth="1"/>
    <col min="6148" max="6148" width="10.375" style="71" customWidth="1"/>
    <col min="6149" max="6149" width="28.5" style="71" customWidth="1"/>
    <col min="6150" max="6150" width="7.125" style="71" customWidth="1"/>
    <col min="6151" max="6151" width="7.75" style="71" customWidth="1"/>
    <col min="6152" max="6152" width="9.25" style="71" bestFit="1" customWidth="1"/>
    <col min="6153" max="6153" width="11" style="71" customWidth="1"/>
    <col min="6154" max="6154" width="23" style="71" customWidth="1"/>
    <col min="6155" max="6155" width="17.25" style="71" customWidth="1"/>
    <col min="6156" max="6156" width="13.5" style="71" bestFit="1" customWidth="1"/>
    <col min="6157" max="6157" width="13.75" style="71" customWidth="1"/>
    <col min="6158" max="6158" width="10" style="71" bestFit="1" customWidth="1"/>
    <col min="6159" max="6159" width="13.25" style="71" customWidth="1"/>
    <col min="6160" max="6160" width="14.5" style="71" customWidth="1"/>
    <col min="6161" max="6161" width="15.625" style="71" customWidth="1"/>
    <col min="6162" max="6400" width="9" style="71"/>
    <col min="6401" max="6401" width="2.625" style="71" customWidth="1"/>
    <col min="6402" max="6402" width="11.625" style="71" customWidth="1"/>
    <col min="6403" max="6403" width="10.625" style="71" customWidth="1"/>
    <col min="6404" max="6404" width="10.375" style="71" customWidth="1"/>
    <col min="6405" max="6405" width="28.5" style="71" customWidth="1"/>
    <col min="6406" max="6406" width="7.125" style="71" customWidth="1"/>
    <col min="6407" max="6407" width="7.75" style="71" customWidth="1"/>
    <col min="6408" max="6408" width="9.25" style="71" bestFit="1" customWidth="1"/>
    <col min="6409" max="6409" width="11" style="71" customWidth="1"/>
    <col min="6410" max="6410" width="23" style="71" customWidth="1"/>
    <col min="6411" max="6411" width="17.25" style="71" customWidth="1"/>
    <col min="6412" max="6412" width="13.5" style="71" bestFit="1" customWidth="1"/>
    <col min="6413" max="6413" width="13.75" style="71" customWidth="1"/>
    <col min="6414" max="6414" width="10" style="71" bestFit="1" customWidth="1"/>
    <col min="6415" max="6415" width="13.25" style="71" customWidth="1"/>
    <col min="6416" max="6416" width="14.5" style="71" customWidth="1"/>
    <col min="6417" max="6417" width="15.625" style="71" customWidth="1"/>
    <col min="6418" max="6656" width="9" style="71"/>
    <col min="6657" max="6657" width="2.625" style="71" customWidth="1"/>
    <col min="6658" max="6658" width="11.625" style="71" customWidth="1"/>
    <col min="6659" max="6659" width="10.625" style="71" customWidth="1"/>
    <col min="6660" max="6660" width="10.375" style="71" customWidth="1"/>
    <col min="6661" max="6661" width="28.5" style="71" customWidth="1"/>
    <col min="6662" max="6662" width="7.125" style="71" customWidth="1"/>
    <col min="6663" max="6663" width="7.75" style="71" customWidth="1"/>
    <col min="6664" max="6664" width="9.25" style="71" bestFit="1" customWidth="1"/>
    <col min="6665" max="6665" width="11" style="71" customWidth="1"/>
    <col min="6666" max="6666" width="23" style="71" customWidth="1"/>
    <col min="6667" max="6667" width="17.25" style="71" customWidth="1"/>
    <col min="6668" max="6668" width="13.5" style="71" bestFit="1" customWidth="1"/>
    <col min="6669" max="6669" width="13.75" style="71" customWidth="1"/>
    <col min="6670" max="6670" width="10" style="71" bestFit="1" customWidth="1"/>
    <col min="6671" max="6671" width="13.25" style="71" customWidth="1"/>
    <col min="6672" max="6672" width="14.5" style="71" customWidth="1"/>
    <col min="6673" max="6673" width="15.625" style="71" customWidth="1"/>
    <col min="6674" max="6912" width="9" style="71"/>
    <col min="6913" max="6913" width="2.625" style="71" customWidth="1"/>
    <col min="6914" max="6914" width="11.625" style="71" customWidth="1"/>
    <col min="6915" max="6915" width="10.625" style="71" customWidth="1"/>
    <col min="6916" max="6916" width="10.375" style="71" customWidth="1"/>
    <col min="6917" max="6917" width="28.5" style="71" customWidth="1"/>
    <col min="6918" max="6918" width="7.125" style="71" customWidth="1"/>
    <col min="6919" max="6919" width="7.75" style="71" customWidth="1"/>
    <col min="6920" max="6920" width="9.25" style="71" bestFit="1" customWidth="1"/>
    <col min="6921" max="6921" width="11" style="71" customWidth="1"/>
    <col min="6922" max="6922" width="23" style="71" customWidth="1"/>
    <col min="6923" max="6923" width="17.25" style="71" customWidth="1"/>
    <col min="6924" max="6924" width="13.5" style="71" bestFit="1" customWidth="1"/>
    <col min="6925" max="6925" width="13.75" style="71" customWidth="1"/>
    <col min="6926" max="6926" width="10" style="71" bestFit="1" customWidth="1"/>
    <col min="6927" max="6927" width="13.25" style="71" customWidth="1"/>
    <col min="6928" max="6928" width="14.5" style="71" customWidth="1"/>
    <col min="6929" max="6929" width="15.625" style="71" customWidth="1"/>
    <col min="6930" max="7168" width="9" style="71"/>
    <col min="7169" max="7169" width="2.625" style="71" customWidth="1"/>
    <col min="7170" max="7170" width="11.625" style="71" customWidth="1"/>
    <col min="7171" max="7171" width="10.625" style="71" customWidth="1"/>
    <col min="7172" max="7172" width="10.375" style="71" customWidth="1"/>
    <col min="7173" max="7173" width="28.5" style="71" customWidth="1"/>
    <col min="7174" max="7174" width="7.125" style="71" customWidth="1"/>
    <col min="7175" max="7175" width="7.75" style="71" customWidth="1"/>
    <col min="7176" max="7176" width="9.25" style="71" bestFit="1" customWidth="1"/>
    <col min="7177" max="7177" width="11" style="71" customWidth="1"/>
    <col min="7178" max="7178" width="23" style="71" customWidth="1"/>
    <col min="7179" max="7179" width="17.25" style="71" customWidth="1"/>
    <col min="7180" max="7180" width="13.5" style="71" bestFit="1" customWidth="1"/>
    <col min="7181" max="7181" width="13.75" style="71" customWidth="1"/>
    <col min="7182" max="7182" width="10" style="71" bestFit="1" customWidth="1"/>
    <col min="7183" max="7183" width="13.25" style="71" customWidth="1"/>
    <col min="7184" max="7184" width="14.5" style="71" customWidth="1"/>
    <col min="7185" max="7185" width="15.625" style="71" customWidth="1"/>
    <col min="7186" max="7424" width="9" style="71"/>
    <col min="7425" max="7425" width="2.625" style="71" customWidth="1"/>
    <col min="7426" max="7426" width="11.625" style="71" customWidth="1"/>
    <col min="7427" max="7427" width="10.625" style="71" customWidth="1"/>
    <col min="7428" max="7428" width="10.375" style="71" customWidth="1"/>
    <col min="7429" max="7429" width="28.5" style="71" customWidth="1"/>
    <col min="7430" max="7430" width="7.125" style="71" customWidth="1"/>
    <col min="7431" max="7431" width="7.75" style="71" customWidth="1"/>
    <col min="7432" max="7432" width="9.25" style="71" bestFit="1" customWidth="1"/>
    <col min="7433" max="7433" width="11" style="71" customWidth="1"/>
    <col min="7434" max="7434" width="23" style="71" customWidth="1"/>
    <col min="7435" max="7435" width="17.25" style="71" customWidth="1"/>
    <col min="7436" max="7436" width="13.5" style="71" bestFit="1" customWidth="1"/>
    <col min="7437" max="7437" width="13.75" style="71" customWidth="1"/>
    <col min="7438" max="7438" width="10" style="71" bestFit="1" customWidth="1"/>
    <col min="7439" max="7439" width="13.25" style="71" customWidth="1"/>
    <col min="7440" max="7440" width="14.5" style="71" customWidth="1"/>
    <col min="7441" max="7441" width="15.625" style="71" customWidth="1"/>
    <col min="7442" max="7680" width="9" style="71"/>
    <col min="7681" max="7681" width="2.625" style="71" customWidth="1"/>
    <col min="7682" max="7682" width="11.625" style="71" customWidth="1"/>
    <col min="7683" max="7683" width="10.625" style="71" customWidth="1"/>
    <col min="7684" max="7684" width="10.375" style="71" customWidth="1"/>
    <col min="7685" max="7685" width="28.5" style="71" customWidth="1"/>
    <col min="7686" max="7686" width="7.125" style="71" customWidth="1"/>
    <col min="7687" max="7687" width="7.75" style="71" customWidth="1"/>
    <col min="7688" max="7688" width="9.25" style="71" bestFit="1" customWidth="1"/>
    <col min="7689" max="7689" width="11" style="71" customWidth="1"/>
    <col min="7690" max="7690" width="23" style="71" customWidth="1"/>
    <col min="7691" max="7691" width="17.25" style="71" customWidth="1"/>
    <col min="7692" max="7692" width="13.5" style="71" bestFit="1" customWidth="1"/>
    <col min="7693" max="7693" width="13.75" style="71" customWidth="1"/>
    <col min="7694" max="7694" width="10" style="71" bestFit="1" customWidth="1"/>
    <col min="7695" max="7695" width="13.25" style="71" customWidth="1"/>
    <col min="7696" max="7696" width="14.5" style="71" customWidth="1"/>
    <col min="7697" max="7697" width="15.625" style="71" customWidth="1"/>
    <col min="7698" max="7936" width="9" style="71"/>
    <col min="7937" max="7937" width="2.625" style="71" customWidth="1"/>
    <col min="7938" max="7938" width="11.625" style="71" customWidth="1"/>
    <col min="7939" max="7939" width="10.625" style="71" customWidth="1"/>
    <col min="7940" max="7940" width="10.375" style="71" customWidth="1"/>
    <col min="7941" max="7941" width="28.5" style="71" customWidth="1"/>
    <col min="7942" max="7942" width="7.125" style="71" customWidth="1"/>
    <col min="7943" max="7943" width="7.75" style="71" customWidth="1"/>
    <col min="7944" max="7944" width="9.25" style="71" bestFit="1" customWidth="1"/>
    <col min="7945" max="7945" width="11" style="71" customWidth="1"/>
    <col min="7946" max="7946" width="23" style="71" customWidth="1"/>
    <col min="7947" max="7947" width="17.25" style="71" customWidth="1"/>
    <col min="7948" max="7948" width="13.5" style="71" bestFit="1" customWidth="1"/>
    <col min="7949" max="7949" width="13.75" style="71" customWidth="1"/>
    <col min="7950" max="7950" width="10" style="71" bestFit="1" customWidth="1"/>
    <col min="7951" max="7951" width="13.25" style="71" customWidth="1"/>
    <col min="7952" max="7952" width="14.5" style="71" customWidth="1"/>
    <col min="7953" max="7953" width="15.625" style="71" customWidth="1"/>
    <col min="7954" max="8192" width="9" style="71"/>
    <col min="8193" max="8193" width="2.625" style="71" customWidth="1"/>
    <col min="8194" max="8194" width="11.625" style="71" customWidth="1"/>
    <col min="8195" max="8195" width="10.625" style="71" customWidth="1"/>
    <col min="8196" max="8196" width="10.375" style="71" customWidth="1"/>
    <col min="8197" max="8197" width="28.5" style="71" customWidth="1"/>
    <col min="8198" max="8198" width="7.125" style="71" customWidth="1"/>
    <col min="8199" max="8199" width="7.75" style="71" customWidth="1"/>
    <col min="8200" max="8200" width="9.25" style="71" bestFit="1" customWidth="1"/>
    <col min="8201" max="8201" width="11" style="71" customWidth="1"/>
    <col min="8202" max="8202" width="23" style="71" customWidth="1"/>
    <col min="8203" max="8203" width="17.25" style="71" customWidth="1"/>
    <col min="8204" max="8204" width="13.5" style="71" bestFit="1" customWidth="1"/>
    <col min="8205" max="8205" width="13.75" style="71" customWidth="1"/>
    <col min="8206" max="8206" width="10" style="71" bestFit="1" customWidth="1"/>
    <col min="8207" max="8207" width="13.25" style="71" customWidth="1"/>
    <col min="8208" max="8208" width="14.5" style="71" customWidth="1"/>
    <col min="8209" max="8209" width="15.625" style="71" customWidth="1"/>
    <col min="8210" max="8448" width="9" style="71"/>
    <col min="8449" max="8449" width="2.625" style="71" customWidth="1"/>
    <col min="8450" max="8450" width="11.625" style="71" customWidth="1"/>
    <col min="8451" max="8451" width="10.625" style="71" customWidth="1"/>
    <col min="8452" max="8452" width="10.375" style="71" customWidth="1"/>
    <col min="8453" max="8453" width="28.5" style="71" customWidth="1"/>
    <col min="8454" max="8454" width="7.125" style="71" customWidth="1"/>
    <col min="8455" max="8455" width="7.75" style="71" customWidth="1"/>
    <col min="8456" max="8456" width="9.25" style="71" bestFit="1" customWidth="1"/>
    <col min="8457" max="8457" width="11" style="71" customWidth="1"/>
    <col min="8458" max="8458" width="23" style="71" customWidth="1"/>
    <col min="8459" max="8459" width="17.25" style="71" customWidth="1"/>
    <col min="8460" max="8460" width="13.5" style="71" bestFit="1" customWidth="1"/>
    <col min="8461" max="8461" width="13.75" style="71" customWidth="1"/>
    <col min="8462" max="8462" width="10" style="71" bestFit="1" customWidth="1"/>
    <col min="8463" max="8463" width="13.25" style="71" customWidth="1"/>
    <col min="8464" max="8464" width="14.5" style="71" customWidth="1"/>
    <col min="8465" max="8465" width="15.625" style="71" customWidth="1"/>
    <col min="8466" max="8704" width="9" style="71"/>
    <col min="8705" max="8705" width="2.625" style="71" customWidth="1"/>
    <col min="8706" max="8706" width="11.625" style="71" customWidth="1"/>
    <col min="8707" max="8707" width="10.625" style="71" customWidth="1"/>
    <col min="8708" max="8708" width="10.375" style="71" customWidth="1"/>
    <col min="8709" max="8709" width="28.5" style="71" customWidth="1"/>
    <col min="8710" max="8710" width="7.125" style="71" customWidth="1"/>
    <col min="8711" max="8711" width="7.75" style="71" customWidth="1"/>
    <col min="8712" max="8712" width="9.25" style="71" bestFit="1" customWidth="1"/>
    <col min="8713" max="8713" width="11" style="71" customWidth="1"/>
    <col min="8714" max="8714" width="23" style="71" customWidth="1"/>
    <col min="8715" max="8715" width="17.25" style="71" customWidth="1"/>
    <col min="8716" max="8716" width="13.5" style="71" bestFit="1" customWidth="1"/>
    <col min="8717" max="8717" width="13.75" style="71" customWidth="1"/>
    <col min="8718" max="8718" width="10" style="71" bestFit="1" customWidth="1"/>
    <col min="8719" max="8719" width="13.25" style="71" customWidth="1"/>
    <col min="8720" max="8720" width="14.5" style="71" customWidth="1"/>
    <col min="8721" max="8721" width="15.625" style="71" customWidth="1"/>
    <col min="8722" max="8960" width="9" style="71"/>
    <col min="8961" max="8961" width="2.625" style="71" customWidth="1"/>
    <col min="8962" max="8962" width="11.625" style="71" customWidth="1"/>
    <col min="8963" max="8963" width="10.625" style="71" customWidth="1"/>
    <col min="8964" max="8964" width="10.375" style="71" customWidth="1"/>
    <col min="8965" max="8965" width="28.5" style="71" customWidth="1"/>
    <col min="8966" max="8966" width="7.125" style="71" customWidth="1"/>
    <col min="8967" max="8967" width="7.75" style="71" customWidth="1"/>
    <col min="8968" max="8968" width="9.25" style="71" bestFit="1" customWidth="1"/>
    <col min="8969" max="8969" width="11" style="71" customWidth="1"/>
    <col min="8970" max="8970" width="23" style="71" customWidth="1"/>
    <col min="8971" max="8971" width="17.25" style="71" customWidth="1"/>
    <col min="8972" max="8972" width="13.5" style="71" bestFit="1" customWidth="1"/>
    <col min="8973" max="8973" width="13.75" style="71" customWidth="1"/>
    <col min="8974" max="8974" width="10" style="71" bestFit="1" customWidth="1"/>
    <col min="8975" max="8975" width="13.25" style="71" customWidth="1"/>
    <col min="8976" max="8976" width="14.5" style="71" customWidth="1"/>
    <col min="8977" max="8977" width="15.625" style="71" customWidth="1"/>
    <col min="8978" max="9216" width="9" style="71"/>
    <col min="9217" max="9217" width="2.625" style="71" customWidth="1"/>
    <col min="9218" max="9218" width="11.625" style="71" customWidth="1"/>
    <col min="9219" max="9219" width="10.625" style="71" customWidth="1"/>
    <col min="9220" max="9220" width="10.375" style="71" customWidth="1"/>
    <col min="9221" max="9221" width="28.5" style="71" customWidth="1"/>
    <col min="9222" max="9222" width="7.125" style="71" customWidth="1"/>
    <col min="9223" max="9223" width="7.75" style="71" customWidth="1"/>
    <col min="9224" max="9224" width="9.25" style="71" bestFit="1" customWidth="1"/>
    <col min="9225" max="9225" width="11" style="71" customWidth="1"/>
    <col min="9226" max="9226" width="23" style="71" customWidth="1"/>
    <col min="9227" max="9227" width="17.25" style="71" customWidth="1"/>
    <col min="9228" max="9228" width="13.5" style="71" bestFit="1" customWidth="1"/>
    <col min="9229" max="9229" width="13.75" style="71" customWidth="1"/>
    <col min="9230" max="9230" width="10" style="71" bestFit="1" customWidth="1"/>
    <col min="9231" max="9231" width="13.25" style="71" customWidth="1"/>
    <col min="9232" max="9232" width="14.5" style="71" customWidth="1"/>
    <col min="9233" max="9233" width="15.625" style="71" customWidth="1"/>
    <col min="9234" max="9472" width="9" style="71"/>
    <col min="9473" max="9473" width="2.625" style="71" customWidth="1"/>
    <col min="9474" max="9474" width="11.625" style="71" customWidth="1"/>
    <col min="9475" max="9475" width="10.625" style="71" customWidth="1"/>
    <col min="9476" max="9476" width="10.375" style="71" customWidth="1"/>
    <col min="9477" max="9477" width="28.5" style="71" customWidth="1"/>
    <col min="9478" max="9478" width="7.125" style="71" customWidth="1"/>
    <col min="9479" max="9479" width="7.75" style="71" customWidth="1"/>
    <col min="9480" max="9480" width="9.25" style="71" bestFit="1" customWidth="1"/>
    <col min="9481" max="9481" width="11" style="71" customWidth="1"/>
    <col min="9482" max="9482" width="23" style="71" customWidth="1"/>
    <col min="9483" max="9483" width="17.25" style="71" customWidth="1"/>
    <col min="9484" max="9484" width="13.5" style="71" bestFit="1" customWidth="1"/>
    <col min="9485" max="9485" width="13.75" style="71" customWidth="1"/>
    <col min="9486" max="9486" width="10" style="71" bestFit="1" customWidth="1"/>
    <col min="9487" max="9487" width="13.25" style="71" customWidth="1"/>
    <col min="9488" max="9488" width="14.5" style="71" customWidth="1"/>
    <col min="9489" max="9489" width="15.625" style="71" customWidth="1"/>
    <col min="9490" max="9728" width="9" style="71"/>
    <col min="9729" max="9729" width="2.625" style="71" customWidth="1"/>
    <col min="9730" max="9730" width="11.625" style="71" customWidth="1"/>
    <col min="9731" max="9731" width="10.625" style="71" customWidth="1"/>
    <col min="9732" max="9732" width="10.375" style="71" customWidth="1"/>
    <col min="9733" max="9733" width="28.5" style="71" customWidth="1"/>
    <col min="9734" max="9734" width="7.125" style="71" customWidth="1"/>
    <col min="9735" max="9735" width="7.75" style="71" customWidth="1"/>
    <col min="9736" max="9736" width="9.25" style="71" bestFit="1" customWidth="1"/>
    <col min="9737" max="9737" width="11" style="71" customWidth="1"/>
    <col min="9738" max="9738" width="23" style="71" customWidth="1"/>
    <col min="9739" max="9739" width="17.25" style="71" customWidth="1"/>
    <col min="9740" max="9740" width="13.5" style="71" bestFit="1" customWidth="1"/>
    <col min="9741" max="9741" width="13.75" style="71" customWidth="1"/>
    <col min="9742" max="9742" width="10" style="71" bestFit="1" customWidth="1"/>
    <col min="9743" max="9743" width="13.25" style="71" customWidth="1"/>
    <col min="9744" max="9744" width="14.5" style="71" customWidth="1"/>
    <col min="9745" max="9745" width="15.625" style="71" customWidth="1"/>
    <col min="9746" max="9984" width="9" style="71"/>
    <col min="9985" max="9985" width="2.625" style="71" customWidth="1"/>
    <col min="9986" max="9986" width="11.625" style="71" customWidth="1"/>
    <col min="9987" max="9987" width="10.625" style="71" customWidth="1"/>
    <col min="9988" max="9988" width="10.375" style="71" customWidth="1"/>
    <col min="9989" max="9989" width="28.5" style="71" customWidth="1"/>
    <col min="9990" max="9990" width="7.125" style="71" customWidth="1"/>
    <col min="9991" max="9991" width="7.75" style="71" customWidth="1"/>
    <col min="9992" max="9992" width="9.25" style="71" bestFit="1" customWidth="1"/>
    <col min="9993" max="9993" width="11" style="71" customWidth="1"/>
    <col min="9994" max="9994" width="23" style="71" customWidth="1"/>
    <col min="9995" max="9995" width="17.25" style="71" customWidth="1"/>
    <col min="9996" max="9996" width="13.5" style="71" bestFit="1" customWidth="1"/>
    <col min="9997" max="9997" width="13.75" style="71" customWidth="1"/>
    <col min="9998" max="9998" width="10" style="71" bestFit="1" customWidth="1"/>
    <col min="9999" max="9999" width="13.25" style="71" customWidth="1"/>
    <col min="10000" max="10000" width="14.5" style="71" customWidth="1"/>
    <col min="10001" max="10001" width="15.625" style="71" customWidth="1"/>
    <col min="10002" max="10240" width="9" style="71"/>
    <col min="10241" max="10241" width="2.625" style="71" customWidth="1"/>
    <col min="10242" max="10242" width="11.625" style="71" customWidth="1"/>
    <col min="10243" max="10243" width="10.625" style="71" customWidth="1"/>
    <col min="10244" max="10244" width="10.375" style="71" customWidth="1"/>
    <col min="10245" max="10245" width="28.5" style="71" customWidth="1"/>
    <col min="10246" max="10246" width="7.125" style="71" customWidth="1"/>
    <col min="10247" max="10247" width="7.75" style="71" customWidth="1"/>
    <col min="10248" max="10248" width="9.25" style="71" bestFit="1" customWidth="1"/>
    <col min="10249" max="10249" width="11" style="71" customWidth="1"/>
    <col min="10250" max="10250" width="23" style="71" customWidth="1"/>
    <col min="10251" max="10251" width="17.25" style="71" customWidth="1"/>
    <col min="10252" max="10252" width="13.5" style="71" bestFit="1" customWidth="1"/>
    <col min="10253" max="10253" width="13.75" style="71" customWidth="1"/>
    <col min="10254" max="10254" width="10" style="71" bestFit="1" customWidth="1"/>
    <col min="10255" max="10255" width="13.25" style="71" customWidth="1"/>
    <col min="10256" max="10256" width="14.5" style="71" customWidth="1"/>
    <col min="10257" max="10257" width="15.625" style="71" customWidth="1"/>
    <col min="10258" max="10496" width="9" style="71"/>
    <col min="10497" max="10497" width="2.625" style="71" customWidth="1"/>
    <col min="10498" max="10498" width="11.625" style="71" customWidth="1"/>
    <col min="10499" max="10499" width="10.625" style="71" customWidth="1"/>
    <col min="10500" max="10500" width="10.375" style="71" customWidth="1"/>
    <col min="10501" max="10501" width="28.5" style="71" customWidth="1"/>
    <col min="10502" max="10502" width="7.125" style="71" customWidth="1"/>
    <col min="10503" max="10503" width="7.75" style="71" customWidth="1"/>
    <col min="10504" max="10504" width="9.25" style="71" bestFit="1" customWidth="1"/>
    <col min="10505" max="10505" width="11" style="71" customWidth="1"/>
    <col min="10506" max="10506" width="23" style="71" customWidth="1"/>
    <col min="10507" max="10507" width="17.25" style="71" customWidth="1"/>
    <col min="10508" max="10508" width="13.5" style="71" bestFit="1" customWidth="1"/>
    <col min="10509" max="10509" width="13.75" style="71" customWidth="1"/>
    <col min="10510" max="10510" width="10" style="71" bestFit="1" customWidth="1"/>
    <col min="10511" max="10511" width="13.25" style="71" customWidth="1"/>
    <col min="10512" max="10512" width="14.5" style="71" customWidth="1"/>
    <col min="10513" max="10513" width="15.625" style="71" customWidth="1"/>
    <col min="10514" max="10752" width="9" style="71"/>
    <col min="10753" max="10753" width="2.625" style="71" customWidth="1"/>
    <col min="10754" max="10754" width="11.625" style="71" customWidth="1"/>
    <col min="10755" max="10755" width="10.625" style="71" customWidth="1"/>
    <col min="10756" max="10756" width="10.375" style="71" customWidth="1"/>
    <col min="10757" max="10757" width="28.5" style="71" customWidth="1"/>
    <col min="10758" max="10758" width="7.125" style="71" customWidth="1"/>
    <col min="10759" max="10759" width="7.75" style="71" customWidth="1"/>
    <col min="10760" max="10760" width="9.25" style="71" bestFit="1" customWidth="1"/>
    <col min="10761" max="10761" width="11" style="71" customWidth="1"/>
    <col min="10762" max="10762" width="23" style="71" customWidth="1"/>
    <col min="10763" max="10763" width="17.25" style="71" customWidth="1"/>
    <col min="10764" max="10764" width="13.5" style="71" bestFit="1" customWidth="1"/>
    <col min="10765" max="10765" width="13.75" style="71" customWidth="1"/>
    <col min="10766" max="10766" width="10" style="71" bestFit="1" customWidth="1"/>
    <col min="10767" max="10767" width="13.25" style="71" customWidth="1"/>
    <col min="10768" max="10768" width="14.5" style="71" customWidth="1"/>
    <col min="10769" max="10769" width="15.625" style="71" customWidth="1"/>
    <col min="10770" max="11008" width="9" style="71"/>
    <col min="11009" max="11009" width="2.625" style="71" customWidth="1"/>
    <col min="11010" max="11010" width="11.625" style="71" customWidth="1"/>
    <col min="11011" max="11011" width="10.625" style="71" customWidth="1"/>
    <col min="11012" max="11012" width="10.375" style="71" customWidth="1"/>
    <col min="11013" max="11013" width="28.5" style="71" customWidth="1"/>
    <col min="11014" max="11014" width="7.125" style="71" customWidth="1"/>
    <col min="11015" max="11015" width="7.75" style="71" customWidth="1"/>
    <col min="11016" max="11016" width="9.25" style="71" bestFit="1" customWidth="1"/>
    <col min="11017" max="11017" width="11" style="71" customWidth="1"/>
    <col min="11018" max="11018" width="23" style="71" customWidth="1"/>
    <col min="11019" max="11019" width="17.25" style="71" customWidth="1"/>
    <col min="11020" max="11020" width="13.5" style="71" bestFit="1" customWidth="1"/>
    <col min="11021" max="11021" width="13.75" style="71" customWidth="1"/>
    <col min="11022" max="11022" width="10" style="71" bestFit="1" customWidth="1"/>
    <col min="11023" max="11023" width="13.25" style="71" customWidth="1"/>
    <col min="11024" max="11024" width="14.5" style="71" customWidth="1"/>
    <col min="11025" max="11025" width="15.625" style="71" customWidth="1"/>
    <col min="11026" max="11264" width="9" style="71"/>
    <col min="11265" max="11265" width="2.625" style="71" customWidth="1"/>
    <col min="11266" max="11266" width="11.625" style="71" customWidth="1"/>
    <col min="11267" max="11267" width="10.625" style="71" customWidth="1"/>
    <col min="11268" max="11268" width="10.375" style="71" customWidth="1"/>
    <col min="11269" max="11269" width="28.5" style="71" customWidth="1"/>
    <col min="11270" max="11270" width="7.125" style="71" customWidth="1"/>
    <col min="11271" max="11271" width="7.75" style="71" customWidth="1"/>
    <col min="11272" max="11272" width="9.25" style="71" bestFit="1" customWidth="1"/>
    <col min="11273" max="11273" width="11" style="71" customWidth="1"/>
    <col min="11274" max="11274" width="23" style="71" customWidth="1"/>
    <col min="11275" max="11275" width="17.25" style="71" customWidth="1"/>
    <col min="11276" max="11276" width="13.5" style="71" bestFit="1" customWidth="1"/>
    <col min="11277" max="11277" width="13.75" style="71" customWidth="1"/>
    <col min="11278" max="11278" width="10" style="71" bestFit="1" customWidth="1"/>
    <col min="11279" max="11279" width="13.25" style="71" customWidth="1"/>
    <col min="11280" max="11280" width="14.5" style="71" customWidth="1"/>
    <col min="11281" max="11281" width="15.625" style="71" customWidth="1"/>
    <col min="11282" max="11520" width="9" style="71"/>
    <col min="11521" max="11521" width="2.625" style="71" customWidth="1"/>
    <col min="11522" max="11522" width="11.625" style="71" customWidth="1"/>
    <col min="11523" max="11523" width="10.625" style="71" customWidth="1"/>
    <col min="11524" max="11524" width="10.375" style="71" customWidth="1"/>
    <col min="11525" max="11525" width="28.5" style="71" customWidth="1"/>
    <col min="11526" max="11526" width="7.125" style="71" customWidth="1"/>
    <col min="11527" max="11527" width="7.75" style="71" customWidth="1"/>
    <col min="11528" max="11528" width="9.25" style="71" bestFit="1" customWidth="1"/>
    <col min="11529" max="11529" width="11" style="71" customWidth="1"/>
    <col min="11530" max="11530" width="23" style="71" customWidth="1"/>
    <col min="11531" max="11531" width="17.25" style="71" customWidth="1"/>
    <col min="11532" max="11532" width="13.5" style="71" bestFit="1" customWidth="1"/>
    <col min="11533" max="11533" width="13.75" style="71" customWidth="1"/>
    <col min="11534" max="11534" width="10" style="71" bestFit="1" customWidth="1"/>
    <col min="11535" max="11535" width="13.25" style="71" customWidth="1"/>
    <col min="11536" max="11536" width="14.5" style="71" customWidth="1"/>
    <col min="11537" max="11537" width="15.625" style="71" customWidth="1"/>
    <col min="11538" max="11776" width="9" style="71"/>
    <col min="11777" max="11777" width="2.625" style="71" customWidth="1"/>
    <col min="11778" max="11778" width="11.625" style="71" customWidth="1"/>
    <col min="11779" max="11779" width="10.625" style="71" customWidth="1"/>
    <col min="11780" max="11780" width="10.375" style="71" customWidth="1"/>
    <col min="11781" max="11781" width="28.5" style="71" customWidth="1"/>
    <col min="11782" max="11782" width="7.125" style="71" customWidth="1"/>
    <col min="11783" max="11783" width="7.75" style="71" customWidth="1"/>
    <col min="11784" max="11784" width="9.25" style="71" bestFit="1" customWidth="1"/>
    <col min="11785" max="11785" width="11" style="71" customWidth="1"/>
    <col min="11786" max="11786" width="23" style="71" customWidth="1"/>
    <col min="11787" max="11787" width="17.25" style="71" customWidth="1"/>
    <col min="11788" max="11788" width="13.5" style="71" bestFit="1" customWidth="1"/>
    <col min="11789" max="11789" width="13.75" style="71" customWidth="1"/>
    <col min="11790" max="11790" width="10" style="71" bestFit="1" customWidth="1"/>
    <col min="11791" max="11791" width="13.25" style="71" customWidth="1"/>
    <col min="11792" max="11792" width="14.5" style="71" customWidth="1"/>
    <col min="11793" max="11793" width="15.625" style="71" customWidth="1"/>
    <col min="11794" max="12032" width="9" style="71"/>
    <col min="12033" max="12033" width="2.625" style="71" customWidth="1"/>
    <col min="12034" max="12034" width="11.625" style="71" customWidth="1"/>
    <col min="12035" max="12035" width="10.625" style="71" customWidth="1"/>
    <col min="12036" max="12036" width="10.375" style="71" customWidth="1"/>
    <col min="12037" max="12037" width="28.5" style="71" customWidth="1"/>
    <col min="12038" max="12038" width="7.125" style="71" customWidth="1"/>
    <col min="12039" max="12039" width="7.75" style="71" customWidth="1"/>
    <col min="12040" max="12040" width="9.25" style="71" bestFit="1" customWidth="1"/>
    <col min="12041" max="12041" width="11" style="71" customWidth="1"/>
    <col min="12042" max="12042" width="23" style="71" customWidth="1"/>
    <col min="12043" max="12043" width="17.25" style="71" customWidth="1"/>
    <col min="12044" max="12044" width="13.5" style="71" bestFit="1" customWidth="1"/>
    <col min="12045" max="12045" width="13.75" style="71" customWidth="1"/>
    <col min="12046" max="12046" width="10" style="71" bestFit="1" customWidth="1"/>
    <col min="12047" max="12047" width="13.25" style="71" customWidth="1"/>
    <col min="12048" max="12048" width="14.5" style="71" customWidth="1"/>
    <col min="12049" max="12049" width="15.625" style="71" customWidth="1"/>
    <col min="12050" max="12288" width="9" style="71"/>
    <col min="12289" max="12289" width="2.625" style="71" customWidth="1"/>
    <col min="12290" max="12290" width="11.625" style="71" customWidth="1"/>
    <col min="12291" max="12291" width="10.625" style="71" customWidth="1"/>
    <col min="12292" max="12292" width="10.375" style="71" customWidth="1"/>
    <col min="12293" max="12293" width="28.5" style="71" customWidth="1"/>
    <col min="12294" max="12294" width="7.125" style="71" customWidth="1"/>
    <col min="12295" max="12295" width="7.75" style="71" customWidth="1"/>
    <col min="12296" max="12296" width="9.25" style="71" bestFit="1" customWidth="1"/>
    <col min="12297" max="12297" width="11" style="71" customWidth="1"/>
    <col min="12298" max="12298" width="23" style="71" customWidth="1"/>
    <col min="12299" max="12299" width="17.25" style="71" customWidth="1"/>
    <col min="12300" max="12300" width="13.5" style="71" bestFit="1" customWidth="1"/>
    <col min="12301" max="12301" width="13.75" style="71" customWidth="1"/>
    <col min="12302" max="12302" width="10" style="71" bestFit="1" customWidth="1"/>
    <col min="12303" max="12303" width="13.25" style="71" customWidth="1"/>
    <col min="12304" max="12304" width="14.5" style="71" customWidth="1"/>
    <col min="12305" max="12305" width="15.625" style="71" customWidth="1"/>
    <col min="12306" max="12544" width="9" style="71"/>
    <col min="12545" max="12545" width="2.625" style="71" customWidth="1"/>
    <col min="12546" max="12546" width="11.625" style="71" customWidth="1"/>
    <col min="12547" max="12547" width="10.625" style="71" customWidth="1"/>
    <col min="12548" max="12548" width="10.375" style="71" customWidth="1"/>
    <col min="12549" max="12549" width="28.5" style="71" customWidth="1"/>
    <col min="12550" max="12550" width="7.125" style="71" customWidth="1"/>
    <col min="12551" max="12551" width="7.75" style="71" customWidth="1"/>
    <col min="12552" max="12552" width="9.25" style="71" bestFit="1" customWidth="1"/>
    <col min="12553" max="12553" width="11" style="71" customWidth="1"/>
    <col min="12554" max="12554" width="23" style="71" customWidth="1"/>
    <col min="12555" max="12555" width="17.25" style="71" customWidth="1"/>
    <col min="12556" max="12556" width="13.5" style="71" bestFit="1" customWidth="1"/>
    <col min="12557" max="12557" width="13.75" style="71" customWidth="1"/>
    <col min="12558" max="12558" width="10" style="71" bestFit="1" customWidth="1"/>
    <col min="12559" max="12559" width="13.25" style="71" customWidth="1"/>
    <col min="12560" max="12560" width="14.5" style="71" customWidth="1"/>
    <col min="12561" max="12561" width="15.625" style="71" customWidth="1"/>
    <col min="12562" max="12800" width="9" style="71"/>
    <col min="12801" max="12801" width="2.625" style="71" customWidth="1"/>
    <col min="12802" max="12802" width="11.625" style="71" customWidth="1"/>
    <col min="12803" max="12803" width="10.625" style="71" customWidth="1"/>
    <col min="12804" max="12804" width="10.375" style="71" customWidth="1"/>
    <col min="12805" max="12805" width="28.5" style="71" customWidth="1"/>
    <col min="12806" max="12806" width="7.125" style="71" customWidth="1"/>
    <col min="12807" max="12807" width="7.75" style="71" customWidth="1"/>
    <col min="12808" max="12808" width="9.25" style="71" bestFit="1" customWidth="1"/>
    <col min="12809" max="12809" width="11" style="71" customWidth="1"/>
    <col min="12810" max="12810" width="23" style="71" customWidth="1"/>
    <col min="12811" max="12811" width="17.25" style="71" customWidth="1"/>
    <col min="12812" max="12812" width="13.5" style="71" bestFit="1" customWidth="1"/>
    <col min="12813" max="12813" width="13.75" style="71" customWidth="1"/>
    <col min="12814" max="12814" width="10" style="71" bestFit="1" customWidth="1"/>
    <col min="12815" max="12815" width="13.25" style="71" customWidth="1"/>
    <col min="12816" max="12816" width="14.5" style="71" customWidth="1"/>
    <col min="12817" max="12817" width="15.625" style="71" customWidth="1"/>
    <col min="12818" max="13056" width="9" style="71"/>
    <col min="13057" max="13057" width="2.625" style="71" customWidth="1"/>
    <col min="13058" max="13058" width="11.625" style="71" customWidth="1"/>
    <col min="13059" max="13059" width="10.625" style="71" customWidth="1"/>
    <col min="13060" max="13060" width="10.375" style="71" customWidth="1"/>
    <col min="13061" max="13061" width="28.5" style="71" customWidth="1"/>
    <col min="13062" max="13062" width="7.125" style="71" customWidth="1"/>
    <col min="13063" max="13063" width="7.75" style="71" customWidth="1"/>
    <col min="13064" max="13064" width="9.25" style="71" bestFit="1" customWidth="1"/>
    <col min="13065" max="13065" width="11" style="71" customWidth="1"/>
    <col min="13066" max="13066" width="23" style="71" customWidth="1"/>
    <col min="13067" max="13067" width="17.25" style="71" customWidth="1"/>
    <col min="13068" max="13068" width="13.5" style="71" bestFit="1" customWidth="1"/>
    <col min="13069" max="13069" width="13.75" style="71" customWidth="1"/>
    <col min="13070" max="13070" width="10" style="71" bestFit="1" customWidth="1"/>
    <col min="13071" max="13071" width="13.25" style="71" customWidth="1"/>
    <col min="13072" max="13072" width="14.5" style="71" customWidth="1"/>
    <col min="13073" max="13073" width="15.625" style="71" customWidth="1"/>
    <col min="13074" max="13312" width="9" style="71"/>
    <col min="13313" max="13313" width="2.625" style="71" customWidth="1"/>
    <col min="13314" max="13314" width="11.625" style="71" customWidth="1"/>
    <col min="13315" max="13315" width="10.625" style="71" customWidth="1"/>
    <col min="13316" max="13316" width="10.375" style="71" customWidth="1"/>
    <col min="13317" max="13317" width="28.5" style="71" customWidth="1"/>
    <col min="13318" max="13318" width="7.125" style="71" customWidth="1"/>
    <col min="13319" max="13319" width="7.75" style="71" customWidth="1"/>
    <col min="13320" max="13320" width="9.25" style="71" bestFit="1" customWidth="1"/>
    <col min="13321" max="13321" width="11" style="71" customWidth="1"/>
    <col min="13322" max="13322" width="23" style="71" customWidth="1"/>
    <col min="13323" max="13323" width="17.25" style="71" customWidth="1"/>
    <col min="13324" max="13324" width="13.5" style="71" bestFit="1" customWidth="1"/>
    <col min="13325" max="13325" width="13.75" style="71" customWidth="1"/>
    <col min="13326" max="13326" width="10" style="71" bestFit="1" customWidth="1"/>
    <col min="13327" max="13327" width="13.25" style="71" customWidth="1"/>
    <col min="13328" max="13328" width="14.5" style="71" customWidth="1"/>
    <col min="13329" max="13329" width="15.625" style="71" customWidth="1"/>
    <col min="13330" max="13568" width="9" style="71"/>
    <col min="13569" max="13569" width="2.625" style="71" customWidth="1"/>
    <col min="13570" max="13570" width="11.625" style="71" customWidth="1"/>
    <col min="13571" max="13571" width="10.625" style="71" customWidth="1"/>
    <col min="13572" max="13572" width="10.375" style="71" customWidth="1"/>
    <col min="13573" max="13573" width="28.5" style="71" customWidth="1"/>
    <col min="13574" max="13574" width="7.125" style="71" customWidth="1"/>
    <col min="13575" max="13575" width="7.75" style="71" customWidth="1"/>
    <col min="13576" max="13576" width="9.25" style="71" bestFit="1" customWidth="1"/>
    <col min="13577" max="13577" width="11" style="71" customWidth="1"/>
    <col min="13578" max="13578" width="23" style="71" customWidth="1"/>
    <col min="13579" max="13579" width="17.25" style="71" customWidth="1"/>
    <col min="13580" max="13580" width="13.5" style="71" bestFit="1" customWidth="1"/>
    <col min="13581" max="13581" width="13.75" style="71" customWidth="1"/>
    <col min="13582" max="13582" width="10" style="71" bestFit="1" customWidth="1"/>
    <col min="13583" max="13583" width="13.25" style="71" customWidth="1"/>
    <col min="13584" max="13584" width="14.5" style="71" customWidth="1"/>
    <col min="13585" max="13585" width="15.625" style="71" customWidth="1"/>
    <col min="13586" max="13824" width="9" style="71"/>
    <col min="13825" max="13825" width="2.625" style="71" customWidth="1"/>
    <col min="13826" max="13826" width="11.625" style="71" customWidth="1"/>
    <col min="13827" max="13827" width="10.625" style="71" customWidth="1"/>
    <col min="13828" max="13828" width="10.375" style="71" customWidth="1"/>
    <col min="13829" max="13829" width="28.5" style="71" customWidth="1"/>
    <col min="13830" max="13830" width="7.125" style="71" customWidth="1"/>
    <col min="13831" max="13831" width="7.75" style="71" customWidth="1"/>
    <col min="13832" max="13832" width="9.25" style="71" bestFit="1" customWidth="1"/>
    <col min="13833" max="13833" width="11" style="71" customWidth="1"/>
    <col min="13834" max="13834" width="23" style="71" customWidth="1"/>
    <col min="13835" max="13835" width="17.25" style="71" customWidth="1"/>
    <col min="13836" max="13836" width="13.5" style="71" bestFit="1" customWidth="1"/>
    <col min="13837" max="13837" width="13.75" style="71" customWidth="1"/>
    <col min="13838" max="13838" width="10" style="71" bestFit="1" customWidth="1"/>
    <col min="13839" max="13839" width="13.25" style="71" customWidth="1"/>
    <col min="13840" max="13840" width="14.5" style="71" customWidth="1"/>
    <col min="13841" max="13841" width="15.625" style="71" customWidth="1"/>
    <col min="13842" max="14080" width="9" style="71"/>
    <col min="14081" max="14081" width="2.625" style="71" customWidth="1"/>
    <col min="14082" max="14082" width="11.625" style="71" customWidth="1"/>
    <col min="14083" max="14083" width="10.625" style="71" customWidth="1"/>
    <col min="14084" max="14084" width="10.375" style="71" customWidth="1"/>
    <col min="14085" max="14085" width="28.5" style="71" customWidth="1"/>
    <col min="14086" max="14086" width="7.125" style="71" customWidth="1"/>
    <col min="14087" max="14087" width="7.75" style="71" customWidth="1"/>
    <col min="14088" max="14088" width="9.25" style="71" bestFit="1" customWidth="1"/>
    <col min="14089" max="14089" width="11" style="71" customWidth="1"/>
    <col min="14090" max="14090" width="23" style="71" customWidth="1"/>
    <col min="14091" max="14091" width="17.25" style="71" customWidth="1"/>
    <col min="14092" max="14092" width="13.5" style="71" bestFit="1" customWidth="1"/>
    <col min="14093" max="14093" width="13.75" style="71" customWidth="1"/>
    <col min="14094" max="14094" width="10" style="71" bestFit="1" customWidth="1"/>
    <col min="14095" max="14095" width="13.25" style="71" customWidth="1"/>
    <col min="14096" max="14096" width="14.5" style="71" customWidth="1"/>
    <col min="14097" max="14097" width="15.625" style="71" customWidth="1"/>
    <col min="14098" max="14336" width="9" style="71"/>
    <col min="14337" max="14337" width="2.625" style="71" customWidth="1"/>
    <col min="14338" max="14338" width="11.625" style="71" customWidth="1"/>
    <col min="14339" max="14339" width="10.625" style="71" customWidth="1"/>
    <col min="14340" max="14340" width="10.375" style="71" customWidth="1"/>
    <col min="14341" max="14341" width="28.5" style="71" customWidth="1"/>
    <col min="14342" max="14342" width="7.125" style="71" customWidth="1"/>
    <col min="14343" max="14343" width="7.75" style="71" customWidth="1"/>
    <col min="14344" max="14344" width="9.25" style="71" bestFit="1" customWidth="1"/>
    <col min="14345" max="14345" width="11" style="71" customWidth="1"/>
    <col min="14346" max="14346" width="23" style="71" customWidth="1"/>
    <col min="14347" max="14347" width="17.25" style="71" customWidth="1"/>
    <col min="14348" max="14348" width="13.5" style="71" bestFit="1" customWidth="1"/>
    <col min="14349" max="14349" width="13.75" style="71" customWidth="1"/>
    <col min="14350" max="14350" width="10" style="71" bestFit="1" customWidth="1"/>
    <col min="14351" max="14351" width="13.25" style="71" customWidth="1"/>
    <col min="14352" max="14352" width="14.5" style="71" customWidth="1"/>
    <col min="14353" max="14353" width="15.625" style="71" customWidth="1"/>
    <col min="14354" max="14592" width="9" style="71"/>
    <col min="14593" max="14593" width="2.625" style="71" customWidth="1"/>
    <col min="14594" max="14594" width="11.625" style="71" customWidth="1"/>
    <col min="14595" max="14595" width="10.625" style="71" customWidth="1"/>
    <col min="14596" max="14596" width="10.375" style="71" customWidth="1"/>
    <col min="14597" max="14597" width="28.5" style="71" customWidth="1"/>
    <col min="14598" max="14598" width="7.125" style="71" customWidth="1"/>
    <col min="14599" max="14599" width="7.75" style="71" customWidth="1"/>
    <col min="14600" max="14600" width="9.25" style="71" bestFit="1" customWidth="1"/>
    <col min="14601" max="14601" width="11" style="71" customWidth="1"/>
    <col min="14602" max="14602" width="23" style="71" customWidth="1"/>
    <col min="14603" max="14603" width="17.25" style="71" customWidth="1"/>
    <col min="14604" max="14604" width="13.5" style="71" bestFit="1" customWidth="1"/>
    <col min="14605" max="14605" width="13.75" style="71" customWidth="1"/>
    <col min="14606" max="14606" width="10" style="71" bestFit="1" customWidth="1"/>
    <col min="14607" max="14607" width="13.25" style="71" customWidth="1"/>
    <col min="14608" max="14608" width="14.5" style="71" customWidth="1"/>
    <col min="14609" max="14609" width="15.625" style="71" customWidth="1"/>
    <col min="14610" max="14848" width="9" style="71"/>
    <col min="14849" max="14849" width="2.625" style="71" customWidth="1"/>
    <col min="14850" max="14850" width="11.625" style="71" customWidth="1"/>
    <col min="14851" max="14851" width="10.625" style="71" customWidth="1"/>
    <col min="14852" max="14852" width="10.375" style="71" customWidth="1"/>
    <col min="14853" max="14853" width="28.5" style="71" customWidth="1"/>
    <col min="14854" max="14854" width="7.125" style="71" customWidth="1"/>
    <col min="14855" max="14855" width="7.75" style="71" customWidth="1"/>
    <col min="14856" max="14856" width="9.25" style="71" bestFit="1" customWidth="1"/>
    <col min="14857" max="14857" width="11" style="71" customWidth="1"/>
    <col min="14858" max="14858" width="23" style="71" customWidth="1"/>
    <col min="14859" max="14859" width="17.25" style="71" customWidth="1"/>
    <col min="14860" max="14860" width="13.5" style="71" bestFit="1" customWidth="1"/>
    <col min="14861" max="14861" width="13.75" style="71" customWidth="1"/>
    <col min="14862" max="14862" width="10" style="71" bestFit="1" customWidth="1"/>
    <col min="14863" max="14863" width="13.25" style="71" customWidth="1"/>
    <col min="14864" max="14864" width="14.5" style="71" customWidth="1"/>
    <col min="14865" max="14865" width="15.625" style="71" customWidth="1"/>
    <col min="14866" max="15104" width="9" style="71"/>
    <col min="15105" max="15105" width="2.625" style="71" customWidth="1"/>
    <col min="15106" max="15106" width="11.625" style="71" customWidth="1"/>
    <col min="15107" max="15107" width="10.625" style="71" customWidth="1"/>
    <col min="15108" max="15108" width="10.375" style="71" customWidth="1"/>
    <col min="15109" max="15109" width="28.5" style="71" customWidth="1"/>
    <col min="15110" max="15110" width="7.125" style="71" customWidth="1"/>
    <col min="15111" max="15111" width="7.75" style="71" customWidth="1"/>
    <col min="15112" max="15112" width="9.25" style="71" bestFit="1" customWidth="1"/>
    <col min="15113" max="15113" width="11" style="71" customWidth="1"/>
    <col min="15114" max="15114" width="23" style="71" customWidth="1"/>
    <col min="15115" max="15115" width="17.25" style="71" customWidth="1"/>
    <col min="15116" max="15116" width="13.5" style="71" bestFit="1" customWidth="1"/>
    <col min="15117" max="15117" width="13.75" style="71" customWidth="1"/>
    <col min="15118" max="15118" width="10" style="71" bestFit="1" customWidth="1"/>
    <col min="15119" max="15119" width="13.25" style="71" customWidth="1"/>
    <col min="15120" max="15120" width="14.5" style="71" customWidth="1"/>
    <col min="15121" max="15121" width="15.625" style="71" customWidth="1"/>
    <col min="15122" max="15360" width="9" style="71"/>
    <col min="15361" max="15361" width="2.625" style="71" customWidth="1"/>
    <col min="15362" max="15362" width="11.625" style="71" customWidth="1"/>
    <col min="15363" max="15363" width="10.625" style="71" customWidth="1"/>
    <col min="15364" max="15364" width="10.375" style="71" customWidth="1"/>
    <col min="15365" max="15365" width="28.5" style="71" customWidth="1"/>
    <col min="15366" max="15366" width="7.125" style="71" customWidth="1"/>
    <col min="15367" max="15367" width="7.75" style="71" customWidth="1"/>
    <col min="15368" max="15368" width="9.25" style="71" bestFit="1" customWidth="1"/>
    <col min="15369" max="15369" width="11" style="71" customWidth="1"/>
    <col min="15370" max="15370" width="23" style="71" customWidth="1"/>
    <col min="15371" max="15371" width="17.25" style="71" customWidth="1"/>
    <col min="15372" max="15372" width="13.5" style="71" bestFit="1" customWidth="1"/>
    <col min="15373" max="15373" width="13.75" style="71" customWidth="1"/>
    <col min="15374" max="15374" width="10" style="71" bestFit="1" customWidth="1"/>
    <col min="15375" max="15375" width="13.25" style="71" customWidth="1"/>
    <col min="15376" max="15376" width="14.5" style="71" customWidth="1"/>
    <col min="15377" max="15377" width="15.625" style="71" customWidth="1"/>
    <col min="15378" max="15616" width="9" style="71"/>
    <col min="15617" max="15617" width="2.625" style="71" customWidth="1"/>
    <col min="15618" max="15618" width="11.625" style="71" customWidth="1"/>
    <col min="15619" max="15619" width="10.625" style="71" customWidth="1"/>
    <col min="15620" max="15620" width="10.375" style="71" customWidth="1"/>
    <col min="15621" max="15621" width="28.5" style="71" customWidth="1"/>
    <col min="15622" max="15622" width="7.125" style="71" customWidth="1"/>
    <col min="15623" max="15623" width="7.75" style="71" customWidth="1"/>
    <col min="15624" max="15624" width="9.25" style="71" bestFit="1" customWidth="1"/>
    <col min="15625" max="15625" width="11" style="71" customWidth="1"/>
    <col min="15626" max="15626" width="23" style="71" customWidth="1"/>
    <col min="15627" max="15627" width="17.25" style="71" customWidth="1"/>
    <col min="15628" max="15628" width="13.5" style="71" bestFit="1" customWidth="1"/>
    <col min="15629" max="15629" width="13.75" style="71" customWidth="1"/>
    <col min="15630" max="15630" width="10" style="71" bestFit="1" customWidth="1"/>
    <col min="15631" max="15631" width="13.25" style="71" customWidth="1"/>
    <col min="15632" max="15632" width="14.5" style="71" customWidth="1"/>
    <col min="15633" max="15633" width="15.625" style="71" customWidth="1"/>
    <col min="15634" max="15872" width="9" style="71"/>
    <col min="15873" max="15873" width="2.625" style="71" customWidth="1"/>
    <col min="15874" max="15874" width="11.625" style="71" customWidth="1"/>
    <col min="15875" max="15875" width="10.625" style="71" customWidth="1"/>
    <col min="15876" max="15876" width="10.375" style="71" customWidth="1"/>
    <col min="15877" max="15877" width="28.5" style="71" customWidth="1"/>
    <col min="15878" max="15878" width="7.125" style="71" customWidth="1"/>
    <col min="15879" max="15879" width="7.75" style="71" customWidth="1"/>
    <col min="15880" max="15880" width="9.25" style="71" bestFit="1" customWidth="1"/>
    <col min="15881" max="15881" width="11" style="71" customWidth="1"/>
    <col min="15882" max="15882" width="23" style="71" customWidth="1"/>
    <col min="15883" max="15883" width="17.25" style="71" customWidth="1"/>
    <col min="15884" max="15884" width="13.5" style="71" bestFit="1" customWidth="1"/>
    <col min="15885" max="15885" width="13.75" style="71" customWidth="1"/>
    <col min="15886" max="15886" width="10" style="71" bestFit="1" customWidth="1"/>
    <col min="15887" max="15887" width="13.25" style="71" customWidth="1"/>
    <col min="15888" max="15888" width="14.5" style="71" customWidth="1"/>
    <col min="15889" max="15889" width="15.625" style="71" customWidth="1"/>
    <col min="15890" max="16128" width="9" style="71"/>
    <col min="16129" max="16129" width="2.625" style="71" customWidth="1"/>
    <col min="16130" max="16130" width="11.625" style="71" customWidth="1"/>
    <col min="16131" max="16131" width="10.625" style="71" customWidth="1"/>
    <col min="16132" max="16132" width="10.375" style="71" customWidth="1"/>
    <col min="16133" max="16133" width="28.5" style="71" customWidth="1"/>
    <col min="16134" max="16134" width="7.125" style="71" customWidth="1"/>
    <col min="16135" max="16135" width="7.75" style="71" customWidth="1"/>
    <col min="16136" max="16136" width="9.25" style="71" bestFit="1" customWidth="1"/>
    <col min="16137" max="16137" width="11" style="71" customWidth="1"/>
    <col min="16138" max="16138" width="23" style="71" customWidth="1"/>
    <col min="16139" max="16139" width="17.25" style="71" customWidth="1"/>
    <col min="16140" max="16140" width="13.5" style="71" bestFit="1" customWidth="1"/>
    <col min="16141" max="16141" width="13.75" style="71" customWidth="1"/>
    <col min="16142" max="16142" width="10" style="71" bestFit="1" customWidth="1"/>
    <col min="16143" max="16143" width="13.25" style="71" customWidth="1"/>
    <col min="16144" max="16144" width="14.5" style="71" customWidth="1"/>
    <col min="16145" max="16145" width="15.625" style="71" customWidth="1"/>
    <col min="16146" max="16384" width="9" style="71"/>
  </cols>
  <sheetData>
    <row r="2" spans="2:17" ht="20.100000000000001" customHeight="1">
      <c r="B2" s="69" t="s">
        <v>0</v>
      </c>
      <c r="C2" s="69"/>
      <c r="D2" s="69"/>
      <c r="E2" s="70" t="s">
        <v>1980</v>
      </c>
      <c r="G2" s="72" t="s">
        <v>2</v>
      </c>
      <c r="H2" s="73"/>
      <c r="I2" s="74"/>
      <c r="J2" s="75">
        <f>SUM(H:H)</f>
        <v>26057</v>
      </c>
    </row>
    <row r="3" spans="2:17" ht="20.100000000000001" customHeight="1">
      <c r="B3" s="69" t="s">
        <v>3</v>
      </c>
      <c r="C3" s="69"/>
      <c r="D3" s="69"/>
      <c r="E3" s="70" t="s">
        <v>339</v>
      </c>
    </row>
    <row r="4" spans="2:17" ht="20.100000000000001" customHeight="1">
      <c r="B4" s="69" t="s">
        <v>5</v>
      </c>
      <c r="C4" s="69"/>
      <c r="D4" s="69"/>
      <c r="E4" s="70">
        <v>100914</v>
      </c>
      <c r="G4" s="69" t="s">
        <v>17</v>
      </c>
      <c r="H4" s="69"/>
      <c r="I4" s="69"/>
      <c r="J4" s="79"/>
      <c r="K4" s="79"/>
    </row>
    <row r="5" spans="2:17" ht="20.100000000000001" customHeight="1">
      <c r="B5" s="69" t="s">
        <v>6</v>
      </c>
      <c r="C5" s="69"/>
      <c r="D5" s="69"/>
      <c r="E5" s="80">
        <v>41120</v>
      </c>
      <c r="G5" s="69"/>
      <c r="H5" s="69"/>
      <c r="I5" s="69"/>
      <c r="J5" s="79"/>
      <c r="K5" s="79"/>
    </row>
    <row r="6" spans="2:17" ht="20.100000000000001" customHeight="1">
      <c r="B6" s="69" t="s">
        <v>7</v>
      </c>
      <c r="C6" s="69"/>
      <c r="D6" s="69"/>
      <c r="E6" s="80"/>
      <c r="G6" s="69"/>
      <c r="H6" s="69"/>
      <c r="I6" s="69"/>
      <c r="J6" s="79"/>
      <c r="K6" s="79"/>
    </row>
    <row r="8" spans="2:17" s="76" customFormat="1" ht="19.5" customHeight="1">
      <c r="B8" s="424" t="s">
        <v>8</v>
      </c>
      <c r="C8" s="424" t="s">
        <v>9</v>
      </c>
      <c r="D8" s="424" t="s">
        <v>10</v>
      </c>
      <c r="E8" s="425" t="s">
        <v>11</v>
      </c>
      <c r="F8" s="425" t="s">
        <v>12</v>
      </c>
      <c r="G8" s="425" t="s">
        <v>13</v>
      </c>
      <c r="H8" s="426" t="s">
        <v>14</v>
      </c>
      <c r="I8" s="426" t="s">
        <v>15</v>
      </c>
      <c r="J8" s="425" t="s">
        <v>16</v>
      </c>
      <c r="K8" s="425" t="s">
        <v>17</v>
      </c>
      <c r="L8" s="425" t="s">
        <v>18</v>
      </c>
      <c r="M8" s="424" t="s">
        <v>19</v>
      </c>
      <c r="N8" s="424" t="s">
        <v>20</v>
      </c>
      <c r="O8" s="425" t="s">
        <v>21</v>
      </c>
      <c r="P8" s="427" t="s">
        <v>22</v>
      </c>
      <c r="Q8" s="427" t="s">
        <v>23</v>
      </c>
    </row>
    <row r="9" spans="2:17" s="76" customFormat="1" ht="18" customHeight="1">
      <c r="B9" s="424"/>
      <c r="C9" s="424" t="s">
        <v>101</v>
      </c>
      <c r="D9" s="424" t="s">
        <v>101</v>
      </c>
      <c r="E9" s="429" t="s">
        <v>701</v>
      </c>
      <c r="F9" s="430">
        <v>1</v>
      </c>
      <c r="G9" s="431">
        <v>5270</v>
      </c>
      <c r="H9" s="431">
        <f>F9*G9</f>
        <v>5270</v>
      </c>
      <c r="I9" s="432"/>
      <c r="J9" s="433" t="s">
        <v>1983</v>
      </c>
      <c r="K9" s="425"/>
      <c r="L9" s="429"/>
      <c r="M9" s="434"/>
      <c r="N9" s="427"/>
      <c r="O9" s="435"/>
      <c r="P9" s="434">
        <v>41107</v>
      </c>
      <c r="Q9" s="436">
        <v>41107</v>
      </c>
    </row>
    <row r="10" spans="2:17" s="76" customFormat="1" ht="18" customHeight="1">
      <c r="B10" s="424"/>
      <c r="C10" s="424" t="s">
        <v>101</v>
      </c>
      <c r="D10" s="424" t="s">
        <v>101</v>
      </c>
      <c r="E10" s="44" t="s">
        <v>1984</v>
      </c>
      <c r="F10" s="430">
        <v>1</v>
      </c>
      <c r="G10" s="431">
        <v>2218</v>
      </c>
      <c r="H10" s="431">
        <f t="shared" ref="H10:H49" si="0">F10*G10</f>
        <v>2218</v>
      </c>
      <c r="I10" s="432"/>
      <c r="J10" s="433" t="s">
        <v>1983</v>
      </c>
      <c r="K10" s="425"/>
      <c r="L10" s="429"/>
      <c r="M10" s="434"/>
      <c r="N10" s="427"/>
      <c r="O10" s="435"/>
      <c r="P10" s="434">
        <v>41107</v>
      </c>
      <c r="Q10" s="436">
        <v>41107</v>
      </c>
    </row>
    <row r="11" spans="2:17" s="76" customFormat="1" ht="18" customHeight="1">
      <c r="B11" s="425"/>
      <c r="C11" s="424" t="s">
        <v>101</v>
      </c>
      <c r="D11" s="424" t="s">
        <v>101</v>
      </c>
      <c r="E11" s="44" t="s">
        <v>1985</v>
      </c>
      <c r="F11" s="430">
        <v>1</v>
      </c>
      <c r="G11" s="431">
        <v>5569</v>
      </c>
      <c r="H11" s="431">
        <f t="shared" si="0"/>
        <v>5569</v>
      </c>
      <c r="I11" s="437"/>
      <c r="J11" s="433" t="s">
        <v>1983</v>
      </c>
      <c r="K11" s="429"/>
      <c r="L11" s="429"/>
      <c r="M11" s="434"/>
      <c r="N11" s="427"/>
      <c r="O11" s="435"/>
      <c r="P11" s="434">
        <v>41107</v>
      </c>
      <c r="Q11" s="436">
        <v>41107</v>
      </c>
    </row>
    <row r="12" spans="2:17" s="76" customFormat="1" ht="18" customHeight="1">
      <c r="B12" s="424"/>
      <c r="C12" s="424"/>
      <c r="D12" s="424"/>
      <c r="E12" s="44"/>
      <c r="F12" s="430"/>
      <c r="G12" s="431"/>
      <c r="H12" s="431">
        <f>F12*G12</f>
        <v>0</v>
      </c>
      <c r="I12" s="437"/>
      <c r="J12" s="429"/>
      <c r="K12" s="429"/>
      <c r="L12" s="429"/>
      <c r="M12" s="427"/>
      <c r="N12" s="427"/>
      <c r="O12" s="435"/>
      <c r="P12" s="427"/>
      <c r="Q12" s="436"/>
    </row>
    <row r="13" spans="2:17" s="76" customFormat="1" ht="18" customHeight="1">
      <c r="B13" s="425"/>
      <c r="C13" s="424" t="s">
        <v>230</v>
      </c>
      <c r="D13" s="424" t="s">
        <v>230</v>
      </c>
      <c r="E13" s="425" t="s">
        <v>1986</v>
      </c>
      <c r="F13" s="430">
        <v>1</v>
      </c>
      <c r="G13" s="431">
        <v>13000</v>
      </c>
      <c r="H13" s="431">
        <f t="shared" si="0"/>
        <v>13000</v>
      </c>
      <c r="I13" s="437"/>
      <c r="J13" s="429" t="s">
        <v>1987</v>
      </c>
      <c r="K13" s="429" t="s">
        <v>1988</v>
      </c>
      <c r="L13" s="429"/>
      <c r="M13" s="434">
        <v>41107</v>
      </c>
      <c r="N13" s="427"/>
      <c r="O13" s="435"/>
      <c r="P13" s="434">
        <v>41110</v>
      </c>
      <c r="Q13" s="436">
        <v>41110</v>
      </c>
    </row>
    <row r="14" spans="2:17" s="76" customFormat="1" ht="18" customHeight="1">
      <c r="B14" s="425"/>
      <c r="C14" s="424"/>
      <c r="D14" s="424"/>
      <c r="E14" s="425"/>
      <c r="F14" s="430"/>
      <c r="G14" s="128"/>
      <c r="H14" s="431">
        <f t="shared" si="0"/>
        <v>0</v>
      </c>
      <c r="I14" s="128"/>
      <c r="J14" s="425"/>
      <c r="K14" s="429"/>
      <c r="L14" s="429"/>
      <c r="M14" s="427"/>
      <c r="N14" s="427"/>
      <c r="O14" s="435"/>
      <c r="P14" s="427"/>
      <c r="Q14" s="436"/>
    </row>
    <row r="15" spans="2:17" s="76" customFormat="1" ht="18" customHeight="1">
      <c r="B15" s="425"/>
      <c r="C15" s="424"/>
      <c r="D15" s="424"/>
      <c r="E15" s="425"/>
      <c r="F15" s="430"/>
      <c r="G15" s="128"/>
      <c r="H15" s="431">
        <f t="shared" si="0"/>
        <v>0</v>
      </c>
      <c r="I15" s="128"/>
      <c r="J15" s="429"/>
      <c r="K15" s="429"/>
      <c r="L15" s="429"/>
      <c r="M15" s="427"/>
      <c r="N15" s="427"/>
      <c r="O15" s="435"/>
      <c r="P15" s="427"/>
      <c r="Q15" s="436"/>
    </row>
    <row r="16" spans="2:17" s="76" customFormat="1" ht="18" customHeight="1">
      <c r="B16" s="425"/>
      <c r="C16" s="424"/>
      <c r="D16" s="424"/>
      <c r="E16" s="425"/>
      <c r="F16" s="430"/>
      <c r="G16" s="431"/>
      <c r="H16" s="431">
        <f t="shared" si="0"/>
        <v>0</v>
      </c>
      <c r="I16" s="437"/>
      <c r="J16" s="429"/>
      <c r="K16" s="429"/>
      <c r="L16" s="429"/>
      <c r="M16" s="427"/>
      <c r="N16" s="427"/>
      <c r="O16" s="435"/>
      <c r="P16" s="427"/>
      <c r="Q16" s="436"/>
    </row>
    <row r="17" spans="2:17" s="76" customFormat="1" ht="18" customHeight="1">
      <c r="B17" s="425"/>
      <c r="C17" s="424"/>
      <c r="D17" s="424"/>
      <c r="E17" s="425"/>
      <c r="F17" s="430"/>
      <c r="G17" s="431"/>
      <c r="H17" s="431">
        <f t="shared" si="0"/>
        <v>0</v>
      </c>
      <c r="I17" s="437"/>
      <c r="J17" s="429"/>
      <c r="K17" s="429"/>
      <c r="L17" s="429"/>
      <c r="M17" s="427"/>
      <c r="N17" s="427"/>
      <c r="O17" s="435"/>
      <c r="P17" s="427"/>
      <c r="Q17" s="436"/>
    </row>
    <row r="18" spans="2:17" s="76" customFormat="1" ht="18" customHeight="1">
      <c r="B18" s="425"/>
      <c r="C18" s="424"/>
      <c r="D18" s="424"/>
      <c r="E18" s="425"/>
      <c r="F18" s="430"/>
      <c r="G18" s="431"/>
      <c r="H18" s="431">
        <f t="shared" si="0"/>
        <v>0</v>
      </c>
      <c r="I18" s="437"/>
      <c r="J18" s="429"/>
      <c r="K18" s="429"/>
      <c r="L18" s="429"/>
      <c r="M18" s="427"/>
      <c r="N18" s="427"/>
      <c r="O18" s="435"/>
      <c r="P18" s="427"/>
      <c r="Q18" s="436"/>
    </row>
    <row r="19" spans="2:17" s="76" customFormat="1" ht="18" customHeight="1">
      <c r="B19" s="425"/>
      <c r="C19" s="424"/>
      <c r="D19" s="424"/>
      <c r="E19" s="424"/>
      <c r="F19" s="430"/>
      <c r="G19" s="431"/>
      <c r="H19" s="431">
        <f t="shared" si="0"/>
        <v>0</v>
      </c>
      <c r="I19" s="437"/>
      <c r="J19" s="429"/>
      <c r="K19" s="429"/>
      <c r="L19" s="429"/>
      <c r="M19" s="427"/>
      <c r="N19" s="427"/>
      <c r="O19" s="435"/>
      <c r="P19" s="427"/>
      <c r="Q19" s="436"/>
    </row>
    <row r="20" spans="2:17" s="76" customFormat="1" ht="18" customHeight="1">
      <c r="B20" s="425"/>
      <c r="C20" s="424"/>
      <c r="D20" s="424"/>
      <c r="E20" s="425"/>
      <c r="F20" s="430"/>
      <c r="G20" s="431"/>
      <c r="H20" s="431">
        <f t="shared" si="0"/>
        <v>0</v>
      </c>
      <c r="I20" s="437"/>
      <c r="J20" s="429"/>
      <c r="K20" s="429"/>
      <c r="L20" s="429"/>
      <c r="M20" s="427"/>
      <c r="N20" s="427"/>
      <c r="O20" s="435"/>
      <c r="P20" s="427"/>
      <c r="Q20" s="436"/>
    </row>
    <row r="21" spans="2:17" s="76" customFormat="1" ht="18" customHeight="1">
      <c r="B21" s="425"/>
      <c r="C21" s="424"/>
      <c r="D21" s="424"/>
      <c r="E21" s="429"/>
      <c r="F21" s="430"/>
      <c r="G21" s="431"/>
      <c r="H21" s="431">
        <f t="shared" si="0"/>
        <v>0</v>
      </c>
      <c r="I21" s="437"/>
      <c r="J21" s="429"/>
      <c r="K21" s="429"/>
      <c r="L21" s="429"/>
      <c r="M21" s="427"/>
      <c r="N21" s="427"/>
      <c r="O21" s="435"/>
      <c r="P21" s="427"/>
      <c r="Q21" s="436"/>
    </row>
    <row r="22" spans="2:17" s="76" customFormat="1" ht="18" customHeight="1">
      <c r="B22" s="425"/>
      <c r="C22" s="424"/>
      <c r="D22" s="424"/>
      <c r="E22" s="429"/>
      <c r="F22" s="430"/>
      <c r="G22" s="431"/>
      <c r="H22" s="431">
        <f t="shared" si="0"/>
        <v>0</v>
      </c>
      <c r="I22" s="437"/>
      <c r="J22" s="429"/>
      <c r="K22" s="429"/>
      <c r="L22" s="429"/>
      <c r="M22" s="427"/>
      <c r="N22" s="427"/>
      <c r="O22" s="435"/>
      <c r="P22" s="427"/>
      <c r="Q22" s="436"/>
    </row>
    <row r="23" spans="2:17" s="76" customFormat="1" ht="18" customHeight="1">
      <c r="B23" s="425"/>
      <c r="C23" s="424"/>
      <c r="D23" s="424"/>
      <c r="E23" s="429"/>
      <c r="F23" s="430"/>
      <c r="G23" s="431"/>
      <c r="H23" s="431">
        <f t="shared" si="0"/>
        <v>0</v>
      </c>
      <c r="I23" s="437"/>
      <c r="J23" s="429"/>
      <c r="K23" s="429"/>
      <c r="L23" s="429"/>
      <c r="M23" s="427"/>
      <c r="N23" s="427"/>
      <c r="O23" s="435"/>
      <c r="P23" s="427"/>
      <c r="Q23" s="436"/>
    </row>
    <row r="24" spans="2:17" s="76" customFormat="1" ht="18" customHeight="1">
      <c r="B24" s="425"/>
      <c r="C24" s="424"/>
      <c r="D24" s="424"/>
      <c r="E24" s="429"/>
      <c r="F24" s="430"/>
      <c r="G24" s="431"/>
      <c r="H24" s="431">
        <f t="shared" si="0"/>
        <v>0</v>
      </c>
      <c r="I24" s="437"/>
      <c r="J24" s="429"/>
      <c r="K24" s="429"/>
      <c r="L24" s="429"/>
      <c r="M24" s="434"/>
      <c r="N24" s="427"/>
      <c r="O24" s="435"/>
      <c r="P24" s="434"/>
      <c r="Q24" s="436"/>
    </row>
    <row r="25" spans="2:17" s="76" customFormat="1" ht="18" customHeight="1">
      <c r="B25" s="425"/>
      <c r="C25" s="424"/>
      <c r="D25" s="424"/>
      <c r="E25" s="429"/>
      <c r="F25" s="430"/>
      <c r="G25" s="431"/>
      <c r="H25" s="431">
        <f t="shared" si="0"/>
        <v>0</v>
      </c>
      <c r="I25" s="437"/>
      <c r="J25" s="429"/>
      <c r="K25" s="429"/>
      <c r="L25" s="429"/>
      <c r="M25" s="434"/>
      <c r="N25" s="427"/>
      <c r="O25" s="435"/>
      <c r="P25" s="434"/>
      <c r="Q25" s="436"/>
    </row>
    <row r="26" spans="2:17" s="76" customFormat="1" ht="18" customHeight="1">
      <c r="B26" s="425"/>
      <c r="C26" s="424"/>
      <c r="D26" s="424"/>
      <c r="E26" s="429"/>
      <c r="F26" s="430"/>
      <c r="G26" s="431"/>
      <c r="H26" s="431">
        <f t="shared" si="0"/>
        <v>0</v>
      </c>
      <c r="I26" s="437"/>
      <c r="J26" s="429"/>
      <c r="K26" s="429"/>
      <c r="L26" s="429"/>
      <c r="M26" s="434"/>
      <c r="N26" s="427"/>
      <c r="O26" s="435"/>
      <c r="P26" s="434"/>
      <c r="Q26" s="436"/>
    </row>
    <row r="27" spans="2:17" s="76" customFormat="1" ht="18" customHeight="1">
      <c r="B27" s="425"/>
      <c r="C27" s="424"/>
      <c r="D27" s="424"/>
      <c r="E27" s="190"/>
      <c r="F27" s="430"/>
      <c r="G27" s="42"/>
      <c r="H27" s="431">
        <f t="shared" si="0"/>
        <v>0</v>
      </c>
      <c r="I27" s="42"/>
      <c r="J27" s="41"/>
      <c r="K27" s="429"/>
      <c r="L27" s="429"/>
      <c r="M27" s="434"/>
      <c r="N27" s="427"/>
      <c r="O27" s="435"/>
      <c r="P27" s="434"/>
      <c r="Q27" s="436"/>
    </row>
    <row r="28" spans="2:17" s="76" customFormat="1" ht="18" customHeight="1">
      <c r="B28" s="425"/>
      <c r="C28" s="424"/>
      <c r="D28" s="424"/>
      <c r="E28" s="190"/>
      <c r="F28" s="430"/>
      <c r="G28" s="218"/>
      <c r="H28" s="431">
        <f t="shared" si="0"/>
        <v>0</v>
      </c>
      <c r="I28" s="39"/>
      <c r="J28" s="221"/>
      <c r="K28" s="429"/>
      <c r="L28" s="429"/>
      <c r="M28" s="434"/>
      <c r="N28" s="427"/>
      <c r="O28" s="435"/>
      <c r="P28" s="434"/>
      <c r="Q28" s="436"/>
    </row>
    <row r="29" spans="2:17" s="76" customFormat="1" ht="18" customHeight="1">
      <c r="B29" s="425"/>
      <c r="C29" s="424"/>
      <c r="D29" s="424"/>
      <c r="E29" s="190"/>
      <c r="F29" s="430"/>
      <c r="G29" s="42"/>
      <c r="H29" s="431">
        <f t="shared" si="0"/>
        <v>0</v>
      </c>
      <c r="I29" s="42"/>
      <c r="J29" s="41"/>
      <c r="K29" s="429"/>
      <c r="L29" s="429"/>
      <c r="M29" s="434"/>
      <c r="N29" s="427"/>
      <c r="O29" s="435"/>
      <c r="P29" s="434"/>
      <c r="Q29" s="436"/>
    </row>
    <row r="30" spans="2:17" s="76" customFormat="1" ht="18" customHeight="1">
      <c r="B30" s="425"/>
      <c r="C30" s="424"/>
      <c r="D30" s="424"/>
      <c r="E30" s="190"/>
      <c r="F30" s="430"/>
      <c r="G30" s="42"/>
      <c r="H30" s="431">
        <f t="shared" si="0"/>
        <v>0</v>
      </c>
      <c r="I30" s="42"/>
      <c r="J30" s="41"/>
      <c r="K30" s="429"/>
      <c r="L30" s="429"/>
      <c r="M30" s="434"/>
      <c r="N30" s="427"/>
      <c r="O30" s="435"/>
      <c r="P30" s="434"/>
      <c r="Q30" s="436"/>
    </row>
    <row r="31" spans="2:17" s="76" customFormat="1" ht="18" customHeight="1">
      <c r="B31" s="425"/>
      <c r="C31" s="424"/>
      <c r="D31" s="424"/>
      <c r="E31" s="429"/>
      <c r="F31" s="430"/>
      <c r="G31" s="431"/>
      <c r="H31" s="431">
        <f t="shared" si="0"/>
        <v>0</v>
      </c>
      <c r="I31" s="437"/>
      <c r="J31" s="41"/>
      <c r="K31" s="429"/>
      <c r="L31" s="429"/>
      <c r="M31" s="434"/>
      <c r="N31" s="427"/>
      <c r="O31" s="435"/>
      <c r="P31" s="434"/>
      <c r="Q31" s="436"/>
    </row>
    <row r="32" spans="2:17" s="76" customFormat="1" ht="18" customHeight="1">
      <c r="B32" s="425"/>
      <c r="C32" s="424"/>
      <c r="D32" s="424"/>
      <c r="E32" s="429"/>
      <c r="F32" s="430"/>
      <c r="G32" s="431"/>
      <c r="H32" s="431">
        <f t="shared" si="0"/>
        <v>0</v>
      </c>
      <c r="I32" s="437"/>
      <c r="J32" s="429"/>
      <c r="K32" s="429"/>
      <c r="L32" s="429"/>
      <c r="M32" s="427"/>
      <c r="N32" s="427"/>
      <c r="O32" s="435"/>
      <c r="P32" s="427"/>
      <c r="Q32" s="436"/>
    </row>
    <row r="33" spans="2:17" s="76" customFormat="1" ht="18" customHeight="1">
      <c r="B33" s="425"/>
      <c r="C33" s="424"/>
      <c r="D33" s="424"/>
      <c r="E33" s="429"/>
      <c r="F33" s="430"/>
      <c r="G33" s="431"/>
      <c r="H33" s="431">
        <f t="shared" si="0"/>
        <v>0</v>
      </c>
      <c r="I33" s="437"/>
      <c r="J33" s="429"/>
      <c r="K33" s="429"/>
      <c r="L33" s="429"/>
      <c r="M33" s="427"/>
      <c r="N33" s="427"/>
      <c r="O33" s="435"/>
      <c r="P33" s="427"/>
      <c r="Q33" s="436"/>
    </row>
    <row r="34" spans="2:17" s="76" customFormat="1" ht="18" customHeight="1">
      <c r="B34" s="425"/>
      <c r="C34" s="424"/>
      <c r="D34" s="424"/>
      <c r="E34" s="429"/>
      <c r="F34" s="430"/>
      <c r="G34" s="431"/>
      <c r="H34" s="431">
        <f t="shared" si="0"/>
        <v>0</v>
      </c>
      <c r="I34" s="437"/>
      <c r="J34" s="429"/>
      <c r="K34" s="429"/>
      <c r="L34" s="429"/>
      <c r="M34" s="427"/>
      <c r="N34" s="427"/>
      <c r="O34" s="435"/>
      <c r="P34" s="427"/>
      <c r="Q34" s="436"/>
    </row>
    <row r="35" spans="2:17" s="76" customFormat="1" ht="18" customHeight="1">
      <c r="B35" s="425"/>
      <c r="C35" s="424"/>
      <c r="D35" s="424"/>
      <c r="E35" s="429"/>
      <c r="F35" s="430"/>
      <c r="G35" s="431"/>
      <c r="H35" s="431">
        <f t="shared" si="0"/>
        <v>0</v>
      </c>
      <c r="I35" s="437"/>
      <c r="J35" s="429"/>
      <c r="K35" s="429"/>
      <c r="L35" s="429"/>
      <c r="M35" s="427"/>
      <c r="N35" s="427"/>
      <c r="O35" s="435"/>
      <c r="P35" s="427"/>
      <c r="Q35" s="436"/>
    </row>
    <row r="36" spans="2:17" s="76" customFormat="1" ht="18" customHeight="1">
      <c r="B36" s="425"/>
      <c r="C36" s="424"/>
      <c r="D36" s="424"/>
      <c r="E36" s="429"/>
      <c r="F36" s="430"/>
      <c r="G36" s="431"/>
      <c r="H36" s="431">
        <f t="shared" si="0"/>
        <v>0</v>
      </c>
      <c r="I36" s="437"/>
      <c r="J36" s="429"/>
      <c r="K36" s="429"/>
      <c r="L36" s="429"/>
      <c r="M36" s="427"/>
      <c r="N36" s="427"/>
      <c r="O36" s="435"/>
      <c r="P36" s="427"/>
      <c r="Q36" s="436"/>
    </row>
    <row r="37" spans="2:17" s="76" customFormat="1" ht="18" customHeight="1">
      <c r="B37" s="425"/>
      <c r="C37" s="424"/>
      <c r="D37" s="424"/>
      <c r="E37" s="429"/>
      <c r="F37" s="430"/>
      <c r="G37" s="431"/>
      <c r="H37" s="431">
        <f t="shared" si="0"/>
        <v>0</v>
      </c>
      <c r="I37" s="437"/>
      <c r="J37" s="429"/>
      <c r="K37" s="429"/>
      <c r="L37" s="429"/>
      <c r="M37" s="427"/>
      <c r="N37" s="427"/>
      <c r="O37" s="435"/>
      <c r="P37" s="427"/>
      <c r="Q37" s="436"/>
    </row>
    <row r="38" spans="2:17" s="76" customFormat="1" ht="18" customHeight="1">
      <c r="B38" s="425"/>
      <c r="C38" s="424"/>
      <c r="D38" s="424"/>
      <c r="E38" s="429"/>
      <c r="F38" s="430"/>
      <c r="G38" s="431"/>
      <c r="H38" s="431">
        <f t="shared" si="0"/>
        <v>0</v>
      </c>
      <c r="I38" s="437"/>
      <c r="J38" s="429"/>
      <c r="K38" s="429"/>
      <c r="L38" s="429"/>
      <c r="M38" s="427"/>
      <c r="N38" s="427"/>
      <c r="O38" s="435"/>
      <c r="P38" s="427"/>
      <c r="Q38" s="436"/>
    </row>
    <row r="39" spans="2:17" s="76" customFormat="1" ht="18" customHeight="1">
      <c r="B39" s="425"/>
      <c r="C39" s="424"/>
      <c r="D39" s="424"/>
      <c r="E39" s="429"/>
      <c r="F39" s="430"/>
      <c r="G39" s="431"/>
      <c r="H39" s="431">
        <f t="shared" si="0"/>
        <v>0</v>
      </c>
      <c r="I39" s="437"/>
      <c r="J39" s="429"/>
      <c r="K39" s="429"/>
      <c r="L39" s="429"/>
      <c r="M39" s="427"/>
      <c r="N39" s="427"/>
      <c r="O39" s="435"/>
      <c r="P39" s="427"/>
      <c r="Q39" s="436"/>
    </row>
    <row r="40" spans="2:17" s="76" customFormat="1" ht="18" customHeight="1">
      <c r="B40" s="425"/>
      <c r="C40" s="424"/>
      <c r="D40" s="424"/>
      <c r="E40" s="429"/>
      <c r="F40" s="430"/>
      <c r="G40" s="431"/>
      <c r="H40" s="431">
        <f t="shared" si="0"/>
        <v>0</v>
      </c>
      <c r="I40" s="437"/>
      <c r="J40" s="429"/>
      <c r="K40" s="429"/>
      <c r="L40" s="429"/>
      <c r="M40" s="427"/>
      <c r="N40" s="427"/>
      <c r="O40" s="435"/>
      <c r="P40" s="427"/>
      <c r="Q40" s="436"/>
    </row>
    <row r="41" spans="2:17" s="76" customFormat="1" ht="18" customHeight="1">
      <c r="B41" s="425"/>
      <c r="C41" s="424"/>
      <c r="D41" s="424"/>
      <c r="E41" s="429"/>
      <c r="F41" s="430"/>
      <c r="G41" s="431"/>
      <c r="H41" s="431">
        <f t="shared" si="0"/>
        <v>0</v>
      </c>
      <c r="I41" s="437"/>
      <c r="J41" s="429"/>
      <c r="K41" s="429"/>
      <c r="L41" s="429"/>
      <c r="M41" s="427"/>
      <c r="N41" s="427"/>
      <c r="O41" s="435"/>
      <c r="P41" s="427"/>
      <c r="Q41" s="436"/>
    </row>
    <row r="42" spans="2:17" s="76" customFormat="1" ht="18" customHeight="1">
      <c r="B42" s="425"/>
      <c r="C42" s="424"/>
      <c r="D42" s="424"/>
      <c r="E42" s="429"/>
      <c r="F42" s="430"/>
      <c r="G42" s="431"/>
      <c r="H42" s="431">
        <f t="shared" si="0"/>
        <v>0</v>
      </c>
      <c r="I42" s="437"/>
      <c r="J42" s="429"/>
      <c r="K42" s="429"/>
      <c r="L42" s="429"/>
      <c r="M42" s="427"/>
      <c r="N42" s="427"/>
      <c r="O42" s="435"/>
      <c r="P42" s="427"/>
      <c r="Q42" s="436"/>
    </row>
    <row r="43" spans="2:17" s="76" customFormat="1" ht="18" customHeight="1">
      <c r="B43" s="424"/>
      <c r="C43" s="424"/>
      <c r="D43" s="424"/>
      <c r="E43" s="429"/>
      <c r="F43" s="430"/>
      <c r="G43" s="431"/>
      <c r="H43" s="431">
        <f t="shared" si="0"/>
        <v>0</v>
      </c>
      <c r="I43" s="437"/>
      <c r="J43" s="429"/>
      <c r="K43" s="429"/>
      <c r="L43" s="429"/>
      <c r="M43" s="427"/>
      <c r="N43" s="427"/>
      <c r="O43" s="435"/>
      <c r="P43" s="427"/>
      <c r="Q43" s="436"/>
    </row>
    <row r="44" spans="2:17" s="76" customFormat="1" ht="18" customHeight="1">
      <c r="B44" s="424"/>
      <c r="C44" s="424"/>
      <c r="D44" s="424"/>
      <c r="E44" s="429"/>
      <c r="F44" s="430"/>
      <c r="G44" s="431"/>
      <c r="H44" s="431">
        <f t="shared" si="0"/>
        <v>0</v>
      </c>
      <c r="I44" s="437"/>
      <c r="J44" s="429"/>
      <c r="K44" s="429"/>
      <c r="L44" s="429"/>
      <c r="M44" s="427"/>
      <c r="N44" s="427"/>
      <c r="O44" s="435"/>
      <c r="P44" s="427"/>
      <c r="Q44" s="436"/>
    </row>
    <row r="45" spans="2:17" s="76" customFormat="1" ht="18" customHeight="1">
      <c r="B45" s="424"/>
      <c r="C45" s="424"/>
      <c r="D45" s="424"/>
      <c r="E45" s="443"/>
      <c r="F45" s="430"/>
      <c r="G45" s="431"/>
      <c r="H45" s="431">
        <f t="shared" si="0"/>
        <v>0</v>
      </c>
      <c r="I45" s="437"/>
      <c r="J45" s="429"/>
      <c r="K45" s="429"/>
      <c r="L45" s="429"/>
      <c r="M45" s="427"/>
      <c r="N45" s="427"/>
      <c r="O45" s="435"/>
      <c r="P45" s="427"/>
      <c r="Q45" s="436"/>
    </row>
    <row r="46" spans="2:17" s="76" customFormat="1" ht="18" customHeight="1">
      <c r="B46" s="424"/>
      <c r="C46" s="424"/>
      <c r="D46" s="424"/>
      <c r="E46" s="429"/>
      <c r="F46" s="430"/>
      <c r="G46" s="431"/>
      <c r="H46" s="431">
        <f t="shared" si="0"/>
        <v>0</v>
      </c>
      <c r="I46" s="437"/>
      <c r="J46" s="429"/>
      <c r="K46" s="429"/>
      <c r="L46" s="429"/>
      <c r="M46" s="427"/>
      <c r="N46" s="427"/>
      <c r="O46" s="435"/>
      <c r="P46" s="427"/>
      <c r="Q46" s="436"/>
    </row>
    <row r="47" spans="2:17" s="76" customFormat="1" ht="18" customHeight="1">
      <c r="B47" s="424"/>
      <c r="C47" s="424"/>
      <c r="D47" s="424"/>
      <c r="E47" s="429"/>
      <c r="F47" s="430"/>
      <c r="G47" s="431"/>
      <c r="H47" s="431">
        <f t="shared" si="0"/>
        <v>0</v>
      </c>
      <c r="I47" s="437"/>
      <c r="J47" s="429"/>
      <c r="K47" s="429"/>
      <c r="L47" s="429"/>
      <c r="M47" s="427"/>
      <c r="N47" s="427"/>
      <c r="O47" s="435"/>
      <c r="P47" s="427"/>
      <c r="Q47" s="436"/>
    </row>
    <row r="48" spans="2:17" s="76" customFormat="1" ht="18" customHeight="1">
      <c r="B48" s="424"/>
      <c r="C48" s="424"/>
      <c r="D48" s="424"/>
      <c r="E48" s="429"/>
      <c r="F48" s="430"/>
      <c r="G48" s="431"/>
      <c r="H48" s="431">
        <f t="shared" si="0"/>
        <v>0</v>
      </c>
      <c r="I48" s="437"/>
      <c r="J48" s="429"/>
      <c r="K48" s="429"/>
      <c r="L48" s="429"/>
      <c r="M48" s="427"/>
      <c r="N48" s="427"/>
      <c r="O48" s="435"/>
      <c r="P48" s="427"/>
      <c r="Q48" s="436"/>
    </row>
    <row r="49" spans="2:17" s="76" customFormat="1" ht="18" customHeight="1">
      <c r="B49" s="424"/>
      <c r="C49" s="81"/>
      <c r="D49" s="81"/>
      <c r="E49" s="89"/>
      <c r="F49" s="430"/>
      <c r="G49" s="87"/>
      <c r="H49" s="431">
        <f t="shared" si="0"/>
        <v>0</v>
      </c>
      <c r="I49" s="92"/>
      <c r="J49" s="89"/>
      <c r="K49" s="89"/>
      <c r="L49" s="89"/>
      <c r="M49" s="84"/>
      <c r="N49" s="84"/>
      <c r="O49" s="84"/>
      <c r="P49" s="84"/>
      <c r="Q49" s="84"/>
    </row>
    <row r="50" spans="2:17" s="76" customFormat="1" ht="18" customHeight="1">
      <c r="B50" s="444"/>
      <c r="C50" s="444"/>
      <c r="D50" s="444"/>
      <c r="E50" s="445"/>
      <c r="F50" s="449"/>
      <c r="G50" s="450"/>
      <c r="H50" s="450"/>
      <c r="I50" s="449"/>
      <c r="J50" s="445"/>
      <c r="K50" s="445"/>
      <c r="L50" s="445"/>
      <c r="M50" s="446"/>
      <c r="N50" s="446"/>
      <c r="O50" s="447"/>
      <c r="P50" s="446"/>
      <c r="Q50" s="448"/>
    </row>
    <row r="51" spans="2:17" s="76" customFormat="1" ht="18" customHeight="1">
      <c r="C51" s="444"/>
      <c r="D51" s="444"/>
      <c r="E51" s="445"/>
      <c r="F51" s="449"/>
      <c r="G51" s="450"/>
      <c r="H51" s="450"/>
      <c r="I51" s="449"/>
      <c r="J51" s="445"/>
      <c r="K51" s="445"/>
      <c r="M51" s="446"/>
      <c r="N51" s="446"/>
      <c r="O51" s="447"/>
      <c r="P51" s="446"/>
      <c r="Q51" s="448"/>
    </row>
    <row r="52" spans="2:17" s="76" customFormat="1" ht="18" customHeight="1">
      <c r="B52" s="444"/>
      <c r="C52" s="444"/>
      <c r="D52" s="444"/>
      <c r="E52" s="445"/>
      <c r="F52" s="449"/>
      <c r="G52" s="450"/>
      <c r="H52" s="450"/>
      <c r="I52" s="449"/>
      <c r="J52" s="445"/>
      <c r="K52" s="445"/>
      <c r="M52" s="446"/>
      <c r="N52" s="446"/>
      <c r="O52" s="447"/>
      <c r="P52" s="446"/>
      <c r="Q52" s="448"/>
    </row>
    <row r="53" spans="2:17" ht="18" customHeight="1">
      <c r="C53" s="444"/>
      <c r="D53" s="444"/>
      <c r="E53" s="445"/>
      <c r="F53" s="449"/>
      <c r="G53" s="450"/>
      <c r="H53" s="450"/>
      <c r="I53" s="449"/>
      <c r="J53" s="445"/>
      <c r="K53" s="445"/>
      <c r="M53" s="446"/>
      <c r="N53" s="446"/>
      <c r="O53" s="447"/>
      <c r="Q53" s="448"/>
    </row>
    <row r="54" spans="2:17" ht="18" customHeight="1">
      <c r="C54" s="444"/>
      <c r="D54" s="444"/>
      <c r="F54" s="449"/>
      <c r="H54" s="450"/>
      <c r="M54" s="451"/>
      <c r="O54" s="447"/>
      <c r="Q54" s="448"/>
    </row>
    <row r="55" spans="2:17" ht="18" customHeight="1">
      <c r="C55" s="444"/>
      <c r="D55" s="444"/>
      <c r="F55" s="449"/>
      <c r="H55" s="450"/>
      <c r="M55" s="451"/>
      <c r="O55" s="447"/>
      <c r="Q55" s="448"/>
    </row>
    <row r="56" spans="2:17" ht="18" customHeight="1">
      <c r="C56" s="444"/>
      <c r="D56" s="444"/>
      <c r="E56" s="452"/>
      <c r="F56" s="454"/>
      <c r="G56" s="455"/>
      <c r="H56" s="455"/>
      <c r="I56" s="456"/>
      <c r="J56" s="452"/>
      <c r="K56" s="452"/>
      <c r="L56" s="452"/>
      <c r="M56" s="453"/>
      <c r="O56" s="447"/>
      <c r="Q56" s="448"/>
    </row>
    <row r="57" spans="2:17" ht="18" customHeight="1">
      <c r="C57" s="444"/>
      <c r="D57" s="444"/>
      <c r="F57" s="449"/>
      <c r="H57" s="450"/>
      <c r="M57" s="451"/>
      <c r="O57" s="447"/>
      <c r="Q57" s="448"/>
    </row>
    <row r="58" spans="2:17" ht="18" customHeight="1">
      <c r="C58" s="444"/>
      <c r="D58" s="444"/>
      <c r="F58" s="449"/>
      <c r="H58" s="450"/>
      <c r="M58" s="451"/>
      <c r="O58" s="447"/>
      <c r="Q58" s="448"/>
    </row>
    <row r="59" spans="2:17" ht="18" customHeight="1">
      <c r="C59" s="444"/>
      <c r="D59" s="444"/>
      <c r="F59" s="449"/>
      <c r="H59" s="450"/>
      <c r="M59" s="446"/>
      <c r="O59" s="447"/>
      <c r="Q59" s="448"/>
    </row>
    <row r="60" spans="2:17" ht="18" customHeight="1">
      <c r="C60" s="444"/>
      <c r="D60" s="444"/>
      <c r="F60" s="449"/>
      <c r="H60" s="450"/>
      <c r="M60" s="451"/>
      <c r="O60" s="447"/>
      <c r="Q60" s="448"/>
    </row>
    <row r="61" spans="2:17" ht="18" customHeight="1">
      <c r="C61" s="444"/>
      <c r="D61" s="444"/>
      <c r="F61" s="449"/>
      <c r="H61" s="450"/>
      <c r="M61" s="451"/>
      <c r="O61" s="447"/>
      <c r="Q61" s="448"/>
    </row>
    <row r="62" spans="2:17" ht="18" customHeight="1">
      <c r="C62" s="444"/>
      <c r="D62" s="444"/>
      <c r="F62" s="449"/>
      <c r="H62" s="450"/>
      <c r="K62" s="457"/>
      <c r="M62" s="451"/>
      <c r="O62" s="447"/>
      <c r="Q62" s="448"/>
    </row>
    <row r="63" spans="2:17" ht="18" customHeight="1">
      <c r="C63" s="444"/>
      <c r="D63" s="444"/>
      <c r="F63" s="449"/>
      <c r="H63" s="450"/>
      <c r="M63" s="451"/>
      <c r="O63" s="447"/>
      <c r="Q63" s="448"/>
    </row>
    <row r="64" spans="2:17" ht="18" customHeight="1">
      <c r="C64" s="444"/>
      <c r="D64" s="444"/>
      <c r="F64" s="449"/>
      <c r="H64" s="450"/>
      <c r="M64" s="451"/>
      <c r="O64" s="447"/>
      <c r="Q64" s="448"/>
    </row>
    <row r="65" spans="3:17" ht="18" customHeight="1">
      <c r="C65" s="444"/>
      <c r="D65" s="444"/>
      <c r="F65" s="449"/>
      <c r="H65" s="450"/>
      <c r="M65" s="451"/>
      <c r="O65" s="447"/>
      <c r="Q65" s="448"/>
    </row>
    <row r="66" spans="3:17" ht="18" customHeight="1">
      <c r="C66" s="444"/>
      <c r="D66" s="444"/>
      <c r="F66" s="449"/>
      <c r="H66" s="450"/>
      <c r="M66" s="451"/>
      <c r="O66" s="447"/>
      <c r="Q66" s="448"/>
    </row>
    <row r="67" spans="3:17" ht="18" customHeight="1">
      <c r="C67" s="444"/>
      <c r="D67" s="444"/>
      <c r="I67" s="71"/>
      <c r="M67" s="451"/>
      <c r="N67" s="76"/>
      <c r="O67" s="451"/>
      <c r="P67" s="451"/>
      <c r="Q67" s="448"/>
    </row>
    <row r="68" spans="3:17" ht="18" customHeight="1">
      <c r="C68" s="444"/>
      <c r="D68" s="444"/>
      <c r="I68" s="71"/>
      <c r="M68" s="451"/>
      <c r="N68" s="76"/>
      <c r="O68" s="451"/>
      <c r="P68" s="451"/>
      <c r="Q68" s="448"/>
    </row>
    <row r="69" spans="3:17" ht="18" customHeight="1">
      <c r="C69" s="444"/>
      <c r="D69" s="444"/>
      <c r="I69" s="71"/>
      <c r="M69" s="451"/>
      <c r="N69" s="76"/>
      <c r="O69" s="451"/>
      <c r="P69" s="451"/>
      <c r="Q69" s="448"/>
    </row>
    <row r="70" spans="3:17" ht="18" customHeight="1">
      <c r="C70" s="444"/>
      <c r="D70" s="444"/>
      <c r="I70" s="71"/>
      <c r="M70" s="451"/>
      <c r="N70" s="76"/>
      <c r="O70" s="451"/>
      <c r="P70" s="451"/>
      <c r="Q70" s="448"/>
    </row>
    <row r="71" spans="3:17" ht="18" customHeight="1">
      <c r="C71" s="444"/>
      <c r="D71" s="444"/>
      <c r="I71" s="71"/>
      <c r="M71" s="451"/>
      <c r="N71" s="76"/>
      <c r="O71" s="451"/>
      <c r="P71" s="451"/>
      <c r="Q71" s="448"/>
    </row>
    <row r="72" spans="3:17" ht="18" customHeight="1">
      <c r="C72" s="444"/>
      <c r="D72" s="444"/>
      <c r="I72" s="71"/>
      <c r="M72" s="451"/>
      <c r="N72" s="76"/>
      <c r="O72" s="451"/>
      <c r="P72" s="451"/>
      <c r="Q72" s="448"/>
    </row>
    <row r="73" spans="3:17" ht="18" customHeight="1">
      <c r="C73" s="444"/>
      <c r="D73" s="444"/>
      <c r="I73" s="71"/>
      <c r="M73" s="451"/>
      <c r="N73" s="76"/>
      <c r="O73" s="451"/>
      <c r="P73" s="451"/>
      <c r="Q73" s="448"/>
    </row>
    <row r="74" spans="3:17" ht="18" customHeight="1">
      <c r="C74" s="444"/>
      <c r="D74" s="444"/>
      <c r="I74" s="71"/>
      <c r="M74" s="451"/>
      <c r="N74" s="76"/>
      <c r="O74" s="451"/>
      <c r="P74" s="451"/>
      <c r="Q74" s="448"/>
    </row>
    <row r="75" spans="3:17" ht="18" customHeight="1">
      <c r="C75" s="444"/>
      <c r="D75" s="444"/>
      <c r="I75" s="71"/>
      <c r="M75" s="451"/>
      <c r="N75" s="76"/>
      <c r="O75" s="451"/>
      <c r="P75" s="451"/>
      <c r="Q75" s="448"/>
    </row>
    <row r="76" spans="3:17" ht="18" customHeight="1">
      <c r="C76" s="444"/>
      <c r="D76" s="444"/>
      <c r="I76" s="71"/>
      <c r="M76" s="451"/>
      <c r="N76" s="76"/>
      <c r="O76" s="451"/>
      <c r="P76" s="451"/>
      <c r="Q76" s="448"/>
    </row>
    <row r="77" spans="3:17" ht="18" customHeight="1">
      <c r="C77" s="444"/>
      <c r="D77" s="444"/>
      <c r="I77" s="71"/>
      <c r="M77" s="451"/>
      <c r="N77" s="76"/>
      <c r="O77" s="451"/>
      <c r="P77" s="451"/>
      <c r="Q77" s="448"/>
    </row>
    <row r="78" spans="3:17" ht="18" customHeight="1">
      <c r="C78" s="444"/>
      <c r="D78" s="444"/>
      <c r="I78" s="71"/>
      <c r="M78" s="451"/>
      <c r="N78" s="76"/>
      <c r="O78" s="451"/>
      <c r="P78" s="451"/>
      <c r="Q78" s="448"/>
    </row>
    <row r="79" spans="3:17" ht="18" customHeight="1">
      <c r="C79" s="444"/>
      <c r="D79" s="444"/>
      <c r="I79" s="71"/>
      <c r="M79" s="451"/>
      <c r="N79" s="76"/>
      <c r="O79" s="451"/>
      <c r="P79" s="451"/>
      <c r="Q79" s="448"/>
    </row>
    <row r="80" spans="3:17" ht="18" customHeight="1">
      <c r="C80" s="444"/>
      <c r="D80" s="444"/>
      <c r="I80" s="71"/>
      <c r="M80" s="451"/>
      <c r="N80" s="76"/>
      <c r="O80" s="451"/>
      <c r="P80" s="451"/>
      <c r="Q80" s="448"/>
    </row>
    <row r="81" spans="3:17" ht="18" customHeight="1">
      <c r="C81" s="444"/>
      <c r="D81" s="444"/>
      <c r="I81" s="71"/>
      <c r="M81" s="451"/>
      <c r="N81" s="76"/>
      <c r="O81" s="451"/>
      <c r="P81" s="451"/>
      <c r="Q81" s="448"/>
    </row>
    <row r="82" spans="3:17" ht="18" customHeight="1">
      <c r="C82" s="444"/>
      <c r="D82" s="444"/>
      <c r="I82" s="71"/>
      <c r="M82" s="451"/>
      <c r="N82" s="76"/>
      <c r="O82" s="451"/>
      <c r="P82" s="451"/>
      <c r="Q82" s="448"/>
    </row>
    <row r="83" spans="3:17" ht="18" customHeight="1">
      <c r="C83" s="444"/>
      <c r="D83" s="444"/>
      <c r="I83" s="71"/>
      <c r="M83" s="451"/>
      <c r="N83" s="76"/>
      <c r="O83" s="451"/>
      <c r="P83" s="451"/>
      <c r="Q83" s="448"/>
    </row>
    <row r="84" spans="3:17" ht="18" customHeight="1">
      <c r="C84" s="444"/>
      <c r="D84" s="444"/>
      <c r="I84" s="71"/>
      <c r="M84" s="451"/>
      <c r="N84" s="76"/>
      <c r="O84" s="451"/>
      <c r="P84" s="451"/>
      <c r="Q84" s="448"/>
    </row>
    <row r="85" spans="3:17" ht="18" customHeight="1">
      <c r="C85" s="444"/>
      <c r="D85" s="444"/>
      <c r="I85" s="71"/>
      <c r="M85" s="451"/>
      <c r="N85" s="76"/>
      <c r="O85" s="451"/>
      <c r="P85" s="451"/>
      <c r="Q85" s="448"/>
    </row>
    <row r="86" spans="3:17" ht="18" customHeight="1">
      <c r="C86" s="444"/>
      <c r="D86" s="444"/>
      <c r="I86" s="71"/>
      <c r="M86" s="451"/>
      <c r="N86" s="76"/>
      <c r="O86" s="451"/>
      <c r="P86" s="451"/>
      <c r="Q86" s="448"/>
    </row>
    <row r="87" spans="3:17" ht="18" customHeight="1">
      <c r="C87" s="444"/>
      <c r="D87" s="444"/>
      <c r="I87" s="71"/>
      <c r="M87" s="451"/>
      <c r="N87" s="76"/>
      <c r="O87" s="451"/>
      <c r="P87" s="451"/>
      <c r="Q87" s="448"/>
    </row>
    <row r="88" spans="3:17" ht="18" customHeight="1">
      <c r="C88" s="444"/>
      <c r="D88" s="444"/>
      <c r="I88" s="71"/>
      <c r="M88" s="451"/>
      <c r="N88" s="76"/>
      <c r="O88" s="451"/>
      <c r="P88" s="451"/>
      <c r="Q88" s="448"/>
    </row>
    <row r="89" spans="3:17" ht="18" customHeight="1">
      <c r="C89" s="444"/>
      <c r="D89" s="444"/>
      <c r="I89" s="71"/>
      <c r="M89" s="451"/>
      <c r="N89" s="76"/>
      <c r="O89" s="451"/>
      <c r="P89" s="451"/>
      <c r="Q89" s="448"/>
    </row>
    <row r="110" spans="8:8">
      <c r="H110" s="11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9AA6-82DF-450D-8CA6-914B00EF41E4}">
  <sheetPr>
    <pageSetUpPr fitToPage="1"/>
  </sheetPr>
  <dimension ref="B2:R36"/>
  <sheetViews>
    <sheetView zoomScale="75" zoomScaleNormal="55" workbookViewId="0">
      <pane xSplit="10" ySplit="8" topLeftCell="K9" activePane="bottomRight" state="frozen"/>
      <selection pane="topRight" activeCell="K1" sqref="K1"/>
      <selection pane="bottomLeft" activeCell="A9" sqref="A9"/>
      <selection pane="bottomRight" activeCell="P10" sqref="P10"/>
    </sheetView>
  </sheetViews>
  <sheetFormatPr defaultRowHeight="13.5"/>
  <cols>
    <col min="1" max="1" width="2.625" style="28" customWidth="1"/>
    <col min="2" max="2" width="5.125" style="33" customWidth="1"/>
    <col min="3" max="3" width="11.625" style="28" bestFit="1" customWidth="1"/>
    <col min="4" max="4" width="12.625" style="28" customWidth="1"/>
    <col min="5" max="5" width="40" style="28" bestFit="1" customWidth="1"/>
    <col min="6" max="6" width="8.75" style="28" customWidth="1"/>
    <col min="7" max="8" width="9.875" style="28" bestFit="1" customWidth="1"/>
    <col min="9" max="9" width="5.75" style="34" customWidth="1"/>
    <col min="10" max="10" width="30.25" style="28" bestFit="1" customWidth="1"/>
    <col min="11" max="11" width="11.375" style="28" customWidth="1"/>
    <col min="12" max="12" width="6.625" style="33" customWidth="1"/>
    <col min="13" max="13" width="13.75" style="33" customWidth="1"/>
    <col min="14" max="14" width="6.375" style="28" customWidth="1"/>
    <col min="15" max="15" width="14.625" style="34" bestFit="1" customWidth="1"/>
    <col min="16" max="16" width="14.5" style="35" customWidth="1"/>
    <col min="17" max="17" width="15.625" style="35" customWidth="1"/>
    <col min="18" max="256" width="9" style="28"/>
    <col min="257" max="257" width="2.625" style="28" customWidth="1"/>
    <col min="258" max="258" width="5.125" style="28" customWidth="1"/>
    <col min="259" max="259" width="11.625" style="28" bestFit="1" customWidth="1"/>
    <col min="260" max="260" width="12.625" style="28" customWidth="1"/>
    <col min="261" max="261" width="40" style="28" bestFit="1" customWidth="1"/>
    <col min="262" max="262" width="8.75" style="28" customWidth="1"/>
    <col min="263" max="264" width="9.875" style="28" bestFit="1" customWidth="1"/>
    <col min="265" max="265" width="5.75" style="28" customWidth="1"/>
    <col min="266" max="266" width="30.25" style="28" bestFit="1" customWidth="1"/>
    <col min="267" max="267" width="11.375" style="28" customWidth="1"/>
    <col min="268" max="268" width="6.625" style="28" customWidth="1"/>
    <col min="269" max="269" width="13.75" style="28" customWidth="1"/>
    <col min="270" max="270" width="6.375" style="28" customWidth="1"/>
    <col min="271" max="271" width="14.625" style="28" bestFit="1" customWidth="1"/>
    <col min="272" max="272" width="14.5" style="28" customWidth="1"/>
    <col min="273" max="273" width="15.625" style="28" customWidth="1"/>
    <col min="274" max="512" width="9" style="28"/>
    <col min="513" max="513" width="2.625" style="28" customWidth="1"/>
    <col min="514" max="514" width="5.125" style="28" customWidth="1"/>
    <col min="515" max="515" width="11.625" style="28" bestFit="1" customWidth="1"/>
    <col min="516" max="516" width="12.625" style="28" customWidth="1"/>
    <col min="517" max="517" width="40" style="28" bestFit="1" customWidth="1"/>
    <col min="518" max="518" width="8.75" style="28" customWidth="1"/>
    <col min="519" max="520" width="9.875" style="28" bestFit="1" customWidth="1"/>
    <col min="521" max="521" width="5.75" style="28" customWidth="1"/>
    <col min="522" max="522" width="30.25" style="28" bestFit="1" customWidth="1"/>
    <col min="523" max="523" width="11.375" style="28" customWidth="1"/>
    <col min="524" max="524" width="6.625" style="28" customWidth="1"/>
    <col min="525" max="525" width="13.75" style="28" customWidth="1"/>
    <col min="526" max="526" width="6.375" style="28" customWidth="1"/>
    <col min="527" max="527" width="14.625" style="28" bestFit="1" customWidth="1"/>
    <col min="528" max="528" width="14.5" style="28" customWidth="1"/>
    <col min="529" max="529" width="15.625" style="28" customWidth="1"/>
    <col min="530" max="768" width="9" style="28"/>
    <col min="769" max="769" width="2.625" style="28" customWidth="1"/>
    <col min="770" max="770" width="5.125" style="28" customWidth="1"/>
    <col min="771" max="771" width="11.625" style="28" bestFit="1" customWidth="1"/>
    <col min="772" max="772" width="12.625" style="28" customWidth="1"/>
    <col min="773" max="773" width="40" style="28" bestFit="1" customWidth="1"/>
    <col min="774" max="774" width="8.75" style="28" customWidth="1"/>
    <col min="775" max="776" width="9.875" style="28" bestFit="1" customWidth="1"/>
    <col min="777" max="777" width="5.75" style="28" customWidth="1"/>
    <col min="778" max="778" width="30.25" style="28" bestFit="1" customWidth="1"/>
    <col min="779" max="779" width="11.375" style="28" customWidth="1"/>
    <col min="780" max="780" width="6.625" style="28" customWidth="1"/>
    <col min="781" max="781" width="13.75" style="28" customWidth="1"/>
    <col min="782" max="782" width="6.375" style="28" customWidth="1"/>
    <col min="783" max="783" width="14.625" style="28" bestFit="1" customWidth="1"/>
    <col min="784" max="784" width="14.5" style="28" customWidth="1"/>
    <col min="785" max="785" width="15.625" style="28" customWidth="1"/>
    <col min="786" max="1024" width="9" style="28"/>
    <col min="1025" max="1025" width="2.625" style="28" customWidth="1"/>
    <col min="1026" max="1026" width="5.125" style="28" customWidth="1"/>
    <col min="1027" max="1027" width="11.625" style="28" bestFit="1" customWidth="1"/>
    <col min="1028" max="1028" width="12.625" style="28" customWidth="1"/>
    <col min="1029" max="1029" width="40" style="28" bestFit="1" customWidth="1"/>
    <col min="1030" max="1030" width="8.75" style="28" customWidth="1"/>
    <col min="1031" max="1032" width="9.875" style="28" bestFit="1" customWidth="1"/>
    <col min="1033" max="1033" width="5.75" style="28" customWidth="1"/>
    <col min="1034" max="1034" width="30.25" style="28" bestFit="1" customWidth="1"/>
    <col min="1035" max="1035" width="11.375" style="28" customWidth="1"/>
    <col min="1036" max="1036" width="6.625" style="28" customWidth="1"/>
    <col min="1037" max="1037" width="13.75" style="28" customWidth="1"/>
    <col min="1038" max="1038" width="6.375" style="28" customWidth="1"/>
    <col min="1039" max="1039" width="14.625" style="28" bestFit="1" customWidth="1"/>
    <col min="1040" max="1040" width="14.5" style="28" customWidth="1"/>
    <col min="1041" max="1041" width="15.625" style="28" customWidth="1"/>
    <col min="1042" max="1280" width="9" style="28"/>
    <col min="1281" max="1281" width="2.625" style="28" customWidth="1"/>
    <col min="1282" max="1282" width="5.125" style="28" customWidth="1"/>
    <col min="1283" max="1283" width="11.625" style="28" bestFit="1" customWidth="1"/>
    <col min="1284" max="1284" width="12.625" style="28" customWidth="1"/>
    <col min="1285" max="1285" width="40" style="28" bestFit="1" customWidth="1"/>
    <col min="1286" max="1286" width="8.75" style="28" customWidth="1"/>
    <col min="1287" max="1288" width="9.875" style="28" bestFit="1" customWidth="1"/>
    <col min="1289" max="1289" width="5.75" style="28" customWidth="1"/>
    <col min="1290" max="1290" width="30.25" style="28" bestFit="1" customWidth="1"/>
    <col min="1291" max="1291" width="11.375" style="28" customWidth="1"/>
    <col min="1292" max="1292" width="6.625" style="28" customWidth="1"/>
    <col min="1293" max="1293" width="13.75" style="28" customWidth="1"/>
    <col min="1294" max="1294" width="6.375" style="28" customWidth="1"/>
    <col min="1295" max="1295" width="14.625" style="28" bestFit="1" customWidth="1"/>
    <col min="1296" max="1296" width="14.5" style="28" customWidth="1"/>
    <col min="1297" max="1297" width="15.625" style="28" customWidth="1"/>
    <col min="1298" max="1536" width="9" style="28"/>
    <col min="1537" max="1537" width="2.625" style="28" customWidth="1"/>
    <col min="1538" max="1538" width="5.125" style="28" customWidth="1"/>
    <col min="1539" max="1539" width="11.625" style="28" bestFit="1" customWidth="1"/>
    <col min="1540" max="1540" width="12.625" style="28" customWidth="1"/>
    <col min="1541" max="1541" width="40" style="28" bestFit="1" customWidth="1"/>
    <col min="1542" max="1542" width="8.75" style="28" customWidth="1"/>
    <col min="1543" max="1544" width="9.875" style="28" bestFit="1" customWidth="1"/>
    <col min="1545" max="1545" width="5.75" style="28" customWidth="1"/>
    <col min="1546" max="1546" width="30.25" style="28" bestFit="1" customWidth="1"/>
    <col min="1547" max="1547" width="11.375" style="28" customWidth="1"/>
    <col min="1548" max="1548" width="6.625" style="28" customWidth="1"/>
    <col min="1549" max="1549" width="13.75" style="28" customWidth="1"/>
    <col min="1550" max="1550" width="6.375" style="28" customWidth="1"/>
    <col min="1551" max="1551" width="14.625" style="28" bestFit="1" customWidth="1"/>
    <col min="1552" max="1552" width="14.5" style="28" customWidth="1"/>
    <col min="1553" max="1553" width="15.625" style="28" customWidth="1"/>
    <col min="1554" max="1792" width="9" style="28"/>
    <col min="1793" max="1793" width="2.625" style="28" customWidth="1"/>
    <col min="1794" max="1794" width="5.125" style="28" customWidth="1"/>
    <col min="1795" max="1795" width="11.625" style="28" bestFit="1" customWidth="1"/>
    <col min="1796" max="1796" width="12.625" style="28" customWidth="1"/>
    <col min="1797" max="1797" width="40" style="28" bestFit="1" customWidth="1"/>
    <col min="1798" max="1798" width="8.75" style="28" customWidth="1"/>
    <col min="1799" max="1800" width="9.875" style="28" bestFit="1" customWidth="1"/>
    <col min="1801" max="1801" width="5.75" style="28" customWidth="1"/>
    <col min="1802" max="1802" width="30.25" style="28" bestFit="1" customWidth="1"/>
    <col min="1803" max="1803" width="11.375" style="28" customWidth="1"/>
    <col min="1804" max="1804" width="6.625" style="28" customWidth="1"/>
    <col min="1805" max="1805" width="13.75" style="28" customWidth="1"/>
    <col min="1806" max="1806" width="6.375" style="28" customWidth="1"/>
    <col min="1807" max="1807" width="14.625" style="28" bestFit="1" customWidth="1"/>
    <col min="1808" max="1808" width="14.5" style="28" customWidth="1"/>
    <col min="1809" max="1809" width="15.625" style="28" customWidth="1"/>
    <col min="1810" max="2048" width="9" style="28"/>
    <col min="2049" max="2049" width="2.625" style="28" customWidth="1"/>
    <col min="2050" max="2050" width="5.125" style="28" customWidth="1"/>
    <col min="2051" max="2051" width="11.625" style="28" bestFit="1" customWidth="1"/>
    <col min="2052" max="2052" width="12.625" style="28" customWidth="1"/>
    <col min="2053" max="2053" width="40" style="28" bestFit="1" customWidth="1"/>
    <col min="2054" max="2054" width="8.75" style="28" customWidth="1"/>
    <col min="2055" max="2056" width="9.875" style="28" bestFit="1" customWidth="1"/>
    <col min="2057" max="2057" width="5.75" style="28" customWidth="1"/>
    <col min="2058" max="2058" width="30.25" style="28" bestFit="1" customWidth="1"/>
    <col min="2059" max="2059" width="11.375" style="28" customWidth="1"/>
    <col min="2060" max="2060" width="6.625" style="28" customWidth="1"/>
    <col min="2061" max="2061" width="13.75" style="28" customWidth="1"/>
    <col min="2062" max="2062" width="6.375" style="28" customWidth="1"/>
    <col min="2063" max="2063" width="14.625" style="28" bestFit="1" customWidth="1"/>
    <col min="2064" max="2064" width="14.5" style="28" customWidth="1"/>
    <col min="2065" max="2065" width="15.625" style="28" customWidth="1"/>
    <col min="2066" max="2304" width="9" style="28"/>
    <col min="2305" max="2305" width="2.625" style="28" customWidth="1"/>
    <col min="2306" max="2306" width="5.125" style="28" customWidth="1"/>
    <col min="2307" max="2307" width="11.625" style="28" bestFit="1" customWidth="1"/>
    <col min="2308" max="2308" width="12.625" style="28" customWidth="1"/>
    <col min="2309" max="2309" width="40" style="28" bestFit="1" customWidth="1"/>
    <col min="2310" max="2310" width="8.75" style="28" customWidth="1"/>
    <col min="2311" max="2312" width="9.875" style="28" bestFit="1" customWidth="1"/>
    <col min="2313" max="2313" width="5.75" style="28" customWidth="1"/>
    <col min="2314" max="2314" width="30.25" style="28" bestFit="1" customWidth="1"/>
    <col min="2315" max="2315" width="11.375" style="28" customWidth="1"/>
    <col min="2316" max="2316" width="6.625" style="28" customWidth="1"/>
    <col min="2317" max="2317" width="13.75" style="28" customWidth="1"/>
    <col min="2318" max="2318" width="6.375" style="28" customWidth="1"/>
    <col min="2319" max="2319" width="14.625" style="28" bestFit="1" customWidth="1"/>
    <col min="2320" max="2320" width="14.5" style="28" customWidth="1"/>
    <col min="2321" max="2321" width="15.625" style="28" customWidth="1"/>
    <col min="2322" max="2560" width="9" style="28"/>
    <col min="2561" max="2561" width="2.625" style="28" customWidth="1"/>
    <col min="2562" max="2562" width="5.125" style="28" customWidth="1"/>
    <col min="2563" max="2563" width="11.625" style="28" bestFit="1" customWidth="1"/>
    <col min="2564" max="2564" width="12.625" style="28" customWidth="1"/>
    <col min="2565" max="2565" width="40" style="28" bestFit="1" customWidth="1"/>
    <col min="2566" max="2566" width="8.75" style="28" customWidth="1"/>
    <col min="2567" max="2568" width="9.875" style="28" bestFit="1" customWidth="1"/>
    <col min="2569" max="2569" width="5.75" style="28" customWidth="1"/>
    <col min="2570" max="2570" width="30.25" style="28" bestFit="1" customWidth="1"/>
    <col min="2571" max="2571" width="11.375" style="28" customWidth="1"/>
    <col min="2572" max="2572" width="6.625" style="28" customWidth="1"/>
    <col min="2573" max="2573" width="13.75" style="28" customWidth="1"/>
    <col min="2574" max="2574" width="6.375" style="28" customWidth="1"/>
    <col min="2575" max="2575" width="14.625" style="28" bestFit="1" customWidth="1"/>
    <col min="2576" max="2576" width="14.5" style="28" customWidth="1"/>
    <col min="2577" max="2577" width="15.625" style="28" customWidth="1"/>
    <col min="2578" max="2816" width="9" style="28"/>
    <col min="2817" max="2817" width="2.625" style="28" customWidth="1"/>
    <col min="2818" max="2818" width="5.125" style="28" customWidth="1"/>
    <col min="2819" max="2819" width="11.625" style="28" bestFit="1" customWidth="1"/>
    <col min="2820" max="2820" width="12.625" style="28" customWidth="1"/>
    <col min="2821" max="2821" width="40" style="28" bestFit="1" customWidth="1"/>
    <col min="2822" max="2822" width="8.75" style="28" customWidth="1"/>
    <col min="2823" max="2824" width="9.875" style="28" bestFit="1" customWidth="1"/>
    <col min="2825" max="2825" width="5.75" style="28" customWidth="1"/>
    <col min="2826" max="2826" width="30.25" style="28" bestFit="1" customWidth="1"/>
    <col min="2827" max="2827" width="11.375" style="28" customWidth="1"/>
    <col min="2828" max="2828" width="6.625" style="28" customWidth="1"/>
    <col min="2829" max="2829" width="13.75" style="28" customWidth="1"/>
    <col min="2830" max="2830" width="6.375" style="28" customWidth="1"/>
    <col min="2831" max="2831" width="14.625" style="28" bestFit="1" customWidth="1"/>
    <col min="2832" max="2832" width="14.5" style="28" customWidth="1"/>
    <col min="2833" max="2833" width="15.625" style="28" customWidth="1"/>
    <col min="2834" max="3072" width="9" style="28"/>
    <col min="3073" max="3073" width="2.625" style="28" customWidth="1"/>
    <col min="3074" max="3074" width="5.125" style="28" customWidth="1"/>
    <col min="3075" max="3075" width="11.625" style="28" bestFit="1" customWidth="1"/>
    <col min="3076" max="3076" width="12.625" style="28" customWidth="1"/>
    <col min="3077" max="3077" width="40" style="28" bestFit="1" customWidth="1"/>
    <col min="3078" max="3078" width="8.75" style="28" customWidth="1"/>
    <col min="3079" max="3080" width="9.875" style="28" bestFit="1" customWidth="1"/>
    <col min="3081" max="3081" width="5.75" style="28" customWidth="1"/>
    <col min="3082" max="3082" width="30.25" style="28" bestFit="1" customWidth="1"/>
    <col min="3083" max="3083" width="11.375" style="28" customWidth="1"/>
    <col min="3084" max="3084" width="6.625" style="28" customWidth="1"/>
    <col min="3085" max="3085" width="13.75" style="28" customWidth="1"/>
    <col min="3086" max="3086" width="6.375" style="28" customWidth="1"/>
    <col min="3087" max="3087" width="14.625" style="28" bestFit="1" customWidth="1"/>
    <col min="3088" max="3088" width="14.5" style="28" customWidth="1"/>
    <col min="3089" max="3089" width="15.625" style="28" customWidth="1"/>
    <col min="3090" max="3328" width="9" style="28"/>
    <col min="3329" max="3329" width="2.625" style="28" customWidth="1"/>
    <col min="3330" max="3330" width="5.125" style="28" customWidth="1"/>
    <col min="3331" max="3331" width="11.625" style="28" bestFit="1" customWidth="1"/>
    <col min="3332" max="3332" width="12.625" style="28" customWidth="1"/>
    <col min="3333" max="3333" width="40" style="28" bestFit="1" customWidth="1"/>
    <col min="3334" max="3334" width="8.75" style="28" customWidth="1"/>
    <col min="3335" max="3336" width="9.875" style="28" bestFit="1" customWidth="1"/>
    <col min="3337" max="3337" width="5.75" style="28" customWidth="1"/>
    <col min="3338" max="3338" width="30.25" style="28" bestFit="1" customWidth="1"/>
    <col min="3339" max="3339" width="11.375" style="28" customWidth="1"/>
    <col min="3340" max="3340" width="6.625" style="28" customWidth="1"/>
    <col min="3341" max="3341" width="13.75" style="28" customWidth="1"/>
    <col min="3342" max="3342" width="6.375" style="28" customWidth="1"/>
    <col min="3343" max="3343" width="14.625" style="28" bestFit="1" customWidth="1"/>
    <col min="3344" max="3344" width="14.5" style="28" customWidth="1"/>
    <col min="3345" max="3345" width="15.625" style="28" customWidth="1"/>
    <col min="3346" max="3584" width="9" style="28"/>
    <col min="3585" max="3585" width="2.625" style="28" customWidth="1"/>
    <col min="3586" max="3586" width="5.125" style="28" customWidth="1"/>
    <col min="3587" max="3587" width="11.625" style="28" bestFit="1" customWidth="1"/>
    <col min="3588" max="3588" width="12.625" style="28" customWidth="1"/>
    <col min="3589" max="3589" width="40" style="28" bestFit="1" customWidth="1"/>
    <col min="3590" max="3590" width="8.75" style="28" customWidth="1"/>
    <col min="3591" max="3592" width="9.875" style="28" bestFit="1" customWidth="1"/>
    <col min="3593" max="3593" width="5.75" style="28" customWidth="1"/>
    <col min="3594" max="3594" width="30.25" style="28" bestFit="1" customWidth="1"/>
    <col min="3595" max="3595" width="11.375" style="28" customWidth="1"/>
    <col min="3596" max="3596" width="6.625" style="28" customWidth="1"/>
    <col min="3597" max="3597" width="13.75" style="28" customWidth="1"/>
    <col min="3598" max="3598" width="6.375" style="28" customWidth="1"/>
    <col min="3599" max="3599" width="14.625" style="28" bestFit="1" customWidth="1"/>
    <col min="3600" max="3600" width="14.5" style="28" customWidth="1"/>
    <col min="3601" max="3601" width="15.625" style="28" customWidth="1"/>
    <col min="3602" max="3840" width="9" style="28"/>
    <col min="3841" max="3841" width="2.625" style="28" customWidth="1"/>
    <col min="3842" max="3842" width="5.125" style="28" customWidth="1"/>
    <col min="3843" max="3843" width="11.625" style="28" bestFit="1" customWidth="1"/>
    <col min="3844" max="3844" width="12.625" style="28" customWidth="1"/>
    <col min="3845" max="3845" width="40" style="28" bestFit="1" customWidth="1"/>
    <col min="3846" max="3846" width="8.75" style="28" customWidth="1"/>
    <col min="3847" max="3848" width="9.875" style="28" bestFit="1" customWidth="1"/>
    <col min="3849" max="3849" width="5.75" style="28" customWidth="1"/>
    <col min="3850" max="3850" width="30.25" style="28" bestFit="1" customWidth="1"/>
    <col min="3851" max="3851" width="11.375" style="28" customWidth="1"/>
    <col min="3852" max="3852" width="6.625" style="28" customWidth="1"/>
    <col min="3853" max="3853" width="13.75" style="28" customWidth="1"/>
    <col min="3854" max="3854" width="6.375" style="28" customWidth="1"/>
    <col min="3855" max="3855" width="14.625" style="28" bestFit="1" customWidth="1"/>
    <col min="3856" max="3856" width="14.5" style="28" customWidth="1"/>
    <col min="3857" max="3857" width="15.625" style="28" customWidth="1"/>
    <col min="3858" max="4096" width="9" style="28"/>
    <col min="4097" max="4097" width="2.625" style="28" customWidth="1"/>
    <col min="4098" max="4098" width="5.125" style="28" customWidth="1"/>
    <col min="4099" max="4099" width="11.625" style="28" bestFit="1" customWidth="1"/>
    <col min="4100" max="4100" width="12.625" style="28" customWidth="1"/>
    <col min="4101" max="4101" width="40" style="28" bestFit="1" customWidth="1"/>
    <col min="4102" max="4102" width="8.75" style="28" customWidth="1"/>
    <col min="4103" max="4104" width="9.875" style="28" bestFit="1" customWidth="1"/>
    <col min="4105" max="4105" width="5.75" style="28" customWidth="1"/>
    <col min="4106" max="4106" width="30.25" style="28" bestFit="1" customWidth="1"/>
    <col min="4107" max="4107" width="11.375" style="28" customWidth="1"/>
    <col min="4108" max="4108" width="6.625" style="28" customWidth="1"/>
    <col min="4109" max="4109" width="13.75" style="28" customWidth="1"/>
    <col min="4110" max="4110" width="6.375" style="28" customWidth="1"/>
    <col min="4111" max="4111" width="14.625" style="28" bestFit="1" customWidth="1"/>
    <col min="4112" max="4112" width="14.5" style="28" customWidth="1"/>
    <col min="4113" max="4113" width="15.625" style="28" customWidth="1"/>
    <col min="4114" max="4352" width="9" style="28"/>
    <col min="4353" max="4353" width="2.625" style="28" customWidth="1"/>
    <col min="4354" max="4354" width="5.125" style="28" customWidth="1"/>
    <col min="4355" max="4355" width="11.625" style="28" bestFit="1" customWidth="1"/>
    <col min="4356" max="4356" width="12.625" style="28" customWidth="1"/>
    <col min="4357" max="4357" width="40" style="28" bestFit="1" customWidth="1"/>
    <col min="4358" max="4358" width="8.75" style="28" customWidth="1"/>
    <col min="4359" max="4360" width="9.875" style="28" bestFit="1" customWidth="1"/>
    <col min="4361" max="4361" width="5.75" style="28" customWidth="1"/>
    <col min="4362" max="4362" width="30.25" style="28" bestFit="1" customWidth="1"/>
    <col min="4363" max="4363" width="11.375" style="28" customWidth="1"/>
    <col min="4364" max="4364" width="6.625" style="28" customWidth="1"/>
    <col min="4365" max="4365" width="13.75" style="28" customWidth="1"/>
    <col min="4366" max="4366" width="6.375" style="28" customWidth="1"/>
    <col min="4367" max="4367" width="14.625" style="28" bestFit="1" customWidth="1"/>
    <col min="4368" max="4368" width="14.5" style="28" customWidth="1"/>
    <col min="4369" max="4369" width="15.625" style="28" customWidth="1"/>
    <col min="4370" max="4608" width="9" style="28"/>
    <col min="4609" max="4609" width="2.625" style="28" customWidth="1"/>
    <col min="4610" max="4610" width="5.125" style="28" customWidth="1"/>
    <col min="4611" max="4611" width="11.625" style="28" bestFit="1" customWidth="1"/>
    <col min="4612" max="4612" width="12.625" style="28" customWidth="1"/>
    <col min="4613" max="4613" width="40" style="28" bestFit="1" customWidth="1"/>
    <col min="4614" max="4614" width="8.75" style="28" customWidth="1"/>
    <col min="4615" max="4616" width="9.875" style="28" bestFit="1" customWidth="1"/>
    <col min="4617" max="4617" width="5.75" style="28" customWidth="1"/>
    <col min="4618" max="4618" width="30.25" style="28" bestFit="1" customWidth="1"/>
    <col min="4619" max="4619" width="11.375" style="28" customWidth="1"/>
    <col min="4620" max="4620" width="6.625" style="28" customWidth="1"/>
    <col min="4621" max="4621" width="13.75" style="28" customWidth="1"/>
    <col min="4622" max="4622" width="6.375" style="28" customWidth="1"/>
    <col min="4623" max="4623" width="14.625" style="28" bestFit="1" customWidth="1"/>
    <col min="4624" max="4624" width="14.5" style="28" customWidth="1"/>
    <col min="4625" max="4625" width="15.625" style="28" customWidth="1"/>
    <col min="4626" max="4864" width="9" style="28"/>
    <col min="4865" max="4865" width="2.625" style="28" customWidth="1"/>
    <col min="4866" max="4866" width="5.125" style="28" customWidth="1"/>
    <col min="4867" max="4867" width="11.625" style="28" bestFit="1" customWidth="1"/>
    <col min="4868" max="4868" width="12.625" style="28" customWidth="1"/>
    <col min="4869" max="4869" width="40" style="28" bestFit="1" customWidth="1"/>
    <col min="4870" max="4870" width="8.75" style="28" customWidth="1"/>
    <col min="4871" max="4872" width="9.875" style="28" bestFit="1" customWidth="1"/>
    <col min="4873" max="4873" width="5.75" style="28" customWidth="1"/>
    <col min="4874" max="4874" width="30.25" style="28" bestFit="1" customWidth="1"/>
    <col min="4875" max="4875" width="11.375" style="28" customWidth="1"/>
    <col min="4876" max="4876" width="6.625" style="28" customWidth="1"/>
    <col min="4877" max="4877" width="13.75" style="28" customWidth="1"/>
    <col min="4878" max="4878" width="6.375" style="28" customWidth="1"/>
    <col min="4879" max="4879" width="14.625" style="28" bestFit="1" customWidth="1"/>
    <col min="4880" max="4880" width="14.5" style="28" customWidth="1"/>
    <col min="4881" max="4881" width="15.625" style="28" customWidth="1"/>
    <col min="4882" max="5120" width="9" style="28"/>
    <col min="5121" max="5121" width="2.625" style="28" customWidth="1"/>
    <col min="5122" max="5122" width="5.125" style="28" customWidth="1"/>
    <col min="5123" max="5123" width="11.625" style="28" bestFit="1" customWidth="1"/>
    <col min="5124" max="5124" width="12.625" style="28" customWidth="1"/>
    <col min="5125" max="5125" width="40" style="28" bestFit="1" customWidth="1"/>
    <col min="5126" max="5126" width="8.75" style="28" customWidth="1"/>
    <col min="5127" max="5128" width="9.875" style="28" bestFit="1" customWidth="1"/>
    <col min="5129" max="5129" width="5.75" style="28" customWidth="1"/>
    <col min="5130" max="5130" width="30.25" style="28" bestFit="1" customWidth="1"/>
    <col min="5131" max="5131" width="11.375" style="28" customWidth="1"/>
    <col min="5132" max="5132" width="6.625" style="28" customWidth="1"/>
    <col min="5133" max="5133" width="13.75" style="28" customWidth="1"/>
    <col min="5134" max="5134" width="6.375" style="28" customWidth="1"/>
    <col min="5135" max="5135" width="14.625" style="28" bestFit="1" customWidth="1"/>
    <col min="5136" max="5136" width="14.5" style="28" customWidth="1"/>
    <col min="5137" max="5137" width="15.625" style="28" customWidth="1"/>
    <col min="5138" max="5376" width="9" style="28"/>
    <col min="5377" max="5377" width="2.625" style="28" customWidth="1"/>
    <col min="5378" max="5378" width="5.125" style="28" customWidth="1"/>
    <col min="5379" max="5379" width="11.625" style="28" bestFit="1" customWidth="1"/>
    <col min="5380" max="5380" width="12.625" style="28" customWidth="1"/>
    <col min="5381" max="5381" width="40" style="28" bestFit="1" customWidth="1"/>
    <col min="5382" max="5382" width="8.75" style="28" customWidth="1"/>
    <col min="5383" max="5384" width="9.875" style="28" bestFit="1" customWidth="1"/>
    <col min="5385" max="5385" width="5.75" style="28" customWidth="1"/>
    <col min="5386" max="5386" width="30.25" style="28" bestFit="1" customWidth="1"/>
    <col min="5387" max="5387" width="11.375" style="28" customWidth="1"/>
    <col min="5388" max="5388" width="6.625" style="28" customWidth="1"/>
    <col min="5389" max="5389" width="13.75" style="28" customWidth="1"/>
    <col min="5390" max="5390" width="6.375" style="28" customWidth="1"/>
    <col min="5391" max="5391" width="14.625" style="28" bestFit="1" customWidth="1"/>
    <col min="5392" max="5392" width="14.5" style="28" customWidth="1"/>
    <col min="5393" max="5393" width="15.625" style="28" customWidth="1"/>
    <col min="5394" max="5632" width="9" style="28"/>
    <col min="5633" max="5633" width="2.625" style="28" customWidth="1"/>
    <col min="5634" max="5634" width="5.125" style="28" customWidth="1"/>
    <col min="5635" max="5635" width="11.625" style="28" bestFit="1" customWidth="1"/>
    <col min="5636" max="5636" width="12.625" style="28" customWidth="1"/>
    <col min="5637" max="5637" width="40" style="28" bestFit="1" customWidth="1"/>
    <col min="5638" max="5638" width="8.75" style="28" customWidth="1"/>
    <col min="5639" max="5640" width="9.875" style="28" bestFit="1" customWidth="1"/>
    <col min="5641" max="5641" width="5.75" style="28" customWidth="1"/>
    <col min="5642" max="5642" width="30.25" style="28" bestFit="1" customWidth="1"/>
    <col min="5643" max="5643" width="11.375" style="28" customWidth="1"/>
    <col min="5644" max="5644" width="6.625" style="28" customWidth="1"/>
    <col min="5645" max="5645" width="13.75" style="28" customWidth="1"/>
    <col min="5646" max="5646" width="6.375" style="28" customWidth="1"/>
    <col min="5647" max="5647" width="14.625" style="28" bestFit="1" customWidth="1"/>
    <col min="5648" max="5648" width="14.5" style="28" customWidth="1"/>
    <col min="5649" max="5649" width="15.625" style="28" customWidth="1"/>
    <col min="5650" max="5888" width="9" style="28"/>
    <col min="5889" max="5889" width="2.625" style="28" customWidth="1"/>
    <col min="5890" max="5890" width="5.125" style="28" customWidth="1"/>
    <col min="5891" max="5891" width="11.625" style="28" bestFit="1" customWidth="1"/>
    <col min="5892" max="5892" width="12.625" style="28" customWidth="1"/>
    <col min="5893" max="5893" width="40" style="28" bestFit="1" customWidth="1"/>
    <col min="5894" max="5894" width="8.75" style="28" customWidth="1"/>
    <col min="5895" max="5896" width="9.875" style="28" bestFit="1" customWidth="1"/>
    <col min="5897" max="5897" width="5.75" style="28" customWidth="1"/>
    <col min="5898" max="5898" width="30.25" style="28" bestFit="1" customWidth="1"/>
    <col min="5899" max="5899" width="11.375" style="28" customWidth="1"/>
    <col min="5900" max="5900" width="6.625" style="28" customWidth="1"/>
    <col min="5901" max="5901" width="13.75" style="28" customWidth="1"/>
    <col min="5902" max="5902" width="6.375" style="28" customWidth="1"/>
    <col min="5903" max="5903" width="14.625" style="28" bestFit="1" customWidth="1"/>
    <col min="5904" max="5904" width="14.5" style="28" customWidth="1"/>
    <col min="5905" max="5905" width="15.625" style="28" customWidth="1"/>
    <col min="5906" max="6144" width="9" style="28"/>
    <col min="6145" max="6145" width="2.625" style="28" customWidth="1"/>
    <col min="6146" max="6146" width="5.125" style="28" customWidth="1"/>
    <col min="6147" max="6147" width="11.625" style="28" bestFit="1" customWidth="1"/>
    <col min="6148" max="6148" width="12.625" style="28" customWidth="1"/>
    <col min="6149" max="6149" width="40" style="28" bestFit="1" customWidth="1"/>
    <col min="6150" max="6150" width="8.75" style="28" customWidth="1"/>
    <col min="6151" max="6152" width="9.875" style="28" bestFit="1" customWidth="1"/>
    <col min="6153" max="6153" width="5.75" style="28" customWidth="1"/>
    <col min="6154" max="6154" width="30.25" style="28" bestFit="1" customWidth="1"/>
    <col min="6155" max="6155" width="11.375" style="28" customWidth="1"/>
    <col min="6156" max="6156" width="6.625" style="28" customWidth="1"/>
    <col min="6157" max="6157" width="13.75" style="28" customWidth="1"/>
    <col min="6158" max="6158" width="6.375" style="28" customWidth="1"/>
    <col min="6159" max="6159" width="14.625" style="28" bestFit="1" customWidth="1"/>
    <col min="6160" max="6160" width="14.5" style="28" customWidth="1"/>
    <col min="6161" max="6161" width="15.625" style="28" customWidth="1"/>
    <col min="6162" max="6400" width="9" style="28"/>
    <col min="6401" max="6401" width="2.625" style="28" customWidth="1"/>
    <col min="6402" max="6402" width="5.125" style="28" customWidth="1"/>
    <col min="6403" max="6403" width="11.625" style="28" bestFit="1" customWidth="1"/>
    <col min="6404" max="6404" width="12.625" style="28" customWidth="1"/>
    <col min="6405" max="6405" width="40" style="28" bestFit="1" customWidth="1"/>
    <col min="6406" max="6406" width="8.75" style="28" customWidth="1"/>
    <col min="6407" max="6408" width="9.875" style="28" bestFit="1" customWidth="1"/>
    <col min="6409" max="6409" width="5.75" style="28" customWidth="1"/>
    <col min="6410" max="6410" width="30.25" style="28" bestFit="1" customWidth="1"/>
    <col min="6411" max="6411" width="11.375" style="28" customWidth="1"/>
    <col min="6412" max="6412" width="6.625" style="28" customWidth="1"/>
    <col min="6413" max="6413" width="13.75" style="28" customWidth="1"/>
    <col min="6414" max="6414" width="6.375" style="28" customWidth="1"/>
    <col min="6415" max="6415" width="14.625" style="28" bestFit="1" customWidth="1"/>
    <col min="6416" max="6416" width="14.5" style="28" customWidth="1"/>
    <col min="6417" max="6417" width="15.625" style="28" customWidth="1"/>
    <col min="6418" max="6656" width="9" style="28"/>
    <col min="6657" max="6657" width="2.625" style="28" customWidth="1"/>
    <col min="6658" max="6658" width="5.125" style="28" customWidth="1"/>
    <col min="6659" max="6659" width="11.625" style="28" bestFit="1" customWidth="1"/>
    <col min="6660" max="6660" width="12.625" style="28" customWidth="1"/>
    <col min="6661" max="6661" width="40" style="28" bestFit="1" customWidth="1"/>
    <col min="6662" max="6662" width="8.75" style="28" customWidth="1"/>
    <col min="6663" max="6664" width="9.875" style="28" bestFit="1" customWidth="1"/>
    <col min="6665" max="6665" width="5.75" style="28" customWidth="1"/>
    <col min="6666" max="6666" width="30.25" style="28" bestFit="1" customWidth="1"/>
    <col min="6667" max="6667" width="11.375" style="28" customWidth="1"/>
    <col min="6668" max="6668" width="6.625" style="28" customWidth="1"/>
    <col min="6669" max="6669" width="13.75" style="28" customWidth="1"/>
    <col min="6670" max="6670" width="6.375" style="28" customWidth="1"/>
    <col min="6671" max="6671" width="14.625" style="28" bestFit="1" customWidth="1"/>
    <col min="6672" max="6672" width="14.5" style="28" customWidth="1"/>
    <col min="6673" max="6673" width="15.625" style="28" customWidth="1"/>
    <col min="6674" max="6912" width="9" style="28"/>
    <col min="6913" max="6913" width="2.625" style="28" customWidth="1"/>
    <col min="6914" max="6914" width="5.125" style="28" customWidth="1"/>
    <col min="6915" max="6915" width="11.625" style="28" bestFit="1" customWidth="1"/>
    <col min="6916" max="6916" width="12.625" style="28" customWidth="1"/>
    <col min="6917" max="6917" width="40" style="28" bestFit="1" customWidth="1"/>
    <col min="6918" max="6918" width="8.75" style="28" customWidth="1"/>
    <col min="6919" max="6920" width="9.875" style="28" bestFit="1" customWidth="1"/>
    <col min="6921" max="6921" width="5.75" style="28" customWidth="1"/>
    <col min="6922" max="6922" width="30.25" style="28" bestFit="1" customWidth="1"/>
    <col min="6923" max="6923" width="11.375" style="28" customWidth="1"/>
    <col min="6924" max="6924" width="6.625" style="28" customWidth="1"/>
    <col min="6925" max="6925" width="13.75" style="28" customWidth="1"/>
    <col min="6926" max="6926" width="6.375" style="28" customWidth="1"/>
    <col min="6927" max="6927" width="14.625" style="28" bestFit="1" customWidth="1"/>
    <col min="6928" max="6928" width="14.5" style="28" customWidth="1"/>
    <col min="6929" max="6929" width="15.625" style="28" customWidth="1"/>
    <col min="6930" max="7168" width="9" style="28"/>
    <col min="7169" max="7169" width="2.625" style="28" customWidth="1"/>
    <col min="7170" max="7170" width="5.125" style="28" customWidth="1"/>
    <col min="7171" max="7171" width="11.625" style="28" bestFit="1" customWidth="1"/>
    <col min="7172" max="7172" width="12.625" style="28" customWidth="1"/>
    <col min="7173" max="7173" width="40" style="28" bestFit="1" customWidth="1"/>
    <col min="7174" max="7174" width="8.75" style="28" customWidth="1"/>
    <col min="7175" max="7176" width="9.875" style="28" bestFit="1" customWidth="1"/>
    <col min="7177" max="7177" width="5.75" style="28" customWidth="1"/>
    <col min="7178" max="7178" width="30.25" style="28" bestFit="1" customWidth="1"/>
    <col min="7179" max="7179" width="11.375" style="28" customWidth="1"/>
    <col min="7180" max="7180" width="6.625" style="28" customWidth="1"/>
    <col min="7181" max="7181" width="13.75" style="28" customWidth="1"/>
    <col min="7182" max="7182" width="6.375" style="28" customWidth="1"/>
    <col min="7183" max="7183" width="14.625" style="28" bestFit="1" customWidth="1"/>
    <col min="7184" max="7184" width="14.5" style="28" customWidth="1"/>
    <col min="7185" max="7185" width="15.625" style="28" customWidth="1"/>
    <col min="7186" max="7424" width="9" style="28"/>
    <col min="7425" max="7425" width="2.625" style="28" customWidth="1"/>
    <col min="7426" max="7426" width="5.125" style="28" customWidth="1"/>
    <col min="7427" max="7427" width="11.625" style="28" bestFit="1" customWidth="1"/>
    <col min="7428" max="7428" width="12.625" style="28" customWidth="1"/>
    <col min="7429" max="7429" width="40" style="28" bestFit="1" customWidth="1"/>
    <col min="7430" max="7430" width="8.75" style="28" customWidth="1"/>
    <col min="7431" max="7432" width="9.875" style="28" bestFit="1" customWidth="1"/>
    <col min="7433" max="7433" width="5.75" style="28" customWidth="1"/>
    <col min="7434" max="7434" width="30.25" style="28" bestFit="1" customWidth="1"/>
    <col min="7435" max="7435" width="11.375" style="28" customWidth="1"/>
    <col min="7436" max="7436" width="6.625" style="28" customWidth="1"/>
    <col min="7437" max="7437" width="13.75" style="28" customWidth="1"/>
    <col min="7438" max="7438" width="6.375" style="28" customWidth="1"/>
    <col min="7439" max="7439" width="14.625" style="28" bestFit="1" customWidth="1"/>
    <col min="7440" max="7440" width="14.5" style="28" customWidth="1"/>
    <col min="7441" max="7441" width="15.625" style="28" customWidth="1"/>
    <col min="7442" max="7680" width="9" style="28"/>
    <col min="7681" max="7681" width="2.625" style="28" customWidth="1"/>
    <col min="7682" max="7682" width="5.125" style="28" customWidth="1"/>
    <col min="7683" max="7683" width="11.625" style="28" bestFit="1" customWidth="1"/>
    <col min="7684" max="7684" width="12.625" style="28" customWidth="1"/>
    <col min="7685" max="7685" width="40" style="28" bestFit="1" customWidth="1"/>
    <col min="7686" max="7686" width="8.75" style="28" customWidth="1"/>
    <col min="7687" max="7688" width="9.875" style="28" bestFit="1" customWidth="1"/>
    <col min="7689" max="7689" width="5.75" style="28" customWidth="1"/>
    <col min="7690" max="7690" width="30.25" style="28" bestFit="1" customWidth="1"/>
    <col min="7691" max="7691" width="11.375" style="28" customWidth="1"/>
    <col min="7692" max="7692" width="6.625" style="28" customWidth="1"/>
    <col min="7693" max="7693" width="13.75" style="28" customWidth="1"/>
    <col min="7694" max="7694" width="6.375" style="28" customWidth="1"/>
    <col min="7695" max="7695" width="14.625" style="28" bestFit="1" customWidth="1"/>
    <col min="7696" max="7696" width="14.5" style="28" customWidth="1"/>
    <col min="7697" max="7697" width="15.625" style="28" customWidth="1"/>
    <col min="7698" max="7936" width="9" style="28"/>
    <col min="7937" max="7937" width="2.625" style="28" customWidth="1"/>
    <col min="7938" max="7938" width="5.125" style="28" customWidth="1"/>
    <col min="7939" max="7939" width="11.625" style="28" bestFit="1" customWidth="1"/>
    <col min="7940" max="7940" width="12.625" style="28" customWidth="1"/>
    <col min="7941" max="7941" width="40" style="28" bestFit="1" customWidth="1"/>
    <col min="7942" max="7942" width="8.75" style="28" customWidth="1"/>
    <col min="7943" max="7944" width="9.875" style="28" bestFit="1" customWidth="1"/>
    <col min="7945" max="7945" width="5.75" style="28" customWidth="1"/>
    <col min="7946" max="7946" width="30.25" style="28" bestFit="1" customWidth="1"/>
    <col min="7947" max="7947" width="11.375" style="28" customWidth="1"/>
    <col min="7948" max="7948" width="6.625" style="28" customWidth="1"/>
    <col min="7949" max="7949" width="13.75" style="28" customWidth="1"/>
    <col min="7950" max="7950" width="6.375" style="28" customWidth="1"/>
    <col min="7951" max="7951" width="14.625" style="28" bestFit="1" customWidth="1"/>
    <col min="7952" max="7952" width="14.5" style="28" customWidth="1"/>
    <col min="7953" max="7953" width="15.625" style="28" customWidth="1"/>
    <col min="7954" max="8192" width="9" style="28"/>
    <col min="8193" max="8193" width="2.625" style="28" customWidth="1"/>
    <col min="8194" max="8194" width="5.125" style="28" customWidth="1"/>
    <col min="8195" max="8195" width="11.625" style="28" bestFit="1" customWidth="1"/>
    <col min="8196" max="8196" width="12.625" style="28" customWidth="1"/>
    <col min="8197" max="8197" width="40" style="28" bestFit="1" customWidth="1"/>
    <col min="8198" max="8198" width="8.75" style="28" customWidth="1"/>
    <col min="8199" max="8200" width="9.875" style="28" bestFit="1" customWidth="1"/>
    <col min="8201" max="8201" width="5.75" style="28" customWidth="1"/>
    <col min="8202" max="8202" width="30.25" style="28" bestFit="1" customWidth="1"/>
    <col min="8203" max="8203" width="11.375" style="28" customWidth="1"/>
    <col min="8204" max="8204" width="6.625" style="28" customWidth="1"/>
    <col min="8205" max="8205" width="13.75" style="28" customWidth="1"/>
    <col min="8206" max="8206" width="6.375" style="28" customWidth="1"/>
    <col min="8207" max="8207" width="14.625" style="28" bestFit="1" customWidth="1"/>
    <col min="8208" max="8208" width="14.5" style="28" customWidth="1"/>
    <col min="8209" max="8209" width="15.625" style="28" customWidth="1"/>
    <col min="8210" max="8448" width="9" style="28"/>
    <col min="8449" max="8449" width="2.625" style="28" customWidth="1"/>
    <col min="8450" max="8450" width="5.125" style="28" customWidth="1"/>
    <col min="8451" max="8451" width="11.625" style="28" bestFit="1" customWidth="1"/>
    <col min="8452" max="8452" width="12.625" style="28" customWidth="1"/>
    <col min="8453" max="8453" width="40" style="28" bestFit="1" customWidth="1"/>
    <col min="8454" max="8454" width="8.75" style="28" customWidth="1"/>
    <col min="8455" max="8456" width="9.875" style="28" bestFit="1" customWidth="1"/>
    <col min="8457" max="8457" width="5.75" style="28" customWidth="1"/>
    <col min="8458" max="8458" width="30.25" style="28" bestFit="1" customWidth="1"/>
    <col min="8459" max="8459" width="11.375" style="28" customWidth="1"/>
    <col min="8460" max="8460" width="6.625" style="28" customWidth="1"/>
    <col min="8461" max="8461" width="13.75" style="28" customWidth="1"/>
    <col min="8462" max="8462" width="6.375" style="28" customWidth="1"/>
    <col min="8463" max="8463" width="14.625" style="28" bestFit="1" customWidth="1"/>
    <col min="8464" max="8464" width="14.5" style="28" customWidth="1"/>
    <col min="8465" max="8465" width="15.625" style="28" customWidth="1"/>
    <col min="8466" max="8704" width="9" style="28"/>
    <col min="8705" max="8705" width="2.625" style="28" customWidth="1"/>
    <col min="8706" max="8706" width="5.125" style="28" customWidth="1"/>
    <col min="8707" max="8707" width="11.625" style="28" bestFit="1" customWidth="1"/>
    <col min="8708" max="8708" width="12.625" style="28" customWidth="1"/>
    <col min="8709" max="8709" width="40" style="28" bestFit="1" customWidth="1"/>
    <col min="8710" max="8710" width="8.75" style="28" customWidth="1"/>
    <col min="8711" max="8712" width="9.875" style="28" bestFit="1" customWidth="1"/>
    <col min="8713" max="8713" width="5.75" style="28" customWidth="1"/>
    <col min="8714" max="8714" width="30.25" style="28" bestFit="1" customWidth="1"/>
    <col min="8715" max="8715" width="11.375" style="28" customWidth="1"/>
    <col min="8716" max="8716" width="6.625" style="28" customWidth="1"/>
    <col min="8717" max="8717" width="13.75" style="28" customWidth="1"/>
    <col min="8718" max="8718" width="6.375" style="28" customWidth="1"/>
    <col min="8719" max="8719" width="14.625" style="28" bestFit="1" customWidth="1"/>
    <col min="8720" max="8720" width="14.5" style="28" customWidth="1"/>
    <col min="8721" max="8721" width="15.625" style="28" customWidth="1"/>
    <col min="8722" max="8960" width="9" style="28"/>
    <col min="8961" max="8961" width="2.625" style="28" customWidth="1"/>
    <col min="8962" max="8962" width="5.125" style="28" customWidth="1"/>
    <col min="8963" max="8963" width="11.625" style="28" bestFit="1" customWidth="1"/>
    <col min="8964" max="8964" width="12.625" style="28" customWidth="1"/>
    <col min="8965" max="8965" width="40" style="28" bestFit="1" customWidth="1"/>
    <col min="8966" max="8966" width="8.75" style="28" customWidth="1"/>
    <col min="8967" max="8968" width="9.875" style="28" bestFit="1" customWidth="1"/>
    <col min="8969" max="8969" width="5.75" style="28" customWidth="1"/>
    <col min="8970" max="8970" width="30.25" style="28" bestFit="1" customWidth="1"/>
    <col min="8971" max="8971" width="11.375" style="28" customWidth="1"/>
    <col min="8972" max="8972" width="6.625" style="28" customWidth="1"/>
    <col min="8973" max="8973" width="13.75" style="28" customWidth="1"/>
    <col min="8974" max="8974" width="6.375" style="28" customWidth="1"/>
    <col min="8975" max="8975" width="14.625" style="28" bestFit="1" customWidth="1"/>
    <col min="8976" max="8976" width="14.5" style="28" customWidth="1"/>
    <col min="8977" max="8977" width="15.625" style="28" customWidth="1"/>
    <col min="8978" max="9216" width="9" style="28"/>
    <col min="9217" max="9217" width="2.625" style="28" customWidth="1"/>
    <col min="9218" max="9218" width="5.125" style="28" customWidth="1"/>
    <col min="9219" max="9219" width="11.625" style="28" bestFit="1" customWidth="1"/>
    <col min="9220" max="9220" width="12.625" style="28" customWidth="1"/>
    <col min="9221" max="9221" width="40" style="28" bestFit="1" customWidth="1"/>
    <col min="9222" max="9222" width="8.75" style="28" customWidth="1"/>
    <col min="9223" max="9224" width="9.875" style="28" bestFit="1" customWidth="1"/>
    <col min="9225" max="9225" width="5.75" style="28" customWidth="1"/>
    <col min="9226" max="9226" width="30.25" style="28" bestFit="1" customWidth="1"/>
    <col min="9227" max="9227" width="11.375" style="28" customWidth="1"/>
    <col min="9228" max="9228" width="6.625" style="28" customWidth="1"/>
    <col min="9229" max="9229" width="13.75" style="28" customWidth="1"/>
    <col min="9230" max="9230" width="6.375" style="28" customWidth="1"/>
    <col min="9231" max="9231" width="14.625" style="28" bestFit="1" customWidth="1"/>
    <col min="9232" max="9232" width="14.5" style="28" customWidth="1"/>
    <col min="9233" max="9233" width="15.625" style="28" customWidth="1"/>
    <col min="9234" max="9472" width="9" style="28"/>
    <col min="9473" max="9473" width="2.625" style="28" customWidth="1"/>
    <col min="9474" max="9474" width="5.125" style="28" customWidth="1"/>
    <col min="9475" max="9475" width="11.625" style="28" bestFit="1" customWidth="1"/>
    <col min="9476" max="9476" width="12.625" style="28" customWidth="1"/>
    <col min="9477" max="9477" width="40" style="28" bestFit="1" customWidth="1"/>
    <col min="9478" max="9478" width="8.75" style="28" customWidth="1"/>
    <col min="9479" max="9480" width="9.875" style="28" bestFit="1" customWidth="1"/>
    <col min="9481" max="9481" width="5.75" style="28" customWidth="1"/>
    <col min="9482" max="9482" width="30.25" style="28" bestFit="1" customWidth="1"/>
    <col min="9483" max="9483" width="11.375" style="28" customWidth="1"/>
    <col min="9484" max="9484" width="6.625" style="28" customWidth="1"/>
    <col min="9485" max="9485" width="13.75" style="28" customWidth="1"/>
    <col min="9486" max="9486" width="6.375" style="28" customWidth="1"/>
    <col min="9487" max="9487" width="14.625" style="28" bestFit="1" customWidth="1"/>
    <col min="9488" max="9488" width="14.5" style="28" customWidth="1"/>
    <col min="9489" max="9489" width="15.625" style="28" customWidth="1"/>
    <col min="9490" max="9728" width="9" style="28"/>
    <col min="9729" max="9729" width="2.625" style="28" customWidth="1"/>
    <col min="9730" max="9730" width="5.125" style="28" customWidth="1"/>
    <col min="9731" max="9731" width="11.625" style="28" bestFit="1" customWidth="1"/>
    <col min="9732" max="9732" width="12.625" style="28" customWidth="1"/>
    <col min="9733" max="9733" width="40" style="28" bestFit="1" customWidth="1"/>
    <col min="9734" max="9734" width="8.75" style="28" customWidth="1"/>
    <col min="9735" max="9736" width="9.875" style="28" bestFit="1" customWidth="1"/>
    <col min="9737" max="9737" width="5.75" style="28" customWidth="1"/>
    <col min="9738" max="9738" width="30.25" style="28" bestFit="1" customWidth="1"/>
    <col min="9739" max="9739" width="11.375" style="28" customWidth="1"/>
    <col min="9740" max="9740" width="6.625" style="28" customWidth="1"/>
    <col min="9741" max="9741" width="13.75" style="28" customWidth="1"/>
    <col min="9742" max="9742" width="6.375" style="28" customWidth="1"/>
    <col min="9743" max="9743" width="14.625" style="28" bestFit="1" customWidth="1"/>
    <col min="9744" max="9744" width="14.5" style="28" customWidth="1"/>
    <col min="9745" max="9745" width="15.625" style="28" customWidth="1"/>
    <col min="9746" max="9984" width="9" style="28"/>
    <col min="9985" max="9985" width="2.625" style="28" customWidth="1"/>
    <col min="9986" max="9986" width="5.125" style="28" customWidth="1"/>
    <col min="9987" max="9987" width="11.625" style="28" bestFit="1" customWidth="1"/>
    <col min="9988" max="9988" width="12.625" style="28" customWidth="1"/>
    <col min="9989" max="9989" width="40" style="28" bestFit="1" customWidth="1"/>
    <col min="9990" max="9990" width="8.75" style="28" customWidth="1"/>
    <col min="9991" max="9992" width="9.875" style="28" bestFit="1" customWidth="1"/>
    <col min="9993" max="9993" width="5.75" style="28" customWidth="1"/>
    <col min="9994" max="9994" width="30.25" style="28" bestFit="1" customWidth="1"/>
    <col min="9995" max="9995" width="11.375" style="28" customWidth="1"/>
    <col min="9996" max="9996" width="6.625" style="28" customWidth="1"/>
    <col min="9997" max="9997" width="13.75" style="28" customWidth="1"/>
    <col min="9998" max="9998" width="6.375" style="28" customWidth="1"/>
    <col min="9999" max="9999" width="14.625" style="28" bestFit="1"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3" width="11.625" style="28" bestFit="1" customWidth="1"/>
    <col min="10244" max="10244" width="12.625" style="28" customWidth="1"/>
    <col min="10245" max="10245" width="40" style="28" bestFit="1" customWidth="1"/>
    <col min="10246" max="10246" width="8.75" style="28" customWidth="1"/>
    <col min="10247" max="10248" width="9.875" style="28" bestFit="1" customWidth="1"/>
    <col min="10249" max="10249" width="5.75" style="28" customWidth="1"/>
    <col min="10250" max="10250" width="30.25" style="28" bestFit="1" customWidth="1"/>
    <col min="10251" max="10251" width="11.375" style="28" customWidth="1"/>
    <col min="10252" max="10252" width="6.625" style="28" customWidth="1"/>
    <col min="10253" max="10253" width="13.75" style="28" customWidth="1"/>
    <col min="10254" max="10254" width="6.375" style="28" customWidth="1"/>
    <col min="10255" max="10255" width="14.625" style="28" bestFit="1"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499" width="11.625" style="28" bestFit="1" customWidth="1"/>
    <col min="10500" max="10500" width="12.625" style="28" customWidth="1"/>
    <col min="10501" max="10501" width="40" style="28" bestFit="1" customWidth="1"/>
    <col min="10502" max="10502" width="8.75" style="28" customWidth="1"/>
    <col min="10503" max="10504" width="9.875" style="28" bestFit="1" customWidth="1"/>
    <col min="10505" max="10505" width="5.75" style="28" customWidth="1"/>
    <col min="10506" max="10506" width="30.25" style="28" bestFit="1" customWidth="1"/>
    <col min="10507" max="10507" width="11.375" style="28" customWidth="1"/>
    <col min="10508" max="10508" width="6.625" style="28" customWidth="1"/>
    <col min="10509" max="10509" width="13.75" style="28" customWidth="1"/>
    <col min="10510" max="10510" width="6.375" style="28" customWidth="1"/>
    <col min="10511" max="10511" width="14.625" style="28" bestFit="1"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5" width="11.625" style="28" bestFit="1" customWidth="1"/>
    <col min="10756" max="10756" width="12.625" style="28" customWidth="1"/>
    <col min="10757" max="10757" width="40" style="28" bestFit="1" customWidth="1"/>
    <col min="10758" max="10758" width="8.75" style="28" customWidth="1"/>
    <col min="10759" max="10760" width="9.875" style="28" bestFit="1" customWidth="1"/>
    <col min="10761" max="10761" width="5.75" style="28" customWidth="1"/>
    <col min="10762" max="10762" width="30.25" style="28" bestFit="1" customWidth="1"/>
    <col min="10763" max="10763" width="11.375" style="28" customWidth="1"/>
    <col min="10764" max="10764" width="6.625" style="28" customWidth="1"/>
    <col min="10765" max="10765" width="13.75" style="28" customWidth="1"/>
    <col min="10766" max="10766" width="6.375" style="28" customWidth="1"/>
    <col min="10767" max="10767" width="14.625" style="28" bestFit="1"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1" width="11.625" style="28" bestFit="1" customWidth="1"/>
    <col min="11012" max="11012" width="12.625" style="28" customWidth="1"/>
    <col min="11013" max="11013" width="40" style="28" bestFit="1" customWidth="1"/>
    <col min="11014" max="11014" width="8.75" style="28" customWidth="1"/>
    <col min="11015" max="11016" width="9.875" style="28" bestFit="1" customWidth="1"/>
    <col min="11017" max="11017" width="5.75" style="28" customWidth="1"/>
    <col min="11018" max="11018" width="30.25" style="28" bestFit="1" customWidth="1"/>
    <col min="11019" max="11019" width="11.375" style="28" customWidth="1"/>
    <col min="11020" max="11020" width="6.625" style="28" customWidth="1"/>
    <col min="11021" max="11021" width="13.75" style="28" customWidth="1"/>
    <col min="11022" max="11022" width="6.375" style="28" customWidth="1"/>
    <col min="11023" max="11023" width="14.625" style="28" bestFit="1"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7" width="11.625" style="28" bestFit="1" customWidth="1"/>
    <col min="11268" max="11268" width="12.625" style="28" customWidth="1"/>
    <col min="11269" max="11269" width="40" style="28" bestFit="1" customWidth="1"/>
    <col min="11270" max="11270" width="8.75" style="28" customWidth="1"/>
    <col min="11271" max="11272" width="9.875" style="28" bestFit="1" customWidth="1"/>
    <col min="11273" max="11273" width="5.75" style="28" customWidth="1"/>
    <col min="11274" max="11274" width="30.25" style="28" bestFit="1" customWidth="1"/>
    <col min="11275" max="11275" width="11.375" style="28" customWidth="1"/>
    <col min="11276" max="11276" width="6.625" style="28" customWidth="1"/>
    <col min="11277" max="11277" width="13.75" style="28" customWidth="1"/>
    <col min="11278" max="11278" width="6.375" style="28" customWidth="1"/>
    <col min="11279" max="11279" width="14.625" style="28" bestFit="1"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3" width="11.625" style="28" bestFit="1" customWidth="1"/>
    <col min="11524" max="11524" width="12.625" style="28" customWidth="1"/>
    <col min="11525" max="11525" width="40" style="28" bestFit="1" customWidth="1"/>
    <col min="11526" max="11526" width="8.75" style="28" customWidth="1"/>
    <col min="11527" max="11528" width="9.875" style="28" bestFit="1" customWidth="1"/>
    <col min="11529" max="11529" width="5.75" style="28" customWidth="1"/>
    <col min="11530" max="11530" width="30.25" style="28" bestFit="1" customWidth="1"/>
    <col min="11531" max="11531" width="11.375" style="28" customWidth="1"/>
    <col min="11532" max="11532" width="6.625" style="28" customWidth="1"/>
    <col min="11533" max="11533" width="13.75" style="28" customWidth="1"/>
    <col min="11534" max="11534" width="6.375" style="28" customWidth="1"/>
    <col min="11535" max="11535" width="14.625" style="28" bestFit="1"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79" width="11.625" style="28" bestFit="1" customWidth="1"/>
    <col min="11780" max="11780" width="12.625" style="28" customWidth="1"/>
    <col min="11781" max="11781" width="40" style="28" bestFit="1" customWidth="1"/>
    <col min="11782" max="11782" width="8.75" style="28" customWidth="1"/>
    <col min="11783" max="11784" width="9.875" style="28" bestFit="1" customWidth="1"/>
    <col min="11785" max="11785" width="5.75" style="28" customWidth="1"/>
    <col min="11786" max="11786" width="30.25" style="28" bestFit="1" customWidth="1"/>
    <col min="11787" max="11787" width="11.375" style="28" customWidth="1"/>
    <col min="11788" max="11788" width="6.625" style="28" customWidth="1"/>
    <col min="11789" max="11789" width="13.75" style="28" customWidth="1"/>
    <col min="11790" max="11790" width="6.375" style="28" customWidth="1"/>
    <col min="11791" max="11791" width="14.625" style="28" bestFit="1"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5" width="11.625" style="28" bestFit="1" customWidth="1"/>
    <col min="12036" max="12036" width="12.625" style="28" customWidth="1"/>
    <col min="12037" max="12037" width="40" style="28" bestFit="1" customWidth="1"/>
    <col min="12038" max="12038" width="8.75" style="28" customWidth="1"/>
    <col min="12039" max="12040" width="9.875" style="28" bestFit="1" customWidth="1"/>
    <col min="12041" max="12041" width="5.75" style="28" customWidth="1"/>
    <col min="12042" max="12042" width="30.25" style="28" bestFit="1" customWidth="1"/>
    <col min="12043" max="12043" width="11.375" style="28" customWidth="1"/>
    <col min="12044" max="12044" width="6.625" style="28" customWidth="1"/>
    <col min="12045" max="12045" width="13.75" style="28" customWidth="1"/>
    <col min="12046" max="12046" width="6.375" style="28" customWidth="1"/>
    <col min="12047" max="12047" width="14.625" style="28" bestFit="1"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1" width="11.625" style="28" bestFit="1" customWidth="1"/>
    <col min="12292" max="12292" width="12.625" style="28" customWidth="1"/>
    <col min="12293" max="12293" width="40" style="28" bestFit="1" customWidth="1"/>
    <col min="12294" max="12294" width="8.75" style="28" customWidth="1"/>
    <col min="12295" max="12296" width="9.875" style="28" bestFit="1" customWidth="1"/>
    <col min="12297" max="12297" width="5.75" style="28" customWidth="1"/>
    <col min="12298" max="12298" width="30.25" style="28" bestFit="1" customWidth="1"/>
    <col min="12299" max="12299" width="11.375" style="28" customWidth="1"/>
    <col min="12300" max="12300" width="6.625" style="28" customWidth="1"/>
    <col min="12301" max="12301" width="13.75" style="28" customWidth="1"/>
    <col min="12302" max="12302" width="6.375" style="28" customWidth="1"/>
    <col min="12303" max="12303" width="14.625" style="28" bestFit="1"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7" width="11.625" style="28" bestFit="1" customWidth="1"/>
    <col min="12548" max="12548" width="12.625" style="28" customWidth="1"/>
    <col min="12549" max="12549" width="40" style="28" bestFit="1" customWidth="1"/>
    <col min="12550" max="12550" width="8.75" style="28" customWidth="1"/>
    <col min="12551" max="12552" width="9.875" style="28" bestFit="1" customWidth="1"/>
    <col min="12553" max="12553" width="5.75" style="28" customWidth="1"/>
    <col min="12554" max="12554" width="30.25" style="28" bestFit="1" customWidth="1"/>
    <col min="12555" max="12555" width="11.375" style="28" customWidth="1"/>
    <col min="12556" max="12556" width="6.625" style="28" customWidth="1"/>
    <col min="12557" max="12557" width="13.75" style="28" customWidth="1"/>
    <col min="12558" max="12558" width="6.375" style="28" customWidth="1"/>
    <col min="12559" max="12559" width="14.625" style="28" bestFit="1"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3" width="11.625" style="28" bestFit="1" customWidth="1"/>
    <col min="12804" max="12804" width="12.625" style="28" customWidth="1"/>
    <col min="12805" max="12805" width="40" style="28" bestFit="1" customWidth="1"/>
    <col min="12806" max="12806" width="8.75" style="28" customWidth="1"/>
    <col min="12807" max="12808" width="9.875" style="28" bestFit="1" customWidth="1"/>
    <col min="12809" max="12809" width="5.75" style="28" customWidth="1"/>
    <col min="12810" max="12810" width="30.25" style="28" bestFit="1" customWidth="1"/>
    <col min="12811" max="12811" width="11.375" style="28" customWidth="1"/>
    <col min="12812" max="12812" width="6.625" style="28" customWidth="1"/>
    <col min="12813" max="12813" width="13.75" style="28" customWidth="1"/>
    <col min="12814" max="12814" width="6.375" style="28" customWidth="1"/>
    <col min="12815" max="12815" width="14.625" style="28" bestFit="1"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59" width="11.625" style="28" bestFit="1" customWidth="1"/>
    <col min="13060" max="13060" width="12.625" style="28" customWidth="1"/>
    <col min="13061" max="13061" width="40" style="28" bestFit="1" customWidth="1"/>
    <col min="13062" max="13062" width="8.75" style="28" customWidth="1"/>
    <col min="13063" max="13064" width="9.875" style="28" bestFit="1" customWidth="1"/>
    <col min="13065" max="13065" width="5.75" style="28" customWidth="1"/>
    <col min="13066" max="13066" width="30.25" style="28" bestFit="1" customWidth="1"/>
    <col min="13067" max="13067" width="11.375" style="28" customWidth="1"/>
    <col min="13068" max="13068" width="6.625" style="28" customWidth="1"/>
    <col min="13069" max="13069" width="13.75" style="28" customWidth="1"/>
    <col min="13070" max="13070" width="6.375" style="28" customWidth="1"/>
    <col min="13071" max="13071" width="14.625" style="28" bestFit="1"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5" width="11.625" style="28" bestFit="1" customWidth="1"/>
    <col min="13316" max="13316" width="12.625" style="28" customWidth="1"/>
    <col min="13317" max="13317" width="40" style="28" bestFit="1" customWidth="1"/>
    <col min="13318" max="13318" width="8.75" style="28" customWidth="1"/>
    <col min="13319" max="13320" width="9.875" style="28" bestFit="1" customWidth="1"/>
    <col min="13321" max="13321" width="5.75" style="28" customWidth="1"/>
    <col min="13322" max="13322" width="30.25" style="28" bestFit="1" customWidth="1"/>
    <col min="13323" max="13323" width="11.375" style="28" customWidth="1"/>
    <col min="13324" max="13324" width="6.625" style="28" customWidth="1"/>
    <col min="13325" max="13325" width="13.75" style="28" customWidth="1"/>
    <col min="13326" max="13326" width="6.375" style="28" customWidth="1"/>
    <col min="13327" max="13327" width="14.625" style="28" bestFit="1"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1" width="11.625" style="28" bestFit="1" customWidth="1"/>
    <col min="13572" max="13572" width="12.625" style="28" customWidth="1"/>
    <col min="13573" max="13573" width="40" style="28" bestFit="1" customWidth="1"/>
    <col min="13574" max="13574" width="8.75" style="28" customWidth="1"/>
    <col min="13575" max="13576" width="9.875" style="28" bestFit="1" customWidth="1"/>
    <col min="13577" max="13577" width="5.75" style="28" customWidth="1"/>
    <col min="13578" max="13578" width="30.25" style="28" bestFit="1" customWidth="1"/>
    <col min="13579" max="13579" width="11.375" style="28" customWidth="1"/>
    <col min="13580" max="13580" width="6.625" style="28" customWidth="1"/>
    <col min="13581" max="13581" width="13.75" style="28" customWidth="1"/>
    <col min="13582" max="13582" width="6.375" style="28" customWidth="1"/>
    <col min="13583" max="13583" width="14.625" style="28" bestFit="1"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7" width="11.625" style="28" bestFit="1" customWidth="1"/>
    <col min="13828" max="13828" width="12.625" style="28" customWidth="1"/>
    <col min="13829" max="13829" width="40" style="28" bestFit="1" customWidth="1"/>
    <col min="13830" max="13830" width="8.75" style="28" customWidth="1"/>
    <col min="13831" max="13832" width="9.875" style="28" bestFit="1" customWidth="1"/>
    <col min="13833" max="13833" width="5.75" style="28" customWidth="1"/>
    <col min="13834" max="13834" width="30.25" style="28" bestFit="1" customWidth="1"/>
    <col min="13835" max="13835" width="11.375" style="28" customWidth="1"/>
    <col min="13836" max="13836" width="6.625" style="28" customWidth="1"/>
    <col min="13837" max="13837" width="13.75" style="28" customWidth="1"/>
    <col min="13838" max="13838" width="6.375" style="28" customWidth="1"/>
    <col min="13839" max="13839" width="14.625" style="28" bestFit="1"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3" width="11.625" style="28" bestFit="1" customWidth="1"/>
    <col min="14084" max="14084" width="12.625" style="28" customWidth="1"/>
    <col min="14085" max="14085" width="40" style="28" bestFit="1" customWidth="1"/>
    <col min="14086" max="14086" width="8.75" style="28" customWidth="1"/>
    <col min="14087" max="14088" width="9.875" style="28" bestFit="1" customWidth="1"/>
    <col min="14089" max="14089" width="5.75" style="28" customWidth="1"/>
    <col min="14090" max="14090" width="30.25" style="28" bestFit="1" customWidth="1"/>
    <col min="14091" max="14091" width="11.375" style="28" customWidth="1"/>
    <col min="14092" max="14092" width="6.625" style="28" customWidth="1"/>
    <col min="14093" max="14093" width="13.75" style="28" customWidth="1"/>
    <col min="14094" max="14094" width="6.375" style="28" customWidth="1"/>
    <col min="14095" max="14095" width="14.625" style="28" bestFit="1"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39" width="11.625" style="28" bestFit="1" customWidth="1"/>
    <col min="14340" max="14340" width="12.625" style="28" customWidth="1"/>
    <col min="14341" max="14341" width="40" style="28" bestFit="1" customWidth="1"/>
    <col min="14342" max="14342" width="8.75" style="28" customWidth="1"/>
    <col min="14343" max="14344" width="9.875" style="28" bestFit="1" customWidth="1"/>
    <col min="14345" max="14345" width="5.75" style="28" customWidth="1"/>
    <col min="14346" max="14346" width="30.25" style="28" bestFit="1" customWidth="1"/>
    <col min="14347" max="14347" width="11.375" style="28" customWidth="1"/>
    <col min="14348" max="14348" width="6.625" style="28" customWidth="1"/>
    <col min="14349" max="14349" width="13.75" style="28" customWidth="1"/>
    <col min="14350" max="14350" width="6.375" style="28" customWidth="1"/>
    <col min="14351" max="14351" width="14.625" style="28" bestFit="1"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5" width="11.625" style="28" bestFit="1" customWidth="1"/>
    <col min="14596" max="14596" width="12.625" style="28" customWidth="1"/>
    <col min="14597" max="14597" width="40" style="28" bestFit="1" customWidth="1"/>
    <col min="14598" max="14598" width="8.75" style="28" customWidth="1"/>
    <col min="14599" max="14600" width="9.875" style="28" bestFit="1" customWidth="1"/>
    <col min="14601" max="14601" width="5.75" style="28" customWidth="1"/>
    <col min="14602" max="14602" width="30.25" style="28" bestFit="1" customWidth="1"/>
    <col min="14603" max="14603" width="11.375" style="28" customWidth="1"/>
    <col min="14604" max="14604" width="6.625" style="28" customWidth="1"/>
    <col min="14605" max="14605" width="13.75" style="28" customWidth="1"/>
    <col min="14606" max="14606" width="6.375" style="28" customWidth="1"/>
    <col min="14607" max="14607" width="14.625" style="28" bestFit="1"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1" width="11.625" style="28" bestFit="1" customWidth="1"/>
    <col min="14852" max="14852" width="12.625" style="28" customWidth="1"/>
    <col min="14853" max="14853" width="40" style="28" bestFit="1" customWidth="1"/>
    <col min="14854" max="14854" width="8.75" style="28" customWidth="1"/>
    <col min="14855" max="14856" width="9.875" style="28" bestFit="1" customWidth="1"/>
    <col min="14857" max="14857" width="5.75" style="28" customWidth="1"/>
    <col min="14858" max="14858" width="30.25" style="28" bestFit="1" customWidth="1"/>
    <col min="14859" max="14859" width="11.375" style="28" customWidth="1"/>
    <col min="14860" max="14860" width="6.625" style="28" customWidth="1"/>
    <col min="14861" max="14861" width="13.75" style="28" customWidth="1"/>
    <col min="14862" max="14862" width="6.375" style="28" customWidth="1"/>
    <col min="14863" max="14863" width="14.625" style="28" bestFit="1"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7" width="11.625" style="28" bestFit="1" customWidth="1"/>
    <col min="15108" max="15108" width="12.625" style="28" customWidth="1"/>
    <col min="15109" max="15109" width="40" style="28" bestFit="1" customWidth="1"/>
    <col min="15110" max="15110" width="8.75" style="28" customWidth="1"/>
    <col min="15111" max="15112" width="9.875" style="28" bestFit="1" customWidth="1"/>
    <col min="15113" max="15113" width="5.75" style="28" customWidth="1"/>
    <col min="15114" max="15114" width="30.25" style="28" bestFit="1" customWidth="1"/>
    <col min="15115" max="15115" width="11.375" style="28" customWidth="1"/>
    <col min="15116" max="15116" width="6.625" style="28" customWidth="1"/>
    <col min="15117" max="15117" width="13.75" style="28" customWidth="1"/>
    <col min="15118" max="15118" width="6.375" style="28" customWidth="1"/>
    <col min="15119" max="15119" width="14.625" style="28" bestFit="1"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3" width="11.625" style="28" bestFit="1" customWidth="1"/>
    <col min="15364" max="15364" width="12.625" style="28" customWidth="1"/>
    <col min="15365" max="15365" width="40" style="28" bestFit="1" customWidth="1"/>
    <col min="15366" max="15366" width="8.75" style="28" customWidth="1"/>
    <col min="15367" max="15368" width="9.875" style="28" bestFit="1" customWidth="1"/>
    <col min="15369" max="15369" width="5.75" style="28" customWidth="1"/>
    <col min="15370" max="15370" width="30.25" style="28" bestFit="1" customWidth="1"/>
    <col min="15371" max="15371" width="11.375" style="28" customWidth="1"/>
    <col min="15372" max="15372" width="6.625" style="28" customWidth="1"/>
    <col min="15373" max="15373" width="13.75" style="28" customWidth="1"/>
    <col min="15374" max="15374" width="6.375" style="28" customWidth="1"/>
    <col min="15375" max="15375" width="14.625" style="28" bestFit="1"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19" width="11.625" style="28" bestFit="1" customWidth="1"/>
    <col min="15620" max="15620" width="12.625" style="28" customWidth="1"/>
    <col min="15621" max="15621" width="40" style="28" bestFit="1" customWidth="1"/>
    <col min="15622" max="15622" width="8.75" style="28" customWidth="1"/>
    <col min="15623" max="15624" width="9.875" style="28" bestFit="1" customWidth="1"/>
    <col min="15625" max="15625" width="5.75" style="28" customWidth="1"/>
    <col min="15626" max="15626" width="30.25" style="28" bestFit="1" customWidth="1"/>
    <col min="15627" max="15627" width="11.375" style="28" customWidth="1"/>
    <col min="15628" max="15628" width="6.625" style="28" customWidth="1"/>
    <col min="15629" max="15629" width="13.75" style="28" customWidth="1"/>
    <col min="15630" max="15630" width="6.375" style="28" customWidth="1"/>
    <col min="15631" max="15631" width="14.625" style="28" bestFit="1"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5" width="11.625" style="28" bestFit="1" customWidth="1"/>
    <col min="15876" max="15876" width="12.625" style="28" customWidth="1"/>
    <col min="15877" max="15877" width="40" style="28" bestFit="1" customWidth="1"/>
    <col min="15878" max="15878" width="8.75" style="28" customWidth="1"/>
    <col min="15879" max="15880" width="9.875" style="28" bestFit="1" customWidth="1"/>
    <col min="15881" max="15881" width="5.75" style="28" customWidth="1"/>
    <col min="15882" max="15882" width="30.25" style="28" bestFit="1" customWidth="1"/>
    <col min="15883" max="15883" width="11.375" style="28" customWidth="1"/>
    <col min="15884" max="15884" width="6.625" style="28" customWidth="1"/>
    <col min="15885" max="15885" width="13.75" style="28" customWidth="1"/>
    <col min="15886" max="15886" width="6.375" style="28" customWidth="1"/>
    <col min="15887" max="15887" width="14.625" style="28" bestFit="1"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1" width="11.625" style="28" bestFit="1" customWidth="1"/>
    <col min="16132" max="16132" width="12.625" style="28" customWidth="1"/>
    <col min="16133" max="16133" width="40" style="28" bestFit="1" customWidth="1"/>
    <col min="16134" max="16134" width="8.75" style="28" customWidth="1"/>
    <col min="16135" max="16136" width="9.875" style="28" bestFit="1" customWidth="1"/>
    <col min="16137" max="16137" width="5.75" style="28" customWidth="1"/>
    <col min="16138" max="16138" width="30.25" style="28" bestFit="1" customWidth="1"/>
    <col min="16139" max="16139" width="11.375" style="28" customWidth="1"/>
    <col min="16140" max="16140" width="6.625" style="28" customWidth="1"/>
    <col min="16141" max="16141" width="13.75" style="28" customWidth="1"/>
    <col min="16142" max="16142" width="6.375" style="28" customWidth="1"/>
    <col min="16143" max="16143" width="14.625" style="28" bestFit="1" customWidth="1"/>
    <col min="16144" max="16144" width="14.5" style="28" customWidth="1"/>
    <col min="16145" max="16145" width="15.625" style="28" customWidth="1"/>
    <col min="16146" max="16384" width="9" style="28"/>
  </cols>
  <sheetData>
    <row r="2" spans="2:17" ht="20.100000000000001" customHeight="1">
      <c r="B2" s="26" t="s">
        <v>0</v>
      </c>
      <c r="C2" s="26"/>
      <c r="D2" s="26"/>
      <c r="E2" s="27" t="s">
        <v>1989</v>
      </c>
      <c r="G2" s="29" t="s">
        <v>2</v>
      </c>
      <c r="H2" s="30"/>
      <c r="I2" s="31"/>
      <c r="J2" s="32">
        <f>SUM(H:H)</f>
        <v>23600</v>
      </c>
    </row>
    <row r="3" spans="2:17" ht="20.100000000000001" customHeight="1">
      <c r="B3" s="26" t="s">
        <v>3</v>
      </c>
      <c r="C3" s="26"/>
      <c r="D3" s="26"/>
      <c r="E3" s="27" t="s">
        <v>1990</v>
      </c>
    </row>
    <row r="4" spans="2:17" ht="20.100000000000001" customHeight="1">
      <c r="B4" s="26" t="s">
        <v>5</v>
      </c>
      <c r="C4" s="26"/>
      <c r="D4" s="26"/>
      <c r="E4" s="27">
        <v>99245</v>
      </c>
      <c r="F4" s="459"/>
    </row>
    <row r="5" spans="2:17" ht="20.100000000000001" customHeight="1">
      <c r="B5" s="26" t="s">
        <v>6</v>
      </c>
      <c r="C5" s="26"/>
      <c r="D5" s="26"/>
      <c r="E5" s="36"/>
      <c r="F5" s="459"/>
    </row>
    <row r="6" spans="2:17" ht="20.100000000000001" customHeight="1">
      <c r="B6" s="26" t="s">
        <v>7</v>
      </c>
      <c r="C6" s="26"/>
      <c r="D6" s="26"/>
      <c r="E6" s="3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8" customHeight="1">
      <c r="B9" s="37"/>
      <c r="C9" s="37" t="s">
        <v>230</v>
      </c>
      <c r="D9" s="37" t="s">
        <v>230</v>
      </c>
      <c r="E9" s="222" t="s">
        <v>1991</v>
      </c>
      <c r="F9" s="189">
        <v>1</v>
      </c>
      <c r="G9" s="42">
        <v>7100</v>
      </c>
      <c r="H9" s="51">
        <f>F9*G9</f>
        <v>7100</v>
      </c>
      <c r="I9" s="43"/>
      <c r="J9" s="252" t="s">
        <v>1992</v>
      </c>
      <c r="K9" s="44"/>
      <c r="L9" s="44"/>
      <c r="M9" s="186">
        <v>41072</v>
      </c>
      <c r="N9" s="40"/>
      <c r="O9" s="40"/>
      <c r="P9" s="186">
        <v>41073</v>
      </c>
      <c r="Q9" s="46"/>
    </row>
    <row r="10" spans="2:17" s="33" customFormat="1" ht="18" customHeight="1">
      <c r="B10" s="37"/>
      <c r="C10" s="37" t="s">
        <v>230</v>
      </c>
      <c r="D10" s="37" t="s">
        <v>230</v>
      </c>
      <c r="E10" s="128" t="s">
        <v>1993</v>
      </c>
      <c r="F10" s="189">
        <v>1</v>
      </c>
      <c r="G10" s="42">
        <v>14000</v>
      </c>
      <c r="H10" s="51">
        <f>F10*G10</f>
        <v>14000</v>
      </c>
      <c r="I10" s="48"/>
      <c r="J10" s="252" t="s">
        <v>1994</v>
      </c>
      <c r="K10" s="47"/>
      <c r="L10" s="44"/>
      <c r="M10" s="186">
        <v>41072</v>
      </c>
      <c r="N10" s="40"/>
      <c r="O10" s="40"/>
      <c r="P10" s="186">
        <v>41073</v>
      </c>
      <c r="Q10" s="46"/>
    </row>
    <row r="11" spans="2:17" s="33" customFormat="1" ht="18" customHeight="1">
      <c r="B11" s="37"/>
      <c r="C11" s="37" t="s">
        <v>101</v>
      </c>
      <c r="D11" s="37" t="s">
        <v>101</v>
      </c>
      <c r="E11" s="51" t="s">
        <v>1995</v>
      </c>
      <c r="F11" s="51">
        <v>1</v>
      </c>
      <c r="G11" s="51">
        <v>2500</v>
      </c>
      <c r="H11" s="51">
        <f>F11*G11</f>
        <v>2500</v>
      </c>
      <c r="I11" s="48"/>
      <c r="J11" s="51" t="s">
        <v>1996</v>
      </c>
      <c r="K11" s="47"/>
      <c r="L11" s="44"/>
      <c r="M11" s="186"/>
      <c r="N11" s="40"/>
      <c r="O11" s="40"/>
      <c r="P11" s="186"/>
      <c r="Q11" s="46"/>
    </row>
    <row r="12" spans="2:17" s="33" customFormat="1" ht="18" customHeight="1">
      <c r="B12" s="37"/>
      <c r="C12" s="37"/>
      <c r="D12" s="37"/>
      <c r="E12" s="51"/>
      <c r="F12" s="51"/>
      <c r="G12" s="51"/>
      <c r="H12" s="51"/>
      <c r="I12" s="48"/>
      <c r="J12" s="51"/>
      <c r="K12" s="47"/>
      <c r="L12" s="44"/>
      <c r="M12" s="40"/>
      <c r="N12" s="40"/>
      <c r="O12" s="40"/>
      <c r="P12" s="40"/>
      <c r="Q12" s="46"/>
    </row>
    <row r="13" spans="2:17" s="33" customFormat="1" ht="18" customHeight="1">
      <c r="B13" s="37"/>
      <c r="C13" s="37"/>
      <c r="D13" s="37"/>
      <c r="E13" s="51"/>
      <c r="F13" s="51"/>
      <c r="G13" s="51"/>
      <c r="H13" s="51"/>
      <c r="I13" s="48"/>
      <c r="J13" s="51"/>
      <c r="K13" s="47"/>
      <c r="L13" s="44"/>
      <c r="M13" s="40"/>
      <c r="N13" s="40"/>
      <c r="O13" s="40"/>
      <c r="P13" s="40"/>
      <c r="Q13" s="46"/>
    </row>
    <row r="14" spans="2:17" s="33" customFormat="1" ht="18" customHeight="1">
      <c r="B14" s="37"/>
      <c r="C14" s="37"/>
      <c r="D14" s="37"/>
      <c r="E14" s="51"/>
      <c r="F14" s="51"/>
      <c r="G14" s="51"/>
      <c r="H14" s="51"/>
      <c r="I14" s="48"/>
      <c r="J14" s="51"/>
      <c r="K14" s="47"/>
      <c r="L14" s="44"/>
      <c r="M14" s="40"/>
      <c r="N14" s="40"/>
      <c r="O14" s="40"/>
      <c r="P14" s="40"/>
      <c r="Q14" s="46"/>
    </row>
    <row r="15" spans="2:17" s="33" customFormat="1" ht="18" customHeight="1">
      <c r="B15" s="37"/>
      <c r="C15" s="37"/>
      <c r="D15" s="37"/>
      <c r="E15" s="51"/>
      <c r="F15" s="51"/>
      <c r="G15" s="51"/>
      <c r="H15" s="51"/>
      <c r="I15" s="48"/>
      <c r="J15" s="51"/>
      <c r="K15" s="47"/>
      <c r="L15" s="44"/>
      <c r="M15" s="40"/>
      <c r="N15" s="40"/>
      <c r="O15" s="40"/>
      <c r="P15" s="40"/>
      <c r="Q15" s="46"/>
    </row>
    <row r="16" spans="2:17" s="33" customFormat="1" ht="18" customHeight="1">
      <c r="B16" s="37"/>
      <c r="C16" s="37"/>
      <c r="D16" s="37"/>
      <c r="E16" s="51"/>
      <c r="F16" s="51"/>
      <c r="G16" s="51"/>
      <c r="H16" s="51"/>
      <c r="I16" s="48"/>
      <c r="J16" s="51"/>
      <c r="K16" s="47"/>
      <c r="L16" s="44"/>
      <c r="M16" s="40"/>
      <c r="N16" s="40"/>
      <c r="O16" s="40"/>
      <c r="P16" s="40"/>
      <c r="Q16" s="46"/>
    </row>
    <row r="17" spans="2:18" s="33" customFormat="1" ht="18" customHeight="1">
      <c r="B17" s="460"/>
      <c r="C17" s="460"/>
      <c r="D17" s="460"/>
      <c r="E17" s="461"/>
      <c r="F17" s="259"/>
      <c r="G17" s="462"/>
      <c r="H17" s="462"/>
      <c r="I17" s="463"/>
      <c r="J17" s="262"/>
      <c r="K17" s="464"/>
      <c r="L17" s="429"/>
      <c r="M17" s="427"/>
      <c r="N17" s="427"/>
      <c r="O17" s="427"/>
      <c r="P17" s="427"/>
      <c r="Q17" s="436"/>
    </row>
    <row r="18" spans="2:18" s="33" customFormat="1" ht="18" customHeight="1">
      <c r="B18" s="37"/>
      <c r="C18" s="37"/>
      <c r="D18" s="37"/>
      <c r="E18" s="465"/>
      <c r="F18" s="189"/>
      <c r="G18" s="42"/>
      <c r="H18" s="42"/>
      <c r="I18" s="48"/>
      <c r="J18" s="465"/>
      <c r="K18" s="47"/>
      <c r="L18" s="44"/>
      <c r="M18" s="40"/>
      <c r="N18" s="40"/>
      <c r="O18" s="40"/>
      <c r="P18" s="40"/>
      <c r="Q18" s="46"/>
    </row>
    <row r="19" spans="2:18" s="33" customFormat="1" ht="18" customHeight="1">
      <c r="B19" s="37"/>
      <c r="C19" s="37"/>
      <c r="D19" s="37"/>
      <c r="E19" s="465"/>
      <c r="F19" s="189"/>
      <c r="G19" s="42"/>
      <c r="H19" s="42"/>
      <c r="I19" s="48"/>
      <c r="J19" s="465"/>
      <c r="K19" s="47"/>
      <c r="L19" s="44"/>
      <c r="M19" s="40"/>
      <c r="N19" s="40"/>
      <c r="O19" s="40"/>
      <c r="P19" s="40"/>
      <c r="Q19" s="46"/>
    </row>
    <row r="20" spans="2:18" s="33" customFormat="1" ht="18" customHeight="1">
      <c r="B20" s="37"/>
      <c r="C20" s="37"/>
      <c r="D20" s="37"/>
      <c r="E20" s="465"/>
      <c r="F20" s="189"/>
      <c r="G20" s="42"/>
      <c r="H20" s="42"/>
      <c r="I20" s="48"/>
      <c r="J20" s="465"/>
      <c r="K20" s="47"/>
      <c r="L20" s="44"/>
      <c r="M20" s="40"/>
      <c r="N20" s="40"/>
      <c r="O20" s="40"/>
      <c r="P20" s="40"/>
      <c r="Q20" s="46"/>
    </row>
    <row r="21" spans="2:18" s="33" customFormat="1" ht="18" customHeight="1">
      <c r="B21" s="37"/>
      <c r="C21" s="37"/>
      <c r="D21" s="37"/>
      <c r="E21" s="465"/>
      <c r="F21" s="264"/>
      <c r="G21" s="42"/>
      <c r="H21" s="42"/>
      <c r="I21" s="48"/>
      <c r="J21" s="465"/>
      <c r="K21" s="47"/>
      <c r="L21" s="44"/>
      <c r="M21" s="40"/>
      <c r="N21" s="40"/>
      <c r="O21" s="40"/>
      <c r="P21" s="40"/>
      <c r="Q21" s="46"/>
    </row>
    <row r="22" spans="2:18" s="33" customFormat="1" ht="18" customHeight="1">
      <c r="B22" s="37"/>
      <c r="C22" s="37"/>
      <c r="D22" s="37"/>
      <c r="E22" s="465"/>
      <c r="F22" s="264"/>
      <c r="G22" s="42"/>
      <c r="H22" s="42"/>
      <c r="I22" s="48"/>
      <c r="J22" s="465"/>
      <c r="K22" s="47"/>
      <c r="L22" s="44"/>
      <c r="M22" s="40"/>
      <c r="N22" s="40"/>
      <c r="O22" s="40"/>
      <c r="P22" s="40"/>
      <c r="Q22" s="46"/>
    </row>
    <row r="23" spans="2:18" s="33" customFormat="1" ht="18" customHeight="1">
      <c r="B23" s="37"/>
      <c r="C23" s="190"/>
      <c r="D23" s="37"/>
      <c r="E23" s="128"/>
      <c r="F23" s="189"/>
      <c r="G23" s="42"/>
      <c r="H23" s="42"/>
      <c r="I23" s="48"/>
      <c r="J23" s="265"/>
      <c r="K23" s="47"/>
      <c r="L23" s="44"/>
      <c r="M23" s="40"/>
      <c r="N23" s="40"/>
      <c r="O23" s="40"/>
      <c r="P23" s="40"/>
      <c r="Q23" s="46"/>
    </row>
    <row r="24" spans="2:18" s="33" customFormat="1" ht="18" customHeight="1">
      <c r="B24" s="37"/>
      <c r="C24" s="190"/>
      <c r="D24" s="37"/>
      <c r="E24" s="128"/>
      <c r="F24" s="189"/>
      <c r="G24" s="42"/>
      <c r="H24" s="42"/>
      <c r="I24" s="48"/>
      <c r="J24" s="466"/>
      <c r="K24" s="47"/>
      <c r="L24" s="44"/>
      <c r="M24" s="40"/>
      <c r="N24" s="40"/>
      <c r="O24" s="40"/>
      <c r="P24" s="40"/>
      <c r="Q24" s="46"/>
    </row>
    <row r="25" spans="2:18" s="33" customFormat="1" ht="18" customHeight="1">
      <c r="B25" s="37"/>
      <c r="C25" s="190"/>
      <c r="D25" s="37"/>
      <c r="E25" s="465"/>
      <c r="F25" s="189"/>
      <c r="G25" s="42"/>
      <c r="H25" s="42"/>
      <c r="I25" s="48"/>
      <c r="J25" s="466"/>
      <c r="K25" s="47"/>
      <c r="L25" s="44"/>
      <c r="M25" s="40"/>
      <c r="N25" s="40"/>
      <c r="O25" s="40"/>
      <c r="P25" s="40"/>
      <c r="Q25" s="46"/>
    </row>
    <row r="26" spans="2:18" s="33" customFormat="1" ht="18" customHeight="1">
      <c r="B26" s="37"/>
      <c r="C26" s="190"/>
      <c r="D26" s="37"/>
      <c r="E26" s="465"/>
      <c r="F26" s="189"/>
      <c r="G26" s="42"/>
      <c r="H26" s="42"/>
      <c r="I26" s="48"/>
      <c r="J26" s="467"/>
      <c r="K26" s="47"/>
      <c r="L26" s="44"/>
      <c r="M26" s="40"/>
      <c r="N26" s="40"/>
      <c r="O26" s="40"/>
      <c r="P26" s="40"/>
      <c r="Q26" s="46"/>
    </row>
    <row r="27" spans="2:18" s="33" customFormat="1" ht="18" customHeight="1">
      <c r="B27" s="38"/>
      <c r="C27" s="37"/>
      <c r="D27" s="37"/>
      <c r="E27" s="465"/>
      <c r="F27" s="468"/>
      <c r="G27" s="42"/>
      <c r="H27" s="42"/>
      <c r="I27" s="48"/>
      <c r="J27" s="467"/>
      <c r="K27" s="47"/>
      <c r="L27" s="44"/>
      <c r="M27" s="40"/>
      <c r="N27" s="40"/>
      <c r="O27" s="40"/>
      <c r="P27" s="40"/>
      <c r="Q27" s="46"/>
      <c r="R27" s="191"/>
    </row>
    <row r="28" spans="2:18" s="33" customFormat="1" ht="18" customHeight="1">
      <c r="B28" s="38"/>
      <c r="C28" s="37"/>
      <c r="D28" s="37"/>
      <c r="E28" s="465"/>
      <c r="F28" s="468"/>
      <c r="G28" s="42"/>
      <c r="H28" s="42"/>
      <c r="I28" s="48"/>
      <c r="J28" s="467"/>
      <c r="K28" s="47"/>
      <c r="L28" s="44"/>
      <c r="M28" s="40"/>
      <c r="N28" s="40"/>
      <c r="O28" s="40"/>
      <c r="P28" s="40"/>
      <c r="Q28" s="46"/>
      <c r="R28" s="191"/>
    </row>
    <row r="29" spans="2:18" s="33" customFormat="1" ht="18" customHeight="1">
      <c r="B29" s="38"/>
      <c r="C29" s="37"/>
      <c r="D29" s="37"/>
      <c r="E29" s="465"/>
      <c r="F29" s="468"/>
      <c r="G29" s="42"/>
      <c r="H29" s="42"/>
      <c r="I29" s="48"/>
      <c r="J29" s="467"/>
      <c r="K29" s="47"/>
      <c r="L29" s="44"/>
      <c r="M29" s="40"/>
      <c r="N29" s="40"/>
      <c r="O29" s="40"/>
      <c r="P29" s="40"/>
      <c r="Q29" s="46"/>
      <c r="R29" s="191"/>
    </row>
    <row r="30" spans="2:18">
      <c r="Q30" s="55"/>
    </row>
    <row r="31" spans="2:18">
      <c r="Q31" s="55"/>
    </row>
    <row r="32" spans="2:18">
      <c r="Q32" s="55"/>
    </row>
    <row r="33" spans="13:17">
      <c r="M33" s="57"/>
      <c r="Q33" s="55"/>
    </row>
    <row r="34" spans="13:17">
      <c r="Q34" s="55"/>
    </row>
    <row r="35" spans="13:17">
      <c r="M35" s="57"/>
      <c r="Q35" s="55"/>
    </row>
    <row r="36" spans="13:17">
      <c r="Q36" s="55"/>
    </row>
  </sheetData>
  <autoFilter ref="B8:O29" xr:uid="{B0D2CC0C-031B-46FC-8FC4-DF1369B78BB8}"/>
  <mergeCells count="6">
    <mergeCell ref="B2:D2"/>
    <mergeCell ref="G2:I2"/>
    <mergeCell ref="B3:D3"/>
    <mergeCell ref="B4:D4"/>
    <mergeCell ref="B5:D5"/>
    <mergeCell ref="B6:D6"/>
  </mergeCells>
  <phoneticPr fontId="3"/>
  <pageMargins left="0.2" right="0.2" top="0.75" bottom="0.75" header="0.3" footer="0.3"/>
  <pageSetup paperSize="8" scale="51" orientation="landscape"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CAF0-A6CE-4889-9ECA-E8415C203E50}">
  <sheetPr>
    <pageSetUpPr fitToPage="1"/>
  </sheetPr>
  <dimension ref="B2:R83"/>
  <sheetViews>
    <sheetView topLeftCell="B1" zoomScale="85" zoomScaleNormal="85" workbookViewId="0">
      <pane xSplit="9" ySplit="8" topLeftCell="N9" activePane="bottomRight" state="frozen"/>
      <selection activeCell="B1" sqref="B1"/>
      <selection pane="topRight" activeCell="K1" sqref="K1"/>
      <selection pane="bottomLeft" activeCell="B9" sqref="B9"/>
      <selection pane="bottomRight" activeCell="Q39" sqref="Q39:Q4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1997</v>
      </c>
      <c r="G2" s="4" t="s">
        <v>2</v>
      </c>
      <c r="H2" s="5"/>
      <c r="I2" s="6"/>
      <c r="J2" s="7">
        <f>SUM(H:H)</f>
        <v>1453684</v>
      </c>
    </row>
    <row r="3" spans="2:17" ht="20.100000000000001" customHeight="1">
      <c r="B3" s="1" t="s">
        <v>3</v>
      </c>
      <c r="C3" s="1"/>
      <c r="D3" s="1"/>
      <c r="E3" s="2" t="s">
        <v>4</v>
      </c>
    </row>
    <row r="4" spans="2:17" ht="20.100000000000001" customHeight="1">
      <c r="B4" s="1" t="s">
        <v>5</v>
      </c>
      <c r="C4" s="1"/>
      <c r="D4" s="1"/>
      <c r="E4" s="2">
        <v>99369</v>
      </c>
    </row>
    <row r="5" spans="2:17" ht="20.100000000000001" customHeight="1">
      <c r="B5" s="1" t="s">
        <v>6</v>
      </c>
      <c r="C5" s="1"/>
      <c r="D5" s="1"/>
      <c r="E5" s="11">
        <v>41095</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3" t="s">
        <v>436</v>
      </c>
      <c r="F9" s="13">
        <v>1</v>
      </c>
      <c r="G9" s="13">
        <v>699000</v>
      </c>
      <c r="H9" s="17">
        <f>F9*G9</f>
        <v>699000</v>
      </c>
      <c r="I9" s="14"/>
      <c r="J9" s="13"/>
      <c r="K9" s="13"/>
      <c r="L9" s="13"/>
      <c r="M9" s="23">
        <v>41067</v>
      </c>
      <c r="N9" s="12"/>
      <c r="O9" s="13"/>
      <c r="P9" s="15" t="s">
        <v>1998</v>
      </c>
      <c r="Q9" s="15"/>
    </row>
    <row r="10" spans="2:17" s="8" customFormat="1" ht="19.5" customHeight="1">
      <c r="B10" s="12">
        <v>2</v>
      </c>
      <c r="C10" s="12" t="s">
        <v>29</v>
      </c>
      <c r="D10" s="12" t="s">
        <v>29</v>
      </c>
      <c r="E10" s="13" t="s">
        <v>941</v>
      </c>
      <c r="F10" s="13">
        <v>1</v>
      </c>
      <c r="G10" s="13">
        <v>10000</v>
      </c>
      <c r="H10" s="17">
        <f>F10*G10</f>
        <v>10000</v>
      </c>
      <c r="I10" s="14"/>
      <c r="J10" s="13"/>
      <c r="K10" s="13"/>
      <c r="L10" s="13"/>
      <c r="M10" s="23">
        <v>41067</v>
      </c>
      <c r="N10" s="12"/>
      <c r="O10" s="13"/>
      <c r="P10" s="15"/>
      <c r="Q10" s="15"/>
    </row>
    <row r="11" spans="2:17" s="8" customFormat="1" ht="19.5" customHeight="1">
      <c r="B11" s="12">
        <v>3</v>
      </c>
      <c r="C11" s="12" t="s">
        <v>29</v>
      </c>
      <c r="D11" s="12" t="s">
        <v>29</v>
      </c>
      <c r="E11" s="13" t="s">
        <v>1999</v>
      </c>
      <c r="F11" s="13">
        <v>1</v>
      </c>
      <c r="G11" s="13">
        <v>10000</v>
      </c>
      <c r="H11" s="17">
        <f>F11*G11</f>
        <v>10000</v>
      </c>
      <c r="I11" s="14"/>
      <c r="J11" s="13"/>
      <c r="K11" s="13"/>
      <c r="L11" s="13"/>
      <c r="M11" s="23">
        <v>41067</v>
      </c>
      <c r="N11" s="12"/>
      <c r="O11" s="13"/>
      <c r="P11" s="15"/>
      <c r="Q11" s="15"/>
    </row>
    <row r="12" spans="2:17" s="8" customFormat="1" ht="19.5" customHeight="1">
      <c r="B12" s="12">
        <v>4</v>
      </c>
      <c r="C12" s="12" t="s">
        <v>29</v>
      </c>
      <c r="D12" s="12" t="s">
        <v>29</v>
      </c>
      <c r="E12" s="13" t="s">
        <v>36</v>
      </c>
      <c r="F12" s="13">
        <v>1</v>
      </c>
      <c r="G12" s="13">
        <v>40000</v>
      </c>
      <c r="H12" s="17">
        <f t="shared" ref="H12:H74" si="0">F12*G12</f>
        <v>40000</v>
      </c>
      <c r="I12" s="14"/>
      <c r="J12" s="13" t="s">
        <v>510</v>
      </c>
      <c r="K12" s="13"/>
      <c r="L12" s="13"/>
      <c r="M12" s="23"/>
      <c r="N12" s="12"/>
      <c r="O12" s="13"/>
      <c r="P12" s="15"/>
      <c r="Q12" s="15"/>
    </row>
    <row r="13" spans="2:17" s="8" customFormat="1" ht="19.5" customHeight="1">
      <c r="B13" s="12">
        <v>5</v>
      </c>
      <c r="C13" s="12" t="s">
        <v>2000</v>
      </c>
      <c r="D13" s="12" t="s">
        <v>2000</v>
      </c>
      <c r="E13" s="137" t="s">
        <v>2001</v>
      </c>
      <c r="F13" s="13">
        <v>1</v>
      </c>
      <c r="G13" s="13"/>
      <c r="H13" s="17">
        <f t="shared" si="0"/>
        <v>0</v>
      </c>
      <c r="I13" s="14"/>
      <c r="J13" s="458" t="s">
        <v>2002</v>
      </c>
      <c r="K13" s="13"/>
      <c r="L13" s="13"/>
      <c r="M13" s="23"/>
      <c r="N13" s="12"/>
      <c r="O13" s="13"/>
      <c r="P13" s="15"/>
      <c r="Q13" s="15"/>
    </row>
    <row r="14" spans="2:17" s="8" customFormat="1" ht="19.5" customHeight="1">
      <c r="B14" s="12">
        <v>6</v>
      </c>
      <c r="C14" s="12" t="s">
        <v>2000</v>
      </c>
      <c r="D14" s="12" t="s">
        <v>2000</v>
      </c>
      <c r="E14" s="13" t="s">
        <v>2003</v>
      </c>
      <c r="F14" s="13">
        <v>1</v>
      </c>
      <c r="G14" s="13"/>
      <c r="H14" s="17">
        <f t="shared" si="0"/>
        <v>0</v>
      </c>
      <c r="I14" s="14"/>
      <c r="J14" s="13" t="s">
        <v>2004</v>
      </c>
      <c r="K14" s="13"/>
      <c r="L14" s="13"/>
      <c r="M14" s="23"/>
      <c r="N14" s="12"/>
      <c r="O14" s="13"/>
      <c r="P14" s="15"/>
      <c r="Q14" s="15"/>
    </row>
    <row r="15" spans="2:17" s="8" customFormat="1" ht="19.5" customHeight="1">
      <c r="B15" s="12">
        <v>7</v>
      </c>
      <c r="C15" s="12" t="s">
        <v>2000</v>
      </c>
      <c r="D15" s="12" t="s">
        <v>2000</v>
      </c>
      <c r="E15" s="13" t="s">
        <v>2005</v>
      </c>
      <c r="F15" s="13">
        <v>-1</v>
      </c>
      <c r="G15" s="13"/>
      <c r="H15" s="17">
        <f t="shared" si="0"/>
        <v>0</v>
      </c>
      <c r="I15" s="14"/>
      <c r="J15" s="13" t="s">
        <v>2006</v>
      </c>
      <c r="K15" s="13"/>
      <c r="L15" s="13"/>
      <c r="M15" s="23"/>
      <c r="N15" s="12"/>
      <c r="O15" s="13"/>
      <c r="P15" s="15"/>
      <c r="Q15" s="15"/>
    </row>
    <row r="16" spans="2:17" s="8" customFormat="1" ht="19.5" customHeight="1">
      <c r="B16" s="12">
        <v>8</v>
      </c>
      <c r="C16" s="12" t="s">
        <v>2000</v>
      </c>
      <c r="D16" s="12" t="s">
        <v>2000</v>
      </c>
      <c r="E16" s="13" t="s">
        <v>2007</v>
      </c>
      <c r="F16" s="13">
        <v>1</v>
      </c>
      <c r="G16" s="141"/>
      <c r="H16" s="17">
        <f t="shared" si="0"/>
        <v>0</v>
      </c>
      <c r="I16" s="239"/>
      <c r="J16" s="13" t="s">
        <v>2008</v>
      </c>
      <c r="K16" s="19"/>
      <c r="L16" s="13"/>
      <c r="M16" s="23"/>
      <c r="N16" s="12"/>
      <c r="O16" s="135"/>
      <c r="P16" s="60">
        <v>41051</v>
      </c>
      <c r="Q16" s="23">
        <v>41051</v>
      </c>
    </row>
    <row r="17" spans="2:18" s="8" customFormat="1" ht="19.5" customHeight="1">
      <c r="B17" s="12">
        <v>9</v>
      </c>
      <c r="C17" s="12" t="s">
        <v>2000</v>
      </c>
      <c r="D17" s="12" t="s">
        <v>2000</v>
      </c>
      <c r="E17" s="13" t="s">
        <v>26</v>
      </c>
      <c r="F17" s="13">
        <v>1</v>
      </c>
      <c r="G17" s="141"/>
      <c r="H17" s="17">
        <f t="shared" si="0"/>
        <v>0</v>
      </c>
      <c r="I17" s="239"/>
      <c r="J17" s="16" t="s">
        <v>2009</v>
      </c>
      <c r="K17" s="19"/>
      <c r="L17" s="13"/>
      <c r="M17" s="23"/>
      <c r="N17" s="12"/>
      <c r="O17" s="135"/>
      <c r="P17" s="60">
        <v>41051</v>
      </c>
      <c r="Q17" s="23">
        <v>41051</v>
      </c>
    </row>
    <row r="18" spans="2:18" s="8" customFormat="1" ht="19.5" customHeight="1">
      <c r="B18" s="12">
        <v>10</v>
      </c>
      <c r="C18" s="12" t="s">
        <v>2000</v>
      </c>
      <c r="D18" s="12" t="s">
        <v>2000</v>
      </c>
      <c r="E18" s="13" t="s">
        <v>27</v>
      </c>
      <c r="F18" s="13">
        <v>1</v>
      </c>
      <c r="G18" s="141"/>
      <c r="H18" s="17">
        <f t="shared" si="0"/>
        <v>0</v>
      </c>
      <c r="I18" s="239"/>
      <c r="J18" s="141" t="s">
        <v>2010</v>
      </c>
      <c r="K18" s="19"/>
      <c r="L18" s="13"/>
      <c r="M18" s="23"/>
      <c r="N18" s="12"/>
      <c r="O18" s="135"/>
      <c r="P18" s="60">
        <v>41051</v>
      </c>
      <c r="Q18" s="23">
        <v>41051</v>
      </c>
    </row>
    <row r="19" spans="2:18" s="8" customFormat="1" ht="19.5" customHeight="1">
      <c r="B19" s="12">
        <v>11</v>
      </c>
      <c r="C19" s="12" t="s">
        <v>2000</v>
      </c>
      <c r="D19" s="12" t="s">
        <v>2000</v>
      </c>
      <c r="E19" s="13" t="s">
        <v>2011</v>
      </c>
      <c r="F19" s="13">
        <v>1</v>
      </c>
      <c r="G19" s="141"/>
      <c r="H19" s="17">
        <f t="shared" si="0"/>
        <v>0</v>
      </c>
      <c r="I19" s="239"/>
      <c r="J19" s="16" t="s">
        <v>2012</v>
      </c>
      <c r="K19" s="19"/>
      <c r="L19" s="13"/>
      <c r="M19" s="23"/>
      <c r="N19" s="12"/>
      <c r="O19" s="135"/>
      <c r="P19" s="60">
        <v>41051</v>
      </c>
      <c r="Q19" s="23">
        <v>41051</v>
      </c>
    </row>
    <row r="20" spans="2:18" s="8" customFormat="1" ht="19.5" customHeight="1">
      <c r="B20" s="12">
        <v>12</v>
      </c>
      <c r="C20" s="12" t="s">
        <v>2000</v>
      </c>
      <c r="D20" s="12" t="s">
        <v>2000</v>
      </c>
      <c r="E20" s="13" t="s">
        <v>2005</v>
      </c>
      <c r="F20" s="13">
        <v>1</v>
      </c>
      <c r="G20" s="141"/>
      <c r="H20" s="17">
        <f t="shared" si="0"/>
        <v>0</v>
      </c>
      <c r="I20" s="239"/>
      <c r="J20" s="13" t="s">
        <v>2013</v>
      </c>
      <c r="K20" s="19"/>
      <c r="L20" s="13"/>
      <c r="M20" s="23"/>
      <c r="N20" s="12"/>
      <c r="O20" s="135"/>
      <c r="P20" s="60">
        <v>41051</v>
      </c>
      <c r="Q20" s="23">
        <v>41051</v>
      </c>
    </row>
    <row r="21" spans="2:18" s="8" customFormat="1" ht="19.5" customHeight="1">
      <c r="B21" s="12">
        <v>13</v>
      </c>
      <c r="C21" s="12" t="s">
        <v>2000</v>
      </c>
      <c r="D21" s="12" t="s">
        <v>2000</v>
      </c>
      <c r="E21" s="13" t="s">
        <v>2014</v>
      </c>
      <c r="F21" s="190">
        <v>1</v>
      </c>
      <c r="G21" s="17"/>
      <c r="H21" s="17">
        <f t="shared" si="0"/>
        <v>0</v>
      </c>
      <c r="I21" s="17"/>
      <c r="J21" s="16" t="s">
        <v>2015</v>
      </c>
      <c r="K21" s="19"/>
      <c r="L21" s="19"/>
      <c r="M21" s="23"/>
      <c r="N21" s="12"/>
      <c r="O21" s="135"/>
      <c r="P21" s="60">
        <v>41051</v>
      </c>
      <c r="Q21" s="23">
        <v>41051</v>
      </c>
    </row>
    <row r="22" spans="2:18" s="8" customFormat="1" ht="19.5" customHeight="1">
      <c r="B22" s="12">
        <v>14</v>
      </c>
      <c r="C22" s="12" t="s">
        <v>2000</v>
      </c>
      <c r="D22" s="12" t="s">
        <v>2000</v>
      </c>
      <c r="E22" s="13" t="s">
        <v>2016</v>
      </c>
      <c r="F22" s="190">
        <v>1</v>
      </c>
      <c r="G22" s="17"/>
      <c r="H22" s="17">
        <f t="shared" si="0"/>
        <v>0</v>
      </c>
      <c r="I22" s="17"/>
      <c r="J22" s="16" t="s">
        <v>2017</v>
      </c>
      <c r="K22" s="19"/>
      <c r="L22" s="19"/>
      <c r="M22" s="23"/>
      <c r="N22" s="12"/>
      <c r="O22" s="13"/>
      <c r="P22" s="60">
        <v>41051</v>
      </c>
      <c r="Q22" s="23">
        <v>41051</v>
      </c>
    </row>
    <row r="23" spans="2:18" s="8" customFormat="1" ht="19.5" customHeight="1">
      <c r="B23" s="12">
        <v>15</v>
      </c>
      <c r="C23" s="12"/>
      <c r="D23" s="12"/>
      <c r="E23" s="13" t="s">
        <v>2018</v>
      </c>
      <c r="F23" s="190">
        <v>1</v>
      </c>
      <c r="G23" s="17">
        <v>6800</v>
      </c>
      <c r="H23" s="17">
        <f t="shared" si="0"/>
        <v>6800</v>
      </c>
      <c r="I23" s="17"/>
      <c r="J23" s="16" t="s">
        <v>2019</v>
      </c>
      <c r="K23" s="19"/>
      <c r="L23" s="19"/>
      <c r="M23" s="23">
        <v>41057</v>
      </c>
      <c r="N23" s="12"/>
      <c r="O23" s="13"/>
      <c r="P23" s="60">
        <v>41065</v>
      </c>
      <c r="Q23" s="23"/>
    </row>
    <row r="24" spans="2:18" s="8" customFormat="1" ht="19.5" customHeight="1">
      <c r="B24" s="12">
        <v>16</v>
      </c>
      <c r="C24" s="12" t="s">
        <v>147</v>
      </c>
      <c r="D24" s="12" t="s">
        <v>147</v>
      </c>
      <c r="E24" s="469" t="s">
        <v>2020</v>
      </c>
      <c r="F24" s="190">
        <v>1</v>
      </c>
      <c r="G24" s="17"/>
      <c r="H24" s="17">
        <f t="shared" si="0"/>
        <v>0</v>
      </c>
      <c r="I24" s="17"/>
      <c r="J24" s="189" t="s">
        <v>2021</v>
      </c>
      <c r="K24" s="21"/>
      <c r="L24" s="19"/>
      <c r="M24" s="23"/>
      <c r="N24" s="12"/>
      <c r="O24" s="13"/>
      <c r="P24" s="60"/>
      <c r="Q24" s="23"/>
    </row>
    <row r="25" spans="2:18" s="8" customFormat="1" ht="19.5" customHeight="1">
      <c r="B25" s="12">
        <v>17</v>
      </c>
      <c r="C25" s="12" t="s">
        <v>147</v>
      </c>
      <c r="D25" s="12" t="s">
        <v>147</v>
      </c>
      <c r="E25" s="141" t="s">
        <v>177</v>
      </c>
      <c r="F25" s="13">
        <v>1</v>
      </c>
      <c r="G25" s="17"/>
      <c r="H25" s="17">
        <f t="shared" si="0"/>
        <v>0</v>
      </c>
      <c r="I25" s="239"/>
      <c r="J25" s="141" t="s">
        <v>2022</v>
      </c>
      <c r="K25" s="19"/>
      <c r="L25" s="13"/>
      <c r="M25" s="23"/>
      <c r="N25" s="12"/>
      <c r="O25" s="13"/>
      <c r="P25" s="60"/>
      <c r="Q25" s="23"/>
    </row>
    <row r="26" spans="2:18" s="8" customFormat="1" ht="19.5" customHeight="1">
      <c r="B26" s="12">
        <v>18</v>
      </c>
      <c r="C26" s="12" t="s">
        <v>2023</v>
      </c>
      <c r="D26" s="12" t="s">
        <v>2023</v>
      </c>
      <c r="E26" s="141" t="s">
        <v>2024</v>
      </c>
      <c r="F26" s="13">
        <v>1</v>
      </c>
      <c r="G26" s="17"/>
      <c r="H26" s="17">
        <f t="shared" si="0"/>
        <v>0</v>
      </c>
      <c r="I26" s="245"/>
      <c r="J26" s="13" t="s">
        <v>2025</v>
      </c>
      <c r="K26" s="19" t="s">
        <v>2026</v>
      </c>
      <c r="L26" s="13"/>
      <c r="M26" s="23"/>
      <c r="N26" s="12"/>
      <c r="O26" s="13"/>
      <c r="P26" s="60"/>
      <c r="Q26" s="23"/>
    </row>
    <row r="27" spans="2:18" s="8" customFormat="1" ht="18" customHeight="1">
      <c r="B27" s="12">
        <v>19</v>
      </c>
      <c r="C27" s="12" t="s">
        <v>2023</v>
      </c>
      <c r="D27" s="12" t="s">
        <v>2023</v>
      </c>
      <c r="E27" s="141" t="s">
        <v>2027</v>
      </c>
      <c r="F27" s="13">
        <v>1</v>
      </c>
      <c r="G27" s="17">
        <v>453000</v>
      </c>
      <c r="H27" s="17">
        <f t="shared" si="0"/>
        <v>453000</v>
      </c>
      <c r="I27" s="245"/>
      <c r="J27" s="141" t="s">
        <v>2028</v>
      </c>
      <c r="K27" s="19" t="s">
        <v>2026</v>
      </c>
      <c r="L27" s="19"/>
      <c r="M27" s="60">
        <v>41072</v>
      </c>
      <c r="N27" s="15"/>
      <c r="O27" s="20"/>
      <c r="P27" s="60">
        <v>41074</v>
      </c>
      <c r="Q27" s="23">
        <v>41074</v>
      </c>
    </row>
    <row r="28" spans="2:18" s="8" customFormat="1" ht="18" customHeight="1">
      <c r="B28" s="12">
        <v>20</v>
      </c>
      <c r="C28" s="12" t="s">
        <v>2023</v>
      </c>
      <c r="D28" s="12" t="s">
        <v>2023</v>
      </c>
      <c r="E28" s="141" t="s">
        <v>2029</v>
      </c>
      <c r="F28" s="13">
        <v>1</v>
      </c>
      <c r="G28" s="17">
        <v>15000</v>
      </c>
      <c r="H28" s="17">
        <f t="shared" si="0"/>
        <v>15000</v>
      </c>
      <c r="I28" s="245"/>
      <c r="J28" s="141" t="s">
        <v>2030</v>
      </c>
      <c r="K28" s="19" t="s">
        <v>2026</v>
      </c>
      <c r="L28" s="19"/>
      <c r="M28" s="60">
        <v>41072</v>
      </c>
      <c r="N28" s="15"/>
      <c r="O28" s="20"/>
      <c r="P28" s="60">
        <v>41074</v>
      </c>
      <c r="Q28" s="23">
        <v>41074</v>
      </c>
    </row>
    <row r="29" spans="2:18" s="8" customFormat="1" ht="18" customHeight="1">
      <c r="B29" s="12">
        <v>21</v>
      </c>
      <c r="C29" s="12" t="s">
        <v>2023</v>
      </c>
      <c r="D29" s="12" t="s">
        <v>2023</v>
      </c>
      <c r="E29" s="141" t="s">
        <v>2031</v>
      </c>
      <c r="F29" s="13">
        <v>1</v>
      </c>
      <c r="G29" s="17">
        <v>233000</v>
      </c>
      <c r="H29" s="17">
        <f t="shared" si="0"/>
        <v>233000</v>
      </c>
      <c r="I29" s="245"/>
      <c r="J29" s="141" t="s">
        <v>2032</v>
      </c>
      <c r="K29" s="19" t="s">
        <v>2026</v>
      </c>
      <c r="L29" s="19"/>
      <c r="M29" s="60">
        <v>41072</v>
      </c>
      <c r="N29" s="15"/>
      <c r="O29" s="20"/>
      <c r="P29" s="60">
        <v>41074</v>
      </c>
      <c r="Q29" s="23">
        <v>41074</v>
      </c>
    </row>
    <row r="30" spans="2:18" s="8" customFormat="1" ht="18" customHeight="1">
      <c r="B30" s="12">
        <v>22</v>
      </c>
      <c r="C30" s="12" t="s">
        <v>2023</v>
      </c>
      <c r="D30" s="12" t="s">
        <v>2023</v>
      </c>
      <c r="E30" s="141" t="s">
        <v>2033</v>
      </c>
      <c r="F30" s="13">
        <v>1</v>
      </c>
      <c r="G30" s="17">
        <v>58000</v>
      </c>
      <c r="H30" s="17">
        <f t="shared" si="0"/>
        <v>58000</v>
      </c>
      <c r="I30" s="245"/>
      <c r="J30" s="141" t="s">
        <v>2034</v>
      </c>
      <c r="K30" s="19" t="s">
        <v>2026</v>
      </c>
      <c r="L30" s="19"/>
      <c r="M30" s="60">
        <v>41072</v>
      </c>
      <c r="N30" s="15"/>
      <c r="O30" s="20"/>
      <c r="P30" s="60">
        <v>41074</v>
      </c>
      <c r="Q30" s="23">
        <v>41074</v>
      </c>
    </row>
    <row r="31" spans="2:18" s="8" customFormat="1" ht="18" customHeight="1">
      <c r="B31" s="12">
        <v>23</v>
      </c>
      <c r="C31" s="12" t="s">
        <v>2023</v>
      </c>
      <c r="D31" s="12" t="s">
        <v>2023</v>
      </c>
      <c r="E31" s="246" t="s">
        <v>2035</v>
      </c>
      <c r="F31" s="292">
        <v>1</v>
      </c>
      <c r="G31" s="17">
        <v>8400</v>
      </c>
      <c r="H31" s="17">
        <f t="shared" si="0"/>
        <v>8400</v>
      </c>
      <c r="I31" s="245"/>
      <c r="J31" s="246" t="s">
        <v>2036</v>
      </c>
      <c r="K31" s="19" t="s">
        <v>2026</v>
      </c>
      <c r="L31" s="19"/>
      <c r="M31" s="60">
        <v>41072</v>
      </c>
      <c r="N31" s="15"/>
      <c r="O31" s="20"/>
      <c r="P31" s="60">
        <v>41074</v>
      </c>
      <c r="Q31" s="23">
        <v>41074</v>
      </c>
    </row>
    <row r="32" spans="2:18" s="8" customFormat="1" ht="18" customHeight="1">
      <c r="B32" s="12">
        <v>24</v>
      </c>
      <c r="C32" s="12" t="s">
        <v>2023</v>
      </c>
      <c r="D32" s="12" t="s">
        <v>2023</v>
      </c>
      <c r="E32" s="246" t="s">
        <v>2037</v>
      </c>
      <c r="F32" s="292">
        <v>1</v>
      </c>
      <c r="G32" s="17">
        <v>48000</v>
      </c>
      <c r="H32" s="17">
        <f t="shared" si="0"/>
        <v>48000</v>
      </c>
      <c r="I32" s="245"/>
      <c r="J32" s="246" t="s">
        <v>2038</v>
      </c>
      <c r="K32" s="19" t="s">
        <v>2026</v>
      </c>
      <c r="L32" s="19"/>
      <c r="M32" s="60">
        <v>41072</v>
      </c>
      <c r="N32" s="15"/>
      <c r="O32" s="20"/>
      <c r="P32" s="60">
        <v>41074</v>
      </c>
      <c r="Q32" s="23">
        <v>41074</v>
      </c>
      <c r="R32" s="62"/>
    </row>
    <row r="33" spans="2:18" s="8" customFormat="1" ht="18" customHeight="1">
      <c r="B33" s="12">
        <v>25</v>
      </c>
      <c r="C33" s="12" t="s">
        <v>2023</v>
      </c>
      <c r="D33" s="12" t="s">
        <v>2023</v>
      </c>
      <c r="E33" s="246" t="s">
        <v>2039</v>
      </c>
      <c r="F33" s="292">
        <v>1</v>
      </c>
      <c r="G33" s="17">
        <v>147000</v>
      </c>
      <c r="H33" s="17">
        <f>F33*G33</f>
        <v>147000</v>
      </c>
      <c r="I33" s="245"/>
      <c r="J33" s="246" t="s">
        <v>2040</v>
      </c>
      <c r="K33" s="19" t="s">
        <v>2026</v>
      </c>
      <c r="L33" s="19"/>
      <c r="M33" s="60">
        <v>41072</v>
      </c>
      <c r="N33" s="15"/>
      <c r="O33" s="20"/>
      <c r="P33" s="60">
        <v>41074</v>
      </c>
      <c r="Q33" s="23">
        <v>41074</v>
      </c>
      <c r="R33" s="62"/>
    </row>
    <row r="34" spans="2:18" s="8" customFormat="1" ht="18" customHeight="1">
      <c r="B34" s="12">
        <v>26</v>
      </c>
      <c r="C34" s="12" t="s">
        <v>2023</v>
      </c>
      <c r="D34" s="12" t="s">
        <v>2023</v>
      </c>
      <c r="E34" s="240" t="s">
        <v>2041</v>
      </c>
      <c r="F34" s="190">
        <v>1</v>
      </c>
      <c r="G34" s="17">
        <v>2000</v>
      </c>
      <c r="H34" s="17">
        <f t="shared" si="0"/>
        <v>2000</v>
      </c>
      <c r="I34" s="17"/>
      <c r="J34" s="189" t="s">
        <v>2042</v>
      </c>
      <c r="K34" s="19" t="s">
        <v>2026</v>
      </c>
      <c r="L34" s="19"/>
      <c r="M34" s="60">
        <v>41072</v>
      </c>
      <c r="N34" s="15"/>
      <c r="O34" s="20"/>
      <c r="P34" s="60">
        <v>41074</v>
      </c>
      <c r="Q34" s="23">
        <v>41074</v>
      </c>
      <c r="R34" s="62"/>
    </row>
    <row r="35" spans="2:18" s="8" customFormat="1" ht="18" customHeight="1">
      <c r="B35" s="12">
        <v>27</v>
      </c>
      <c r="C35" s="12" t="s">
        <v>2023</v>
      </c>
      <c r="D35" s="12" t="s">
        <v>2023</v>
      </c>
      <c r="E35" s="247" t="s">
        <v>2043</v>
      </c>
      <c r="F35" s="13">
        <v>1</v>
      </c>
      <c r="G35" s="17">
        <v>2450</v>
      </c>
      <c r="H35" s="17">
        <f t="shared" si="0"/>
        <v>2450</v>
      </c>
      <c r="I35" s="17"/>
      <c r="J35" s="141" t="s">
        <v>2044</v>
      </c>
      <c r="K35" s="19" t="s">
        <v>2026</v>
      </c>
      <c r="L35" s="19"/>
      <c r="M35" s="60">
        <v>41072</v>
      </c>
      <c r="N35" s="15"/>
      <c r="O35" s="20"/>
      <c r="P35" s="60">
        <v>41074</v>
      </c>
      <c r="Q35" s="23">
        <v>41074</v>
      </c>
      <c r="R35" s="62"/>
    </row>
    <row r="36" spans="2:18" s="8" customFormat="1" ht="18" customHeight="1">
      <c r="B36" s="12">
        <v>28</v>
      </c>
      <c r="C36" s="12" t="s">
        <v>2023</v>
      </c>
      <c r="D36" s="12" t="s">
        <v>2023</v>
      </c>
      <c r="E36" s="141" t="s">
        <v>2045</v>
      </c>
      <c r="F36" s="13">
        <v>1</v>
      </c>
      <c r="G36" s="17">
        <v>4000</v>
      </c>
      <c r="H36" s="17">
        <f t="shared" si="0"/>
        <v>4000</v>
      </c>
      <c r="I36" s="17"/>
      <c r="J36" s="141" t="s">
        <v>2046</v>
      </c>
      <c r="K36" s="19" t="s">
        <v>2026</v>
      </c>
      <c r="L36" s="19"/>
      <c r="M36" s="60">
        <v>41072</v>
      </c>
      <c r="N36" s="15"/>
      <c r="O36" s="20"/>
      <c r="P36" s="60">
        <v>41074</v>
      </c>
      <c r="Q36" s="23">
        <v>41074</v>
      </c>
    </row>
    <row r="37" spans="2:18" s="8" customFormat="1" ht="18" customHeight="1">
      <c r="B37" s="12">
        <v>29</v>
      </c>
      <c r="C37" s="12" t="s">
        <v>2023</v>
      </c>
      <c r="D37" s="12" t="s">
        <v>2023</v>
      </c>
      <c r="E37" s="189" t="s">
        <v>2047</v>
      </c>
      <c r="F37" s="190">
        <v>1</v>
      </c>
      <c r="G37" s="244"/>
      <c r="H37" s="244">
        <v>-390850</v>
      </c>
      <c r="I37" s="17"/>
      <c r="J37" s="190" t="s">
        <v>2048</v>
      </c>
      <c r="K37" s="19"/>
      <c r="L37" s="19"/>
      <c r="M37" s="60">
        <v>41072</v>
      </c>
      <c r="N37" s="15"/>
      <c r="O37" s="20"/>
      <c r="P37" s="60"/>
      <c r="Q37" s="23"/>
    </row>
    <row r="38" spans="2:18" s="8" customFormat="1" ht="18" customHeight="1">
      <c r="B38" s="12">
        <v>30</v>
      </c>
      <c r="C38" s="12" t="s">
        <v>2023</v>
      </c>
      <c r="D38" s="12" t="s">
        <v>2023</v>
      </c>
      <c r="E38" s="189" t="s">
        <v>2049</v>
      </c>
      <c r="F38" s="190">
        <v>1</v>
      </c>
      <c r="G38" s="17"/>
      <c r="H38" s="17">
        <f t="shared" si="0"/>
        <v>0</v>
      </c>
      <c r="I38" s="17"/>
      <c r="J38" s="194" t="s">
        <v>2025</v>
      </c>
      <c r="K38" s="21"/>
      <c r="L38" s="19"/>
      <c r="M38" s="60"/>
      <c r="N38" s="15"/>
      <c r="O38" s="20"/>
      <c r="P38" s="60"/>
      <c r="Q38" s="23"/>
    </row>
    <row r="39" spans="2:18" s="8" customFormat="1" ht="18" customHeight="1">
      <c r="B39" s="12">
        <v>31</v>
      </c>
      <c r="C39" s="12" t="s">
        <v>2023</v>
      </c>
      <c r="D39" s="12" t="s">
        <v>2023</v>
      </c>
      <c r="E39" s="189" t="s">
        <v>2050</v>
      </c>
      <c r="F39" s="190">
        <v>1</v>
      </c>
      <c r="G39" s="17">
        <v>44900</v>
      </c>
      <c r="H39" s="17">
        <f t="shared" si="0"/>
        <v>44900</v>
      </c>
      <c r="I39" s="17"/>
      <c r="J39" s="189" t="s">
        <v>2051</v>
      </c>
      <c r="K39" s="21"/>
      <c r="L39" s="19"/>
      <c r="M39" s="60">
        <v>41072</v>
      </c>
      <c r="N39" s="15"/>
      <c r="O39" s="20"/>
      <c r="P39" s="60">
        <v>41074</v>
      </c>
      <c r="Q39" s="23">
        <v>41074</v>
      </c>
    </row>
    <row r="40" spans="2:18" s="8" customFormat="1" ht="18" customHeight="1">
      <c r="B40" s="12">
        <v>32</v>
      </c>
      <c r="C40" s="12" t="s">
        <v>2023</v>
      </c>
      <c r="D40" s="12" t="s">
        <v>2023</v>
      </c>
      <c r="E40" s="21" t="s">
        <v>2052</v>
      </c>
      <c r="F40" s="190">
        <v>1</v>
      </c>
      <c r="G40" s="17">
        <v>29900</v>
      </c>
      <c r="H40" s="17">
        <f t="shared" si="0"/>
        <v>29900</v>
      </c>
      <c r="I40" s="17"/>
      <c r="J40" s="141" t="s">
        <v>2053</v>
      </c>
      <c r="K40" s="21"/>
      <c r="L40" s="19"/>
      <c r="M40" s="60">
        <v>41072</v>
      </c>
      <c r="N40" s="15"/>
      <c r="O40" s="20"/>
      <c r="P40" s="60">
        <v>41074</v>
      </c>
      <c r="Q40" s="23">
        <v>41074</v>
      </c>
    </row>
    <row r="41" spans="2:18" s="8" customFormat="1" ht="18" customHeight="1">
      <c r="B41" s="12">
        <v>33</v>
      </c>
      <c r="C41" s="12" t="s">
        <v>2023</v>
      </c>
      <c r="D41" s="12" t="s">
        <v>2023</v>
      </c>
      <c r="E41" s="189" t="s">
        <v>2047</v>
      </c>
      <c r="F41" s="190">
        <v>1</v>
      </c>
      <c r="G41" s="244"/>
      <c r="H41" s="244">
        <v>-3700</v>
      </c>
      <c r="I41" s="17"/>
      <c r="J41" s="13" t="s">
        <v>2048</v>
      </c>
      <c r="K41" s="21"/>
      <c r="L41" s="19"/>
      <c r="M41" s="60">
        <v>41072</v>
      </c>
      <c r="N41" s="15"/>
      <c r="O41" s="20"/>
      <c r="P41" s="60"/>
      <c r="Q41" s="23"/>
    </row>
    <row r="42" spans="2:18" s="8" customFormat="1" ht="18" customHeight="1">
      <c r="B42" s="12">
        <v>34</v>
      </c>
      <c r="C42" s="470" t="s">
        <v>69</v>
      </c>
      <c r="D42" s="470" t="s">
        <v>69</v>
      </c>
      <c r="E42" s="21" t="s">
        <v>2054</v>
      </c>
      <c r="F42" s="13">
        <v>1</v>
      </c>
      <c r="G42" s="17"/>
      <c r="H42" s="17">
        <f t="shared" si="0"/>
        <v>0</v>
      </c>
      <c r="I42" s="17"/>
      <c r="J42" s="141" t="s">
        <v>2055</v>
      </c>
      <c r="K42" s="21"/>
      <c r="L42" s="19"/>
      <c r="M42" s="60"/>
      <c r="N42" s="15"/>
      <c r="O42" s="60"/>
      <c r="P42" s="60"/>
      <c r="Q42" s="23"/>
    </row>
    <row r="43" spans="2:18" s="8" customFormat="1" ht="18" customHeight="1">
      <c r="B43" s="12">
        <v>35</v>
      </c>
      <c r="C43" s="470" t="s">
        <v>69</v>
      </c>
      <c r="D43" s="470" t="s">
        <v>69</v>
      </c>
      <c r="E43" s="241" t="s">
        <v>2056</v>
      </c>
      <c r="F43" s="190">
        <v>1</v>
      </c>
      <c r="G43" s="17"/>
      <c r="H43" s="17">
        <f t="shared" si="0"/>
        <v>0</v>
      </c>
      <c r="I43" s="17"/>
      <c r="J43" s="141"/>
      <c r="K43" s="21"/>
      <c r="L43" s="19"/>
      <c r="M43" s="60"/>
      <c r="N43" s="15"/>
      <c r="O43" s="20"/>
      <c r="P43" s="60"/>
      <c r="Q43" s="23"/>
    </row>
    <row r="44" spans="2:18" s="8" customFormat="1" ht="18" customHeight="1">
      <c r="B44" s="12">
        <v>36</v>
      </c>
      <c r="C44" s="470" t="s">
        <v>69</v>
      </c>
      <c r="D44" s="470" t="s">
        <v>69</v>
      </c>
      <c r="E44" s="240" t="s">
        <v>2057</v>
      </c>
      <c r="F44" s="190">
        <v>1</v>
      </c>
      <c r="G44" s="17"/>
      <c r="H44" s="17">
        <f t="shared" si="0"/>
        <v>0</v>
      </c>
      <c r="I44" s="17"/>
      <c r="J44" s="189"/>
      <c r="K44" s="21"/>
      <c r="L44" s="19"/>
      <c r="M44" s="60"/>
      <c r="N44" s="15"/>
      <c r="O44" s="20"/>
      <c r="P44" s="60"/>
      <c r="Q44" s="23"/>
    </row>
    <row r="45" spans="2:18" s="8" customFormat="1" ht="18" customHeight="1">
      <c r="B45" s="12">
        <v>37</v>
      </c>
      <c r="C45" s="470" t="s">
        <v>69</v>
      </c>
      <c r="D45" s="470" t="s">
        <v>69</v>
      </c>
      <c r="E45" s="240" t="s">
        <v>2058</v>
      </c>
      <c r="F45" s="190">
        <v>1</v>
      </c>
      <c r="G45" s="17"/>
      <c r="H45" s="17">
        <f t="shared" si="0"/>
        <v>0</v>
      </c>
      <c r="I45" s="17"/>
      <c r="J45" s="189"/>
      <c r="K45" s="21"/>
      <c r="L45" s="19"/>
      <c r="M45" s="60"/>
      <c r="N45" s="15"/>
      <c r="O45" s="20"/>
      <c r="P45" s="60"/>
      <c r="Q45" s="23"/>
    </row>
    <row r="46" spans="2:18" s="8" customFormat="1" ht="18" customHeight="1">
      <c r="B46" s="12">
        <v>38</v>
      </c>
      <c r="C46" s="470" t="s">
        <v>69</v>
      </c>
      <c r="D46" s="470" t="s">
        <v>69</v>
      </c>
      <c r="E46" s="241" t="s">
        <v>2059</v>
      </c>
      <c r="F46" s="190">
        <v>1</v>
      </c>
      <c r="G46" s="17"/>
      <c r="H46" s="17">
        <f t="shared" si="0"/>
        <v>0</v>
      </c>
      <c r="I46" s="17"/>
      <c r="J46" s="141"/>
      <c r="K46" s="21"/>
      <c r="L46" s="19"/>
      <c r="M46" s="60"/>
      <c r="N46" s="15"/>
      <c r="O46" s="60"/>
      <c r="P46" s="60"/>
      <c r="Q46" s="23"/>
    </row>
    <row r="47" spans="2:18" s="8" customFormat="1" ht="18" customHeight="1">
      <c r="B47" s="12">
        <v>39</v>
      </c>
      <c r="C47" s="470" t="s">
        <v>69</v>
      </c>
      <c r="D47" s="470" t="s">
        <v>69</v>
      </c>
      <c r="E47" s="241" t="s">
        <v>2060</v>
      </c>
      <c r="F47" s="13">
        <v>1</v>
      </c>
      <c r="G47" s="17"/>
      <c r="H47" s="17">
        <f t="shared" si="0"/>
        <v>0</v>
      </c>
      <c r="I47" s="17"/>
      <c r="J47" s="141"/>
      <c r="K47" s="21"/>
      <c r="L47" s="19"/>
      <c r="M47" s="60"/>
      <c r="N47" s="15"/>
      <c r="O47" s="20"/>
      <c r="P47" s="60"/>
      <c r="Q47" s="23"/>
    </row>
    <row r="48" spans="2:18" s="8" customFormat="1" ht="18" customHeight="1">
      <c r="B48" s="12">
        <v>40</v>
      </c>
      <c r="C48" s="470"/>
      <c r="D48" s="470"/>
      <c r="E48" s="241" t="s">
        <v>2061</v>
      </c>
      <c r="F48" s="13">
        <v>1</v>
      </c>
      <c r="G48" s="17"/>
      <c r="H48" s="17">
        <f t="shared" si="0"/>
        <v>0</v>
      </c>
      <c r="I48" s="17"/>
      <c r="J48" s="141"/>
      <c r="K48" s="21"/>
      <c r="L48" s="19"/>
      <c r="M48" s="60"/>
      <c r="N48" s="15"/>
      <c r="O48" s="20"/>
      <c r="P48" s="60"/>
      <c r="Q48" s="23"/>
    </row>
    <row r="49" spans="2:18" s="8" customFormat="1" ht="18" customHeight="1">
      <c r="B49" s="12">
        <v>41</v>
      </c>
      <c r="C49" s="12"/>
      <c r="D49" s="12"/>
      <c r="E49" s="241" t="s">
        <v>2062</v>
      </c>
      <c r="F49" s="13">
        <v>1</v>
      </c>
      <c r="G49" s="17"/>
      <c r="H49" s="17">
        <f t="shared" si="0"/>
        <v>0</v>
      </c>
      <c r="I49" s="17"/>
      <c r="J49" s="141"/>
      <c r="K49" s="21"/>
      <c r="L49" s="19"/>
      <c r="M49" s="60"/>
      <c r="N49" s="15"/>
      <c r="O49" s="20"/>
      <c r="P49" s="60"/>
      <c r="Q49" s="23"/>
    </row>
    <row r="50" spans="2:18" s="8" customFormat="1" ht="18" customHeight="1">
      <c r="B50" s="13"/>
      <c r="C50" s="12"/>
      <c r="D50" s="12"/>
      <c r="E50" s="241"/>
      <c r="F50" s="141"/>
      <c r="G50" s="17"/>
      <c r="H50" s="17">
        <f t="shared" si="0"/>
        <v>0</v>
      </c>
      <c r="I50" s="17"/>
      <c r="J50" s="141"/>
      <c r="K50" s="21"/>
      <c r="L50" s="19"/>
      <c r="M50" s="60"/>
      <c r="N50" s="15"/>
      <c r="O50" s="20"/>
      <c r="P50" s="60"/>
      <c r="Q50" s="23"/>
    </row>
    <row r="51" spans="2:18" s="8" customFormat="1" ht="18" customHeight="1">
      <c r="B51" s="471"/>
      <c r="C51" s="472" t="s">
        <v>561</v>
      </c>
      <c r="D51" s="472" t="s">
        <v>561</v>
      </c>
      <c r="E51" s="473" t="s">
        <v>2063</v>
      </c>
      <c r="F51" s="474">
        <v>1</v>
      </c>
      <c r="G51" s="475"/>
      <c r="H51" s="475">
        <f t="shared" si="0"/>
        <v>0</v>
      </c>
      <c r="I51" s="475"/>
      <c r="J51" s="474" t="s">
        <v>2064</v>
      </c>
      <c r="K51" s="476"/>
      <c r="L51" s="477"/>
      <c r="M51" s="478">
        <v>41081</v>
      </c>
      <c r="N51" s="479"/>
      <c r="O51" s="480"/>
      <c r="P51" s="478" t="s">
        <v>2065</v>
      </c>
      <c r="Q51" s="481"/>
      <c r="R51" s="482"/>
    </row>
    <row r="52" spans="2:18" s="8" customFormat="1" ht="18" customHeight="1">
      <c r="B52" s="471"/>
      <c r="C52" s="472" t="s">
        <v>561</v>
      </c>
      <c r="D52" s="472" t="s">
        <v>561</v>
      </c>
      <c r="E52" s="473" t="s">
        <v>2066</v>
      </c>
      <c r="F52" s="474">
        <v>4</v>
      </c>
      <c r="G52" s="475">
        <v>3800</v>
      </c>
      <c r="H52" s="475">
        <f t="shared" si="0"/>
        <v>15200</v>
      </c>
      <c r="I52" s="475"/>
      <c r="J52" s="474" t="s">
        <v>2067</v>
      </c>
      <c r="K52" s="476"/>
      <c r="L52" s="477"/>
      <c r="M52" s="478">
        <v>41081</v>
      </c>
      <c r="N52" s="479"/>
      <c r="O52" s="480"/>
      <c r="P52" s="478" t="s">
        <v>2065</v>
      </c>
      <c r="Q52" s="481">
        <v>41087</v>
      </c>
      <c r="R52" s="482"/>
    </row>
    <row r="53" spans="2:18" s="8" customFormat="1" ht="18" customHeight="1">
      <c r="B53" s="471"/>
      <c r="C53" s="472" t="s">
        <v>561</v>
      </c>
      <c r="D53" s="472" t="s">
        <v>561</v>
      </c>
      <c r="E53" s="473" t="s">
        <v>2068</v>
      </c>
      <c r="F53" s="474">
        <v>4</v>
      </c>
      <c r="G53" s="475">
        <v>3800</v>
      </c>
      <c r="H53" s="475">
        <f t="shared" si="0"/>
        <v>15200</v>
      </c>
      <c r="I53" s="475"/>
      <c r="J53" s="474" t="s">
        <v>2069</v>
      </c>
      <c r="K53" s="476"/>
      <c r="L53" s="477"/>
      <c r="M53" s="478">
        <v>41081</v>
      </c>
      <c r="N53" s="479"/>
      <c r="O53" s="480"/>
      <c r="P53" s="478" t="s">
        <v>2065</v>
      </c>
      <c r="Q53" s="481">
        <v>41087</v>
      </c>
      <c r="R53" s="482"/>
    </row>
    <row r="54" spans="2:18" s="8" customFormat="1" ht="18" customHeight="1">
      <c r="B54" s="471"/>
      <c r="C54" s="472"/>
      <c r="D54" s="472"/>
      <c r="E54" s="473"/>
      <c r="F54" s="474"/>
      <c r="G54" s="475"/>
      <c r="H54" s="475">
        <f t="shared" si="0"/>
        <v>0</v>
      </c>
      <c r="I54" s="475"/>
      <c r="J54" s="474"/>
      <c r="K54" s="476"/>
      <c r="L54" s="477"/>
      <c r="M54" s="478"/>
      <c r="N54" s="479"/>
      <c r="O54" s="480"/>
      <c r="P54" s="478"/>
      <c r="Q54" s="481"/>
      <c r="R54" s="482"/>
    </row>
    <row r="55" spans="2:18" s="8" customFormat="1" ht="18" customHeight="1">
      <c r="B55" s="471"/>
      <c r="C55" s="472" t="s">
        <v>101</v>
      </c>
      <c r="D55" s="472" t="s">
        <v>101</v>
      </c>
      <c r="E55" s="473" t="s">
        <v>2070</v>
      </c>
      <c r="F55" s="474">
        <v>1</v>
      </c>
      <c r="G55" s="475">
        <v>980</v>
      </c>
      <c r="H55" s="475">
        <f t="shared" si="0"/>
        <v>980</v>
      </c>
      <c r="I55" s="475"/>
      <c r="J55" s="474" t="s">
        <v>2071</v>
      </c>
      <c r="K55" s="476"/>
      <c r="L55" s="477"/>
      <c r="M55" s="478">
        <v>41081</v>
      </c>
      <c r="N55" s="479"/>
      <c r="O55" s="480"/>
      <c r="P55" s="478">
        <v>41087</v>
      </c>
      <c r="Q55" s="481">
        <v>41088</v>
      </c>
      <c r="R55" s="482"/>
    </row>
    <row r="56" spans="2:18" s="8" customFormat="1" ht="18" customHeight="1">
      <c r="B56" s="471"/>
      <c r="C56" s="472" t="s">
        <v>101</v>
      </c>
      <c r="D56" s="472" t="s">
        <v>101</v>
      </c>
      <c r="E56" s="473" t="s">
        <v>2072</v>
      </c>
      <c r="F56" s="474">
        <v>1</v>
      </c>
      <c r="G56" s="475">
        <v>980</v>
      </c>
      <c r="H56" s="475">
        <f t="shared" si="0"/>
        <v>980</v>
      </c>
      <c r="I56" s="475"/>
      <c r="J56" s="474" t="s">
        <v>2071</v>
      </c>
      <c r="K56" s="476"/>
      <c r="L56" s="477"/>
      <c r="M56" s="478">
        <v>41081</v>
      </c>
      <c r="N56" s="479"/>
      <c r="O56" s="480"/>
      <c r="P56" s="478">
        <v>41087</v>
      </c>
      <c r="Q56" s="481">
        <v>41088</v>
      </c>
      <c r="R56" s="482"/>
    </row>
    <row r="57" spans="2:18" s="8" customFormat="1" ht="18" customHeight="1">
      <c r="B57" s="471"/>
      <c r="C57" s="472" t="s">
        <v>101</v>
      </c>
      <c r="D57" s="472" t="s">
        <v>101</v>
      </c>
      <c r="E57" s="473" t="s">
        <v>2073</v>
      </c>
      <c r="F57" s="474">
        <v>2</v>
      </c>
      <c r="G57" s="475">
        <v>690</v>
      </c>
      <c r="H57" s="475">
        <f>F57*G57</f>
        <v>1380</v>
      </c>
      <c r="I57" s="475"/>
      <c r="J57" s="474" t="s">
        <v>1924</v>
      </c>
      <c r="K57" s="476"/>
      <c r="L57" s="477"/>
      <c r="M57" s="478">
        <v>41081</v>
      </c>
      <c r="N57" s="479"/>
      <c r="O57" s="480"/>
      <c r="P57" s="478">
        <v>41087</v>
      </c>
      <c r="Q57" s="481">
        <v>41088</v>
      </c>
      <c r="R57" s="482"/>
    </row>
    <row r="58" spans="2:18" s="8" customFormat="1" ht="18" customHeight="1">
      <c r="B58" s="471"/>
      <c r="C58" s="472" t="s">
        <v>101</v>
      </c>
      <c r="D58" s="472" t="s">
        <v>101</v>
      </c>
      <c r="E58" s="473" t="s">
        <v>2074</v>
      </c>
      <c r="F58" s="483">
        <v>2</v>
      </c>
      <c r="G58" s="475">
        <v>910</v>
      </c>
      <c r="H58" s="475">
        <f>F58*G58</f>
        <v>1820</v>
      </c>
      <c r="I58" s="475"/>
      <c r="J58" s="474" t="s">
        <v>1926</v>
      </c>
      <c r="K58" s="476"/>
      <c r="L58" s="477"/>
      <c r="M58" s="478">
        <v>41081</v>
      </c>
      <c r="N58" s="479"/>
      <c r="O58" s="480"/>
      <c r="P58" s="478">
        <v>41087</v>
      </c>
      <c r="Q58" s="481">
        <v>41088</v>
      </c>
      <c r="R58" s="482"/>
    </row>
    <row r="59" spans="2:18" s="8" customFormat="1" ht="18" customHeight="1">
      <c r="B59" s="471"/>
      <c r="C59" s="484" t="s">
        <v>673</v>
      </c>
      <c r="D59" s="484" t="s">
        <v>673</v>
      </c>
      <c r="E59" s="385" t="s">
        <v>1663</v>
      </c>
      <c r="F59" s="385">
        <v>4</v>
      </c>
      <c r="G59" s="385">
        <v>26</v>
      </c>
      <c r="H59" s="475">
        <f>F59*G59</f>
        <v>104</v>
      </c>
      <c r="I59" s="373"/>
      <c r="J59" s="387" t="s">
        <v>1784</v>
      </c>
      <c r="K59" s="476"/>
      <c r="L59" s="477"/>
      <c r="M59" s="478">
        <v>41081</v>
      </c>
      <c r="N59" s="479"/>
      <c r="O59" s="480"/>
      <c r="P59" s="478">
        <v>41087</v>
      </c>
      <c r="Q59" s="481">
        <v>41088</v>
      </c>
      <c r="R59" s="482"/>
    </row>
    <row r="60" spans="2:18" s="8" customFormat="1" ht="18" customHeight="1">
      <c r="B60" s="471"/>
      <c r="C60" s="484" t="s">
        <v>673</v>
      </c>
      <c r="D60" s="484" t="s">
        <v>673</v>
      </c>
      <c r="E60" s="385" t="s">
        <v>1934</v>
      </c>
      <c r="F60" s="385">
        <v>16</v>
      </c>
      <c r="G60" s="385">
        <v>70</v>
      </c>
      <c r="H60" s="475">
        <f>F60*G60</f>
        <v>1120</v>
      </c>
      <c r="I60" s="373"/>
      <c r="J60" s="387" t="s">
        <v>1935</v>
      </c>
      <c r="K60" s="476"/>
      <c r="L60" s="477"/>
      <c r="M60" s="478">
        <v>41081</v>
      </c>
      <c r="N60" s="479"/>
      <c r="O60" s="480"/>
      <c r="P60" s="478">
        <v>41087</v>
      </c>
      <c r="Q60" s="481">
        <v>41088</v>
      </c>
      <c r="R60" s="482"/>
    </row>
    <row r="61" spans="2:18" s="8" customFormat="1" ht="18" customHeight="1">
      <c r="B61" s="13"/>
      <c r="C61" s="12"/>
      <c r="D61" s="12"/>
      <c r="E61" s="50"/>
      <c r="F61" s="50"/>
      <c r="G61" s="50"/>
      <c r="H61" s="17">
        <f t="shared" si="0"/>
        <v>0</v>
      </c>
      <c r="I61" s="17"/>
      <c r="J61" s="50"/>
      <c r="K61" s="21"/>
      <c r="L61" s="19"/>
      <c r="M61" s="23"/>
      <c r="N61" s="15"/>
      <c r="O61" s="20"/>
      <c r="P61" s="60"/>
      <c r="Q61" s="23"/>
    </row>
    <row r="62" spans="2:18" s="8" customFormat="1" ht="18" customHeight="1">
      <c r="B62" s="13"/>
      <c r="C62" s="12"/>
      <c r="D62" s="12"/>
      <c r="E62" s="50"/>
      <c r="F62" s="50"/>
      <c r="G62" s="50"/>
      <c r="H62" s="17">
        <f t="shared" si="0"/>
        <v>0</v>
      </c>
      <c r="I62" s="17"/>
      <c r="J62" s="50"/>
      <c r="K62" s="21"/>
      <c r="L62" s="19"/>
      <c r="M62" s="23"/>
      <c r="N62" s="15"/>
      <c r="O62" s="20"/>
      <c r="P62" s="60"/>
      <c r="Q62" s="23"/>
    </row>
    <row r="63" spans="2:18" s="8" customFormat="1" ht="18" customHeight="1">
      <c r="B63" s="13"/>
      <c r="C63" s="12"/>
      <c r="D63" s="12"/>
      <c r="E63" s="50"/>
      <c r="F63" s="50"/>
      <c r="G63" s="50"/>
      <c r="H63" s="17">
        <f t="shared" si="0"/>
        <v>0</v>
      </c>
      <c r="I63" s="17"/>
      <c r="J63" s="50"/>
      <c r="K63" s="21"/>
      <c r="L63" s="19"/>
      <c r="M63" s="23"/>
      <c r="N63" s="15"/>
      <c r="O63" s="20"/>
      <c r="P63" s="60"/>
      <c r="Q63" s="23"/>
    </row>
    <row r="64" spans="2:18" s="8" customFormat="1" ht="18" customHeight="1">
      <c r="B64" s="13"/>
      <c r="C64" s="12"/>
      <c r="D64" s="12"/>
      <c r="E64" s="50"/>
      <c r="F64" s="50"/>
      <c r="G64" s="50"/>
      <c r="H64" s="17">
        <f t="shared" si="0"/>
        <v>0</v>
      </c>
      <c r="I64" s="17"/>
      <c r="J64" s="50"/>
      <c r="K64" s="21"/>
      <c r="L64" s="19"/>
      <c r="M64" s="23"/>
      <c r="N64" s="15"/>
      <c r="O64" s="20"/>
      <c r="P64" s="60"/>
      <c r="Q64" s="23"/>
    </row>
    <row r="65" spans="2:17" s="8" customFormat="1" ht="18" customHeight="1">
      <c r="B65" s="13"/>
      <c r="C65" s="12"/>
      <c r="D65" s="12"/>
      <c r="E65" s="50"/>
      <c r="F65" s="50"/>
      <c r="G65" s="50"/>
      <c r="H65" s="17">
        <f t="shared" si="0"/>
        <v>0</v>
      </c>
      <c r="I65" s="17"/>
      <c r="J65" s="50"/>
      <c r="K65" s="21"/>
      <c r="L65" s="19"/>
      <c r="M65" s="23"/>
      <c r="N65" s="15"/>
      <c r="O65" s="20"/>
      <c r="P65" s="60"/>
      <c r="Q65" s="23"/>
    </row>
    <row r="66" spans="2:17" s="8" customFormat="1" ht="18" customHeight="1">
      <c r="B66" s="13"/>
      <c r="C66" s="12"/>
      <c r="D66" s="12"/>
      <c r="E66" s="50"/>
      <c r="F66" s="50"/>
      <c r="G66" s="50"/>
      <c r="H66" s="17">
        <f t="shared" si="0"/>
        <v>0</v>
      </c>
      <c r="I66" s="17"/>
      <c r="J66" s="50"/>
      <c r="K66" s="21"/>
      <c r="L66" s="19"/>
      <c r="M66" s="23"/>
      <c r="N66" s="15"/>
      <c r="O66" s="20"/>
      <c r="P66" s="60"/>
      <c r="Q66" s="23"/>
    </row>
    <row r="67" spans="2:17" s="8" customFormat="1" ht="18" customHeight="1">
      <c r="B67" s="13"/>
      <c r="C67" s="12"/>
      <c r="D67" s="12"/>
      <c r="E67" s="50"/>
      <c r="F67" s="50"/>
      <c r="G67" s="50"/>
      <c r="H67" s="17">
        <f t="shared" si="0"/>
        <v>0</v>
      </c>
      <c r="I67" s="17"/>
      <c r="J67" s="50"/>
      <c r="K67" s="21"/>
      <c r="L67" s="19"/>
      <c r="M67" s="23"/>
      <c r="N67" s="15"/>
      <c r="O67" s="20"/>
      <c r="P67" s="60"/>
      <c r="Q67" s="23"/>
    </row>
    <row r="68" spans="2:17" s="8" customFormat="1" ht="18" customHeight="1">
      <c r="B68" s="13"/>
      <c r="C68" s="12"/>
      <c r="D68" s="12"/>
      <c r="E68" s="50"/>
      <c r="F68" s="50"/>
      <c r="G68" s="50"/>
      <c r="H68" s="17">
        <f t="shared" si="0"/>
        <v>0</v>
      </c>
      <c r="I68" s="17"/>
      <c r="J68" s="50"/>
      <c r="K68" s="21"/>
      <c r="L68" s="19"/>
      <c r="M68" s="23"/>
      <c r="N68" s="15"/>
      <c r="O68" s="20"/>
      <c r="P68" s="60"/>
      <c r="Q68" s="23"/>
    </row>
    <row r="69" spans="2:17" s="8" customFormat="1" ht="18" customHeight="1">
      <c r="B69" s="13"/>
      <c r="C69" s="12"/>
      <c r="D69" s="12"/>
      <c r="E69" s="50"/>
      <c r="F69" s="50"/>
      <c r="G69" s="50"/>
      <c r="H69" s="17">
        <f t="shared" si="0"/>
        <v>0</v>
      </c>
      <c r="I69" s="17"/>
      <c r="J69" s="50"/>
      <c r="K69" s="21"/>
      <c r="L69" s="19"/>
      <c r="M69" s="23"/>
      <c r="N69" s="15"/>
      <c r="O69" s="20"/>
      <c r="P69" s="60"/>
      <c r="Q69" s="23"/>
    </row>
    <row r="70" spans="2:17" s="8" customFormat="1" ht="18" customHeight="1">
      <c r="B70" s="13"/>
      <c r="C70" s="12"/>
      <c r="D70" s="12"/>
      <c r="E70" s="50"/>
      <c r="F70" s="50"/>
      <c r="G70" s="50"/>
      <c r="H70" s="17">
        <f t="shared" si="0"/>
        <v>0</v>
      </c>
      <c r="I70" s="17"/>
      <c r="J70" s="50"/>
      <c r="K70" s="21"/>
      <c r="L70" s="19"/>
      <c r="M70" s="23"/>
      <c r="N70" s="15"/>
      <c r="O70" s="20"/>
      <c r="P70" s="60"/>
      <c r="Q70" s="23"/>
    </row>
    <row r="71" spans="2:17" s="8" customFormat="1" ht="18" customHeight="1">
      <c r="B71" s="13"/>
      <c r="C71" s="12"/>
      <c r="D71" s="12"/>
      <c r="E71" s="241"/>
      <c r="F71" s="141"/>
      <c r="G71" s="17"/>
      <c r="H71" s="17">
        <f t="shared" si="0"/>
        <v>0</v>
      </c>
      <c r="I71" s="17"/>
      <c r="J71" s="141"/>
      <c r="K71" s="21"/>
      <c r="L71" s="19"/>
      <c r="M71" s="23"/>
      <c r="N71" s="60"/>
      <c r="O71" s="136"/>
      <c r="P71" s="60"/>
      <c r="Q71" s="23"/>
    </row>
    <row r="72" spans="2:17" s="8" customFormat="1" ht="18" customHeight="1">
      <c r="B72" s="13"/>
      <c r="C72" s="12"/>
      <c r="D72" s="12"/>
      <c r="E72" s="241"/>
      <c r="F72" s="141"/>
      <c r="G72" s="17"/>
      <c r="H72" s="17">
        <f t="shared" si="0"/>
        <v>0</v>
      </c>
      <c r="I72" s="17"/>
      <c r="J72" s="141"/>
      <c r="K72" s="21"/>
      <c r="L72" s="19"/>
      <c r="M72" s="23"/>
      <c r="N72" s="15"/>
      <c r="O72" s="20"/>
      <c r="P72" s="60"/>
      <c r="Q72" s="23"/>
    </row>
    <row r="73" spans="2:17" s="8" customFormat="1" ht="18" customHeight="1">
      <c r="B73" s="13"/>
      <c r="C73" s="12"/>
      <c r="D73" s="12"/>
      <c r="E73" s="241"/>
      <c r="F73" s="141"/>
      <c r="G73" s="17"/>
      <c r="H73" s="17">
        <f t="shared" si="0"/>
        <v>0</v>
      </c>
      <c r="I73" s="17"/>
      <c r="J73" s="141"/>
      <c r="K73" s="21"/>
      <c r="L73" s="19"/>
      <c r="M73" s="23"/>
      <c r="N73" s="15"/>
      <c r="O73" s="20"/>
      <c r="P73" s="60"/>
      <c r="Q73" s="23"/>
    </row>
    <row r="74" spans="2:17" s="8" customFormat="1" ht="18" customHeight="1">
      <c r="B74" s="13"/>
      <c r="C74" s="12"/>
      <c r="D74" s="12"/>
      <c r="E74" s="21"/>
      <c r="F74" s="17"/>
      <c r="G74" s="17"/>
      <c r="H74" s="17">
        <f t="shared" si="0"/>
        <v>0</v>
      </c>
      <c r="I74" s="17"/>
      <c r="J74" s="61"/>
      <c r="K74" s="21"/>
      <c r="L74" s="19"/>
      <c r="M74" s="23"/>
      <c r="N74" s="15"/>
      <c r="O74" s="20"/>
      <c r="P74" s="60"/>
      <c r="Q74" s="23"/>
    </row>
    <row r="75" spans="2:17" s="8" customFormat="1" ht="18" customHeight="1">
      <c r="B75" s="13"/>
      <c r="C75" s="13"/>
      <c r="D75" s="13"/>
      <c r="E75" s="21"/>
      <c r="F75" s="17"/>
      <c r="G75" s="17"/>
      <c r="H75" s="17"/>
      <c r="I75" s="17"/>
      <c r="J75" s="19"/>
      <c r="K75" s="21"/>
      <c r="L75" s="19"/>
      <c r="M75" s="23"/>
      <c r="N75" s="15"/>
      <c r="O75" s="20"/>
      <c r="P75" s="15"/>
      <c r="Q75" s="23"/>
    </row>
    <row r="76" spans="2:17" s="8" customFormat="1" ht="18" customHeight="1">
      <c r="B76" s="13"/>
      <c r="C76" s="13"/>
      <c r="D76" s="13"/>
      <c r="E76" s="21"/>
      <c r="F76" s="17"/>
      <c r="G76" s="17"/>
      <c r="H76" s="17"/>
      <c r="I76" s="17"/>
      <c r="J76" s="19"/>
      <c r="K76" s="21"/>
      <c r="L76" s="19"/>
      <c r="M76" s="23"/>
      <c r="N76" s="15"/>
      <c r="O76" s="20"/>
      <c r="P76" s="15"/>
      <c r="Q76" s="23"/>
    </row>
    <row r="77" spans="2:17" ht="18" customHeight="1">
      <c r="B77" s="13"/>
      <c r="C77" s="13"/>
      <c r="D77" s="13"/>
      <c r="E77" s="21"/>
      <c r="F77" s="17"/>
      <c r="G77" s="17"/>
      <c r="H77" s="17"/>
      <c r="I77" s="17"/>
      <c r="J77" s="19"/>
      <c r="K77" s="21"/>
      <c r="L77" s="19"/>
      <c r="M77" s="60"/>
      <c r="N77" s="15"/>
      <c r="O77" s="20"/>
      <c r="P77" s="24"/>
      <c r="Q77" s="67"/>
    </row>
    <row r="78" spans="2:17">
      <c r="Q78" s="68"/>
    </row>
    <row r="79" spans="2:17">
      <c r="Q79" s="68"/>
    </row>
    <row r="80" spans="2:17">
      <c r="Q80" s="68"/>
    </row>
    <row r="81" spans="13:17">
      <c r="M81" s="25"/>
      <c r="Q81" s="68"/>
    </row>
    <row r="82" spans="13:17">
      <c r="Q82" s="68"/>
    </row>
    <row r="83" spans="13:17">
      <c r="M83" s="25"/>
      <c r="Q83" s="68"/>
    </row>
  </sheetData>
  <autoFilter ref="B8:O47" xr:uid="{58A20B20-A780-4588-8C02-CE9C7256D5BD}"/>
  <mergeCells count="6">
    <mergeCell ref="B2:D2"/>
    <mergeCell ref="G2:I2"/>
    <mergeCell ref="B3:D3"/>
    <mergeCell ref="B4:D4"/>
    <mergeCell ref="B5:D5"/>
    <mergeCell ref="B6:D6"/>
  </mergeCells>
  <phoneticPr fontId="3"/>
  <pageMargins left="0.2" right="0.2" top="0.75" bottom="0.75" header="0.3" footer="0.3"/>
  <pageSetup paperSize="9" scale="41" orientation="landscape" r:id="rId1"/>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74731-4721-409E-B4B9-0169A54011AB}">
  <sheetPr>
    <pageSetUpPr fitToPage="1"/>
  </sheetPr>
  <dimension ref="B2:R86"/>
  <sheetViews>
    <sheetView zoomScale="85" zoomScaleNormal="85" workbookViewId="0">
      <pane xSplit="10" ySplit="8" topLeftCell="M10" activePane="bottomRight" state="frozen"/>
      <selection pane="topRight" activeCell="K1" sqref="K1"/>
      <selection pane="bottomLeft" activeCell="A9" sqref="A9"/>
      <selection pane="bottomRight" activeCell="P29" sqref="P29"/>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5.12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5.12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5.12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5.12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5.12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5.12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5.12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5.12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5.12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5.12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5.12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5.12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5.12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5.12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5.12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5.12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5.12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5.12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5.12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5.12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5.12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5.12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5.12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5.12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5.12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5.12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5.12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5.12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5.12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5.12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5.12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5.12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5.12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5.12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5.12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5.12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5.12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5.12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5.12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5.12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5.12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5.12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5.12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5.12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5.12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5.12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5.12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5.12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5.12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5.12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5.12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5.12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5.12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5.12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5.12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5.12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5.12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5.12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5.12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5.12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5.12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5.12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5.12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5.125" style="28" customWidth="1"/>
    <col min="16145" max="16145" width="15.625" style="28" customWidth="1"/>
    <col min="16146" max="16384" width="9" style="28"/>
  </cols>
  <sheetData>
    <row r="2" spans="2:17" ht="20.100000000000001" customHeight="1">
      <c r="B2" s="26" t="s">
        <v>0</v>
      </c>
      <c r="C2" s="26"/>
      <c r="D2" s="26"/>
      <c r="E2" s="204" t="s">
        <v>1997</v>
      </c>
      <c r="G2" s="29" t="s">
        <v>2</v>
      </c>
      <c r="H2" s="30"/>
      <c r="I2" s="31"/>
      <c r="J2" s="32">
        <f>SUM(H:H)</f>
        <v>962260</v>
      </c>
    </row>
    <row r="3" spans="2:17" ht="20.100000000000001" customHeight="1">
      <c r="B3" s="26" t="s">
        <v>3</v>
      </c>
      <c r="C3" s="26"/>
      <c r="D3" s="26"/>
      <c r="E3" s="27" t="s">
        <v>4</v>
      </c>
    </row>
    <row r="4" spans="2:17" ht="20.100000000000001" customHeight="1">
      <c r="B4" s="26" t="s">
        <v>5</v>
      </c>
      <c r="C4" s="26"/>
      <c r="D4" s="26"/>
      <c r="E4" s="27">
        <v>99370</v>
      </c>
    </row>
    <row r="5" spans="2:17" ht="20.100000000000001" customHeight="1">
      <c r="B5" s="26" t="s">
        <v>6</v>
      </c>
      <c r="C5" s="26"/>
      <c r="D5" s="26"/>
      <c r="E5" s="36">
        <v>41095</v>
      </c>
    </row>
    <row r="6" spans="2:17" ht="20.100000000000001" customHeight="1">
      <c r="B6" s="26" t="s">
        <v>7</v>
      </c>
      <c r="C6" s="26"/>
      <c r="D6" s="26"/>
      <c r="E6" s="36"/>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1</v>
      </c>
      <c r="C9" s="37" t="s">
        <v>29</v>
      </c>
      <c r="D9" s="37" t="s">
        <v>29</v>
      </c>
      <c r="E9" s="38" t="s">
        <v>436</v>
      </c>
      <c r="F9" s="38">
        <v>1</v>
      </c>
      <c r="G9" s="38">
        <v>699000</v>
      </c>
      <c r="H9" s="42">
        <f>F9*G9</f>
        <v>699000</v>
      </c>
      <c r="I9" s="39"/>
      <c r="J9" s="38"/>
      <c r="K9" s="38"/>
      <c r="L9" s="38"/>
      <c r="M9" s="46">
        <v>41067</v>
      </c>
      <c r="N9" s="37"/>
      <c r="O9" s="118">
        <v>41078</v>
      </c>
      <c r="P9" s="40" t="s">
        <v>1998</v>
      </c>
      <c r="Q9" s="40"/>
    </row>
    <row r="10" spans="2:17" s="33" customFormat="1" ht="19.5" customHeight="1">
      <c r="B10" s="37">
        <v>2</v>
      </c>
      <c r="C10" s="37" t="s">
        <v>29</v>
      </c>
      <c r="D10" s="37" t="s">
        <v>29</v>
      </c>
      <c r="E10" s="38" t="s">
        <v>1999</v>
      </c>
      <c r="F10" s="38">
        <v>1</v>
      </c>
      <c r="G10" s="38">
        <v>10000</v>
      </c>
      <c r="H10" s="42">
        <f>F10*G10</f>
        <v>10000</v>
      </c>
      <c r="I10" s="39"/>
      <c r="J10" s="38"/>
      <c r="K10" s="38"/>
      <c r="L10" s="38"/>
      <c r="M10" s="46">
        <v>41067</v>
      </c>
      <c r="N10" s="37"/>
      <c r="O10" s="118">
        <v>41078</v>
      </c>
      <c r="P10" s="186"/>
      <c r="Q10" s="40"/>
    </row>
    <row r="11" spans="2:17" s="33" customFormat="1" ht="19.5" customHeight="1">
      <c r="B11" s="37">
        <v>3</v>
      </c>
      <c r="C11" s="37" t="s">
        <v>29</v>
      </c>
      <c r="D11" s="37" t="s">
        <v>29</v>
      </c>
      <c r="E11" s="38" t="s">
        <v>36</v>
      </c>
      <c r="F11" s="38">
        <v>1</v>
      </c>
      <c r="G11" s="38">
        <v>40000</v>
      </c>
      <c r="H11" s="42">
        <f>F11*G11</f>
        <v>40000</v>
      </c>
      <c r="I11" s="39"/>
      <c r="J11" s="38" t="s">
        <v>510</v>
      </c>
      <c r="K11" s="38"/>
      <c r="L11" s="38"/>
      <c r="M11" s="46"/>
      <c r="N11" s="37"/>
      <c r="O11" s="118"/>
      <c r="P11" s="186"/>
      <c r="Q11" s="40"/>
    </row>
    <row r="12" spans="2:17" s="33" customFormat="1" ht="19.5" customHeight="1">
      <c r="B12" s="37"/>
      <c r="C12" s="37" t="s">
        <v>29</v>
      </c>
      <c r="D12" s="37" t="s">
        <v>29</v>
      </c>
      <c r="E12" s="38" t="s">
        <v>941</v>
      </c>
      <c r="F12" s="38">
        <v>1</v>
      </c>
      <c r="G12" s="38">
        <v>10000</v>
      </c>
      <c r="H12" s="42">
        <v>10000</v>
      </c>
      <c r="I12" s="39"/>
      <c r="J12" s="38"/>
      <c r="K12" s="38"/>
      <c r="L12" s="38"/>
      <c r="M12" s="46">
        <v>41067</v>
      </c>
      <c r="N12" s="37"/>
      <c r="O12" s="118"/>
      <c r="P12" s="186"/>
      <c r="Q12" s="40"/>
    </row>
    <row r="13" spans="2:17" s="33" customFormat="1" ht="19.5" customHeight="1">
      <c r="B13" s="37">
        <v>4</v>
      </c>
      <c r="C13" s="37"/>
      <c r="D13" s="37" t="s">
        <v>2075</v>
      </c>
      <c r="E13" s="38" t="s">
        <v>2076</v>
      </c>
      <c r="F13" s="38">
        <v>1</v>
      </c>
      <c r="G13" s="38">
        <v>77810</v>
      </c>
      <c r="H13" s="42">
        <v>77810</v>
      </c>
      <c r="I13" s="39"/>
      <c r="J13" s="38"/>
      <c r="K13" s="38"/>
      <c r="L13" s="38"/>
      <c r="M13" s="46">
        <v>41073</v>
      </c>
      <c r="N13" s="37"/>
      <c r="O13" s="38"/>
      <c r="P13" s="186"/>
      <c r="Q13" s="40"/>
    </row>
    <row r="14" spans="2:17" s="33" customFormat="1" ht="19.5" customHeight="1">
      <c r="B14" s="37">
        <v>5</v>
      </c>
      <c r="C14" s="37" t="s">
        <v>101</v>
      </c>
      <c r="D14" s="37" t="s">
        <v>101</v>
      </c>
      <c r="E14" s="238" t="s">
        <v>2077</v>
      </c>
      <c r="F14" s="38">
        <v>1</v>
      </c>
      <c r="G14" s="38"/>
      <c r="H14" s="42">
        <f t="shared" ref="H14:H35" si="0">F14*G14</f>
        <v>0</v>
      </c>
      <c r="I14" s="39"/>
      <c r="J14" s="433"/>
      <c r="K14" s="38"/>
      <c r="L14" s="38"/>
      <c r="M14" s="46"/>
      <c r="N14" s="37"/>
      <c r="O14" s="38"/>
      <c r="P14" s="186"/>
      <c r="Q14" s="40"/>
    </row>
    <row r="15" spans="2:17" s="33" customFormat="1" ht="19.5" customHeight="1">
      <c r="B15" s="37"/>
      <c r="C15" s="37" t="s">
        <v>101</v>
      </c>
      <c r="D15" s="37" t="s">
        <v>101</v>
      </c>
      <c r="E15" s="238" t="s">
        <v>2078</v>
      </c>
      <c r="F15" s="38">
        <v>1</v>
      </c>
      <c r="G15" s="38">
        <v>320</v>
      </c>
      <c r="H15" s="42">
        <f t="shared" si="0"/>
        <v>320</v>
      </c>
      <c r="I15" s="39"/>
      <c r="J15" s="433"/>
      <c r="K15" s="38"/>
      <c r="L15" s="38"/>
      <c r="M15" s="46">
        <v>41072</v>
      </c>
      <c r="N15" s="37"/>
      <c r="O15" s="38"/>
      <c r="P15" s="186">
        <v>41073</v>
      </c>
      <c r="Q15" s="40"/>
    </row>
    <row r="16" spans="2:17" s="33" customFormat="1" ht="19.5" customHeight="1">
      <c r="B16" s="37"/>
      <c r="C16" s="37" t="s">
        <v>101</v>
      </c>
      <c r="D16" s="37" t="s">
        <v>101</v>
      </c>
      <c r="E16" s="238" t="s">
        <v>2079</v>
      </c>
      <c r="F16" s="38">
        <v>1</v>
      </c>
      <c r="G16" s="38">
        <v>3950</v>
      </c>
      <c r="H16" s="42">
        <f t="shared" si="0"/>
        <v>3950</v>
      </c>
      <c r="I16" s="39"/>
      <c r="J16" s="433"/>
      <c r="K16" s="38"/>
      <c r="L16" s="38"/>
      <c r="M16" s="46">
        <v>41072</v>
      </c>
      <c r="N16" s="37"/>
      <c r="O16" s="38"/>
      <c r="P16" s="186">
        <v>41073</v>
      </c>
      <c r="Q16" s="40"/>
    </row>
    <row r="17" spans="2:17" s="33" customFormat="1" ht="19.5" customHeight="1">
      <c r="B17" s="37">
        <v>6</v>
      </c>
      <c r="C17" s="37" t="s">
        <v>147</v>
      </c>
      <c r="D17" s="37" t="s">
        <v>147</v>
      </c>
      <c r="E17" s="37" t="s">
        <v>29</v>
      </c>
      <c r="F17" s="38">
        <v>1</v>
      </c>
      <c r="G17" s="38"/>
      <c r="H17" s="42">
        <f t="shared" si="0"/>
        <v>0</v>
      </c>
      <c r="I17" s="39"/>
      <c r="J17" s="38" t="s">
        <v>438</v>
      </c>
      <c r="K17" s="38"/>
      <c r="L17" s="38"/>
      <c r="M17" s="46"/>
      <c r="N17" s="37"/>
      <c r="O17" s="38"/>
      <c r="P17" s="186"/>
      <c r="Q17" s="40"/>
    </row>
    <row r="18" spans="2:17" s="33" customFormat="1" ht="19.5" customHeight="1">
      <c r="B18" s="37">
        <v>7</v>
      </c>
      <c r="C18" s="37" t="s">
        <v>147</v>
      </c>
      <c r="D18" s="37" t="s">
        <v>147</v>
      </c>
      <c r="E18" s="38" t="s">
        <v>2080</v>
      </c>
      <c r="F18" s="38">
        <v>1</v>
      </c>
      <c r="G18" s="38"/>
      <c r="H18" s="42">
        <f t="shared" si="0"/>
        <v>0</v>
      </c>
      <c r="I18" s="39"/>
      <c r="J18" s="38" t="s">
        <v>2081</v>
      </c>
      <c r="K18" s="38"/>
      <c r="L18" s="38"/>
      <c r="M18" s="46"/>
      <c r="N18" s="37"/>
      <c r="O18" s="38"/>
      <c r="P18" s="186"/>
      <c r="Q18" s="40"/>
    </row>
    <row r="19" spans="2:17" s="33" customFormat="1" ht="19.5" customHeight="1">
      <c r="B19" s="37">
        <v>8</v>
      </c>
      <c r="C19" s="37" t="s">
        <v>147</v>
      </c>
      <c r="D19" s="37" t="s">
        <v>147</v>
      </c>
      <c r="E19" s="38" t="s">
        <v>439</v>
      </c>
      <c r="F19" s="38">
        <v>3</v>
      </c>
      <c r="G19" s="51"/>
      <c r="H19" s="42">
        <f t="shared" si="0"/>
        <v>0</v>
      </c>
      <c r="I19" s="293"/>
      <c r="J19" s="38" t="s">
        <v>440</v>
      </c>
      <c r="K19" s="44"/>
      <c r="L19" s="38"/>
      <c r="M19" s="46"/>
      <c r="N19" s="37"/>
      <c r="O19" s="118"/>
      <c r="P19" s="186">
        <v>41051</v>
      </c>
      <c r="Q19" s="46">
        <v>41051</v>
      </c>
    </row>
    <row r="20" spans="2:17" s="33" customFormat="1" ht="19.5" customHeight="1">
      <c r="B20" s="37">
        <v>9</v>
      </c>
      <c r="C20" s="37"/>
      <c r="D20" s="37"/>
      <c r="E20" s="38" t="s">
        <v>1645</v>
      </c>
      <c r="F20" s="38">
        <v>2</v>
      </c>
      <c r="G20" s="51"/>
      <c r="H20" s="42">
        <f t="shared" si="0"/>
        <v>0</v>
      </c>
      <c r="I20" s="293"/>
      <c r="J20" s="41" t="s">
        <v>2082</v>
      </c>
      <c r="K20" s="44"/>
      <c r="L20" s="38"/>
      <c r="M20" s="46"/>
      <c r="N20" s="37"/>
      <c r="O20" s="118"/>
      <c r="P20" s="186">
        <v>41051</v>
      </c>
      <c r="Q20" s="46">
        <v>41051</v>
      </c>
    </row>
    <row r="21" spans="2:17" s="33" customFormat="1" ht="19.5" customHeight="1">
      <c r="B21" s="37">
        <v>10</v>
      </c>
      <c r="C21" s="37"/>
      <c r="D21" s="37"/>
      <c r="E21" s="38" t="s">
        <v>585</v>
      </c>
      <c r="F21" s="38">
        <v>2</v>
      </c>
      <c r="G21" s="51"/>
      <c r="H21" s="42">
        <f t="shared" si="0"/>
        <v>0</v>
      </c>
      <c r="I21" s="293"/>
      <c r="J21" s="51" t="s">
        <v>2083</v>
      </c>
      <c r="K21" s="44"/>
      <c r="L21" s="38"/>
      <c r="M21" s="46"/>
      <c r="N21" s="37"/>
      <c r="O21" s="118"/>
      <c r="P21" s="186">
        <v>41051</v>
      </c>
      <c r="Q21" s="46">
        <v>41051</v>
      </c>
    </row>
    <row r="22" spans="2:17" s="33" customFormat="1" ht="19.5" customHeight="1">
      <c r="B22" s="37">
        <v>11</v>
      </c>
      <c r="C22" s="37" t="s">
        <v>2084</v>
      </c>
      <c r="D22" s="37" t="s">
        <v>2084</v>
      </c>
      <c r="E22" s="38" t="s">
        <v>1706</v>
      </c>
      <c r="F22" s="38">
        <v>1</v>
      </c>
      <c r="G22" s="51">
        <v>59500</v>
      </c>
      <c r="H22" s="42">
        <f t="shared" si="0"/>
        <v>59500</v>
      </c>
      <c r="I22" s="293"/>
      <c r="J22" s="41" t="s">
        <v>2085</v>
      </c>
      <c r="K22" s="44"/>
      <c r="L22" s="38"/>
      <c r="M22" s="46">
        <v>41061</v>
      </c>
      <c r="N22" s="37"/>
      <c r="O22" s="118"/>
      <c r="P22" s="186">
        <v>41078</v>
      </c>
      <c r="Q22" s="46">
        <v>41051</v>
      </c>
    </row>
    <row r="23" spans="2:17" s="33" customFormat="1" ht="19.5" customHeight="1">
      <c r="B23" s="37">
        <v>12</v>
      </c>
      <c r="C23" s="37" t="s">
        <v>2084</v>
      </c>
      <c r="D23" s="37" t="s">
        <v>2084</v>
      </c>
      <c r="E23" s="38" t="s">
        <v>2086</v>
      </c>
      <c r="F23" s="38">
        <v>1</v>
      </c>
      <c r="G23" s="51">
        <v>2380</v>
      </c>
      <c r="H23" s="42">
        <f t="shared" si="0"/>
        <v>2380</v>
      </c>
      <c r="I23" s="293"/>
      <c r="J23" s="38" t="s">
        <v>2087</v>
      </c>
      <c r="K23" s="44"/>
      <c r="L23" s="38"/>
      <c r="M23" s="46">
        <v>41061</v>
      </c>
      <c r="N23" s="37"/>
      <c r="O23" s="118"/>
      <c r="P23" s="186">
        <v>41078</v>
      </c>
      <c r="Q23" s="46">
        <v>41051</v>
      </c>
    </row>
    <row r="24" spans="2:17" s="33" customFormat="1" ht="19.5" customHeight="1">
      <c r="B24" s="37">
        <v>13</v>
      </c>
      <c r="C24" s="37" t="s">
        <v>2084</v>
      </c>
      <c r="D24" s="37" t="s">
        <v>2084</v>
      </c>
      <c r="E24" s="38" t="s">
        <v>2088</v>
      </c>
      <c r="F24" s="190">
        <v>1</v>
      </c>
      <c r="G24" s="42">
        <v>3000</v>
      </c>
      <c r="H24" s="42">
        <f t="shared" si="0"/>
        <v>3000</v>
      </c>
      <c r="I24" s="42"/>
      <c r="J24" s="41"/>
      <c r="K24" s="44"/>
      <c r="L24" s="44"/>
      <c r="M24" s="46">
        <v>41061</v>
      </c>
      <c r="N24" s="37"/>
      <c r="O24" s="118"/>
      <c r="P24" s="186">
        <v>41078</v>
      </c>
      <c r="Q24" s="46">
        <v>41051</v>
      </c>
    </row>
    <row r="25" spans="2:17" s="33" customFormat="1" ht="19.5" customHeight="1">
      <c r="B25" s="37">
        <v>14</v>
      </c>
      <c r="C25" s="37" t="s">
        <v>2084</v>
      </c>
      <c r="D25" s="37" t="s">
        <v>2084</v>
      </c>
      <c r="E25" s="38" t="s">
        <v>1658</v>
      </c>
      <c r="F25" s="190">
        <v>2</v>
      </c>
      <c r="G25" s="42">
        <v>2000</v>
      </c>
      <c r="H25" s="42">
        <f t="shared" si="0"/>
        <v>4000</v>
      </c>
      <c r="I25" s="42"/>
      <c r="J25" s="38" t="s">
        <v>2089</v>
      </c>
      <c r="K25" s="44"/>
      <c r="L25" s="44"/>
      <c r="M25" s="46">
        <v>41061</v>
      </c>
      <c r="N25" s="37"/>
      <c r="O25" s="38"/>
      <c r="P25" s="186">
        <v>41078</v>
      </c>
      <c r="Q25" s="46">
        <v>41051</v>
      </c>
    </row>
    <row r="26" spans="2:17" s="33" customFormat="1" ht="19.5" customHeight="1">
      <c r="B26" s="37">
        <v>15</v>
      </c>
      <c r="C26" s="37" t="s">
        <v>2084</v>
      </c>
      <c r="D26" s="37" t="s">
        <v>2084</v>
      </c>
      <c r="E26" s="38" t="s">
        <v>2090</v>
      </c>
      <c r="F26" s="190">
        <v>1</v>
      </c>
      <c r="G26" s="42">
        <v>14700</v>
      </c>
      <c r="H26" s="42">
        <f t="shared" si="0"/>
        <v>14700</v>
      </c>
      <c r="I26" s="42"/>
      <c r="J26" s="38" t="s">
        <v>2091</v>
      </c>
      <c r="K26" s="44"/>
      <c r="L26" s="44"/>
      <c r="M26" s="46">
        <v>41061</v>
      </c>
      <c r="N26" s="37"/>
      <c r="O26" s="38"/>
      <c r="P26" s="186">
        <v>41078</v>
      </c>
      <c r="Q26" s="46">
        <v>41050</v>
      </c>
    </row>
    <row r="27" spans="2:17" s="33" customFormat="1" ht="19.5" customHeight="1">
      <c r="B27" s="37">
        <v>16</v>
      </c>
      <c r="C27" s="37" t="s">
        <v>2084</v>
      </c>
      <c r="D27" s="37" t="s">
        <v>2084</v>
      </c>
      <c r="E27" s="469" t="s">
        <v>2092</v>
      </c>
      <c r="F27" s="190">
        <v>1</v>
      </c>
      <c r="G27" s="42">
        <v>9600</v>
      </c>
      <c r="H27" s="42">
        <f t="shared" si="0"/>
        <v>9600</v>
      </c>
      <c r="I27" s="42"/>
      <c r="J27" s="189" t="s">
        <v>2093</v>
      </c>
      <c r="K27" s="47"/>
      <c r="L27" s="44"/>
      <c r="M27" s="46">
        <v>41061</v>
      </c>
      <c r="N27" s="37"/>
      <c r="O27" s="38"/>
      <c r="P27" s="186">
        <v>41078</v>
      </c>
      <c r="Q27" s="46"/>
    </row>
    <row r="28" spans="2:17" s="33" customFormat="1" ht="19.5" customHeight="1">
      <c r="B28" s="37">
        <v>17</v>
      </c>
      <c r="C28" s="37" t="s">
        <v>2084</v>
      </c>
      <c r="D28" s="37" t="s">
        <v>2084</v>
      </c>
      <c r="E28" s="51" t="s">
        <v>2094</v>
      </c>
      <c r="F28" s="38">
        <v>3</v>
      </c>
      <c r="G28" s="42">
        <v>1000</v>
      </c>
      <c r="H28" s="42">
        <f t="shared" si="0"/>
        <v>3000</v>
      </c>
      <c r="I28" s="293"/>
      <c r="J28" s="51"/>
      <c r="K28" s="44"/>
      <c r="L28" s="38"/>
      <c r="M28" s="46">
        <v>41061</v>
      </c>
      <c r="N28" s="37"/>
      <c r="O28" s="38"/>
      <c r="P28" s="186">
        <v>41078</v>
      </c>
      <c r="Q28" s="46">
        <v>41058</v>
      </c>
    </row>
    <row r="29" spans="2:17" s="33" customFormat="1" ht="19.5" customHeight="1">
      <c r="B29" s="37">
        <v>18</v>
      </c>
      <c r="C29" s="37" t="s">
        <v>2084</v>
      </c>
      <c r="D29" s="37" t="s">
        <v>2084</v>
      </c>
      <c r="E29" s="51" t="s">
        <v>2095</v>
      </c>
      <c r="F29" s="38">
        <v>1</v>
      </c>
      <c r="G29" s="42">
        <v>25000</v>
      </c>
      <c r="H29" s="42">
        <f t="shared" si="0"/>
        <v>25000</v>
      </c>
      <c r="I29" s="294"/>
      <c r="J29" s="38"/>
      <c r="K29" s="44"/>
      <c r="L29" s="38"/>
      <c r="M29" s="46">
        <v>41061</v>
      </c>
      <c r="N29" s="37"/>
      <c r="O29" s="38"/>
      <c r="P29" s="186">
        <v>41078</v>
      </c>
      <c r="Q29" s="46">
        <v>41058</v>
      </c>
    </row>
    <row r="30" spans="2:17" s="33" customFormat="1" ht="18" customHeight="1">
      <c r="B30" s="37">
        <v>19</v>
      </c>
      <c r="C30" s="485" t="s">
        <v>69</v>
      </c>
      <c r="D30" s="485" t="s">
        <v>69</v>
      </c>
      <c r="E30" s="51" t="s">
        <v>2096</v>
      </c>
      <c r="F30" s="38">
        <v>1</v>
      </c>
      <c r="G30" s="42"/>
      <c r="H30" s="42">
        <f t="shared" si="0"/>
        <v>0</v>
      </c>
      <c r="I30" s="294"/>
      <c r="J30" s="51"/>
      <c r="K30" s="44"/>
      <c r="L30" s="44"/>
      <c r="M30" s="46"/>
      <c r="N30" s="40"/>
      <c r="O30" s="45"/>
      <c r="P30" s="186"/>
      <c r="Q30" s="46">
        <v>41058</v>
      </c>
    </row>
    <row r="31" spans="2:17" s="33" customFormat="1" ht="18" customHeight="1">
      <c r="B31" s="37">
        <v>20</v>
      </c>
      <c r="C31" s="485" t="s">
        <v>69</v>
      </c>
      <c r="D31" s="485" t="s">
        <v>69</v>
      </c>
      <c r="E31" s="51" t="s">
        <v>2097</v>
      </c>
      <c r="F31" s="38">
        <v>1</v>
      </c>
      <c r="G31" s="42"/>
      <c r="H31" s="42">
        <f t="shared" si="0"/>
        <v>0</v>
      </c>
      <c r="I31" s="294"/>
      <c r="J31" s="51"/>
      <c r="K31" s="44"/>
      <c r="L31" s="44"/>
      <c r="M31" s="46"/>
      <c r="N31" s="40"/>
      <c r="O31" s="45"/>
      <c r="P31" s="186"/>
      <c r="Q31" s="46">
        <v>41058</v>
      </c>
    </row>
    <row r="32" spans="2:17" s="33" customFormat="1" ht="18" customHeight="1">
      <c r="B32" s="37">
        <v>21</v>
      </c>
      <c r="C32" s="485" t="s">
        <v>69</v>
      </c>
      <c r="D32" s="485" t="s">
        <v>69</v>
      </c>
      <c r="E32" s="51" t="s">
        <v>2098</v>
      </c>
      <c r="F32" s="38">
        <v>1</v>
      </c>
      <c r="G32" s="42"/>
      <c r="H32" s="42">
        <f t="shared" si="0"/>
        <v>0</v>
      </c>
      <c r="I32" s="294"/>
      <c r="J32" s="51"/>
      <c r="K32" s="44"/>
      <c r="L32" s="44"/>
      <c r="M32" s="46"/>
      <c r="N32" s="40"/>
      <c r="O32" s="45"/>
      <c r="P32" s="186"/>
      <c r="Q32" s="46">
        <v>41058</v>
      </c>
    </row>
    <row r="33" spans="2:18" s="33" customFormat="1" ht="18" customHeight="1">
      <c r="B33" s="37">
        <v>22</v>
      </c>
      <c r="C33" s="485" t="s">
        <v>69</v>
      </c>
      <c r="D33" s="485" t="s">
        <v>69</v>
      </c>
      <c r="E33" s="51" t="s">
        <v>2099</v>
      </c>
      <c r="F33" s="38">
        <v>1</v>
      </c>
      <c r="G33" s="42"/>
      <c r="H33" s="42">
        <f t="shared" si="0"/>
        <v>0</v>
      </c>
      <c r="I33" s="294"/>
      <c r="J33" s="51"/>
      <c r="K33" s="44"/>
      <c r="L33" s="44"/>
      <c r="M33" s="46"/>
      <c r="N33" s="40"/>
      <c r="O33" s="45"/>
      <c r="P33" s="186"/>
      <c r="Q33" s="46">
        <v>41058</v>
      </c>
    </row>
    <row r="34" spans="2:18" s="33" customFormat="1" ht="18" customHeight="1">
      <c r="B34" s="37">
        <v>23</v>
      </c>
      <c r="C34" s="485" t="s">
        <v>69</v>
      </c>
      <c r="D34" s="485" t="s">
        <v>69</v>
      </c>
      <c r="E34" s="295" t="s">
        <v>2056</v>
      </c>
      <c r="F34" s="486">
        <v>1</v>
      </c>
      <c r="G34" s="42"/>
      <c r="H34" s="42">
        <f t="shared" si="0"/>
        <v>0</v>
      </c>
      <c r="I34" s="294"/>
      <c r="J34" s="295"/>
      <c r="K34" s="44"/>
      <c r="L34" s="44"/>
      <c r="M34" s="46"/>
      <c r="N34" s="40"/>
      <c r="O34" s="45"/>
      <c r="P34" s="186"/>
      <c r="Q34" s="46">
        <v>41058</v>
      </c>
    </row>
    <row r="35" spans="2:18" s="33" customFormat="1" ht="18" customHeight="1">
      <c r="B35" s="37">
        <v>24</v>
      </c>
      <c r="C35" s="485" t="s">
        <v>69</v>
      </c>
      <c r="D35" s="485" t="s">
        <v>69</v>
      </c>
      <c r="E35" s="295" t="s">
        <v>1849</v>
      </c>
      <c r="F35" s="486">
        <v>1</v>
      </c>
      <c r="G35" s="42"/>
      <c r="H35" s="42">
        <f t="shared" si="0"/>
        <v>0</v>
      </c>
      <c r="I35" s="294"/>
      <c r="J35" s="295"/>
      <c r="K35" s="44"/>
      <c r="L35" s="44"/>
      <c r="M35" s="46"/>
      <c r="N35" s="40"/>
      <c r="O35" s="45"/>
      <c r="P35" s="186"/>
      <c r="Q35" s="46">
        <v>41058</v>
      </c>
      <c r="R35" s="191"/>
    </row>
    <row r="36" spans="2:18" s="33" customFormat="1" ht="18" customHeight="1">
      <c r="B36" s="37"/>
      <c r="C36" s="37"/>
      <c r="D36" s="37"/>
      <c r="E36" s="295"/>
      <c r="F36" s="486"/>
      <c r="G36" s="42"/>
      <c r="H36" s="42"/>
      <c r="I36" s="294"/>
      <c r="J36" s="295"/>
      <c r="K36" s="44"/>
      <c r="L36" s="44"/>
      <c r="M36" s="46"/>
      <c r="N36" s="40"/>
      <c r="O36" s="45"/>
      <c r="P36" s="186"/>
      <c r="Q36" s="46">
        <v>41058</v>
      </c>
      <c r="R36" s="191"/>
    </row>
    <row r="37" spans="2:18" s="33" customFormat="1" ht="18" customHeight="1">
      <c r="B37" s="37"/>
      <c r="C37" s="37"/>
      <c r="D37" s="37"/>
      <c r="E37" s="240"/>
      <c r="F37" s="190"/>
      <c r="G37" s="42"/>
      <c r="H37" s="42"/>
      <c r="I37" s="42"/>
      <c r="J37" s="189"/>
      <c r="K37" s="44"/>
      <c r="L37" s="44"/>
      <c r="M37" s="46"/>
      <c r="N37" s="40"/>
      <c r="O37" s="45"/>
      <c r="P37" s="186"/>
      <c r="Q37" s="46"/>
      <c r="R37" s="191"/>
    </row>
    <row r="38" spans="2:18" s="33" customFormat="1" ht="18" customHeight="1">
      <c r="B38" s="37"/>
      <c r="C38" s="37"/>
      <c r="D38" s="37"/>
      <c r="E38" s="296"/>
      <c r="F38" s="38"/>
      <c r="G38" s="42"/>
      <c r="H38" s="42"/>
      <c r="I38" s="42"/>
      <c r="J38" s="51"/>
      <c r="K38" s="44"/>
      <c r="L38" s="44"/>
      <c r="M38" s="46"/>
      <c r="N38" s="40"/>
      <c r="O38" s="45"/>
      <c r="P38" s="186"/>
      <c r="Q38" s="46"/>
      <c r="R38" s="191"/>
    </row>
    <row r="39" spans="2:18" s="33" customFormat="1" ht="18" customHeight="1">
      <c r="B39" s="37"/>
      <c r="C39" s="37"/>
      <c r="D39" s="37"/>
      <c r="E39" s="51"/>
      <c r="F39" s="38"/>
      <c r="G39" s="42"/>
      <c r="H39" s="42"/>
      <c r="I39" s="42"/>
      <c r="J39" s="51"/>
      <c r="K39" s="44"/>
      <c r="L39" s="44"/>
      <c r="M39" s="46"/>
      <c r="N39" s="40"/>
      <c r="O39" s="45"/>
      <c r="P39" s="186"/>
      <c r="Q39" s="46"/>
    </row>
    <row r="40" spans="2:18" s="33" customFormat="1" ht="18" customHeight="1">
      <c r="B40" s="37"/>
      <c r="C40" s="37"/>
      <c r="D40" s="37"/>
      <c r="E40" s="189"/>
      <c r="F40" s="190"/>
      <c r="G40" s="42"/>
      <c r="H40" s="42"/>
      <c r="I40" s="42"/>
      <c r="J40" s="190"/>
      <c r="K40" s="44"/>
      <c r="L40" s="44"/>
      <c r="M40" s="46"/>
      <c r="N40" s="40"/>
      <c r="O40" s="45"/>
      <c r="P40" s="186"/>
      <c r="Q40" s="46"/>
    </row>
    <row r="41" spans="2:18" s="33" customFormat="1" ht="18" customHeight="1">
      <c r="B41" s="37"/>
      <c r="C41" s="37"/>
      <c r="D41" s="37"/>
      <c r="E41" s="189"/>
      <c r="F41" s="190"/>
      <c r="G41" s="42"/>
      <c r="H41" s="42"/>
      <c r="I41" s="42"/>
      <c r="J41" s="194"/>
      <c r="K41" s="47"/>
      <c r="L41" s="44"/>
      <c r="M41" s="46"/>
      <c r="N41" s="40"/>
      <c r="O41" s="45"/>
      <c r="P41" s="186"/>
      <c r="Q41" s="46"/>
    </row>
    <row r="42" spans="2:18" s="33" customFormat="1" ht="18" customHeight="1">
      <c r="B42" s="37"/>
      <c r="C42" s="37"/>
      <c r="D42" s="37"/>
      <c r="E42" s="189"/>
      <c r="F42" s="190"/>
      <c r="G42" s="42"/>
      <c r="H42" s="42"/>
      <c r="I42" s="42"/>
      <c r="J42" s="189"/>
      <c r="K42" s="47"/>
      <c r="L42" s="44"/>
      <c r="M42" s="46"/>
      <c r="N42" s="40"/>
      <c r="O42" s="45"/>
      <c r="P42" s="186"/>
      <c r="Q42" s="46"/>
    </row>
    <row r="43" spans="2:18" s="33" customFormat="1" ht="18" customHeight="1">
      <c r="B43" s="37"/>
      <c r="C43" s="37"/>
      <c r="D43" s="37"/>
      <c r="E43" s="47"/>
      <c r="F43" s="190"/>
      <c r="G43" s="42"/>
      <c r="H43" s="42"/>
      <c r="I43" s="42"/>
      <c r="J43" s="51"/>
      <c r="K43" s="47"/>
      <c r="L43" s="44"/>
      <c r="M43" s="46"/>
      <c r="N43" s="40"/>
      <c r="O43" s="45"/>
      <c r="P43" s="186"/>
      <c r="Q43" s="46"/>
    </row>
    <row r="44" spans="2:18" s="33" customFormat="1" ht="18" customHeight="1">
      <c r="B44" s="37"/>
      <c r="C44" s="37"/>
      <c r="D44" s="37"/>
      <c r="E44" s="189"/>
      <c r="F44" s="190"/>
      <c r="G44" s="42"/>
      <c r="H44" s="42"/>
      <c r="I44" s="42"/>
      <c r="J44" s="38"/>
      <c r="K44" s="47"/>
      <c r="L44" s="44"/>
      <c r="M44" s="46"/>
      <c r="N44" s="40"/>
      <c r="O44" s="45"/>
      <c r="P44" s="186"/>
      <c r="Q44" s="46"/>
    </row>
    <row r="45" spans="2:18" s="33" customFormat="1" ht="18" customHeight="1">
      <c r="B45" s="37"/>
      <c r="C45" s="485"/>
      <c r="D45" s="485"/>
      <c r="E45" s="47"/>
      <c r="F45" s="38"/>
      <c r="G45" s="42"/>
      <c r="H45" s="42"/>
      <c r="I45" s="42"/>
      <c r="J45" s="51"/>
      <c r="K45" s="47"/>
      <c r="L45" s="44"/>
      <c r="M45" s="46"/>
      <c r="N45" s="40"/>
      <c r="O45" s="186"/>
      <c r="P45" s="186"/>
      <c r="Q45" s="46"/>
    </row>
    <row r="46" spans="2:18" s="33" customFormat="1" ht="18" customHeight="1">
      <c r="B46" s="37"/>
      <c r="C46" s="485"/>
      <c r="D46" s="485"/>
      <c r="E46" s="297"/>
      <c r="F46" s="190"/>
      <c r="G46" s="42"/>
      <c r="H46" s="42"/>
      <c r="I46" s="42"/>
      <c r="J46" s="51"/>
      <c r="K46" s="47"/>
      <c r="L46" s="44"/>
      <c r="M46" s="46"/>
      <c r="N46" s="40"/>
      <c r="O46" s="45"/>
      <c r="P46" s="186"/>
      <c r="Q46" s="46"/>
    </row>
    <row r="47" spans="2:18" s="33" customFormat="1" ht="18" customHeight="1">
      <c r="B47" s="37"/>
      <c r="C47" s="485"/>
      <c r="D47" s="485"/>
      <c r="E47" s="240"/>
      <c r="F47" s="190"/>
      <c r="G47" s="42"/>
      <c r="H47" s="42"/>
      <c r="I47" s="42"/>
      <c r="J47" s="189"/>
      <c r="K47" s="47"/>
      <c r="L47" s="44"/>
      <c r="M47" s="46"/>
      <c r="N47" s="40"/>
      <c r="O47" s="45"/>
      <c r="P47" s="186"/>
      <c r="Q47" s="46"/>
    </row>
    <row r="48" spans="2:18" s="33" customFormat="1" ht="18" customHeight="1">
      <c r="B48" s="37"/>
      <c r="C48" s="485"/>
      <c r="D48" s="485"/>
      <c r="E48" s="240"/>
      <c r="F48" s="190"/>
      <c r="G48" s="42"/>
      <c r="H48" s="42"/>
      <c r="I48" s="42"/>
      <c r="J48" s="189"/>
      <c r="K48" s="47"/>
      <c r="L48" s="44"/>
      <c r="M48" s="46"/>
      <c r="N48" s="40"/>
      <c r="O48" s="45"/>
      <c r="P48" s="186"/>
      <c r="Q48" s="46"/>
    </row>
    <row r="49" spans="2:17" s="33" customFormat="1" ht="18" customHeight="1">
      <c r="B49" s="37"/>
      <c r="C49" s="485"/>
      <c r="D49" s="485"/>
      <c r="E49" s="297"/>
      <c r="F49" s="190"/>
      <c r="G49" s="42"/>
      <c r="H49" s="42"/>
      <c r="I49" s="42"/>
      <c r="J49" s="51"/>
      <c r="K49" s="47"/>
      <c r="L49" s="44"/>
      <c r="M49" s="186"/>
      <c r="N49" s="40"/>
      <c r="O49" s="186"/>
      <c r="P49" s="186"/>
      <c r="Q49" s="46"/>
    </row>
    <row r="50" spans="2:17" s="33" customFormat="1" ht="18" customHeight="1">
      <c r="B50" s="37"/>
      <c r="C50" s="485"/>
      <c r="D50" s="485"/>
      <c r="E50" s="297"/>
      <c r="F50" s="38"/>
      <c r="G50" s="42"/>
      <c r="H50" s="42"/>
      <c r="I50" s="42"/>
      <c r="J50" s="51"/>
      <c r="K50" s="47"/>
      <c r="L50" s="44"/>
      <c r="M50" s="186"/>
      <c r="N50" s="40"/>
      <c r="O50" s="45"/>
      <c r="P50" s="186"/>
      <c r="Q50" s="46"/>
    </row>
    <row r="51" spans="2:17" s="33" customFormat="1" ht="18" customHeight="1">
      <c r="B51" s="37"/>
      <c r="C51" s="485"/>
      <c r="D51" s="485"/>
      <c r="E51" s="297"/>
      <c r="F51" s="38"/>
      <c r="G51" s="42"/>
      <c r="H51" s="42"/>
      <c r="I51" s="42"/>
      <c r="J51" s="51"/>
      <c r="K51" s="47"/>
      <c r="L51" s="44"/>
      <c r="M51" s="186"/>
      <c r="N51" s="40"/>
      <c r="O51" s="45"/>
      <c r="P51" s="186"/>
      <c r="Q51" s="46"/>
    </row>
    <row r="52" spans="2:17" s="33" customFormat="1" ht="18" customHeight="1">
      <c r="B52" s="37"/>
      <c r="C52" s="37"/>
      <c r="D52" s="37"/>
      <c r="E52" s="297"/>
      <c r="F52" s="38"/>
      <c r="G52" s="42"/>
      <c r="H52" s="42"/>
      <c r="I52" s="42"/>
      <c r="J52" s="51"/>
      <c r="K52" s="47"/>
      <c r="L52" s="44"/>
      <c r="M52" s="186"/>
      <c r="N52" s="40"/>
      <c r="O52" s="45"/>
      <c r="P52" s="186"/>
      <c r="Q52" s="46"/>
    </row>
    <row r="53" spans="2:17" s="33" customFormat="1" ht="18" customHeight="1">
      <c r="B53" s="38"/>
      <c r="C53" s="37"/>
      <c r="D53" s="37"/>
      <c r="E53" s="297"/>
      <c r="F53" s="51"/>
      <c r="G53" s="42"/>
      <c r="H53" s="42"/>
      <c r="I53" s="42"/>
      <c r="J53" s="51"/>
      <c r="K53" s="47"/>
      <c r="L53" s="44"/>
      <c r="M53" s="186"/>
      <c r="N53" s="40"/>
      <c r="O53" s="45"/>
      <c r="P53" s="186"/>
      <c r="Q53" s="46"/>
    </row>
    <row r="54" spans="2:17" s="33" customFormat="1" ht="18" customHeight="1">
      <c r="B54" s="38"/>
      <c r="C54" s="37"/>
      <c r="D54" s="37"/>
      <c r="E54" s="297"/>
      <c r="F54" s="51"/>
      <c r="G54" s="42"/>
      <c r="H54" s="42"/>
      <c r="I54" s="42"/>
      <c r="J54" s="51"/>
      <c r="K54" s="47"/>
      <c r="L54" s="44"/>
      <c r="M54" s="186"/>
      <c r="N54" s="40"/>
      <c r="O54" s="45"/>
      <c r="P54" s="186"/>
      <c r="Q54" s="46"/>
    </row>
    <row r="55" spans="2:17" s="33" customFormat="1" ht="18" customHeight="1">
      <c r="B55" s="38"/>
      <c r="C55" s="37"/>
      <c r="D55" s="37"/>
      <c r="E55" s="297"/>
      <c r="F55" s="51"/>
      <c r="G55" s="42"/>
      <c r="H55" s="42"/>
      <c r="I55" s="42"/>
      <c r="J55" s="51"/>
      <c r="K55" s="47"/>
      <c r="L55" s="44"/>
      <c r="M55" s="186"/>
      <c r="N55" s="40"/>
      <c r="O55" s="45"/>
      <c r="P55" s="186"/>
      <c r="Q55" s="46"/>
    </row>
    <row r="56" spans="2:17" s="33" customFormat="1" ht="18" customHeight="1">
      <c r="B56" s="38"/>
      <c r="C56" s="37"/>
      <c r="D56" s="37"/>
      <c r="E56" s="298"/>
      <c r="F56" s="51"/>
      <c r="G56" s="42"/>
      <c r="H56" s="42"/>
      <c r="I56" s="42"/>
      <c r="J56" s="51"/>
      <c r="K56" s="47"/>
      <c r="L56" s="44"/>
      <c r="M56" s="186"/>
      <c r="N56" s="40"/>
      <c r="O56" s="45"/>
      <c r="P56" s="186"/>
      <c r="Q56" s="46"/>
    </row>
    <row r="57" spans="2:17" s="33" customFormat="1" ht="18" customHeight="1">
      <c r="B57" s="38"/>
      <c r="C57" s="37"/>
      <c r="D57" s="37"/>
      <c r="E57" s="297"/>
      <c r="F57" s="51"/>
      <c r="G57" s="42"/>
      <c r="H57" s="42"/>
      <c r="I57" s="42"/>
      <c r="J57" s="51"/>
      <c r="K57" s="47"/>
      <c r="L57" s="44"/>
      <c r="M57" s="186"/>
      <c r="N57" s="40"/>
      <c r="O57" s="45"/>
      <c r="P57" s="186"/>
      <c r="Q57" s="46"/>
    </row>
    <row r="58" spans="2:17" s="33" customFormat="1" ht="18" customHeight="1">
      <c r="B58" s="38"/>
      <c r="C58" s="37"/>
      <c r="D58" s="37"/>
      <c r="E58" s="297"/>
      <c r="F58" s="51"/>
      <c r="G58" s="42"/>
      <c r="H58" s="42"/>
      <c r="I58" s="42"/>
      <c r="J58" s="51"/>
      <c r="K58" s="47"/>
      <c r="L58" s="44"/>
      <c r="M58" s="186"/>
      <c r="N58" s="40"/>
      <c r="O58" s="45"/>
      <c r="P58" s="186"/>
      <c r="Q58" s="46"/>
    </row>
    <row r="59" spans="2:17" s="33" customFormat="1" ht="18" customHeight="1">
      <c r="B59" s="38"/>
      <c r="C59" s="37"/>
      <c r="D59" s="37"/>
      <c r="E59" s="297"/>
      <c r="F59" s="51"/>
      <c r="G59" s="42"/>
      <c r="H59" s="42"/>
      <c r="I59" s="42"/>
      <c r="J59" s="51"/>
      <c r="K59" s="47"/>
      <c r="L59" s="44"/>
      <c r="M59" s="186"/>
      <c r="N59" s="40"/>
      <c r="O59" s="45"/>
      <c r="P59" s="186"/>
      <c r="Q59" s="46"/>
    </row>
    <row r="60" spans="2:17" s="33" customFormat="1" ht="18" customHeight="1">
      <c r="B60" s="38"/>
      <c r="C60" s="37"/>
      <c r="D60" s="37"/>
      <c r="E60" s="297"/>
      <c r="F60" s="51"/>
      <c r="G60" s="42"/>
      <c r="H60" s="42"/>
      <c r="I60" s="42"/>
      <c r="J60" s="51"/>
      <c r="K60" s="47"/>
      <c r="L60" s="44"/>
      <c r="M60" s="186"/>
      <c r="N60" s="40"/>
      <c r="O60" s="45"/>
      <c r="P60" s="186"/>
      <c r="Q60" s="46"/>
    </row>
    <row r="61" spans="2:17" s="33" customFormat="1" ht="18" customHeight="1">
      <c r="B61" s="38"/>
      <c r="C61" s="37"/>
      <c r="D61" s="37"/>
      <c r="E61" s="297"/>
      <c r="F61" s="51"/>
      <c r="G61" s="42"/>
      <c r="H61" s="42"/>
      <c r="I61" s="42"/>
      <c r="J61" s="51"/>
      <c r="K61" s="47"/>
      <c r="L61" s="44"/>
      <c r="M61" s="186"/>
      <c r="N61" s="40"/>
      <c r="O61" s="45"/>
      <c r="P61" s="186"/>
      <c r="Q61" s="46"/>
    </row>
    <row r="62" spans="2:17" s="33" customFormat="1" ht="18" customHeight="1">
      <c r="B62" s="38"/>
      <c r="C62" s="37"/>
      <c r="D62" s="37"/>
      <c r="E62" s="50"/>
      <c r="F62" s="50"/>
      <c r="G62" s="50"/>
      <c r="H62" s="42"/>
      <c r="I62" s="42"/>
      <c r="J62" s="50"/>
      <c r="K62" s="47"/>
      <c r="L62" s="44"/>
      <c r="M62" s="186"/>
      <c r="N62" s="40"/>
      <c r="O62" s="45"/>
      <c r="P62" s="186"/>
      <c r="Q62" s="46"/>
    </row>
    <row r="63" spans="2:17" s="33" customFormat="1" ht="18" customHeight="1">
      <c r="B63" s="38"/>
      <c r="C63" s="37"/>
      <c r="D63" s="37"/>
      <c r="E63" s="50"/>
      <c r="F63" s="50"/>
      <c r="G63" s="50"/>
      <c r="H63" s="42"/>
      <c r="I63" s="42"/>
      <c r="J63" s="50"/>
      <c r="K63" s="47"/>
      <c r="L63" s="44"/>
      <c r="M63" s="186"/>
      <c r="N63" s="40"/>
      <c r="O63" s="45"/>
      <c r="P63" s="186"/>
      <c r="Q63" s="46"/>
    </row>
    <row r="64" spans="2:17" s="33" customFormat="1" ht="18" customHeight="1">
      <c r="B64" s="38"/>
      <c r="C64" s="37"/>
      <c r="D64" s="37"/>
      <c r="E64" s="50"/>
      <c r="F64" s="50"/>
      <c r="G64" s="50"/>
      <c r="H64" s="42"/>
      <c r="I64" s="42"/>
      <c r="J64" s="50"/>
      <c r="K64" s="47"/>
      <c r="L64" s="44"/>
      <c r="M64" s="186"/>
      <c r="N64" s="40"/>
      <c r="O64" s="45"/>
      <c r="P64" s="186"/>
      <c r="Q64" s="46"/>
    </row>
    <row r="65" spans="2:17" s="33" customFormat="1" ht="18" customHeight="1">
      <c r="B65" s="38"/>
      <c r="C65" s="37"/>
      <c r="D65" s="37"/>
      <c r="E65" s="50"/>
      <c r="F65" s="50"/>
      <c r="G65" s="50"/>
      <c r="H65" s="42"/>
      <c r="I65" s="42"/>
      <c r="J65" s="50"/>
      <c r="K65" s="47"/>
      <c r="L65" s="44"/>
      <c r="M65" s="186"/>
      <c r="N65" s="40"/>
      <c r="O65" s="45"/>
      <c r="P65" s="186"/>
      <c r="Q65" s="46"/>
    </row>
    <row r="66" spans="2:17" s="33" customFormat="1" ht="18" customHeight="1">
      <c r="B66" s="38"/>
      <c r="C66" s="37"/>
      <c r="D66" s="37"/>
      <c r="E66" s="50"/>
      <c r="F66" s="50"/>
      <c r="G66" s="50"/>
      <c r="H66" s="42"/>
      <c r="I66" s="42"/>
      <c r="J66" s="50"/>
      <c r="K66" s="47"/>
      <c r="L66" s="44"/>
      <c r="M66" s="186"/>
      <c r="N66" s="40"/>
      <c r="O66" s="45"/>
      <c r="P66" s="186"/>
      <c r="Q66" s="46"/>
    </row>
    <row r="67" spans="2:17" s="33" customFormat="1" ht="18" customHeight="1">
      <c r="B67" s="38"/>
      <c r="C67" s="37"/>
      <c r="D67" s="37"/>
      <c r="E67" s="50"/>
      <c r="F67" s="50"/>
      <c r="G67" s="50"/>
      <c r="H67" s="42"/>
      <c r="I67" s="42"/>
      <c r="J67" s="50"/>
      <c r="K67" s="47"/>
      <c r="L67" s="44"/>
      <c r="M67" s="186"/>
      <c r="N67" s="40"/>
      <c r="O67" s="45"/>
      <c r="P67" s="186"/>
      <c r="Q67" s="46"/>
    </row>
    <row r="68" spans="2:17" s="33" customFormat="1" ht="18" customHeight="1">
      <c r="B68" s="38"/>
      <c r="C68" s="37"/>
      <c r="D68" s="37"/>
      <c r="E68" s="50"/>
      <c r="F68" s="50"/>
      <c r="G68" s="50"/>
      <c r="H68" s="42"/>
      <c r="I68" s="42"/>
      <c r="J68" s="50"/>
      <c r="K68" s="47"/>
      <c r="L68" s="44"/>
      <c r="M68" s="186"/>
      <c r="N68" s="40"/>
      <c r="O68" s="45"/>
      <c r="P68" s="186"/>
      <c r="Q68" s="46"/>
    </row>
    <row r="69" spans="2:17" s="33" customFormat="1" ht="18" customHeight="1">
      <c r="B69" s="38"/>
      <c r="C69" s="37"/>
      <c r="D69" s="37"/>
      <c r="E69" s="50"/>
      <c r="F69" s="50"/>
      <c r="G69" s="50"/>
      <c r="H69" s="42"/>
      <c r="I69" s="42"/>
      <c r="J69" s="50"/>
      <c r="K69" s="47"/>
      <c r="L69" s="44"/>
      <c r="M69" s="186"/>
      <c r="N69" s="40"/>
      <c r="O69" s="45"/>
      <c r="P69" s="186"/>
      <c r="Q69" s="46"/>
    </row>
    <row r="70" spans="2:17" s="33" customFormat="1" ht="18" customHeight="1">
      <c r="B70" s="38"/>
      <c r="C70" s="37"/>
      <c r="D70" s="37"/>
      <c r="E70" s="50"/>
      <c r="F70" s="50"/>
      <c r="G70" s="50"/>
      <c r="H70" s="42"/>
      <c r="I70" s="42"/>
      <c r="J70" s="50"/>
      <c r="K70" s="47"/>
      <c r="L70" s="44"/>
      <c r="M70" s="186"/>
      <c r="N70" s="40"/>
      <c r="O70" s="45"/>
      <c r="P70" s="186"/>
      <c r="Q70" s="46"/>
    </row>
    <row r="71" spans="2:17" s="33" customFormat="1" ht="18" customHeight="1">
      <c r="B71" s="38"/>
      <c r="C71" s="37"/>
      <c r="D71" s="37"/>
      <c r="E71" s="50"/>
      <c r="F71" s="50"/>
      <c r="G71" s="50"/>
      <c r="H71" s="42"/>
      <c r="I71" s="42"/>
      <c r="J71" s="50"/>
      <c r="K71" s="47"/>
      <c r="L71" s="44"/>
      <c r="M71" s="186"/>
      <c r="N71" s="40"/>
      <c r="O71" s="45"/>
      <c r="P71" s="186"/>
      <c r="Q71" s="46"/>
    </row>
    <row r="72" spans="2:17" s="33" customFormat="1" ht="18" customHeight="1">
      <c r="B72" s="38"/>
      <c r="C72" s="37"/>
      <c r="D72" s="37"/>
      <c r="E72" s="50"/>
      <c r="F72" s="50"/>
      <c r="G72" s="50"/>
      <c r="H72" s="42"/>
      <c r="I72" s="42"/>
      <c r="J72" s="50"/>
      <c r="K72" s="47"/>
      <c r="L72" s="44"/>
      <c r="M72" s="186"/>
      <c r="N72" s="40"/>
      <c r="O72" s="45"/>
      <c r="P72" s="186"/>
      <c r="Q72" s="46"/>
    </row>
    <row r="73" spans="2:17" s="33" customFormat="1" ht="18" customHeight="1">
      <c r="B73" s="38"/>
      <c r="C73" s="37"/>
      <c r="D73" s="37"/>
      <c r="E73" s="50"/>
      <c r="F73" s="50"/>
      <c r="G73" s="50"/>
      <c r="H73" s="42"/>
      <c r="I73" s="42"/>
      <c r="J73" s="50"/>
      <c r="K73" s="47"/>
      <c r="L73" s="44"/>
      <c r="M73" s="186"/>
      <c r="N73" s="40"/>
      <c r="O73" s="45"/>
      <c r="P73" s="186"/>
      <c r="Q73" s="46"/>
    </row>
    <row r="74" spans="2:17" s="33" customFormat="1" ht="18" customHeight="1">
      <c r="B74" s="38"/>
      <c r="C74" s="37"/>
      <c r="D74" s="37"/>
      <c r="E74" s="297"/>
      <c r="F74" s="51"/>
      <c r="G74" s="42"/>
      <c r="H74" s="42"/>
      <c r="I74" s="42"/>
      <c r="J74" s="51"/>
      <c r="K74" s="47"/>
      <c r="L74" s="44"/>
      <c r="M74" s="186"/>
      <c r="N74" s="186"/>
      <c r="O74" s="299"/>
      <c r="P74" s="186"/>
      <c r="Q74" s="46"/>
    </row>
    <row r="75" spans="2:17" s="33" customFormat="1" ht="18" customHeight="1">
      <c r="B75" s="38"/>
      <c r="C75" s="37"/>
      <c r="D75" s="37"/>
      <c r="E75" s="297"/>
      <c r="F75" s="51"/>
      <c r="G75" s="42"/>
      <c r="H75" s="42"/>
      <c r="I75" s="42"/>
      <c r="J75" s="51"/>
      <c r="K75" s="47"/>
      <c r="L75" s="44"/>
      <c r="M75" s="186"/>
      <c r="N75" s="40"/>
      <c r="O75" s="45"/>
      <c r="P75" s="186"/>
      <c r="Q75" s="46"/>
    </row>
    <row r="76" spans="2:17" s="33" customFormat="1" ht="18" customHeight="1">
      <c r="B76" s="38"/>
      <c r="C76" s="37"/>
      <c r="D76" s="37"/>
      <c r="E76" s="297"/>
      <c r="F76" s="51"/>
      <c r="G76" s="42"/>
      <c r="H76" s="42"/>
      <c r="I76" s="42"/>
      <c r="J76" s="51"/>
      <c r="K76" s="47"/>
      <c r="L76" s="44"/>
      <c r="M76" s="186"/>
      <c r="N76" s="40"/>
      <c r="O76" s="45"/>
      <c r="P76" s="186"/>
      <c r="Q76" s="46"/>
    </row>
    <row r="77" spans="2:17" s="33" customFormat="1" ht="18" customHeight="1">
      <c r="B77" s="38"/>
      <c r="C77" s="37"/>
      <c r="D77" s="37"/>
      <c r="E77" s="47"/>
      <c r="F77" s="42"/>
      <c r="G77" s="42"/>
      <c r="H77" s="42"/>
      <c r="I77" s="42"/>
      <c r="J77" s="187"/>
      <c r="K77" s="47"/>
      <c r="L77" s="44"/>
      <c r="M77" s="186"/>
      <c r="N77" s="40"/>
      <c r="O77" s="45"/>
      <c r="P77" s="186"/>
      <c r="Q77" s="46"/>
    </row>
    <row r="78" spans="2:17" s="33" customFormat="1" ht="18" customHeight="1">
      <c r="B78" s="38"/>
      <c r="C78" s="38"/>
      <c r="D78" s="38"/>
      <c r="E78" s="47"/>
      <c r="F78" s="42"/>
      <c r="G78" s="42"/>
      <c r="H78" s="42"/>
      <c r="I78" s="42"/>
      <c r="J78" s="44"/>
      <c r="K78" s="47"/>
      <c r="L78" s="44"/>
      <c r="M78" s="186"/>
      <c r="N78" s="40"/>
      <c r="O78" s="45"/>
      <c r="P78" s="40"/>
      <c r="Q78" s="46"/>
    </row>
    <row r="79" spans="2:17" s="33" customFormat="1" ht="18" customHeight="1">
      <c r="B79" s="38"/>
      <c r="C79" s="38"/>
      <c r="D79" s="38"/>
      <c r="E79" s="47"/>
      <c r="F79" s="42"/>
      <c r="G79" s="42"/>
      <c r="H79" s="42"/>
      <c r="I79" s="42"/>
      <c r="J79" s="44"/>
      <c r="K79" s="47"/>
      <c r="L79" s="44"/>
      <c r="M79" s="186"/>
      <c r="N79" s="40"/>
      <c r="O79" s="45"/>
      <c r="P79" s="40"/>
      <c r="Q79" s="46"/>
    </row>
    <row r="80" spans="2:17" ht="18" customHeight="1">
      <c r="B80" s="38"/>
      <c r="C80" s="38"/>
      <c r="D80" s="38"/>
      <c r="E80" s="47"/>
      <c r="F80" s="42"/>
      <c r="G80" s="42"/>
      <c r="H80" s="42"/>
      <c r="I80" s="42"/>
      <c r="J80" s="44"/>
      <c r="K80" s="47"/>
      <c r="L80" s="44"/>
      <c r="M80" s="186"/>
      <c r="N80" s="40"/>
      <c r="O80" s="45"/>
      <c r="P80" s="54"/>
      <c r="Q80" s="196"/>
    </row>
    <row r="81" spans="13:17">
      <c r="Q81" s="55"/>
    </row>
    <row r="82" spans="13:17">
      <c r="Q82" s="55"/>
    </row>
    <row r="83" spans="13:17">
      <c r="Q83" s="55"/>
    </row>
    <row r="84" spans="13:17">
      <c r="M84" s="57"/>
      <c r="Q84" s="55"/>
    </row>
    <row r="85" spans="13:17">
      <c r="Q85" s="55"/>
    </row>
    <row r="86" spans="13:17">
      <c r="M86" s="57"/>
      <c r="Q86" s="55"/>
    </row>
  </sheetData>
  <autoFilter ref="B8:O50" xr:uid="{51A1130C-E916-4FBB-B0A2-4BB94604AD4E}"/>
  <mergeCells count="6">
    <mergeCell ref="B2:D2"/>
    <mergeCell ref="G2:I2"/>
    <mergeCell ref="B3:D3"/>
    <mergeCell ref="B4:D4"/>
    <mergeCell ref="B5:D5"/>
    <mergeCell ref="B6:D6"/>
  </mergeCells>
  <phoneticPr fontId="3"/>
  <pageMargins left="0.2" right="0.2" top="0.75" bottom="0.75" header="0.3" footer="0.3"/>
  <pageSetup paperSize="9" scale="41" orientation="landscape" r:id="rId1"/>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3061-E291-4936-A602-0BEC77C74FA9}">
  <dimension ref="B2:R81"/>
  <sheetViews>
    <sheetView zoomScale="85" zoomScaleNormal="85" workbookViewId="0">
      <pane xSplit="10" ySplit="8" topLeftCell="P9" activePane="bottomRight" state="frozen"/>
      <selection pane="topRight" activeCell="K1" sqref="K1"/>
      <selection pane="bottomLeft" activeCell="A9" sqref="A9"/>
      <selection pane="bottomRight" activeCell="R6" sqref="R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2100</v>
      </c>
      <c r="G2" s="4" t="s">
        <v>2</v>
      </c>
      <c r="H2" s="5"/>
      <c r="I2" s="6"/>
      <c r="J2" s="7">
        <f>SUM(H:H)</f>
        <v>701426</v>
      </c>
    </row>
    <row r="3" spans="2:17" ht="20.100000000000001" customHeight="1">
      <c r="B3" s="1" t="s">
        <v>3</v>
      </c>
      <c r="C3" s="1"/>
      <c r="D3" s="1"/>
      <c r="E3" s="2" t="s">
        <v>1419</v>
      </c>
    </row>
    <row r="4" spans="2:17" ht="20.100000000000001" customHeight="1">
      <c r="B4" s="1" t="s">
        <v>5</v>
      </c>
      <c r="C4" s="1"/>
      <c r="D4" s="1"/>
      <c r="E4" s="2">
        <v>99651</v>
      </c>
    </row>
    <row r="5" spans="2:17" ht="20.100000000000001" customHeight="1">
      <c r="B5" s="1" t="s">
        <v>6</v>
      </c>
      <c r="C5" s="1"/>
      <c r="D5" s="1"/>
      <c r="E5" s="11" t="s">
        <v>2101</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41" t="s">
        <v>1136</v>
      </c>
      <c r="F9" s="141">
        <v>1</v>
      </c>
      <c r="G9" s="201">
        <v>546000</v>
      </c>
      <c r="H9" s="17">
        <f t="shared" ref="H9:H72" si="0">F9*G9</f>
        <v>546000</v>
      </c>
      <c r="I9" s="239"/>
      <c r="J9" s="16" t="s">
        <v>2102</v>
      </c>
      <c r="K9" s="61" t="s">
        <v>2103</v>
      </c>
      <c r="L9" s="13"/>
      <c r="M9" s="60">
        <v>41079</v>
      </c>
      <c r="N9" s="12"/>
      <c r="O9" s="13"/>
      <c r="P9" s="60">
        <v>41082</v>
      </c>
      <c r="Q9" s="487" t="s">
        <v>2104</v>
      </c>
    </row>
    <row r="10" spans="2:17" s="8" customFormat="1" ht="19.5" customHeight="1">
      <c r="B10" s="12">
        <v>1</v>
      </c>
      <c r="C10" s="12" t="s">
        <v>29</v>
      </c>
      <c r="D10" s="12" t="s">
        <v>29</v>
      </c>
      <c r="E10" s="21" t="s">
        <v>806</v>
      </c>
      <c r="F10" s="141">
        <v>1</v>
      </c>
      <c r="G10" s="201">
        <v>19000</v>
      </c>
      <c r="H10" s="17">
        <f t="shared" si="0"/>
        <v>19000</v>
      </c>
      <c r="I10" s="239"/>
      <c r="J10" s="141"/>
      <c r="K10" s="61" t="s">
        <v>2103</v>
      </c>
      <c r="L10" s="13"/>
      <c r="M10" s="60">
        <v>41079</v>
      </c>
      <c r="N10" s="12"/>
      <c r="O10" s="13"/>
      <c r="P10" s="60">
        <v>41082</v>
      </c>
      <c r="Q10" s="23"/>
    </row>
    <row r="11" spans="2:17" s="8" customFormat="1" ht="19.5" customHeight="1">
      <c r="B11" s="12">
        <v>3</v>
      </c>
      <c r="C11" s="12" t="s">
        <v>29</v>
      </c>
      <c r="D11" s="12" t="s">
        <v>29</v>
      </c>
      <c r="E11" s="63" t="s">
        <v>2105</v>
      </c>
      <c r="F11" s="141">
        <v>1</v>
      </c>
      <c r="G11" s="18">
        <v>30000</v>
      </c>
      <c r="H11" s="17">
        <f>F11*G11</f>
        <v>30000</v>
      </c>
      <c r="I11" s="17"/>
      <c r="J11" s="141"/>
      <c r="K11" s="61" t="s">
        <v>2103</v>
      </c>
      <c r="L11" s="13"/>
      <c r="M11" s="60">
        <v>41079</v>
      </c>
      <c r="N11" s="12"/>
      <c r="O11" s="13"/>
      <c r="P11" s="60">
        <v>41082</v>
      </c>
      <c r="Q11" s="23"/>
    </row>
    <row r="12" spans="2:17" s="8" customFormat="1" ht="19.5" customHeight="1">
      <c r="B12" s="12">
        <v>1</v>
      </c>
      <c r="C12" s="12" t="s">
        <v>29</v>
      </c>
      <c r="D12" s="12" t="s">
        <v>29</v>
      </c>
      <c r="E12" s="63" t="s">
        <v>164</v>
      </c>
      <c r="F12" s="141">
        <v>1</v>
      </c>
      <c r="G12" s="18">
        <v>10000</v>
      </c>
      <c r="H12" s="17">
        <f>F12*G12</f>
        <v>10000</v>
      </c>
      <c r="I12" s="245"/>
      <c r="J12" s="141"/>
      <c r="K12" s="61" t="s">
        <v>2103</v>
      </c>
      <c r="L12" s="13"/>
      <c r="M12" s="60">
        <v>41079</v>
      </c>
      <c r="N12" s="12"/>
      <c r="O12" s="13"/>
      <c r="P12" s="60"/>
      <c r="Q12" s="23"/>
    </row>
    <row r="13" spans="2:17" s="8" customFormat="1" ht="19.5" customHeight="1">
      <c r="B13" s="12"/>
      <c r="C13" s="12"/>
      <c r="D13" s="12"/>
      <c r="E13" s="141"/>
      <c r="F13" s="141"/>
      <c r="G13" s="201"/>
      <c r="H13" s="17">
        <f t="shared" ref="H13:H32" si="1">F13*G13</f>
        <v>0</v>
      </c>
      <c r="I13" s="239"/>
      <c r="J13" s="16"/>
      <c r="K13" s="19"/>
      <c r="L13" s="13"/>
      <c r="M13" s="60"/>
      <c r="N13" s="12"/>
      <c r="O13" s="13"/>
      <c r="P13" s="60"/>
      <c r="Q13" s="23"/>
    </row>
    <row r="14" spans="2:17" s="8" customFormat="1" ht="19.5" customHeight="1">
      <c r="B14" s="12">
        <v>4</v>
      </c>
      <c r="C14" s="12" t="s">
        <v>101</v>
      </c>
      <c r="D14" s="12" t="s">
        <v>101</v>
      </c>
      <c r="E14" s="63" t="s">
        <v>198</v>
      </c>
      <c r="F14" s="141">
        <v>1</v>
      </c>
      <c r="G14" s="488">
        <v>2814</v>
      </c>
      <c r="H14" s="17">
        <f t="shared" si="1"/>
        <v>2814</v>
      </c>
      <c r="I14" s="239"/>
      <c r="J14" s="16" t="s">
        <v>1276</v>
      </c>
      <c r="K14" s="19"/>
      <c r="L14" s="13" t="s">
        <v>42</v>
      </c>
      <c r="M14" s="60">
        <v>41079</v>
      </c>
      <c r="N14" s="12"/>
      <c r="O14" s="13"/>
      <c r="P14" s="60">
        <v>41088</v>
      </c>
      <c r="Q14" s="23">
        <v>41088</v>
      </c>
    </row>
    <row r="15" spans="2:17" s="8" customFormat="1" ht="19.5" customHeight="1">
      <c r="B15" s="12">
        <v>3</v>
      </c>
      <c r="C15" s="12" t="s">
        <v>101</v>
      </c>
      <c r="D15" s="12" t="s">
        <v>101</v>
      </c>
      <c r="E15" s="16" t="s">
        <v>1071</v>
      </c>
      <c r="F15" s="141">
        <v>1</v>
      </c>
      <c r="G15" s="189">
        <v>5200</v>
      </c>
      <c r="H15" s="17">
        <f t="shared" si="1"/>
        <v>5200</v>
      </c>
      <c r="I15" s="17"/>
      <c r="J15" s="141" t="s">
        <v>2106</v>
      </c>
      <c r="K15" s="19"/>
      <c r="L15" s="13" t="s">
        <v>42</v>
      </c>
      <c r="M15" s="60">
        <v>41079</v>
      </c>
      <c r="N15" s="12"/>
      <c r="O15" s="13"/>
      <c r="P15" s="60">
        <v>41085</v>
      </c>
      <c r="Q15" s="23">
        <v>41085</v>
      </c>
    </row>
    <row r="16" spans="2:17" s="8" customFormat="1" ht="19.5" customHeight="1">
      <c r="B16" s="12">
        <v>3</v>
      </c>
      <c r="C16" s="12" t="s">
        <v>101</v>
      </c>
      <c r="D16" s="12" t="s">
        <v>101</v>
      </c>
      <c r="E16" s="16" t="s">
        <v>1072</v>
      </c>
      <c r="F16" s="141">
        <v>1</v>
      </c>
      <c r="G16" s="189">
        <v>203</v>
      </c>
      <c r="H16" s="17">
        <f t="shared" si="1"/>
        <v>203</v>
      </c>
      <c r="I16" s="17"/>
      <c r="J16" s="141" t="s">
        <v>2107</v>
      </c>
      <c r="K16" s="19"/>
      <c r="L16" s="13" t="s">
        <v>42</v>
      </c>
      <c r="M16" s="60">
        <v>41079</v>
      </c>
      <c r="N16" s="12"/>
      <c r="O16" s="13"/>
      <c r="P16" s="60">
        <v>41085</v>
      </c>
      <c r="Q16" s="23">
        <v>41085</v>
      </c>
    </row>
    <row r="17" spans="2:18" s="8" customFormat="1" ht="19.5" customHeight="1">
      <c r="B17" s="12">
        <v>8</v>
      </c>
      <c r="C17" s="12" t="s">
        <v>101</v>
      </c>
      <c r="D17" s="12" t="s">
        <v>101</v>
      </c>
      <c r="E17" s="16" t="s">
        <v>2108</v>
      </c>
      <c r="F17" s="141">
        <v>1</v>
      </c>
      <c r="G17" s="189">
        <v>5150</v>
      </c>
      <c r="H17" s="17">
        <f t="shared" si="1"/>
        <v>5150</v>
      </c>
      <c r="I17" s="17"/>
      <c r="J17" s="141" t="s">
        <v>817</v>
      </c>
      <c r="K17" s="19"/>
      <c r="L17" s="13" t="s">
        <v>42</v>
      </c>
      <c r="M17" s="60">
        <v>41079</v>
      </c>
      <c r="N17" s="12"/>
      <c r="O17" s="13"/>
      <c r="P17" s="60">
        <v>41085</v>
      </c>
      <c r="Q17" s="23">
        <v>41085</v>
      </c>
    </row>
    <row r="18" spans="2:18" s="8" customFormat="1" ht="19.5" customHeight="1">
      <c r="B18" s="12">
        <v>8</v>
      </c>
      <c r="C18" s="12" t="s">
        <v>101</v>
      </c>
      <c r="D18" s="12" t="s">
        <v>101</v>
      </c>
      <c r="E18" s="16" t="s">
        <v>2109</v>
      </c>
      <c r="F18" s="141">
        <v>1</v>
      </c>
      <c r="G18" s="189">
        <v>69</v>
      </c>
      <c r="H18" s="17">
        <f t="shared" si="1"/>
        <v>69</v>
      </c>
      <c r="I18" s="17"/>
      <c r="J18" s="141" t="s">
        <v>2110</v>
      </c>
      <c r="K18" s="21"/>
      <c r="L18" s="13" t="s">
        <v>42</v>
      </c>
      <c r="M18" s="60">
        <v>41079</v>
      </c>
      <c r="N18" s="12"/>
      <c r="O18" s="13"/>
      <c r="P18" s="60">
        <v>41085</v>
      </c>
      <c r="Q18" s="23">
        <v>41085</v>
      </c>
    </row>
    <row r="19" spans="2:18" s="8" customFormat="1" ht="19.5" customHeight="1">
      <c r="B19" s="12">
        <v>8</v>
      </c>
      <c r="C19" s="12" t="s">
        <v>101</v>
      </c>
      <c r="D19" s="12" t="s">
        <v>101</v>
      </c>
      <c r="E19" s="16" t="s">
        <v>2111</v>
      </c>
      <c r="F19" s="141">
        <v>5</v>
      </c>
      <c r="G19" s="189">
        <v>195</v>
      </c>
      <c r="H19" s="17">
        <f t="shared" si="1"/>
        <v>975</v>
      </c>
      <c r="I19" s="239"/>
      <c r="J19" s="141" t="s">
        <v>2112</v>
      </c>
      <c r="K19" s="19"/>
      <c r="L19" s="13" t="s">
        <v>42</v>
      </c>
      <c r="M19" s="60">
        <v>41079</v>
      </c>
      <c r="N19" s="12"/>
      <c r="O19" s="13"/>
      <c r="P19" s="60">
        <v>41085</v>
      </c>
      <c r="Q19" s="23">
        <v>41085</v>
      </c>
    </row>
    <row r="20" spans="2:18" s="8" customFormat="1" ht="19.5" customHeight="1">
      <c r="B20" s="12">
        <v>8</v>
      </c>
      <c r="C20" s="12" t="s">
        <v>101</v>
      </c>
      <c r="D20" s="12" t="s">
        <v>101</v>
      </c>
      <c r="E20" s="16" t="s">
        <v>2113</v>
      </c>
      <c r="F20" s="141">
        <v>1</v>
      </c>
      <c r="G20" s="189">
        <v>500</v>
      </c>
      <c r="H20" s="17">
        <f t="shared" si="1"/>
        <v>500</v>
      </c>
      <c r="I20" s="245"/>
      <c r="J20" s="141" t="s">
        <v>2114</v>
      </c>
      <c r="K20" s="19"/>
      <c r="L20" s="13" t="s">
        <v>42</v>
      </c>
      <c r="M20" s="60">
        <v>41079</v>
      </c>
      <c r="N20" s="12"/>
      <c r="O20" s="13"/>
      <c r="P20" s="60">
        <v>41085</v>
      </c>
      <c r="Q20" s="23">
        <v>41085</v>
      </c>
    </row>
    <row r="21" spans="2:18" s="8" customFormat="1" ht="18" customHeight="1">
      <c r="B21" s="12">
        <v>8</v>
      </c>
      <c r="C21" s="12" t="s">
        <v>101</v>
      </c>
      <c r="D21" s="12" t="s">
        <v>101</v>
      </c>
      <c r="E21" s="16" t="s">
        <v>2115</v>
      </c>
      <c r="F21" s="141">
        <v>1</v>
      </c>
      <c r="G21" s="189">
        <v>735</v>
      </c>
      <c r="H21" s="17">
        <f t="shared" si="1"/>
        <v>735</v>
      </c>
      <c r="I21" s="245"/>
      <c r="J21" s="141" t="s">
        <v>1769</v>
      </c>
      <c r="K21" s="19"/>
      <c r="L21" s="13" t="s">
        <v>42</v>
      </c>
      <c r="M21" s="60">
        <v>41079</v>
      </c>
      <c r="N21" s="15"/>
      <c r="O21" s="20"/>
      <c r="P21" s="60">
        <v>41085</v>
      </c>
      <c r="Q21" s="23">
        <v>41085</v>
      </c>
    </row>
    <row r="22" spans="2:18" s="8" customFormat="1" ht="18" customHeight="1">
      <c r="B22" s="13">
        <v>8</v>
      </c>
      <c r="C22" s="12" t="s">
        <v>101</v>
      </c>
      <c r="D22" s="12" t="s">
        <v>101</v>
      </c>
      <c r="E22" s="16" t="s">
        <v>2116</v>
      </c>
      <c r="F22" s="141">
        <v>1</v>
      </c>
      <c r="G22" s="189">
        <v>750</v>
      </c>
      <c r="H22" s="17">
        <f t="shared" si="1"/>
        <v>750</v>
      </c>
      <c r="I22" s="245"/>
      <c r="J22" s="141" t="s">
        <v>2117</v>
      </c>
      <c r="K22" s="21"/>
      <c r="L22" s="13" t="s">
        <v>42</v>
      </c>
      <c r="M22" s="60">
        <v>41079</v>
      </c>
      <c r="N22" s="15"/>
      <c r="O22" s="20"/>
      <c r="P22" s="60">
        <v>41085</v>
      </c>
      <c r="Q22" s="23">
        <v>41085</v>
      </c>
    </row>
    <row r="23" spans="2:18" s="8" customFormat="1" ht="18" customHeight="1">
      <c r="B23" s="12">
        <v>8</v>
      </c>
      <c r="C23" s="12" t="s">
        <v>101</v>
      </c>
      <c r="D23" s="12" t="s">
        <v>101</v>
      </c>
      <c r="E23" s="16" t="s">
        <v>2118</v>
      </c>
      <c r="F23" s="141">
        <v>1</v>
      </c>
      <c r="G23" s="141">
        <v>550</v>
      </c>
      <c r="H23" s="17">
        <f t="shared" si="1"/>
        <v>550</v>
      </c>
      <c r="I23" s="245"/>
      <c r="J23" s="141" t="s">
        <v>2119</v>
      </c>
      <c r="K23" s="21"/>
      <c r="L23" s="13" t="s">
        <v>42</v>
      </c>
      <c r="M23" s="60">
        <v>41079</v>
      </c>
      <c r="N23" s="15"/>
      <c r="O23" s="20"/>
      <c r="P23" s="60">
        <v>41085</v>
      </c>
      <c r="Q23" s="23">
        <v>41085</v>
      </c>
    </row>
    <row r="24" spans="2:18" s="8" customFormat="1" ht="18" customHeight="1">
      <c r="B24" s="13">
        <v>8</v>
      </c>
      <c r="C24" s="12" t="s">
        <v>101</v>
      </c>
      <c r="D24" s="12" t="s">
        <v>101</v>
      </c>
      <c r="E24" s="16" t="s">
        <v>2120</v>
      </c>
      <c r="F24" s="141">
        <v>1</v>
      </c>
      <c r="G24" s="141">
        <v>479</v>
      </c>
      <c r="H24" s="17">
        <f t="shared" si="1"/>
        <v>479</v>
      </c>
      <c r="I24" s="245"/>
      <c r="J24" s="141" t="s">
        <v>2121</v>
      </c>
      <c r="K24" s="21"/>
      <c r="L24" s="13" t="s">
        <v>42</v>
      </c>
      <c r="M24" s="60">
        <v>41079</v>
      </c>
      <c r="N24" s="15"/>
      <c r="O24" s="20"/>
      <c r="P24" s="60">
        <v>41085</v>
      </c>
      <c r="Q24" s="23">
        <v>41085</v>
      </c>
    </row>
    <row r="25" spans="2:18" s="8" customFormat="1" ht="18" customHeight="1">
      <c r="B25" s="13">
        <v>8</v>
      </c>
      <c r="C25" s="12" t="s">
        <v>101</v>
      </c>
      <c r="D25" s="12" t="s">
        <v>101</v>
      </c>
      <c r="E25" s="16" t="s">
        <v>2122</v>
      </c>
      <c r="F25" s="141">
        <v>1</v>
      </c>
      <c r="G25" s="189">
        <v>320</v>
      </c>
      <c r="H25" s="17">
        <f t="shared" si="1"/>
        <v>320</v>
      </c>
      <c r="I25" s="245"/>
      <c r="J25" s="141" t="s">
        <v>2123</v>
      </c>
      <c r="K25" s="21"/>
      <c r="L25" s="13" t="s">
        <v>42</v>
      </c>
      <c r="M25" s="60">
        <v>41079</v>
      </c>
      <c r="N25" s="15"/>
      <c r="O25" s="20"/>
      <c r="P25" s="60">
        <v>41085</v>
      </c>
      <c r="Q25" s="23">
        <v>41085</v>
      </c>
    </row>
    <row r="26" spans="2:18" s="8" customFormat="1" ht="18" customHeight="1">
      <c r="B26" s="13">
        <v>8</v>
      </c>
      <c r="C26" s="12" t="s">
        <v>101</v>
      </c>
      <c r="D26" s="12" t="s">
        <v>101</v>
      </c>
      <c r="E26" s="141" t="s">
        <v>2124</v>
      </c>
      <c r="F26" s="141">
        <v>1</v>
      </c>
      <c r="G26" s="189">
        <v>690</v>
      </c>
      <c r="H26" s="17">
        <f t="shared" si="1"/>
        <v>690</v>
      </c>
      <c r="I26" s="245"/>
      <c r="J26" s="141" t="s">
        <v>428</v>
      </c>
      <c r="K26" s="21"/>
      <c r="L26" s="13" t="s">
        <v>42</v>
      </c>
      <c r="M26" s="60">
        <v>41079</v>
      </c>
      <c r="N26" s="15"/>
      <c r="O26" s="20"/>
      <c r="P26" s="60">
        <v>41087</v>
      </c>
      <c r="Q26" s="23">
        <v>41085</v>
      </c>
      <c r="R26" s="62"/>
    </row>
    <row r="27" spans="2:18" s="8" customFormat="1" ht="18" customHeight="1">
      <c r="B27" s="13">
        <v>8</v>
      </c>
      <c r="C27" s="12" t="s">
        <v>101</v>
      </c>
      <c r="D27" s="12" t="s">
        <v>101</v>
      </c>
      <c r="E27" s="141" t="s">
        <v>2125</v>
      </c>
      <c r="F27" s="141">
        <v>1</v>
      </c>
      <c r="G27" s="189">
        <v>690</v>
      </c>
      <c r="H27" s="17">
        <f t="shared" si="1"/>
        <v>690</v>
      </c>
      <c r="I27" s="245"/>
      <c r="J27" s="141" t="s">
        <v>428</v>
      </c>
      <c r="K27" s="21"/>
      <c r="L27" s="13" t="s">
        <v>42</v>
      </c>
      <c r="M27" s="60">
        <v>41079</v>
      </c>
      <c r="N27" s="15"/>
      <c r="O27" s="20"/>
      <c r="P27" s="60">
        <v>41085</v>
      </c>
      <c r="Q27" s="23">
        <v>41085</v>
      </c>
      <c r="R27" s="62"/>
    </row>
    <row r="28" spans="2:18" s="8" customFormat="1" ht="18" customHeight="1">
      <c r="B28" s="13">
        <v>8</v>
      </c>
      <c r="C28" s="12" t="s">
        <v>101</v>
      </c>
      <c r="D28" s="12" t="s">
        <v>101</v>
      </c>
      <c r="E28" s="246" t="s">
        <v>2126</v>
      </c>
      <c r="F28" s="189">
        <v>1</v>
      </c>
      <c r="G28" s="18">
        <v>18193</v>
      </c>
      <c r="H28" s="17">
        <f t="shared" si="1"/>
        <v>18193</v>
      </c>
      <c r="I28" s="17"/>
      <c r="J28" s="189" t="s">
        <v>2127</v>
      </c>
      <c r="K28" s="21"/>
      <c r="L28" s="13" t="s">
        <v>42</v>
      </c>
      <c r="M28" s="60">
        <v>41079</v>
      </c>
      <c r="N28" s="15"/>
      <c r="O28" s="20"/>
      <c r="P28" s="60">
        <v>41085</v>
      </c>
      <c r="Q28" s="23">
        <v>41085</v>
      </c>
      <c r="R28" s="62"/>
    </row>
    <row r="29" spans="2:18" s="8" customFormat="1" ht="18" customHeight="1">
      <c r="B29" s="13">
        <v>6</v>
      </c>
      <c r="C29" s="12" t="s">
        <v>101</v>
      </c>
      <c r="D29" s="12" t="s">
        <v>101</v>
      </c>
      <c r="E29" s="246" t="s">
        <v>196</v>
      </c>
      <c r="F29" s="189">
        <v>1</v>
      </c>
      <c r="G29" s="18">
        <v>78</v>
      </c>
      <c r="H29" s="17">
        <f t="shared" si="1"/>
        <v>78</v>
      </c>
      <c r="I29" s="17"/>
      <c r="J29" s="189" t="s">
        <v>735</v>
      </c>
      <c r="K29" s="21"/>
      <c r="L29" s="13" t="s">
        <v>80</v>
      </c>
      <c r="M29" s="60">
        <v>41079</v>
      </c>
      <c r="N29" s="15"/>
      <c r="O29" s="20"/>
      <c r="P29" s="60">
        <v>41085</v>
      </c>
      <c r="Q29" s="23">
        <v>41085</v>
      </c>
      <c r="R29" s="62"/>
    </row>
    <row r="30" spans="2:18" s="8" customFormat="1" ht="18" customHeight="1">
      <c r="B30" s="13">
        <v>7</v>
      </c>
      <c r="C30" s="12" t="s">
        <v>101</v>
      </c>
      <c r="D30" s="12" t="s">
        <v>101</v>
      </c>
      <c r="E30" s="246" t="s">
        <v>2128</v>
      </c>
      <c r="F30" s="189">
        <v>4</v>
      </c>
      <c r="G30" s="18">
        <v>1510</v>
      </c>
      <c r="H30" s="17">
        <f t="shared" si="1"/>
        <v>6040</v>
      </c>
      <c r="I30" s="17"/>
      <c r="J30" s="189" t="s">
        <v>2129</v>
      </c>
      <c r="K30" s="21"/>
      <c r="L30" s="13" t="s">
        <v>268</v>
      </c>
      <c r="M30" s="60">
        <v>41079</v>
      </c>
      <c r="N30" s="15"/>
      <c r="O30" s="20"/>
      <c r="P30" s="60">
        <v>41085</v>
      </c>
      <c r="Q30" s="23">
        <v>41085</v>
      </c>
      <c r="R30" s="62"/>
    </row>
    <row r="31" spans="2:18" s="8" customFormat="1" ht="18" customHeight="1">
      <c r="B31" s="13">
        <v>11</v>
      </c>
      <c r="C31" s="12" t="s">
        <v>101</v>
      </c>
      <c r="D31" s="12" t="s">
        <v>101</v>
      </c>
      <c r="E31" s="194" t="s">
        <v>2130</v>
      </c>
      <c r="F31" s="189">
        <v>4</v>
      </c>
      <c r="G31" s="18">
        <v>1670</v>
      </c>
      <c r="H31" s="17">
        <f t="shared" si="1"/>
        <v>6680</v>
      </c>
      <c r="I31" s="17"/>
      <c r="J31" s="189" t="s">
        <v>2129</v>
      </c>
      <c r="K31" s="21"/>
      <c r="L31" s="13" t="s">
        <v>268</v>
      </c>
      <c r="M31" s="60">
        <v>41079</v>
      </c>
      <c r="N31" s="15"/>
      <c r="O31" s="20"/>
      <c r="P31" s="60">
        <v>41085</v>
      </c>
      <c r="Q31" s="23">
        <v>41085</v>
      </c>
      <c r="R31" s="62"/>
    </row>
    <row r="32" spans="2:18" s="8" customFormat="1" ht="18" customHeight="1">
      <c r="B32" s="13">
        <v>11</v>
      </c>
      <c r="C32" s="12" t="s">
        <v>101</v>
      </c>
      <c r="D32" s="12" t="s">
        <v>101</v>
      </c>
      <c r="E32" s="406" t="s">
        <v>2131</v>
      </c>
      <c r="F32" s="189">
        <v>4</v>
      </c>
      <c r="G32" s="18">
        <v>1510</v>
      </c>
      <c r="H32" s="17">
        <f t="shared" si="1"/>
        <v>6040</v>
      </c>
      <c r="I32" s="17"/>
      <c r="J32" s="189" t="s">
        <v>2129</v>
      </c>
      <c r="K32" s="21"/>
      <c r="L32" s="13" t="s">
        <v>268</v>
      </c>
      <c r="M32" s="60">
        <v>41079</v>
      </c>
      <c r="N32" s="15"/>
      <c r="O32" s="20"/>
      <c r="P32" s="60">
        <v>41085</v>
      </c>
      <c r="Q32" s="23">
        <v>41085</v>
      </c>
      <c r="R32" s="62"/>
    </row>
    <row r="33" spans="2:18" s="8" customFormat="1" ht="18" customHeight="1">
      <c r="B33" s="13">
        <v>8</v>
      </c>
      <c r="C33" s="12" t="s">
        <v>55</v>
      </c>
      <c r="D33" s="12" t="s">
        <v>55</v>
      </c>
      <c r="E33" s="246" t="s">
        <v>2132</v>
      </c>
      <c r="F33" s="141">
        <v>1</v>
      </c>
      <c r="G33" s="18">
        <v>670</v>
      </c>
      <c r="H33" s="17">
        <f t="shared" si="0"/>
        <v>670</v>
      </c>
      <c r="I33" s="17"/>
      <c r="J33" s="141" t="s">
        <v>2133</v>
      </c>
      <c r="K33" s="141"/>
      <c r="L33" s="13" t="s">
        <v>42</v>
      </c>
      <c r="M33" s="60">
        <v>41079</v>
      </c>
      <c r="N33" s="15"/>
      <c r="O33" s="20"/>
      <c r="P33" s="60"/>
      <c r="Q33" s="23">
        <v>41082</v>
      </c>
      <c r="R33" s="62"/>
    </row>
    <row r="34" spans="2:18" s="8" customFormat="1" ht="18" customHeight="1">
      <c r="B34" s="13"/>
      <c r="C34" s="12"/>
      <c r="D34" s="12"/>
      <c r="E34" s="16"/>
      <c r="F34" s="141"/>
      <c r="G34" s="18"/>
      <c r="H34" s="17">
        <f t="shared" si="0"/>
        <v>0</v>
      </c>
      <c r="I34" s="17"/>
      <c r="J34" s="141"/>
      <c r="K34" s="21"/>
      <c r="L34" s="19"/>
      <c r="M34" s="60"/>
      <c r="N34" s="15"/>
      <c r="O34" s="20"/>
      <c r="P34" s="60"/>
      <c r="Q34" s="23"/>
    </row>
    <row r="35" spans="2:18" s="8" customFormat="1" ht="18" customHeight="1">
      <c r="B35" s="13">
        <v>6</v>
      </c>
      <c r="C35" s="12" t="s">
        <v>77</v>
      </c>
      <c r="D35" s="12" t="s">
        <v>77</v>
      </c>
      <c r="E35" s="194" t="s">
        <v>1757</v>
      </c>
      <c r="F35" s="189">
        <v>1</v>
      </c>
      <c r="G35" s="18">
        <v>18200</v>
      </c>
      <c r="H35" s="17">
        <f t="shared" si="0"/>
        <v>18200</v>
      </c>
      <c r="I35" s="17"/>
      <c r="J35" s="194" t="s">
        <v>2134</v>
      </c>
      <c r="K35" s="21"/>
      <c r="L35" s="19" t="s">
        <v>80</v>
      </c>
      <c r="M35" s="60">
        <v>41079</v>
      </c>
      <c r="N35" s="15"/>
      <c r="O35" s="20"/>
      <c r="P35" s="60">
        <v>41087</v>
      </c>
      <c r="Q35" s="23">
        <v>41085</v>
      </c>
    </row>
    <row r="36" spans="2:18" s="8" customFormat="1" ht="18" customHeight="1">
      <c r="B36" s="13">
        <v>6</v>
      </c>
      <c r="C36" s="12" t="s">
        <v>77</v>
      </c>
      <c r="D36" s="12" t="s">
        <v>77</v>
      </c>
      <c r="E36" s="194" t="s">
        <v>2135</v>
      </c>
      <c r="F36" s="189">
        <v>1</v>
      </c>
      <c r="G36" s="18">
        <v>4800</v>
      </c>
      <c r="H36" s="17">
        <f t="shared" si="0"/>
        <v>4800</v>
      </c>
      <c r="I36" s="17"/>
      <c r="J36" s="194" t="s">
        <v>2136</v>
      </c>
      <c r="K36" s="21"/>
      <c r="L36" s="19" t="s">
        <v>80</v>
      </c>
      <c r="M36" s="60">
        <v>41079</v>
      </c>
      <c r="N36" s="15"/>
      <c r="O36" s="20"/>
      <c r="P36" s="60">
        <v>41087</v>
      </c>
      <c r="Q36" s="23">
        <v>41085</v>
      </c>
    </row>
    <row r="37" spans="2:18" s="8" customFormat="1" ht="18" customHeight="1">
      <c r="B37" s="13">
        <v>7</v>
      </c>
      <c r="C37" s="12" t="s">
        <v>77</v>
      </c>
      <c r="D37" s="12" t="s">
        <v>77</v>
      </c>
      <c r="E37" s="194" t="s">
        <v>2137</v>
      </c>
      <c r="F37" s="141">
        <v>1</v>
      </c>
      <c r="G37" s="18">
        <v>5800</v>
      </c>
      <c r="H37" s="17">
        <f t="shared" si="0"/>
        <v>5800</v>
      </c>
      <c r="I37" s="17"/>
      <c r="J37" s="16" t="s">
        <v>2138</v>
      </c>
      <c r="K37" s="21"/>
      <c r="L37" s="19" t="s">
        <v>268</v>
      </c>
      <c r="M37" s="60">
        <v>41079</v>
      </c>
      <c r="N37" s="15"/>
      <c r="O37" s="20"/>
      <c r="P37" s="60">
        <v>41087</v>
      </c>
      <c r="Q37" s="23">
        <v>41085</v>
      </c>
    </row>
    <row r="38" spans="2:18" s="8" customFormat="1" ht="18" customHeight="1">
      <c r="B38" s="13">
        <v>8</v>
      </c>
      <c r="C38" s="12" t="s">
        <v>77</v>
      </c>
      <c r="D38" s="12" t="s">
        <v>77</v>
      </c>
      <c r="E38" s="21" t="s">
        <v>2139</v>
      </c>
      <c r="F38" s="141">
        <v>1</v>
      </c>
      <c r="G38" s="489">
        <v>5400</v>
      </c>
      <c r="H38" s="17">
        <f t="shared" si="0"/>
        <v>5400</v>
      </c>
      <c r="I38" s="17"/>
      <c r="J38" s="141" t="s">
        <v>2140</v>
      </c>
      <c r="K38" s="21"/>
      <c r="L38" s="19" t="s">
        <v>268</v>
      </c>
      <c r="M38" s="60">
        <v>41079</v>
      </c>
      <c r="N38" s="15"/>
      <c r="O38" s="20"/>
      <c r="P38" s="60">
        <v>41087</v>
      </c>
      <c r="Q38" s="23">
        <v>41085</v>
      </c>
    </row>
    <row r="39" spans="2:18" s="8" customFormat="1" ht="18" customHeight="1">
      <c r="B39" s="13">
        <v>8</v>
      </c>
      <c r="C39" s="12" t="s">
        <v>77</v>
      </c>
      <c r="D39" s="12" t="s">
        <v>77</v>
      </c>
      <c r="E39" s="21" t="s">
        <v>2141</v>
      </c>
      <c r="F39" s="141">
        <v>1</v>
      </c>
      <c r="G39" s="489">
        <v>5400</v>
      </c>
      <c r="H39" s="17">
        <f t="shared" si="0"/>
        <v>5400</v>
      </c>
      <c r="I39" s="17"/>
      <c r="J39" s="141" t="s">
        <v>2142</v>
      </c>
      <c r="K39" s="21"/>
      <c r="L39" s="19" t="s">
        <v>268</v>
      </c>
      <c r="M39" s="60">
        <v>41079</v>
      </c>
      <c r="N39" s="15"/>
      <c r="O39" s="20"/>
      <c r="P39" s="60">
        <v>41087</v>
      </c>
      <c r="Q39" s="23">
        <v>41085</v>
      </c>
    </row>
    <row r="40" spans="2:18" s="8" customFormat="1" ht="18" customHeight="1">
      <c r="B40" s="13"/>
      <c r="C40" s="12"/>
      <c r="D40" s="12"/>
      <c r="E40" s="21"/>
      <c r="F40" s="141"/>
      <c r="G40" s="489"/>
      <c r="H40" s="17">
        <f t="shared" si="0"/>
        <v>0</v>
      </c>
      <c r="I40" s="17"/>
      <c r="J40" s="141"/>
      <c r="K40" s="21"/>
      <c r="L40" s="19"/>
      <c r="M40" s="60"/>
      <c r="N40" s="15"/>
      <c r="O40" s="60"/>
      <c r="P40" s="60"/>
      <c r="Q40" s="23"/>
    </row>
    <row r="41" spans="2:18" s="8" customFormat="1" ht="18" customHeight="1">
      <c r="B41" s="13"/>
      <c r="C41" s="12"/>
      <c r="D41" s="12"/>
      <c r="E41" s="241"/>
      <c r="F41" s="189"/>
      <c r="G41" s="489"/>
      <c r="H41" s="17">
        <f t="shared" si="0"/>
        <v>0</v>
      </c>
      <c r="I41" s="17"/>
      <c r="J41" s="141"/>
      <c r="K41" s="21"/>
      <c r="L41" s="19"/>
      <c r="M41" s="60"/>
      <c r="N41" s="15"/>
      <c r="O41" s="20"/>
      <c r="P41" s="60"/>
      <c r="Q41" s="23"/>
    </row>
    <row r="42" spans="2:18" s="8" customFormat="1" ht="18" customHeight="1">
      <c r="B42" s="13"/>
      <c r="C42" s="12"/>
      <c r="D42" s="12"/>
      <c r="E42" s="240"/>
      <c r="F42" s="189"/>
      <c r="G42" s="489"/>
      <c r="H42" s="17">
        <f t="shared" si="0"/>
        <v>0</v>
      </c>
      <c r="I42" s="17"/>
      <c r="J42" s="189"/>
      <c r="K42" s="21"/>
      <c r="L42" s="19"/>
      <c r="M42" s="60"/>
      <c r="N42" s="15"/>
      <c r="O42" s="20"/>
      <c r="P42" s="60"/>
      <c r="Q42" s="23"/>
    </row>
    <row r="43" spans="2:18" s="8" customFormat="1" ht="18" customHeight="1">
      <c r="B43" s="13"/>
      <c r="C43" s="12"/>
      <c r="D43" s="12"/>
      <c r="E43" s="240"/>
      <c r="F43" s="189"/>
      <c r="G43" s="489"/>
      <c r="H43" s="17">
        <f t="shared" si="0"/>
        <v>0</v>
      </c>
      <c r="I43" s="17"/>
      <c r="J43" s="189"/>
      <c r="K43" s="21"/>
      <c r="L43" s="19"/>
      <c r="M43" s="60"/>
      <c r="N43" s="15"/>
      <c r="O43" s="20"/>
      <c r="P43" s="60"/>
      <c r="Q43" s="23"/>
    </row>
    <row r="44" spans="2:18" s="8" customFormat="1" ht="18" customHeight="1">
      <c r="B44" s="13"/>
      <c r="C44" s="12"/>
      <c r="D44" s="12"/>
      <c r="E44" s="241"/>
      <c r="F44" s="189"/>
      <c r="G44" s="489"/>
      <c r="H44" s="17">
        <f t="shared" si="0"/>
        <v>0</v>
      </c>
      <c r="I44" s="17"/>
      <c r="J44" s="141"/>
      <c r="K44" s="21"/>
      <c r="L44" s="19"/>
      <c r="M44" s="60"/>
      <c r="N44" s="15"/>
      <c r="O44" s="60"/>
      <c r="P44" s="60"/>
      <c r="Q44" s="23"/>
    </row>
    <row r="45" spans="2:18" s="8" customFormat="1" ht="18" customHeight="1">
      <c r="B45" s="13"/>
      <c r="C45" s="12"/>
      <c r="D45" s="12"/>
      <c r="E45" s="241"/>
      <c r="F45" s="141"/>
      <c r="G45" s="489"/>
      <c r="H45" s="17">
        <f t="shared" si="0"/>
        <v>0</v>
      </c>
      <c r="I45" s="17"/>
      <c r="J45" s="141"/>
      <c r="K45" s="21"/>
      <c r="L45" s="19"/>
      <c r="M45" s="60"/>
      <c r="N45" s="15"/>
      <c r="O45" s="20"/>
      <c r="P45" s="60"/>
      <c r="Q45" s="23"/>
    </row>
    <row r="46" spans="2:18" s="8" customFormat="1" ht="18" customHeight="1">
      <c r="B46" s="13"/>
      <c r="C46" s="12"/>
      <c r="D46" s="12"/>
      <c r="E46" s="241"/>
      <c r="F46" s="141"/>
      <c r="G46" s="489"/>
      <c r="H46" s="17">
        <f t="shared" si="0"/>
        <v>0</v>
      </c>
      <c r="I46" s="17"/>
      <c r="J46" s="141"/>
      <c r="K46" s="21"/>
      <c r="L46" s="19"/>
      <c r="M46" s="60"/>
      <c r="N46" s="15"/>
      <c r="O46" s="20"/>
      <c r="P46" s="60"/>
      <c r="Q46" s="23"/>
    </row>
    <row r="47" spans="2:18" s="8" customFormat="1" ht="18" customHeight="1">
      <c r="B47" s="13"/>
      <c r="C47" s="12"/>
      <c r="D47" s="12"/>
      <c r="E47" s="241"/>
      <c r="F47" s="141"/>
      <c r="G47" s="489"/>
      <c r="H47" s="17">
        <f t="shared" si="0"/>
        <v>0</v>
      </c>
      <c r="I47" s="17"/>
      <c r="J47" s="141"/>
      <c r="K47" s="21"/>
      <c r="L47" s="19"/>
      <c r="M47" s="60"/>
      <c r="N47" s="15"/>
      <c r="O47" s="20"/>
      <c r="P47" s="60"/>
      <c r="Q47" s="23"/>
    </row>
    <row r="48" spans="2:18" s="8" customFormat="1" ht="18" customHeight="1">
      <c r="B48" s="13"/>
      <c r="C48" s="12"/>
      <c r="D48" s="12"/>
      <c r="E48" s="241"/>
      <c r="F48" s="141"/>
      <c r="G48" s="489"/>
      <c r="H48" s="17">
        <f t="shared" si="0"/>
        <v>0</v>
      </c>
      <c r="I48" s="17"/>
      <c r="J48" s="141"/>
      <c r="K48" s="21"/>
      <c r="L48" s="19"/>
      <c r="M48" s="60"/>
      <c r="N48" s="15"/>
      <c r="O48" s="20"/>
      <c r="P48" s="60"/>
      <c r="Q48" s="23"/>
    </row>
    <row r="49" spans="2:17" s="8" customFormat="1" ht="18" customHeight="1">
      <c r="B49" s="13"/>
      <c r="C49" s="12"/>
      <c r="D49" s="12"/>
      <c r="E49" s="241"/>
      <c r="F49" s="141"/>
      <c r="G49" s="489"/>
      <c r="H49" s="17">
        <f t="shared" si="0"/>
        <v>0</v>
      </c>
      <c r="I49" s="17"/>
      <c r="J49" s="141"/>
      <c r="K49" s="21"/>
      <c r="L49" s="19"/>
      <c r="M49" s="60"/>
      <c r="N49" s="15"/>
      <c r="O49" s="20"/>
      <c r="P49" s="60"/>
      <c r="Q49" s="23"/>
    </row>
    <row r="50" spans="2:17" s="8" customFormat="1" ht="18" customHeight="1">
      <c r="B50" s="13"/>
      <c r="C50" s="12"/>
      <c r="D50" s="12"/>
      <c r="E50" s="241"/>
      <c r="F50" s="141"/>
      <c r="G50" s="489"/>
      <c r="H50" s="17">
        <f t="shared" si="0"/>
        <v>0</v>
      </c>
      <c r="I50" s="17"/>
      <c r="J50" s="141"/>
      <c r="K50" s="21"/>
      <c r="L50" s="19"/>
      <c r="M50" s="60"/>
      <c r="N50" s="15"/>
      <c r="O50" s="20"/>
      <c r="P50" s="60"/>
      <c r="Q50" s="23"/>
    </row>
    <row r="51" spans="2:17" s="8" customFormat="1" ht="18" customHeight="1">
      <c r="B51" s="13"/>
      <c r="C51" s="12"/>
      <c r="D51" s="12"/>
      <c r="E51" s="242"/>
      <c r="F51" s="141"/>
      <c r="G51" s="489"/>
      <c r="H51" s="17">
        <f t="shared" si="0"/>
        <v>0</v>
      </c>
      <c r="I51" s="17"/>
      <c r="J51" s="141"/>
      <c r="K51" s="21"/>
      <c r="L51" s="19"/>
      <c r="M51" s="60"/>
      <c r="N51" s="15"/>
      <c r="O51" s="20"/>
      <c r="P51" s="60"/>
      <c r="Q51" s="23"/>
    </row>
    <row r="52" spans="2:17" s="8" customFormat="1" ht="18" customHeight="1">
      <c r="B52" s="13"/>
      <c r="C52" s="12"/>
      <c r="D52" s="12"/>
      <c r="E52" s="241"/>
      <c r="F52" s="141"/>
      <c r="G52" s="489"/>
      <c r="H52" s="17">
        <f t="shared" si="0"/>
        <v>0</v>
      </c>
      <c r="I52" s="17"/>
      <c r="J52" s="141"/>
      <c r="K52" s="21"/>
      <c r="L52" s="19"/>
      <c r="M52" s="60"/>
      <c r="N52" s="15"/>
      <c r="O52" s="20"/>
      <c r="P52" s="60"/>
      <c r="Q52" s="23"/>
    </row>
    <row r="53" spans="2:17" s="8" customFormat="1" ht="18" customHeight="1">
      <c r="B53" s="13"/>
      <c r="C53" s="12"/>
      <c r="D53" s="12"/>
      <c r="E53" s="241"/>
      <c r="F53" s="141"/>
      <c r="G53" s="489"/>
      <c r="H53" s="17">
        <f t="shared" si="0"/>
        <v>0</v>
      </c>
      <c r="I53" s="17"/>
      <c r="J53" s="141"/>
      <c r="K53" s="21"/>
      <c r="L53" s="19"/>
      <c r="M53" s="60"/>
      <c r="N53" s="15"/>
      <c r="O53" s="20"/>
      <c r="P53" s="60"/>
      <c r="Q53" s="23"/>
    </row>
    <row r="54" spans="2:17" s="8" customFormat="1" ht="18" customHeight="1">
      <c r="B54" s="13"/>
      <c r="C54" s="12"/>
      <c r="D54" s="12"/>
      <c r="E54" s="241"/>
      <c r="F54" s="141"/>
      <c r="G54" s="489"/>
      <c r="H54" s="17">
        <f t="shared" si="0"/>
        <v>0</v>
      </c>
      <c r="I54" s="17"/>
      <c r="J54" s="141"/>
      <c r="K54" s="21"/>
      <c r="L54" s="19"/>
      <c r="M54" s="60"/>
      <c r="N54" s="15"/>
      <c r="O54" s="20"/>
      <c r="P54" s="60"/>
      <c r="Q54" s="23"/>
    </row>
    <row r="55" spans="2:17" s="8" customFormat="1" ht="18" customHeight="1">
      <c r="B55" s="13"/>
      <c r="C55" s="12"/>
      <c r="D55" s="12"/>
      <c r="E55" s="241"/>
      <c r="F55" s="141"/>
      <c r="G55" s="489"/>
      <c r="H55" s="17">
        <f t="shared" si="0"/>
        <v>0</v>
      </c>
      <c r="I55" s="17"/>
      <c r="J55" s="141"/>
      <c r="K55" s="21"/>
      <c r="L55" s="19"/>
      <c r="M55" s="60"/>
      <c r="N55" s="15"/>
      <c r="O55" s="20"/>
      <c r="P55" s="60"/>
      <c r="Q55" s="23"/>
    </row>
    <row r="56" spans="2:17" s="8" customFormat="1" ht="18" customHeight="1">
      <c r="B56" s="13"/>
      <c r="C56" s="12"/>
      <c r="D56" s="12"/>
      <c r="E56" s="241"/>
      <c r="F56" s="141"/>
      <c r="G56" s="489"/>
      <c r="H56" s="17"/>
      <c r="I56" s="17"/>
      <c r="J56" s="141"/>
      <c r="K56" s="21"/>
      <c r="L56" s="19"/>
      <c r="M56" s="60"/>
      <c r="N56" s="15"/>
      <c r="O56" s="20"/>
      <c r="P56" s="60"/>
      <c r="Q56" s="23"/>
    </row>
    <row r="57" spans="2:17" s="8" customFormat="1" ht="18" customHeight="1">
      <c r="B57" s="13"/>
      <c r="C57" s="12"/>
      <c r="D57" s="12"/>
      <c r="E57" s="50"/>
      <c r="F57" s="50"/>
      <c r="G57" s="419"/>
      <c r="H57" s="17">
        <f t="shared" si="0"/>
        <v>0</v>
      </c>
      <c r="I57" s="17"/>
      <c r="J57" s="50"/>
      <c r="K57" s="21"/>
      <c r="L57" s="19"/>
      <c r="M57" s="60"/>
      <c r="N57" s="15"/>
      <c r="O57" s="20"/>
      <c r="P57" s="60"/>
      <c r="Q57" s="23"/>
    </row>
    <row r="58" spans="2:17" s="8" customFormat="1" ht="18" customHeight="1">
      <c r="B58" s="13"/>
      <c r="C58" s="12"/>
      <c r="D58" s="12"/>
      <c r="E58" s="50"/>
      <c r="F58" s="50"/>
      <c r="G58" s="419"/>
      <c r="H58" s="17">
        <f t="shared" si="0"/>
        <v>0</v>
      </c>
      <c r="I58" s="17"/>
      <c r="J58" s="50"/>
      <c r="K58" s="21"/>
      <c r="L58" s="19"/>
      <c r="M58" s="60"/>
      <c r="N58" s="15"/>
      <c r="O58" s="20"/>
      <c r="P58" s="60"/>
      <c r="Q58" s="23"/>
    </row>
    <row r="59" spans="2:17" s="8" customFormat="1" ht="18" customHeight="1">
      <c r="B59" s="13"/>
      <c r="C59" s="12"/>
      <c r="D59" s="12"/>
      <c r="E59" s="50"/>
      <c r="F59" s="50"/>
      <c r="G59" s="419"/>
      <c r="H59" s="17">
        <f t="shared" si="0"/>
        <v>0</v>
      </c>
      <c r="I59" s="17"/>
      <c r="J59" s="50"/>
      <c r="K59" s="21"/>
      <c r="L59" s="19"/>
      <c r="M59" s="60"/>
      <c r="N59" s="15"/>
      <c r="O59" s="20"/>
      <c r="P59" s="60"/>
      <c r="Q59" s="23"/>
    </row>
    <row r="60" spans="2:17" s="8" customFormat="1" ht="18" customHeight="1">
      <c r="B60" s="13"/>
      <c r="C60" s="12"/>
      <c r="D60" s="12"/>
      <c r="E60" s="50"/>
      <c r="F60" s="50"/>
      <c r="G60" s="419"/>
      <c r="H60" s="17">
        <f t="shared" si="0"/>
        <v>0</v>
      </c>
      <c r="I60" s="17"/>
      <c r="J60" s="50"/>
      <c r="K60" s="21"/>
      <c r="L60" s="19"/>
      <c r="M60" s="60"/>
      <c r="N60" s="15"/>
      <c r="O60" s="20"/>
      <c r="P60" s="60"/>
      <c r="Q60" s="23"/>
    </row>
    <row r="61" spans="2:17" s="8" customFormat="1" ht="18" customHeight="1">
      <c r="B61" s="13"/>
      <c r="C61" s="12"/>
      <c r="D61" s="12"/>
      <c r="E61" s="50"/>
      <c r="F61" s="50"/>
      <c r="G61" s="419"/>
      <c r="H61" s="17">
        <f t="shared" si="0"/>
        <v>0</v>
      </c>
      <c r="I61" s="17"/>
      <c r="J61" s="50"/>
      <c r="K61" s="21"/>
      <c r="L61" s="19"/>
      <c r="M61" s="60"/>
      <c r="N61" s="15"/>
      <c r="O61" s="20"/>
      <c r="P61" s="60"/>
      <c r="Q61" s="23"/>
    </row>
    <row r="62" spans="2:17" s="8" customFormat="1" ht="18" customHeight="1">
      <c r="B62" s="13"/>
      <c r="C62" s="12"/>
      <c r="D62" s="12"/>
      <c r="E62" s="50"/>
      <c r="F62" s="50"/>
      <c r="G62" s="419"/>
      <c r="H62" s="17">
        <f t="shared" si="0"/>
        <v>0</v>
      </c>
      <c r="I62" s="17"/>
      <c r="J62" s="50"/>
      <c r="K62" s="21"/>
      <c r="L62" s="19"/>
      <c r="M62" s="60"/>
      <c r="N62" s="15"/>
      <c r="O62" s="20"/>
      <c r="P62" s="60"/>
      <c r="Q62" s="23"/>
    </row>
    <row r="63" spans="2:17" s="8" customFormat="1" ht="18" customHeight="1">
      <c r="B63" s="13"/>
      <c r="C63" s="12"/>
      <c r="D63" s="12"/>
      <c r="E63" s="50"/>
      <c r="F63" s="50"/>
      <c r="G63" s="419"/>
      <c r="H63" s="17">
        <f t="shared" si="0"/>
        <v>0</v>
      </c>
      <c r="I63" s="17"/>
      <c r="J63" s="50"/>
      <c r="K63" s="21"/>
      <c r="L63" s="19"/>
      <c r="M63" s="60"/>
      <c r="N63" s="15"/>
      <c r="O63" s="20"/>
      <c r="P63" s="60"/>
      <c r="Q63" s="23"/>
    </row>
    <row r="64" spans="2:17" s="8" customFormat="1" ht="18" customHeight="1">
      <c r="B64" s="13"/>
      <c r="C64" s="12"/>
      <c r="D64" s="12"/>
      <c r="E64" s="50"/>
      <c r="F64" s="50"/>
      <c r="G64" s="419"/>
      <c r="H64" s="17">
        <f t="shared" si="0"/>
        <v>0</v>
      </c>
      <c r="I64" s="17"/>
      <c r="J64" s="50"/>
      <c r="K64" s="21"/>
      <c r="L64" s="19"/>
      <c r="M64" s="60"/>
      <c r="N64" s="15"/>
      <c r="O64" s="20"/>
      <c r="P64" s="60"/>
      <c r="Q64" s="23"/>
    </row>
    <row r="65" spans="2:17" s="8" customFormat="1" ht="18" customHeight="1">
      <c r="B65" s="13"/>
      <c r="C65" s="12"/>
      <c r="D65" s="12"/>
      <c r="E65" s="50"/>
      <c r="F65" s="50"/>
      <c r="G65" s="419"/>
      <c r="H65" s="17">
        <f t="shared" si="0"/>
        <v>0</v>
      </c>
      <c r="I65" s="17"/>
      <c r="J65" s="50"/>
      <c r="K65" s="21"/>
      <c r="L65" s="19"/>
      <c r="M65" s="60"/>
      <c r="N65" s="15"/>
      <c r="O65" s="20"/>
      <c r="P65" s="60"/>
      <c r="Q65" s="23"/>
    </row>
    <row r="66" spans="2:17" s="8" customFormat="1" ht="18" customHeight="1">
      <c r="B66" s="13"/>
      <c r="C66" s="12"/>
      <c r="D66" s="12"/>
      <c r="E66" s="50"/>
      <c r="F66" s="50"/>
      <c r="G66" s="419"/>
      <c r="H66" s="17">
        <f t="shared" si="0"/>
        <v>0</v>
      </c>
      <c r="I66" s="17"/>
      <c r="J66" s="50"/>
      <c r="K66" s="21"/>
      <c r="L66" s="19"/>
      <c r="M66" s="60"/>
      <c r="N66" s="15"/>
      <c r="O66" s="20"/>
      <c r="P66" s="60"/>
      <c r="Q66" s="23"/>
    </row>
    <row r="67" spans="2:17" s="8" customFormat="1" ht="18" customHeight="1">
      <c r="B67" s="13"/>
      <c r="C67" s="12"/>
      <c r="D67" s="12"/>
      <c r="E67" s="50"/>
      <c r="F67" s="50"/>
      <c r="G67" s="419"/>
      <c r="H67" s="17">
        <f t="shared" si="0"/>
        <v>0</v>
      </c>
      <c r="I67" s="17"/>
      <c r="J67" s="50"/>
      <c r="K67" s="21"/>
      <c r="L67" s="19"/>
      <c r="M67" s="60"/>
      <c r="N67" s="15"/>
      <c r="O67" s="20"/>
      <c r="P67" s="60"/>
      <c r="Q67" s="23"/>
    </row>
    <row r="68" spans="2:17" s="8" customFormat="1" ht="18" customHeight="1">
      <c r="B68" s="13"/>
      <c r="C68" s="12"/>
      <c r="D68" s="12"/>
      <c r="E68" s="50"/>
      <c r="F68" s="50"/>
      <c r="G68" s="419"/>
      <c r="H68" s="17">
        <f t="shared" si="0"/>
        <v>0</v>
      </c>
      <c r="I68" s="17"/>
      <c r="J68" s="50"/>
      <c r="K68" s="21"/>
      <c r="L68" s="19"/>
      <c r="M68" s="60"/>
      <c r="N68" s="15"/>
      <c r="O68" s="20"/>
      <c r="P68" s="60"/>
      <c r="Q68" s="23"/>
    </row>
    <row r="69" spans="2:17" s="8" customFormat="1" ht="18" customHeight="1">
      <c r="B69" s="13"/>
      <c r="C69" s="12"/>
      <c r="D69" s="12"/>
      <c r="E69" s="241"/>
      <c r="F69" s="141"/>
      <c r="G69" s="489"/>
      <c r="H69" s="17">
        <f t="shared" si="0"/>
        <v>0</v>
      </c>
      <c r="I69" s="17"/>
      <c r="J69" s="141"/>
      <c r="K69" s="21"/>
      <c r="L69" s="19"/>
      <c r="M69" s="60"/>
      <c r="N69" s="60"/>
      <c r="O69" s="136"/>
      <c r="P69" s="60"/>
      <c r="Q69" s="23"/>
    </row>
    <row r="70" spans="2:17" s="8" customFormat="1" ht="18" customHeight="1">
      <c r="B70" s="13"/>
      <c r="C70" s="12"/>
      <c r="D70" s="12"/>
      <c r="E70" s="241"/>
      <c r="F70" s="141"/>
      <c r="G70" s="489"/>
      <c r="H70" s="17">
        <f t="shared" si="0"/>
        <v>0</v>
      </c>
      <c r="I70" s="17"/>
      <c r="J70" s="141"/>
      <c r="K70" s="21"/>
      <c r="L70" s="19"/>
      <c r="M70" s="60"/>
      <c r="N70" s="15"/>
      <c r="O70" s="20"/>
      <c r="P70" s="60"/>
      <c r="Q70" s="23"/>
    </row>
    <row r="71" spans="2:17" s="8" customFormat="1" ht="18" customHeight="1">
      <c r="B71" s="13"/>
      <c r="C71" s="12"/>
      <c r="D71" s="12"/>
      <c r="E71" s="241"/>
      <c r="F71" s="141"/>
      <c r="G71" s="489"/>
      <c r="H71" s="17">
        <f t="shared" si="0"/>
        <v>0</v>
      </c>
      <c r="I71" s="17"/>
      <c r="J71" s="141"/>
      <c r="K71" s="21"/>
      <c r="L71" s="19"/>
      <c r="M71" s="60"/>
      <c r="N71" s="15"/>
      <c r="O71" s="20"/>
      <c r="P71" s="60"/>
      <c r="Q71" s="23"/>
    </row>
    <row r="72" spans="2:17" s="8" customFormat="1" ht="18" customHeight="1">
      <c r="B72" s="13"/>
      <c r="C72" s="12"/>
      <c r="D72" s="12"/>
      <c r="E72" s="21"/>
      <c r="F72" s="17"/>
      <c r="G72" s="489"/>
      <c r="H72" s="17">
        <f t="shared" si="0"/>
        <v>0</v>
      </c>
      <c r="I72" s="17"/>
      <c r="J72" s="61"/>
      <c r="K72" s="21"/>
      <c r="L72" s="19"/>
      <c r="M72" s="60"/>
      <c r="N72" s="15"/>
      <c r="O72" s="20"/>
      <c r="P72" s="60"/>
      <c r="Q72" s="23"/>
    </row>
    <row r="73" spans="2:17" s="8" customFormat="1" ht="18" customHeight="1">
      <c r="B73" s="13"/>
      <c r="C73" s="13"/>
      <c r="D73" s="13"/>
      <c r="E73" s="21"/>
      <c r="F73" s="17"/>
      <c r="G73" s="489"/>
      <c r="H73" s="17"/>
      <c r="I73" s="17"/>
      <c r="J73" s="19"/>
      <c r="K73" s="21"/>
      <c r="L73" s="19"/>
      <c r="M73" s="60"/>
      <c r="N73" s="15"/>
      <c r="O73" s="20"/>
      <c r="P73" s="15"/>
      <c r="Q73" s="23"/>
    </row>
    <row r="74" spans="2:17" s="8" customFormat="1" ht="18" customHeight="1">
      <c r="B74" s="13"/>
      <c r="C74" s="13"/>
      <c r="D74" s="13"/>
      <c r="E74" s="21"/>
      <c r="F74" s="17"/>
      <c r="G74" s="489"/>
      <c r="H74" s="17"/>
      <c r="I74" s="17"/>
      <c r="J74" s="19"/>
      <c r="K74" s="21"/>
      <c r="L74" s="19"/>
      <c r="M74" s="60"/>
      <c r="N74" s="15"/>
      <c r="O74" s="20"/>
      <c r="P74" s="15"/>
      <c r="Q74" s="23"/>
    </row>
    <row r="75" spans="2:17" ht="18" customHeight="1">
      <c r="B75" s="13"/>
      <c r="C75" s="13"/>
      <c r="D75" s="13"/>
      <c r="E75" s="21"/>
      <c r="F75" s="17"/>
      <c r="G75" s="489"/>
      <c r="H75" s="17"/>
      <c r="I75" s="17"/>
      <c r="J75" s="19"/>
      <c r="K75" s="21"/>
      <c r="L75" s="19"/>
      <c r="M75" s="60"/>
      <c r="N75" s="15"/>
      <c r="O75" s="20"/>
      <c r="P75" s="24"/>
      <c r="Q75" s="67"/>
    </row>
    <row r="76" spans="2:17">
      <c r="Q76" s="68"/>
    </row>
    <row r="77" spans="2:17">
      <c r="Q77" s="68"/>
    </row>
    <row r="78" spans="2:17">
      <c r="Q78" s="68"/>
    </row>
    <row r="79" spans="2:17">
      <c r="M79" s="25"/>
      <c r="Q79" s="68"/>
    </row>
    <row r="80" spans="2:17">
      <c r="Q80" s="68"/>
    </row>
    <row r="81" spans="13:17">
      <c r="M81" s="25"/>
      <c r="Q81" s="68"/>
    </row>
  </sheetData>
  <autoFilter ref="B8:O45" xr:uid="{8711F511-E568-4EE0-A1A8-DBACFB1E8613}"/>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3A69-9A82-4594-91DF-28F4360ABABF}">
  <dimension ref="B2:R83"/>
  <sheetViews>
    <sheetView zoomScale="85" zoomScaleNormal="85" workbookViewId="0">
      <pane xSplit="10" ySplit="8" topLeftCell="O9" activePane="bottomRight" state="frozen"/>
      <selection pane="topRight" activeCell="K1" sqref="K1"/>
      <selection pane="bottomLeft" activeCell="A9" sqref="A9"/>
      <selection pane="bottomRight" activeCell="Q4" sqref="Q4"/>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2143</v>
      </c>
      <c r="G2" s="4" t="s">
        <v>2</v>
      </c>
      <c r="H2" s="5"/>
      <c r="I2" s="6"/>
      <c r="J2" s="7">
        <f>SUM(H:H)</f>
        <v>135218</v>
      </c>
    </row>
    <row r="3" spans="2:17" ht="20.100000000000001" customHeight="1">
      <c r="B3" s="1" t="s">
        <v>3</v>
      </c>
      <c r="C3" s="1"/>
      <c r="D3" s="1"/>
      <c r="E3" s="2" t="s">
        <v>4</v>
      </c>
    </row>
    <row r="4" spans="2:17" ht="20.100000000000001" customHeight="1">
      <c r="B4" s="1" t="s">
        <v>5</v>
      </c>
      <c r="C4" s="1"/>
      <c r="D4" s="1"/>
      <c r="E4" s="2">
        <v>99893</v>
      </c>
    </row>
    <row r="5" spans="2:17" ht="20.100000000000001" customHeight="1">
      <c r="B5" s="1" t="s">
        <v>6</v>
      </c>
      <c r="C5" s="1"/>
      <c r="D5" s="1"/>
      <c r="E5" s="11">
        <v>41099</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3" t="s">
        <v>227</v>
      </c>
      <c r="F9" s="13">
        <v>1</v>
      </c>
      <c r="G9" s="13"/>
      <c r="H9" s="17">
        <f t="shared" ref="H9:H17" si="0">F9*G9</f>
        <v>0</v>
      </c>
      <c r="I9" s="14"/>
      <c r="J9" s="13"/>
      <c r="K9" s="13"/>
      <c r="L9" s="13"/>
      <c r="M9" s="23"/>
      <c r="N9" s="12"/>
      <c r="O9" s="13"/>
      <c r="P9" s="60"/>
      <c r="Q9" s="15"/>
    </row>
    <row r="10" spans="2:17" s="8" customFormat="1" ht="19.5" customHeight="1">
      <c r="B10" s="12">
        <v>2</v>
      </c>
      <c r="C10" s="12" t="s">
        <v>29</v>
      </c>
      <c r="D10" s="12" t="s">
        <v>29</v>
      </c>
      <c r="E10" s="13" t="s">
        <v>36</v>
      </c>
      <c r="F10" s="13">
        <v>1</v>
      </c>
      <c r="G10" s="13">
        <v>40000</v>
      </c>
      <c r="H10" s="17">
        <f t="shared" si="0"/>
        <v>40000</v>
      </c>
      <c r="I10" s="14"/>
      <c r="J10" s="13"/>
      <c r="K10" s="13"/>
      <c r="L10" s="13"/>
      <c r="M10" s="23"/>
      <c r="N10" s="12"/>
      <c r="O10" s="13"/>
      <c r="P10" s="60"/>
      <c r="Q10" s="15"/>
    </row>
    <row r="11" spans="2:17" s="8" customFormat="1" ht="19.5" customHeight="1">
      <c r="B11" s="12">
        <v>3</v>
      </c>
      <c r="C11" s="12" t="s">
        <v>29</v>
      </c>
      <c r="D11" s="12" t="s">
        <v>29</v>
      </c>
      <c r="E11" s="13" t="s">
        <v>2144</v>
      </c>
      <c r="F11" s="13">
        <v>1</v>
      </c>
      <c r="G11" s="13"/>
      <c r="H11" s="17">
        <f t="shared" si="0"/>
        <v>0</v>
      </c>
      <c r="I11" s="14"/>
      <c r="J11" s="13"/>
      <c r="K11" s="13"/>
      <c r="L11" s="13"/>
      <c r="M11" s="23"/>
      <c r="N11" s="12"/>
      <c r="O11" s="13"/>
      <c r="P11" s="60"/>
      <c r="Q11" s="15"/>
    </row>
    <row r="12" spans="2:17" s="8" customFormat="1" ht="19.5" customHeight="1">
      <c r="B12" s="12">
        <v>4</v>
      </c>
      <c r="C12" s="12" t="s">
        <v>29</v>
      </c>
      <c r="D12" s="12" t="s">
        <v>29</v>
      </c>
      <c r="E12" s="13" t="s">
        <v>2145</v>
      </c>
      <c r="F12" s="13">
        <v>1</v>
      </c>
      <c r="G12" s="13">
        <v>30000</v>
      </c>
      <c r="H12" s="17">
        <f t="shared" si="0"/>
        <v>30000</v>
      </c>
      <c r="I12" s="14"/>
      <c r="J12" s="13"/>
      <c r="K12" s="13"/>
      <c r="L12" s="13"/>
      <c r="M12" s="23">
        <v>41067</v>
      </c>
      <c r="N12" s="12"/>
      <c r="O12" s="13"/>
      <c r="P12" s="60">
        <v>41078</v>
      </c>
      <c r="Q12" s="15"/>
    </row>
    <row r="13" spans="2:17" s="8" customFormat="1" ht="19.5" customHeight="1">
      <c r="B13" s="12">
        <v>5</v>
      </c>
      <c r="C13" s="12" t="s">
        <v>101</v>
      </c>
      <c r="D13" s="12" t="s">
        <v>101</v>
      </c>
      <c r="E13" s="137" t="s">
        <v>1995</v>
      </c>
      <c r="F13" s="13">
        <v>1</v>
      </c>
      <c r="G13" s="13">
        <v>2814</v>
      </c>
      <c r="H13" s="17">
        <f t="shared" si="0"/>
        <v>2814</v>
      </c>
      <c r="I13" s="14"/>
      <c r="J13" s="458"/>
      <c r="K13" s="13"/>
      <c r="L13" s="13"/>
      <c r="M13" s="23">
        <v>41067</v>
      </c>
      <c r="N13" s="12"/>
      <c r="O13" s="13"/>
      <c r="P13" s="60">
        <v>41078</v>
      </c>
      <c r="Q13" s="15"/>
    </row>
    <row r="14" spans="2:17" s="8" customFormat="1" ht="19.5" customHeight="1">
      <c r="B14" s="12">
        <v>6</v>
      </c>
      <c r="C14" s="12"/>
      <c r="D14" s="12"/>
      <c r="E14" s="13" t="s">
        <v>2146</v>
      </c>
      <c r="F14" s="13">
        <v>1</v>
      </c>
      <c r="G14" s="13"/>
      <c r="H14" s="17">
        <f t="shared" si="0"/>
        <v>0</v>
      </c>
      <c r="I14" s="14"/>
      <c r="J14" s="13"/>
      <c r="K14" s="13"/>
      <c r="L14" s="13"/>
      <c r="M14" s="23"/>
      <c r="N14" s="12"/>
      <c r="O14" s="13"/>
      <c r="P14" s="15"/>
      <c r="Q14" s="15"/>
    </row>
    <row r="15" spans="2:17" s="8" customFormat="1" ht="19.5" customHeight="1">
      <c r="B15" s="12">
        <v>7</v>
      </c>
      <c r="C15" s="12" t="s">
        <v>147</v>
      </c>
      <c r="D15" s="12" t="s">
        <v>147</v>
      </c>
      <c r="E15" s="13" t="s">
        <v>1844</v>
      </c>
      <c r="F15" s="13">
        <v>1</v>
      </c>
      <c r="G15" s="13"/>
      <c r="H15" s="17">
        <f t="shared" si="0"/>
        <v>0</v>
      </c>
      <c r="I15" s="14"/>
      <c r="J15" s="13" t="s">
        <v>2147</v>
      </c>
      <c r="K15" s="13"/>
      <c r="L15" s="13"/>
      <c r="M15" s="23"/>
      <c r="N15" s="12"/>
      <c r="O15" s="13"/>
      <c r="P15" s="15"/>
      <c r="Q15" s="15"/>
    </row>
    <row r="16" spans="2:17" s="8" customFormat="1" ht="19.5" customHeight="1">
      <c r="B16" s="12">
        <v>8</v>
      </c>
      <c r="C16" s="12" t="s">
        <v>147</v>
      </c>
      <c r="D16" s="12" t="s">
        <v>147</v>
      </c>
      <c r="E16" s="13" t="s">
        <v>261</v>
      </c>
      <c r="F16" s="13">
        <v>1</v>
      </c>
      <c r="G16" s="141"/>
      <c r="H16" s="17">
        <f t="shared" si="0"/>
        <v>0</v>
      </c>
      <c r="I16" s="239"/>
      <c r="J16" s="13" t="s">
        <v>2148</v>
      </c>
      <c r="K16" s="19"/>
      <c r="L16" s="13"/>
      <c r="M16" s="23"/>
      <c r="N16" s="12"/>
      <c r="O16" s="135"/>
      <c r="P16" s="60"/>
      <c r="Q16" s="23">
        <v>41051</v>
      </c>
    </row>
    <row r="17" spans="2:18" s="8" customFormat="1" ht="19.5" customHeight="1">
      <c r="B17" s="12">
        <v>9</v>
      </c>
      <c r="C17" s="12"/>
      <c r="D17" s="12"/>
      <c r="E17" s="13" t="s">
        <v>2149</v>
      </c>
      <c r="F17" s="13"/>
      <c r="G17" s="141"/>
      <c r="H17" s="17">
        <f t="shared" si="0"/>
        <v>0</v>
      </c>
      <c r="I17" s="239"/>
      <c r="J17" s="16"/>
      <c r="K17" s="19"/>
      <c r="L17" s="13"/>
      <c r="M17" s="23"/>
      <c r="N17" s="12"/>
      <c r="O17" s="135"/>
      <c r="P17" s="60"/>
      <c r="Q17" s="23">
        <v>41051</v>
      </c>
    </row>
    <row r="18" spans="2:18" s="8" customFormat="1" ht="19.5" customHeight="1">
      <c r="B18" s="12">
        <v>6</v>
      </c>
      <c r="C18" s="12" t="s">
        <v>165</v>
      </c>
      <c r="D18" s="12" t="s">
        <v>165</v>
      </c>
      <c r="E18" s="13" t="s">
        <v>2150</v>
      </c>
      <c r="F18" s="13">
        <v>1</v>
      </c>
      <c r="G18" s="141">
        <v>22200</v>
      </c>
      <c r="H18" s="17">
        <v>22200</v>
      </c>
      <c r="I18" s="239"/>
      <c r="J18" s="141" t="s">
        <v>2151</v>
      </c>
      <c r="K18" s="19"/>
      <c r="L18" s="13"/>
      <c r="M18" s="60">
        <v>41095</v>
      </c>
      <c r="N18" s="12"/>
      <c r="O18" s="135"/>
      <c r="P18" s="60">
        <v>41103</v>
      </c>
      <c r="Q18" s="23">
        <v>41103</v>
      </c>
    </row>
    <row r="19" spans="2:18" s="8" customFormat="1" ht="19.5" customHeight="1">
      <c r="B19" s="12">
        <v>6</v>
      </c>
      <c r="C19" s="12" t="s">
        <v>165</v>
      </c>
      <c r="D19" s="12" t="s">
        <v>165</v>
      </c>
      <c r="E19" s="13" t="s">
        <v>2152</v>
      </c>
      <c r="F19" s="13">
        <v>1</v>
      </c>
      <c r="G19" s="141">
        <v>4600</v>
      </c>
      <c r="H19" s="17">
        <v>4600</v>
      </c>
      <c r="I19" s="239"/>
      <c r="J19" s="16" t="s">
        <v>2153</v>
      </c>
      <c r="K19" s="19"/>
      <c r="L19" s="13"/>
      <c r="M19" s="60">
        <v>41095</v>
      </c>
      <c r="N19" s="12"/>
      <c r="O19" s="135"/>
      <c r="P19" s="60">
        <v>41103</v>
      </c>
      <c r="Q19" s="23">
        <v>41103</v>
      </c>
    </row>
    <row r="20" spans="2:18" s="8" customFormat="1" ht="19.5" customHeight="1">
      <c r="B20" s="12">
        <v>6</v>
      </c>
      <c r="C20" s="12" t="s">
        <v>165</v>
      </c>
      <c r="D20" s="12" t="s">
        <v>165</v>
      </c>
      <c r="E20" s="13" t="s">
        <v>2154</v>
      </c>
      <c r="F20" s="13">
        <v>1</v>
      </c>
      <c r="G20" s="141">
        <v>7800</v>
      </c>
      <c r="H20" s="17">
        <v>7800</v>
      </c>
      <c r="I20" s="239"/>
      <c r="J20" s="13" t="s">
        <v>2155</v>
      </c>
      <c r="K20" s="19"/>
      <c r="L20" s="13"/>
      <c r="M20" s="60">
        <v>41095</v>
      </c>
      <c r="N20" s="12"/>
      <c r="O20" s="135"/>
      <c r="P20" s="60">
        <v>41103</v>
      </c>
      <c r="Q20" s="23">
        <v>41103</v>
      </c>
    </row>
    <row r="21" spans="2:18" s="8" customFormat="1" ht="19.5" customHeight="1">
      <c r="B21" s="12">
        <v>6</v>
      </c>
      <c r="C21" s="12" t="s">
        <v>165</v>
      </c>
      <c r="D21" s="12" t="s">
        <v>165</v>
      </c>
      <c r="E21" s="13" t="s">
        <v>2156</v>
      </c>
      <c r="F21" s="190">
        <v>1</v>
      </c>
      <c r="G21" s="17">
        <v>12800</v>
      </c>
      <c r="H21" s="17">
        <v>12800</v>
      </c>
      <c r="I21" s="17"/>
      <c r="J21" s="16" t="s">
        <v>2157</v>
      </c>
      <c r="K21" s="19"/>
      <c r="L21" s="19"/>
      <c r="M21" s="60">
        <v>41095</v>
      </c>
      <c r="N21" s="12"/>
      <c r="O21" s="135"/>
      <c r="P21" s="60">
        <v>41103</v>
      </c>
      <c r="Q21" s="23">
        <v>41103</v>
      </c>
    </row>
    <row r="22" spans="2:18" s="8" customFormat="1" ht="19.5" customHeight="1">
      <c r="B22" s="12">
        <v>6</v>
      </c>
      <c r="C22" s="12" t="s">
        <v>165</v>
      </c>
      <c r="D22" s="12" t="s">
        <v>165</v>
      </c>
      <c r="E22" s="13" t="s">
        <v>2158</v>
      </c>
      <c r="F22" s="190">
        <v>1</v>
      </c>
      <c r="G22" s="17">
        <v>12800</v>
      </c>
      <c r="H22" s="17">
        <v>12800</v>
      </c>
      <c r="I22" s="17"/>
      <c r="J22" s="16" t="s">
        <v>2159</v>
      </c>
      <c r="K22" s="19"/>
      <c r="L22" s="19"/>
      <c r="M22" s="60">
        <v>41095</v>
      </c>
      <c r="N22" s="12"/>
      <c r="O22" s="13"/>
      <c r="P22" s="60">
        <v>41103</v>
      </c>
      <c r="Q22" s="23">
        <v>41103</v>
      </c>
    </row>
    <row r="23" spans="2:18" s="8" customFormat="1" ht="19.5" customHeight="1">
      <c r="B23" s="12">
        <v>6</v>
      </c>
      <c r="C23" s="12" t="s">
        <v>673</v>
      </c>
      <c r="D23" s="12" t="s">
        <v>673</v>
      </c>
      <c r="E23" s="13" t="s">
        <v>2160</v>
      </c>
      <c r="F23" s="190">
        <v>1</v>
      </c>
      <c r="G23" s="17">
        <v>78</v>
      </c>
      <c r="H23" s="17">
        <v>78</v>
      </c>
      <c r="I23" s="17"/>
      <c r="J23" s="16" t="s">
        <v>2161</v>
      </c>
      <c r="K23" s="19"/>
      <c r="L23" s="19"/>
      <c r="M23" s="60">
        <v>41095</v>
      </c>
      <c r="N23" s="12"/>
      <c r="O23" s="13"/>
      <c r="P23" s="60">
        <v>41099</v>
      </c>
      <c r="Q23" s="23">
        <v>41099</v>
      </c>
    </row>
    <row r="24" spans="2:18" s="8" customFormat="1" ht="19.5" customHeight="1">
      <c r="B24" s="12">
        <v>6</v>
      </c>
      <c r="C24" s="12" t="s">
        <v>673</v>
      </c>
      <c r="D24" s="12" t="s">
        <v>673</v>
      </c>
      <c r="E24" s="469" t="s">
        <v>2162</v>
      </c>
      <c r="F24" s="190">
        <v>2</v>
      </c>
      <c r="G24" s="17">
        <v>75</v>
      </c>
      <c r="H24" s="17">
        <v>150</v>
      </c>
      <c r="I24" s="17"/>
      <c r="J24" s="189" t="s">
        <v>2163</v>
      </c>
      <c r="K24" s="21"/>
      <c r="L24" s="19"/>
      <c r="M24" s="60">
        <v>41095</v>
      </c>
      <c r="N24" s="12"/>
      <c r="O24" s="13"/>
      <c r="P24" s="60">
        <v>41099</v>
      </c>
      <c r="Q24" s="23">
        <v>41099</v>
      </c>
    </row>
    <row r="25" spans="2:18" s="8" customFormat="1" ht="19.5" customHeight="1">
      <c r="B25" s="12">
        <v>6</v>
      </c>
      <c r="C25" s="12" t="s">
        <v>673</v>
      </c>
      <c r="D25" s="12" t="s">
        <v>673</v>
      </c>
      <c r="E25" s="141" t="s">
        <v>2164</v>
      </c>
      <c r="F25" s="13">
        <v>10</v>
      </c>
      <c r="G25" s="17">
        <v>25</v>
      </c>
      <c r="H25" s="17">
        <v>250</v>
      </c>
      <c r="I25" s="239"/>
      <c r="J25" s="141" t="s">
        <v>2165</v>
      </c>
      <c r="K25" s="19"/>
      <c r="L25" s="13"/>
      <c r="M25" s="60">
        <v>41095</v>
      </c>
      <c r="N25" s="12"/>
      <c r="O25" s="13"/>
      <c r="P25" s="60">
        <v>41099</v>
      </c>
      <c r="Q25" s="23">
        <v>41099</v>
      </c>
    </row>
    <row r="26" spans="2:18" s="8" customFormat="1" ht="19.5" customHeight="1">
      <c r="B26" s="12">
        <v>6</v>
      </c>
      <c r="C26" s="12" t="s">
        <v>673</v>
      </c>
      <c r="D26" s="12" t="s">
        <v>673</v>
      </c>
      <c r="E26" s="141" t="s">
        <v>2166</v>
      </c>
      <c r="F26" s="13">
        <v>31</v>
      </c>
      <c r="G26" s="17">
        <v>12</v>
      </c>
      <c r="H26" s="17">
        <v>372</v>
      </c>
      <c r="I26" s="245"/>
      <c r="J26" s="13" t="s">
        <v>2167</v>
      </c>
      <c r="K26" s="19"/>
      <c r="L26" s="13"/>
      <c r="M26" s="60">
        <v>41095</v>
      </c>
      <c r="N26" s="12"/>
      <c r="O26" s="13"/>
      <c r="P26" s="60">
        <v>41099</v>
      </c>
      <c r="Q26" s="23">
        <v>41099</v>
      </c>
    </row>
    <row r="27" spans="2:18" s="8" customFormat="1" ht="18" customHeight="1">
      <c r="B27" s="12">
        <v>6</v>
      </c>
      <c r="C27" s="12" t="s">
        <v>673</v>
      </c>
      <c r="D27" s="12" t="s">
        <v>673</v>
      </c>
      <c r="E27" s="141" t="s">
        <v>2168</v>
      </c>
      <c r="F27" s="13">
        <v>34</v>
      </c>
      <c r="G27" s="17">
        <v>34</v>
      </c>
      <c r="H27" s="17">
        <v>1156</v>
      </c>
      <c r="I27" s="245"/>
      <c r="J27" s="141" t="s">
        <v>1942</v>
      </c>
      <c r="K27" s="19"/>
      <c r="L27" s="19"/>
      <c r="M27" s="60">
        <v>41095</v>
      </c>
      <c r="N27" s="15"/>
      <c r="O27" s="20"/>
      <c r="P27" s="60">
        <v>41099</v>
      </c>
      <c r="Q27" s="23">
        <v>41099</v>
      </c>
    </row>
    <row r="28" spans="2:18" s="8" customFormat="1" ht="18" customHeight="1">
      <c r="B28" s="12">
        <v>6</v>
      </c>
      <c r="C28" s="12" t="s">
        <v>673</v>
      </c>
      <c r="D28" s="12" t="s">
        <v>673</v>
      </c>
      <c r="E28" s="141" t="s">
        <v>1945</v>
      </c>
      <c r="F28" s="13">
        <v>2</v>
      </c>
      <c r="G28" s="17">
        <v>99</v>
      </c>
      <c r="H28" s="17">
        <v>198</v>
      </c>
      <c r="I28" s="245"/>
      <c r="J28" s="141" t="s">
        <v>1946</v>
      </c>
      <c r="K28" s="19"/>
      <c r="L28" s="19"/>
      <c r="M28" s="60">
        <v>41095</v>
      </c>
      <c r="N28" s="15"/>
      <c r="O28" s="20"/>
      <c r="P28" s="60">
        <v>41099</v>
      </c>
      <c r="Q28" s="23">
        <v>41099</v>
      </c>
    </row>
    <row r="29" spans="2:18" s="8" customFormat="1" ht="18" customHeight="1">
      <c r="B29" s="12"/>
      <c r="C29" s="12"/>
      <c r="D29" s="12"/>
      <c r="E29" s="141"/>
      <c r="F29" s="13"/>
      <c r="G29" s="17"/>
      <c r="H29" s="17">
        <v>0</v>
      </c>
      <c r="I29" s="245"/>
      <c r="J29" s="141"/>
      <c r="K29" s="19"/>
      <c r="L29" s="19"/>
      <c r="M29" s="23"/>
      <c r="N29" s="15"/>
      <c r="O29" s="20"/>
      <c r="P29" s="60"/>
      <c r="Q29" s="23"/>
    </row>
    <row r="30" spans="2:18" s="8" customFormat="1" ht="18" customHeight="1">
      <c r="B30" s="12"/>
      <c r="C30" s="12"/>
      <c r="D30" s="12"/>
      <c r="E30" s="141"/>
      <c r="F30" s="13"/>
      <c r="G30" s="17"/>
      <c r="H30" s="17">
        <f>F30*G30</f>
        <v>0</v>
      </c>
      <c r="I30" s="245"/>
      <c r="J30" s="141"/>
      <c r="K30" s="19"/>
      <c r="L30" s="19"/>
      <c r="M30" s="23"/>
      <c r="N30" s="15"/>
      <c r="O30" s="20"/>
      <c r="P30" s="60"/>
      <c r="Q30" s="23"/>
    </row>
    <row r="31" spans="2:18" s="8" customFormat="1" ht="18" customHeight="1">
      <c r="B31" s="12"/>
      <c r="C31" s="12"/>
      <c r="D31" s="12"/>
      <c r="E31" s="246"/>
      <c r="F31" s="292"/>
      <c r="G31" s="17"/>
      <c r="H31" s="17">
        <f>F31*G31</f>
        <v>0</v>
      </c>
      <c r="I31" s="245"/>
      <c r="J31" s="246"/>
      <c r="K31" s="19"/>
      <c r="L31" s="19"/>
      <c r="M31" s="23"/>
      <c r="N31" s="15"/>
      <c r="O31" s="20"/>
      <c r="P31" s="60"/>
      <c r="Q31" s="23"/>
    </row>
    <row r="32" spans="2:18" s="8" customFormat="1" ht="18" customHeight="1">
      <c r="B32" s="12"/>
      <c r="C32" s="12"/>
      <c r="D32" s="12"/>
      <c r="E32" s="246"/>
      <c r="F32" s="292"/>
      <c r="G32" s="17"/>
      <c r="H32" s="17">
        <f t="shared" ref="H32:H74" si="1">F32*G32</f>
        <v>0</v>
      </c>
      <c r="I32" s="245"/>
      <c r="J32" s="246"/>
      <c r="K32" s="19"/>
      <c r="L32" s="19"/>
      <c r="M32" s="23"/>
      <c r="N32" s="15"/>
      <c r="O32" s="20"/>
      <c r="P32" s="60"/>
      <c r="Q32" s="23"/>
      <c r="R32" s="62"/>
    </row>
    <row r="33" spans="2:18" s="8" customFormat="1" ht="18" customHeight="1">
      <c r="B33" s="12"/>
      <c r="C33" s="12"/>
      <c r="D33" s="12"/>
      <c r="E33" s="246"/>
      <c r="F33" s="292"/>
      <c r="G33" s="17"/>
      <c r="H33" s="17">
        <f>F33*G33</f>
        <v>0</v>
      </c>
      <c r="I33" s="245"/>
      <c r="J33" s="246"/>
      <c r="K33" s="19"/>
      <c r="L33" s="19"/>
      <c r="M33" s="23"/>
      <c r="N33" s="15"/>
      <c r="O33" s="20"/>
      <c r="P33" s="60"/>
      <c r="Q33" s="23"/>
      <c r="R33" s="62"/>
    </row>
    <row r="34" spans="2:18" s="8" customFormat="1" ht="18" customHeight="1">
      <c r="B34" s="12"/>
      <c r="C34" s="12"/>
      <c r="D34" s="12"/>
      <c r="E34" s="240"/>
      <c r="F34" s="190"/>
      <c r="G34" s="17"/>
      <c r="H34" s="17">
        <f t="shared" si="1"/>
        <v>0</v>
      </c>
      <c r="I34" s="17"/>
      <c r="J34" s="189"/>
      <c r="K34" s="19"/>
      <c r="L34" s="19"/>
      <c r="M34" s="23"/>
      <c r="N34" s="15"/>
      <c r="O34" s="20"/>
      <c r="P34" s="60"/>
      <c r="Q34" s="23"/>
      <c r="R34" s="62"/>
    </row>
    <row r="35" spans="2:18" s="8" customFormat="1" ht="18" customHeight="1">
      <c r="B35" s="12"/>
      <c r="C35" s="12"/>
      <c r="D35" s="12"/>
      <c r="E35" s="247"/>
      <c r="F35" s="13"/>
      <c r="G35" s="17"/>
      <c r="H35" s="17">
        <f t="shared" si="1"/>
        <v>0</v>
      </c>
      <c r="I35" s="17"/>
      <c r="J35" s="141"/>
      <c r="K35" s="19"/>
      <c r="L35" s="19"/>
      <c r="M35" s="23"/>
      <c r="N35" s="15"/>
      <c r="O35" s="20"/>
      <c r="P35" s="60"/>
      <c r="Q35" s="23"/>
      <c r="R35" s="62"/>
    </row>
    <row r="36" spans="2:18" s="8" customFormat="1" ht="18" customHeight="1">
      <c r="B36" s="12"/>
      <c r="C36" s="12"/>
      <c r="D36" s="12"/>
      <c r="E36" s="141"/>
      <c r="F36" s="13"/>
      <c r="G36" s="17"/>
      <c r="H36" s="17">
        <f t="shared" si="1"/>
        <v>0</v>
      </c>
      <c r="I36" s="17"/>
      <c r="J36" s="141"/>
      <c r="K36" s="19"/>
      <c r="L36" s="19"/>
      <c r="M36" s="23"/>
      <c r="N36" s="15"/>
      <c r="O36" s="20"/>
      <c r="P36" s="60"/>
      <c r="Q36" s="23"/>
    </row>
    <row r="37" spans="2:18" s="8" customFormat="1" ht="18" customHeight="1">
      <c r="B37" s="12"/>
      <c r="C37" s="12"/>
      <c r="D37" s="12"/>
      <c r="E37" s="189"/>
      <c r="F37" s="190"/>
      <c r="G37" s="17"/>
      <c r="H37" s="17">
        <f t="shared" si="1"/>
        <v>0</v>
      </c>
      <c r="I37" s="17"/>
      <c r="J37" s="190"/>
      <c r="K37" s="19"/>
      <c r="L37" s="19"/>
      <c r="M37" s="23"/>
      <c r="N37" s="15"/>
      <c r="O37" s="20"/>
      <c r="P37" s="60"/>
      <c r="Q37" s="23"/>
    </row>
    <row r="38" spans="2:18" s="8" customFormat="1" ht="18" customHeight="1">
      <c r="B38" s="12"/>
      <c r="C38" s="12"/>
      <c r="D38" s="12"/>
      <c r="E38" s="189"/>
      <c r="F38" s="190"/>
      <c r="G38" s="17"/>
      <c r="H38" s="17">
        <f t="shared" si="1"/>
        <v>0</v>
      </c>
      <c r="I38" s="17"/>
      <c r="J38" s="194"/>
      <c r="K38" s="21"/>
      <c r="L38" s="19"/>
      <c r="M38" s="23"/>
      <c r="N38" s="15"/>
      <c r="O38" s="20"/>
      <c r="P38" s="60"/>
      <c r="Q38" s="23"/>
    </row>
    <row r="39" spans="2:18" s="8" customFormat="1" ht="18" customHeight="1">
      <c r="B39" s="12"/>
      <c r="C39" s="12"/>
      <c r="D39" s="12"/>
      <c r="E39" s="189"/>
      <c r="F39" s="190"/>
      <c r="G39" s="17"/>
      <c r="H39" s="17">
        <f t="shared" si="1"/>
        <v>0</v>
      </c>
      <c r="I39" s="17"/>
      <c r="J39" s="189"/>
      <c r="K39" s="21"/>
      <c r="L39" s="19"/>
      <c r="M39" s="23"/>
      <c r="N39" s="15"/>
      <c r="O39" s="20"/>
      <c r="P39" s="60"/>
      <c r="Q39" s="23"/>
    </row>
    <row r="40" spans="2:18" s="8" customFormat="1" ht="18" customHeight="1">
      <c r="B40" s="12"/>
      <c r="C40" s="12"/>
      <c r="D40" s="12"/>
      <c r="E40" s="21"/>
      <c r="F40" s="190"/>
      <c r="G40" s="17"/>
      <c r="H40" s="17">
        <f t="shared" si="1"/>
        <v>0</v>
      </c>
      <c r="I40" s="17"/>
      <c r="J40" s="141"/>
      <c r="K40" s="21"/>
      <c r="L40" s="19"/>
      <c r="M40" s="23"/>
      <c r="N40" s="15"/>
      <c r="O40" s="20"/>
      <c r="P40" s="60"/>
      <c r="Q40" s="23"/>
    </row>
    <row r="41" spans="2:18" s="8" customFormat="1" ht="18" customHeight="1">
      <c r="B41" s="12"/>
      <c r="C41" s="12"/>
      <c r="D41" s="12"/>
      <c r="E41" s="189"/>
      <c r="F41" s="190"/>
      <c r="G41" s="17"/>
      <c r="H41" s="17">
        <f t="shared" si="1"/>
        <v>0</v>
      </c>
      <c r="I41" s="17"/>
      <c r="J41" s="13"/>
      <c r="K41" s="21"/>
      <c r="L41" s="19"/>
      <c r="M41" s="23"/>
      <c r="N41" s="15"/>
      <c r="O41" s="20"/>
      <c r="P41" s="60"/>
      <c r="Q41" s="23"/>
    </row>
    <row r="42" spans="2:18" s="8" customFormat="1" ht="18" customHeight="1">
      <c r="B42" s="12"/>
      <c r="C42" s="470"/>
      <c r="D42" s="470"/>
      <c r="E42" s="21"/>
      <c r="F42" s="13"/>
      <c r="G42" s="17"/>
      <c r="H42" s="17">
        <f t="shared" si="1"/>
        <v>0</v>
      </c>
      <c r="I42" s="17"/>
      <c r="J42" s="141"/>
      <c r="K42" s="21"/>
      <c r="L42" s="19"/>
      <c r="M42" s="23"/>
      <c r="N42" s="15"/>
      <c r="O42" s="60"/>
      <c r="P42" s="60"/>
      <c r="Q42" s="23"/>
    </row>
    <row r="43" spans="2:18" s="8" customFormat="1" ht="18" customHeight="1">
      <c r="B43" s="12"/>
      <c r="C43" s="470"/>
      <c r="D43" s="470"/>
      <c r="E43" s="241"/>
      <c r="F43" s="190"/>
      <c r="G43" s="17"/>
      <c r="H43" s="17">
        <f t="shared" si="1"/>
        <v>0</v>
      </c>
      <c r="I43" s="17"/>
      <c r="J43" s="141"/>
      <c r="K43" s="21"/>
      <c r="L43" s="19"/>
      <c r="M43" s="23"/>
      <c r="N43" s="15"/>
      <c r="O43" s="20"/>
      <c r="P43" s="60"/>
      <c r="Q43" s="23"/>
    </row>
    <row r="44" spans="2:18" s="8" customFormat="1" ht="18" customHeight="1">
      <c r="B44" s="12"/>
      <c r="C44" s="470"/>
      <c r="D44" s="470"/>
      <c r="E44" s="240"/>
      <c r="F44" s="190"/>
      <c r="G44" s="17"/>
      <c r="H44" s="17">
        <f t="shared" si="1"/>
        <v>0</v>
      </c>
      <c r="I44" s="17"/>
      <c r="J44" s="189"/>
      <c r="K44" s="21"/>
      <c r="L44" s="19"/>
      <c r="M44" s="23"/>
      <c r="N44" s="15"/>
      <c r="O44" s="20"/>
      <c r="P44" s="60"/>
      <c r="Q44" s="23"/>
    </row>
    <row r="45" spans="2:18" s="8" customFormat="1" ht="18" customHeight="1">
      <c r="B45" s="12"/>
      <c r="C45" s="470"/>
      <c r="D45" s="470"/>
      <c r="E45" s="240"/>
      <c r="F45" s="190"/>
      <c r="G45" s="17"/>
      <c r="H45" s="17">
        <f t="shared" si="1"/>
        <v>0</v>
      </c>
      <c r="I45" s="17"/>
      <c r="J45" s="189"/>
      <c r="K45" s="21"/>
      <c r="L45" s="19"/>
      <c r="M45" s="23"/>
      <c r="N45" s="15"/>
      <c r="O45" s="20"/>
      <c r="P45" s="60"/>
      <c r="Q45" s="23"/>
    </row>
    <row r="46" spans="2:18" s="8" customFormat="1" ht="18" customHeight="1">
      <c r="B46" s="12"/>
      <c r="C46" s="470"/>
      <c r="D46" s="470"/>
      <c r="E46" s="241"/>
      <c r="F46" s="190"/>
      <c r="G46" s="17"/>
      <c r="H46" s="17">
        <f t="shared" si="1"/>
        <v>0</v>
      </c>
      <c r="I46" s="17"/>
      <c r="J46" s="141"/>
      <c r="K46" s="21"/>
      <c r="L46" s="19"/>
      <c r="M46" s="23"/>
      <c r="N46" s="15"/>
      <c r="O46" s="60"/>
      <c r="P46" s="60"/>
      <c r="Q46" s="23"/>
    </row>
    <row r="47" spans="2:18" s="8" customFormat="1" ht="18" customHeight="1">
      <c r="B47" s="12"/>
      <c r="C47" s="470"/>
      <c r="D47" s="470"/>
      <c r="E47" s="241"/>
      <c r="F47" s="13"/>
      <c r="G47" s="17"/>
      <c r="H47" s="17">
        <f t="shared" si="1"/>
        <v>0</v>
      </c>
      <c r="I47" s="17"/>
      <c r="J47" s="141"/>
      <c r="K47" s="21"/>
      <c r="L47" s="19"/>
      <c r="M47" s="23"/>
      <c r="N47" s="15"/>
      <c r="O47" s="20"/>
      <c r="P47" s="60"/>
      <c r="Q47" s="23"/>
    </row>
    <row r="48" spans="2:18" s="8" customFormat="1" ht="18" customHeight="1">
      <c r="B48" s="12"/>
      <c r="C48" s="470"/>
      <c r="D48" s="470"/>
      <c r="E48" s="241"/>
      <c r="F48" s="13"/>
      <c r="G48" s="17"/>
      <c r="H48" s="17">
        <f t="shared" si="1"/>
        <v>0</v>
      </c>
      <c r="I48" s="17"/>
      <c r="J48" s="141"/>
      <c r="K48" s="21"/>
      <c r="L48" s="19"/>
      <c r="M48" s="23"/>
      <c r="N48" s="15"/>
      <c r="O48" s="20"/>
      <c r="P48" s="60"/>
      <c r="Q48" s="23"/>
    </row>
    <row r="49" spans="2:17" s="8" customFormat="1" ht="18" customHeight="1">
      <c r="B49" s="12"/>
      <c r="C49" s="12"/>
      <c r="D49" s="12"/>
      <c r="E49" s="241"/>
      <c r="F49" s="13"/>
      <c r="G49" s="17"/>
      <c r="H49" s="17">
        <f t="shared" si="1"/>
        <v>0</v>
      </c>
      <c r="I49" s="17"/>
      <c r="J49" s="141"/>
      <c r="K49" s="21"/>
      <c r="L49" s="19"/>
      <c r="M49" s="23"/>
      <c r="N49" s="15"/>
      <c r="O49" s="20"/>
      <c r="P49" s="60"/>
      <c r="Q49" s="23"/>
    </row>
    <row r="50" spans="2:17" s="8" customFormat="1" ht="18" customHeight="1">
      <c r="B50" s="13"/>
      <c r="C50" s="12"/>
      <c r="D50" s="12"/>
      <c r="E50" s="241"/>
      <c r="F50" s="141"/>
      <c r="G50" s="17"/>
      <c r="H50" s="17">
        <f t="shared" si="1"/>
        <v>0</v>
      </c>
      <c r="I50" s="17"/>
      <c r="J50" s="141"/>
      <c r="K50" s="21"/>
      <c r="L50" s="19"/>
      <c r="M50" s="23"/>
      <c r="N50" s="15"/>
      <c r="O50" s="20"/>
      <c r="P50" s="60"/>
      <c r="Q50" s="23"/>
    </row>
    <row r="51" spans="2:17" s="8" customFormat="1" ht="18" customHeight="1">
      <c r="B51" s="13"/>
      <c r="C51" s="12"/>
      <c r="D51" s="12"/>
      <c r="E51" s="241"/>
      <c r="F51" s="141"/>
      <c r="G51" s="17"/>
      <c r="H51" s="17">
        <f t="shared" si="1"/>
        <v>0</v>
      </c>
      <c r="I51" s="17"/>
      <c r="J51" s="141"/>
      <c r="K51" s="21"/>
      <c r="L51" s="19"/>
      <c r="M51" s="23"/>
      <c r="N51" s="15"/>
      <c r="O51" s="20"/>
      <c r="P51" s="60"/>
      <c r="Q51" s="23"/>
    </row>
    <row r="52" spans="2:17" s="8" customFormat="1" ht="18" customHeight="1">
      <c r="B52" s="13"/>
      <c r="C52" s="12"/>
      <c r="D52" s="12"/>
      <c r="E52" s="241"/>
      <c r="F52" s="141"/>
      <c r="G52" s="17"/>
      <c r="H52" s="17">
        <f t="shared" si="1"/>
        <v>0</v>
      </c>
      <c r="I52" s="17"/>
      <c r="J52" s="141"/>
      <c r="K52" s="21"/>
      <c r="L52" s="19"/>
      <c r="M52" s="23"/>
      <c r="N52" s="15"/>
      <c r="O52" s="20"/>
      <c r="P52" s="60"/>
      <c r="Q52" s="23"/>
    </row>
    <row r="53" spans="2:17" s="8" customFormat="1" ht="18" customHeight="1">
      <c r="B53" s="13"/>
      <c r="C53" s="12"/>
      <c r="D53" s="12"/>
      <c r="E53" s="242"/>
      <c r="F53" s="141"/>
      <c r="G53" s="17"/>
      <c r="H53" s="17">
        <f t="shared" si="1"/>
        <v>0</v>
      </c>
      <c r="I53" s="17"/>
      <c r="J53" s="141"/>
      <c r="K53" s="21"/>
      <c r="L53" s="19"/>
      <c r="M53" s="23"/>
      <c r="N53" s="15"/>
      <c r="O53" s="20"/>
      <c r="P53" s="60"/>
      <c r="Q53" s="23"/>
    </row>
    <row r="54" spans="2:17" s="8" customFormat="1" ht="18" customHeight="1">
      <c r="B54" s="13"/>
      <c r="C54" s="12"/>
      <c r="D54" s="12"/>
      <c r="E54" s="241"/>
      <c r="F54" s="141"/>
      <c r="G54" s="17"/>
      <c r="H54" s="17">
        <f t="shared" si="1"/>
        <v>0</v>
      </c>
      <c r="I54" s="17"/>
      <c r="J54" s="141"/>
      <c r="K54" s="21"/>
      <c r="L54" s="19"/>
      <c r="M54" s="23"/>
      <c r="N54" s="15"/>
      <c r="O54" s="20"/>
      <c r="P54" s="60"/>
      <c r="Q54" s="23"/>
    </row>
    <row r="55" spans="2:17" s="8" customFormat="1" ht="18" customHeight="1">
      <c r="B55" s="13"/>
      <c r="C55" s="12"/>
      <c r="D55" s="12"/>
      <c r="E55" s="241"/>
      <c r="F55" s="141"/>
      <c r="G55" s="17"/>
      <c r="H55" s="17">
        <f t="shared" si="1"/>
        <v>0</v>
      </c>
      <c r="I55" s="17"/>
      <c r="J55" s="141"/>
      <c r="K55" s="21"/>
      <c r="L55" s="19"/>
      <c r="M55" s="23"/>
      <c r="N55" s="15"/>
      <c r="O55" s="20"/>
      <c r="P55" s="60"/>
      <c r="Q55" s="23"/>
    </row>
    <row r="56" spans="2:17" s="8" customFormat="1" ht="18" customHeight="1">
      <c r="B56" s="13"/>
      <c r="C56" s="12"/>
      <c r="D56" s="12"/>
      <c r="E56" s="241"/>
      <c r="F56" s="141"/>
      <c r="G56" s="17"/>
      <c r="H56" s="17">
        <f t="shared" si="1"/>
        <v>0</v>
      </c>
      <c r="I56" s="17"/>
      <c r="J56" s="141"/>
      <c r="K56" s="21"/>
      <c r="L56" s="19"/>
      <c r="M56" s="23"/>
      <c r="N56" s="15"/>
      <c r="O56" s="20"/>
      <c r="P56" s="60"/>
      <c r="Q56" s="23"/>
    </row>
    <row r="57" spans="2:17" s="8" customFormat="1" ht="18" customHeight="1">
      <c r="B57" s="13"/>
      <c r="C57" s="12"/>
      <c r="D57" s="12"/>
      <c r="E57" s="241"/>
      <c r="F57" s="141"/>
      <c r="G57" s="17"/>
      <c r="H57" s="17">
        <f t="shared" si="1"/>
        <v>0</v>
      </c>
      <c r="I57" s="17"/>
      <c r="J57" s="141"/>
      <c r="K57" s="21"/>
      <c r="L57" s="19"/>
      <c r="M57" s="23"/>
      <c r="N57" s="15"/>
      <c r="O57" s="20"/>
      <c r="P57" s="60"/>
      <c r="Q57" s="23"/>
    </row>
    <row r="58" spans="2:17" s="8" customFormat="1" ht="18" customHeight="1">
      <c r="B58" s="13"/>
      <c r="C58" s="12"/>
      <c r="D58" s="12"/>
      <c r="E58" s="241"/>
      <c r="F58" s="141"/>
      <c r="G58" s="17"/>
      <c r="H58" s="17"/>
      <c r="I58" s="17"/>
      <c r="J58" s="141"/>
      <c r="K58" s="21"/>
      <c r="L58" s="19"/>
      <c r="M58" s="23"/>
      <c r="N58" s="15"/>
      <c r="O58" s="20"/>
      <c r="P58" s="60"/>
      <c r="Q58" s="23"/>
    </row>
    <row r="59" spans="2:17" s="8" customFormat="1" ht="18" customHeight="1">
      <c r="B59" s="13"/>
      <c r="C59" s="12"/>
      <c r="D59" s="12"/>
      <c r="E59" s="50"/>
      <c r="F59" s="50"/>
      <c r="G59" s="50"/>
      <c r="H59" s="17">
        <f t="shared" si="1"/>
        <v>0</v>
      </c>
      <c r="I59" s="17"/>
      <c r="J59" s="50"/>
      <c r="K59" s="21"/>
      <c r="L59" s="19"/>
      <c r="M59" s="23"/>
      <c r="N59" s="15"/>
      <c r="O59" s="20"/>
      <c r="P59" s="60"/>
      <c r="Q59" s="23"/>
    </row>
    <row r="60" spans="2:17" s="8" customFormat="1" ht="18" customHeight="1">
      <c r="B60" s="13"/>
      <c r="C60" s="12"/>
      <c r="D60" s="12"/>
      <c r="E60" s="50"/>
      <c r="F60" s="50"/>
      <c r="G60" s="50"/>
      <c r="H60" s="17">
        <f t="shared" si="1"/>
        <v>0</v>
      </c>
      <c r="I60" s="17"/>
      <c r="J60" s="50"/>
      <c r="K60" s="21"/>
      <c r="L60" s="19"/>
      <c r="M60" s="23"/>
      <c r="N60" s="15"/>
      <c r="O60" s="20"/>
      <c r="P60" s="60"/>
      <c r="Q60" s="23"/>
    </row>
    <row r="61" spans="2:17" s="8" customFormat="1" ht="18" customHeight="1">
      <c r="B61" s="13"/>
      <c r="C61" s="12"/>
      <c r="D61" s="12"/>
      <c r="E61" s="50"/>
      <c r="F61" s="50"/>
      <c r="G61" s="50"/>
      <c r="H61" s="17">
        <f t="shared" si="1"/>
        <v>0</v>
      </c>
      <c r="I61" s="17"/>
      <c r="J61" s="50"/>
      <c r="K61" s="21"/>
      <c r="L61" s="19"/>
      <c r="M61" s="23"/>
      <c r="N61" s="15"/>
      <c r="O61" s="20"/>
      <c r="P61" s="60"/>
      <c r="Q61" s="23"/>
    </row>
    <row r="62" spans="2:17" s="8" customFormat="1" ht="18" customHeight="1">
      <c r="B62" s="13"/>
      <c r="C62" s="12"/>
      <c r="D62" s="12"/>
      <c r="E62" s="50"/>
      <c r="F62" s="50"/>
      <c r="G62" s="50"/>
      <c r="H62" s="17">
        <f t="shared" si="1"/>
        <v>0</v>
      </c>
      <c r="I62" s="17"/>
      <c r="J62" s="50"/>
      <c r="K62" s="21"/>
      <c r="L62" s="19"/>
      <c r="M62" s="23"/>
      <c r="N62" s="15"/>
      <c r="O62" s="20"/>
      <c r="P62" s="60"/>
      <c r="Q62" s="23"/>
    </row>
    <row r="63" spans="2:17" s="8" customFormat="1" ht="18" customHeight="1">
      <c r="B63" s="13"/>
      <c r="C63" s="12"/>
      <c r="D63" s="12"/>
      <c r="E63" s="50"/>
      <c r="F63" s="50"/>
      <c r="G63" s="50"/>
      <c r="H63" s="17">
        <f t="shared" si="1"/>
        <v>0</v>
      </c>
      <c r="I63" s="17"/>
      <c r="J63" s="50"/>
      <c r="K63" s="21"/>
      <c r="L63" s="19"/>
      <c r="M63" s="23"/>
      <c r="N63" s="15"/>
      <c r="O63" s="20"/>
      <c r="P63" s="60"/>
      <c r="Q63" s="23"/>
    </row>
    <row r="64" spans="2:17" s="8" customFormat="1" ht="18" customHeight="1">
      <c r="B64" s="13"/>
      <c r="C64" s="12"/>
      <c r="D64" s="12"/>
      <c r="E64" s="50"/>
      <c r="F64" s="50"/>
      <c r="G64" s="50"/>
      <c r="H64" s="17">
        <f t="shared" si="1"/>
        <v>0</v>
      </c>
      <c r="I64" s="17"/>
      <c r="J64" s="50"/>
      <c r="K64" s="21"/>
      <c r="L64" s="19"/>
      <c r="M64" s="23"/>
      <c r="N64" s="15"/>
      <c r="O64" s="20"/>
      <c r="P64" s="60"/>
      <c r="Q64" s="23"/>
    </row>
    <row r="65" spans="2:17" s="8" customFormat="1" ht="18" customHeight="1">
      <c r="B65" s="13"/>
      <c r="C65" s="12"/>
      <c r="D65" s="12"/>
      <c r="E65" s="50"/>
      <c r="F65" s="50"/>
      <c r="G65" s="50"/>
      <c r="H65" s="17">
        <f t="shared" si="1"/>
        <v>0</v>
      </c>
      <c r="I65" s="17"/>
      <c r="J65" s="50"/>
      <c r="K65" s="21"/>
      <c r="L65" s="19"/>
      <c r="M65" s="23"/>
      <c r="N65" s="15"/>
      <c r="O65" s="20"/>
      <c r="P65" s="60"/>
      <c r="Q65" s="23"/>
    </row>
    <row r="66" spans="2:17" s="8" customFormat="1" ht="18" customHeight="1">
      <c r="B66" s="13"/>
      <c r="C66" s="12"/>
      <c r="D66" s="12"/>
      <c r="E66" s="50"/>
      <c r="F66" s="50"/>
      <c r="G66" s="50"/>
      <c r="H66" s="17">
        <f t="shared" si="1"/>
        <v>0</v>
      </c>
      <c r="I66" s="17"/>
      <c r="J66" s="50"/>
      <c r="K66" s="21"/>
      <c r="L66" s="19"/>
      <c r="M66" s="23"/>
      <c r="N66" s="15"/>
      <c r="O66" s="20"/>
      <c r="P66" s="60"/>
      <c r="Q66" s="23"/>
    </row>
    <row r="67" spans="2:17" s="8" customFormat="1" ht="18" customHeight="1">
      <c r="B67" s="13"/>
      <c r="C67" s="12"/>
      <c r="D67" s="12"/>
      <c r="E67" s="50"/>
      <c r="F67" s="50"/>
      <c r="G67" s="50"/>
      <c r="H67" s="17">
        <f t="shared" si="1"/>
        <v>0</v>
      </c>
      <c r="I67" s="17"/>
      <c r="J67" s="50"/>
      <c r="K67" s="21"/>
      <c r="L67" s="19"/>
      <c r="M67" s="23"/>
      <c r="N67" s="15"/>
      <c r="O67" s="20"/>
      <c r="P67" s="60"/>
      <c r="Q67" s="23"/>
    </row>
    <row r="68" spans="2:17" s="8" customFormat="1" ht="18" customHeight="1">
      <c r="B68" s="13"/>
      <c r="C68" s="12"/>
      <c r="D68" s="12"/>
      <c r="E68" s="50"/>
      <c r="F68" s="50"/>
      <c r="G68" s="50"/>
      <c r="H68" s="17">
        <f t="shared" si="1"/>
        <v>0</v>
      </c>
      <c r="I68" s="17"/>
      <c r="J68" s="50"/>
      <c r="K68" s="21"/>
      <c r="L68" s="19"/>
      <c r="M68" s="23"/>
      <c r="N68" s="15"/>
      <c r="O68" s="20"/>
      <c r="P68" s="60"/>
      <c r="Q68" s="23"/>
    </row>
    <row r="69" spans="2:17" s="8" customFormat="1" ht="18" customHeight="1">
      <c r="B69" s="13"/>
      <c r="C69" s="12"/>
      <c r="D69" s="12"/>
      <c r="E69" s="50"/>
      <c r="F69" s="50"/>
      <c r="G69" s="50"/>
      <c r="H69" s="17">
        <f t="shared" si="1"/>
        <v>0</v>
      </c>
      <c r="I69" s="17"/>
      <c r="J69" s="50"/>
      <c r="K69" s="21"/>
      <c r="L69" s="19"/>
      <c r="M69" s="23"/>
      <c r="N69" s="15"/>
      <c r="O69" s="20"/>
      <c r="P69" s="60"/>
      <c r="Q69" s="23"/>
    </row>
    <row r="70" spans="2:17" s="8" customFormat="1" ht="18" customHeight="1">
      <c r="B70" s="13"/>
      <c r="C70" s="12"/>
      <c r="D70" s="12"/>
      <c r="E70" s="50"/>
      <c r="F70" s="50"/>
      <c r="G70" s="50"/>
      <c r="H70" s="17">
        <f t="shared" si="1"/>
        <v>0</v>
      </c>
      <c r="I70" s="17"/>
      <c r="J70" s="50"/>
      <c r="K70" s="21"/>
      <c r="L70" s="19"/>
      <c r="M70" s="23"/>
      <c r="N70" s="15"/>
      <c r="O70" s="20"/>
      <c r="P70" s="60"/>
      <c r="Q70" s="23"/>
    </row>
    <row r="71" spans="2:17" s="8" customFormat="1" ht="18" customHeight="1">
      <c r="B71" s="13"/>
      <c r="C71" s="12"/>
      <c r="D71" s="12"/>
      <c r="E71" s="241"/>
      <c r="F71" s="141"/>
      <c r="G71" s="17"/>
      <c r="H71" s="17">
        <f t="shared" si="1"/>
        <v>0</v>
      </c>
      <c r="I71" s="17"/>
      <c r="J71" s="141"/>
      <c r="K71" s="21"/>
      <c r="L71" s="19"/>
      <c r="M71" s="23"/>
      <c r="N71" s="60"/>
      <c r="O71" s="136"/>
      <c r="P71" s="60"/>
      <c r="Q71" s="23"/>
    </row>
    <row r="72" spans="2:17" s="8" customFormat="1" ht="18" customHeight="1">
      <c r="B72" s="13"/>
      <c r="C72" s="12"/>
      <c r="D72" s="12"/>
      <c r="E72" s="241"/>
      <c r="F72" s="141"/>
      <c r="G72" s="17"/>
      <c r="H72" s="17">
        <f t="shared" si="1"/>
        <v>0</v>
      </c>
      <c r="I72" s="17"/>
      <c r="J72" s="141"/>
      <c r="K72" s="21"/>
      <c r="L72" s="19"/>
      <c r="M72" s="23"/>
      <c r="N72" s="15"/>
      <c r="O72" s="20"/>
      <c r="P72" s="60"/>
      <c r="Q72" s="23"/>
    </row>
    <row r="73" spans="2:17" s="8" customFormat="1" ht="18" customHeight="1">
      <c r="B73" s="13"/>
      <c r="C73" s="12"/>
      <c r="D73" s="12"/>
      <c r="E73" s="241"/>
      <c r="F73" s="141"/>
      <c r="G73" s="17"/>
      <c r="H73" s="17">
        <f t="shared" si="1"/>
        <v>0</v>
      </c>
      <c r="I73" s="17"/>
      <c r="J73" s="141"/>
      <c r="K73" s="21"/>
      <c r="L73" s="19"/>
      <c r="M73" s="23"/>
      <c r="N73" s="15"/>
      <c r="O73" s="20"/>
      <c r="P73" s="60"/>
      <c r="Q73" s="23"/>
    </row>
    <row r="74" spans="2:17" s="8" customFormat="1" ht="18" customHeight="1">
      <c r="B74" s="13"/>
      <c r="C74" s="12"/>
      <c r="D74" s="12"/>
      <c r="E74" s="21"/>
      <c r="F74" s="17"/>
      <c r="G74" s="17"/>
      <c r="H74" s="17">
        <f t="shared" si="1"/>
        <v>0</v>
      </c>
      <c r="I74" s="17"/>
      <c r="J74" s="61"/>
      <c r="K74" s="21"/>
      <c r="L74" s="19"/>
      <c r="M74" s="23"/>
      <c r="N74" s="15"/>
      <c r="O74" s="20"/>
      <c r="P74" s="60"/>
      <c r="Q74" s="23"/>
    </row>
    <row r="75" spans="2:17" s="8" customFormat="1" ht="18" customHeight="1">
      <c r="B75" s="13"/>
      <c r="C75" s="13"/>
      <c r="D75" s="13"/>
      <c r="E75" s="21"/>
      <c r="F75" s="17"/>
      <c r="G75" s="17"/>
      <c r="H75" s="17"/>
      <c r="I75" s="17"/>
      <c r="J75" s="19"/>
      <c r="K75" s="21"/>
      <c r="L75" s="19"/>
      <c r="M75" s="23"/>
      <c r="N75" s="15"/>
      <c r="O75" s="20"/>
      <c r="P75" s="15"/>
      <c r="Q75" s="23"/>
    </row>
    <row r="76" spans="2:17" s="8" customFormat="1" ht="18" customHeight="1">
      <c r="B76" s="13"/>
      <c r="C76" s="13"/>
      <c r="D76" s="13"/>
      <c r="E76" s="21"/>
      <c r="F76" s="17"/>
      <c r="G76" s="17"/>
      <c r="H76" s="17"/>
      <c r="I76" s="17"/>
      <c r="J76" s="19"/>
      <c r="K76" s="21"/>
      <c r="L76" s="19"/>
      <c r="M76" s="23"/>
      <c r="N76" s="15"/>
      <c r="O76" s="20"/>
      <c r="P76" s="15"/>
      <c r="Q76" s="23"/>
    </row>
    <row r="77" spans="2:17" ht="18" customHeight="1">
      <c r="B77" s="13"/>
      <c r="C77" s="13"/>
      <c r="D77" s="13"/>
      <c r="E77" s="21"/>
      <c r="F77" s="17"/>
      <c r="G77" s="17"/>
      <c r="H77" s="17"/>
      <c r="I77" s="17"/>
      <c r="J77" s="19"/>
      <c r="K77" s="21"/>
      <c r="L77" s="19"/>
      <c r="M77" s="23"/>
      <c r="N77" s="15"/>
      <c r="O77" s="20"/>
      <c r="P77" s="24"/>
      <c r="Q77" s="67"/>
    </row>
    <row r="78" spans="2:17">
      <c r="Q78" s="68"/>
    </row>
    <row r="79" spans="2:17">
      <c r="Q79" s="68"/>
    </row>
    <row r="80" spans="2:17">
      <c r="Q80" s="68"/>
    </row>
    <row r="81" spans="13:17">
      <c r="M81" s="25"/>
      <c r="Q81" s="68"/>
    </row>
    <row r="82" spans="13:17">
      <c r="Q82" s="68"/>
    </row>
    <row r="83" spans="13:17">
      <c r="M83" s="25"/>
      <c r="Q83" s="68"/>
    </row>
  </sheetData>
  <autoFilter ref="B8:O47" xr:uid="{852FCE73-5CD8-4E96-B6D9-DB0D870DE254}"/>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839C-B691-42DD-AC67-7676EBDEB967}">
  <dimension ref="B2:Q116"/>
  <sheetViews>
    <sheetView zoomScale="85" zoomScaleNormal="85" workbookViewId="0">
      <pane xSplit="10" ySplit="8" topLeftCell="O9" activePane="bottomRight" state="frozen"/>
      <selection pane="topRight" activeCell="K1" sqref="K1"/>
      <selection pane="bottomLeft" activeCell="A9" sqref="A9"/>
      <selection pane="bottomRight" activeCell="Q35" sqref="Q35"/>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30.875" style="150" bestFit="1" customWidth="1"/>
    <col min="11" max="11" width="30" style="150" bestFit="1"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30.875" style="145" bestFit="1" customWidth="1"/>
    <col min="267" max="267" width="30" style="145" bestFit="1"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30.875" style="145" bestFit="1" customWidth="1"/>
    <col min="523" max="523" width="30" style="145" bestFit="1"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30.875" style="145" bestFit="1" customWidth="1"/>
    <col min="779" max="779" width="30" style="145" bestFit="1"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30.875" style="145" bestFit="1" customWidth="1"/>
    <col min="1035" max="1035" width="30" style="145" bestFit="1"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30.875" style="145" bestFit="1" customWidth="1"/>
    <col min="1291" max="1291" width="30" style="145" bestFit="1"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30.875" style="145" bestFit="1" customWidth="1"/>
    <col min="1547" max="1547" width="30" style="145" bestFit="1"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30.875" style="145" bestFit="1" customWidth="1"/>
    <col min="1803" max="1803" width="30" style="145" bestFit="1"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30.875" style="145" bestFit="1" customWidth="1"/>
    <col min="2059" max="2059" width="30" style="145" bestFit="1"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30.875" style="145" bestFit="1" customWidth="1"/>
    <col min="2315" max="2315" width="30" style="145" bestFit="1"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30.875" style="145" bestFit="1" customWidth="1"/>
    <col min="2571" max="2571" width="30" style="145" bestFit="1"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30.875" style="145" bestFit="1" customWidth="1"/>
    <col min="2827" max="2827" width="30" style="145" bestFit="1"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30.875" style="145" bestFit="1" customWidth="1"/>
    <col min="3083" max="3083" width="30" style="145" bestFit="1"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30.875" style="145" bestFit="1" customWidth="1"/>
    <col min="3339" max="3339" width="30" style="145" bestFit="1"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30.875" style="145" bestFit="1" customWidth="1"/>
    <col min="3595" max="3595" width="30" style="145" bestFit="1"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30.875" style="145" bestFit="1" customWidth="1"/>
    <col min="3851" max="3851" width="30" style="145" bestFit="1"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30.875" style="145" bestFit="1" customWidth="1"/>
    <col min="4107" max="4107" width="30" style="145" bestFit="1"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30.875" style="145" bestFit="1" customWidth="1"/>
    <col min="4363" max="4363" width="30" style="145" bestFit="1"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30.875" style="145" bestFit="1" customWidth="1"/>
    <col min="4619" max="4619" width="30" style="145" bestFit="1"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30.875" style="145" bestFit="1" customWidth="1"/>
    <col min="4875" max="4875" width="30" style="145" bestFit="1"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30.875" style="145" bestFit="1" customWidth="1"/>
    <col min="5131" max="5131" width="30" style="145" bestFit="1"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30.875" style="145" bestFit="1" customWidth="1"/>
    <col min="5387" max="5387" width="30" style="145" bestFit="1"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30.875" style="145" bestFit="1" customWidth="1"/>
    <col min="5643" max="5643" width="30" style="145" bestFit="1"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30.875" style="145" bestFit="1" customWidth="1"/>
    <col min="5899" max="5899" width="30" style="145" bestFit="1"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30.875" style="145" bestFit="1" customWidth="1"/>
    <col min="6155" max="6155" width="30" style="145" bestFit="1"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30.875" style="145" bestFit="1" customWidth="1"/>
    <col min="6411" max="6411" width="30" style="145" bestFit="1"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30.875" style="145" bestFit="1" customWidth="1"/>
    <col min="6667" max="6667" width="30" style="145" bestFit="1"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30.875" style="145" bestFit="1" customWidth="1"/>
    <col min="6923" max="6923" width="30" style="145" bestFit="1"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30.875" style="145" bestFit="1" customWidth="1"/>
    <col min="7179" max="7179" width="30" style="145" bestFit="1"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30.875" style="145" bestFit="1" customWidth="1"/>
    <col min="7435" max="7435" width="30" style="145" bestFit="1"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30.875" style="145" bestFit="1" customWidth="1"/>
    <col min="7691" max="7691" width="30" style="145" bestFit="1"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30.875" style="145" bestFit="1" customWidth="1"/>
    <col min="7947" max="7947" width="30" style="145" bestFit="1"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30.875" style="145" bestFit="1" customWidth="1"/>
    <col min="8203" max="8203" width="30" style="145" bestFit="1"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30.875" style="145" bestFit="1" customWidth="1"/>
    <col min="8459" max="8459" width="30" style="145" bestFit="1"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30.875" style="145" bestFit="1" customWidth="1"/>
    <col min="8715" max="8715" width="30" style="145" bestFit="1"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30.875" style="145" bestFit="1" customWidth="1"/>
    <col min="8971" max="8971" width="30" style="145" bestFit="1"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30.875" style="145" bestFit="1" customWidth="1"/>
    <col min="9227" max="9227" width="30" style="145" bestFit="1"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30.875" style="145" bestFit="1" customWidth="1"/>
    <col min="9483" max="9483" width="30" style="145" bestFit="1"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30.875" style="145" bestFit="1" customWidth="1"/>
    <col min="9739" max="9739" width="30" style="145" bestFit="1"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30.875" style="145" bestFit="1" customWidth="1"/>
    <col min="9995" max="9995" width="30" style="145" bestFit="1"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30.875" style="145" bestFit="1" customWidth="1"/>
    <col min="10251" max="10251" width="30" style="145" bestFit="1"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30.875" style="145" bestFit="1" customWidth="1"/>
    <col min="10507" max="10507" width="30" style="145" bestFit="1"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30.875" style="145" bestFit="1" customWidth="1"/>
    <col min="10763" max="10763" width="30" style="145" bestFit="1"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30.875" style="145" bestFit="1" customWidth="1"/>
    <col min="11019" max="11019" width="30" style="145" bestFit="1"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30.875" style="145" bestFit="1" customWidth="1"/>
    <col min="11275" max="11275" width="30" style="145" bestFit="1"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30.875" style="145" bestFit="1" customWidth="1"/>
    <col min="11531" max="11531" width="30" style="145" bestFit="1"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30.875" style="145" bestFit="1" customWidth="1"/>
    <col min="11787" max="11787" width="30" style="145" bestFit="1"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30.875" style="145" bestFit="1" customWidth="1"/>
    <col min="12043" max="12043" width="30" style="145" bestFit="1"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30.875" style="145" bestFit="1" customWidth="1"/>
    <col min="12299" max="12299" width="30" style="145" bestFit="1"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30.875" style="145" bestFit="1" customWidth="1"/>
    <col min="12555" max="12555" width="30" style="145" bestFit="1"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30.875" style="145" bestFit="1" customWidth="1"/>
    <col min="12811" max="12811" width="30" style="145" bestFit="1"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30.875" style="145" bestFit="1" customWidth="1"/>
    <col min="13067" max="13067" width="30" style="145" bestFit="1"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30.875" style="145" bestFit="1" customWidth="1"/>
    <col min="13323" max="13323" width="30" style="145" bestFit="1"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30.875" style="145" bestFit="1" customWidth="1"/>
    <col min="13579" max="13579" width="30" style="145" bestFit="1"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30.875" style="145" bestFit="1" customWidth="1"/>
    <col min="13835" max="13835" width="30" style="145" bestFit="1"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30.875" style="145" bestFit="1" customWidth="1"/>
    <col min="14091" max="14091" width="30" style="145" bestFit="1"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30.875" style="145" bestFit="1" customWidth="1"/>
    <col min="14347" max="14347" width="30" style="145" bestFit="1"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30.875" style="145" bestFit="1" customWidth="1"/>
    <col min="14603" max="14603" width="30" style="145" bestFit="1"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30.875" style="145" bestFit="1" customWidth="1"/>
    <col min="14859" max="14859" width="30" style="145" bestFit="1"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30.875" style="145" bestFit="1" customWidth="1"/>
    <col min="15115" max="15115" width="30" style="145" bestFit="1"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30.875" style="145" bestFit="1" customWidth="1"/>
    <col min="15371" max="15371" width="30" style="145" bestFit="1"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30.875" style="145" bestFit="1" customWidth="1"/>
    <col min="15627" max="15627" width="30" style="145" bestFit="1"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30.875" style="145" bestFit="1" customWidth="1"/>
    <col min="15883" max="15883" width="30" style="145" bestFit="1"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30.875" style="145" bestFit="1" customWidth="1"/>
    <col min="16139" max="16139" width="30" style="145" bestFit="1"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2169</v>
      </c>
      <c r="G2" s="146" t="s">
        <v>2</v>
      </c>
      <c r="H2" s="147"/>
      <c r="I2" s="148"/>
      <c r="J2" s="149">
        <f>SUM(H:H)</f>
        <v>601960</v>
      </c>
    </row>
    <row r="3" spans="2:17" ht="20.100000000000001" customHeight="1">
      <c r="B3" s="143" t="s">
        <v>3</v>
      </c>
      <c r="C3" s="143"/>
      <c r="D3" s="143"/>
      <c r="E3" s="144" t="s">
        <v>803</v>
      </c>
    </row>
    <row r="4" spans="2:17" ht="20.100000000000001" customHeight="1">
      <c r="B4" s="143" t="s">
        <v>5</v>
      </c>
      <c r="C4" s="143"/>
      <c r="D4" s="143"/>
      <c r="E4" s="144">
        <v>101057</v>
      </c>
      <c r="G4" s="143" t="s">
        <v>17</v>
      </c>
      <c r="H4" s="143"/>
      <c r="I4" s="143"/>
      <c r="J4" s="153"/>
      <c r="K4" s="153"/>
    </row>
    <row r="5" spans="2:17" ht="20.100000000000001" customHeight="1">
      <c r="B5" s="143" t="s">
        <v>6</v>
      </c>
      <c r="C5" s="143"/>
      <c r="D5" s="143"/>
      <c r="E5" s="154">
        <v>41124</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29</v>
      </c>
      <c r="D9" s="155" t="s">
        <v>29</v>
      </c>
      <c r="E9" s="159" t="s">
        <v>1848</v>
      </c>
      <c r="F9" s="213">
        <v>1</v>
      </c>
      <c r="G9" s="161">
        <v>400000</v>
      </c>
      <c r="H9" s="161">
        <f>F9*G9</f>
        <v>400000</v>
      </c>
      <c r="I9" s="160"/>
      <c r="J9" s="458" t="s">
        <v>2170</v>
      </c>
      <c r="K9" s="156"/>
      <c r="L9" s="159"/>
      <c r="M9" s="269">
        <v>41108</v>
      </c>
      <c r="N9" s="158"/>
      <c r="O9" s="162"/>
      <c r="P9" s="269">
        <v>41124</v>
      </c>
      <c r="Q9" s="163">
        <v>41124</v>
      </c>
    </row>
    <row r="10" spans="2:17" s="150" customFormat="1" ht="18" customHeight="1">
      <c r="B10" s="155">
        <v>1</v>
      </c>
      <c r="C10" s="155" t="s">
        <v>29</v>
      </c>
      <c r="D10" s="155" t="s">
        <v>29</v>
      </c>
      <c r="E10" s="19" t="s">
        <v>1849</v>
      </c>
      <c r="F10" s="213">
        <v>1</v>
      </c>
      <c r="G10" s="161">
        <v>19000</v>
      </c>
      <c r="H10" s="161">
        <f t="shared" ref="H10:H55" si="0">F10*G10</f>
        <v>19000</v>
      </c>
      <c r="I10" s="160"/>
      <c r="J10" s="458" t="s">
        <v>2170</v>
      </c>
      <c r="K10" s="156"/>
      <c r="L10" s="159"/>
      <c r="M10" s="269">
        <v>41108</v>
      </c>
      <c r="N10" s="158"/>
      <c r="O10" s="162"/>
      <c r="P10" s="269">
        <v>41124</v>
      </c>
      <c r="Q10" s="163"/>
    </row>
    <row r="11" spans="2:17" s="150" customFormat="1" ht="18" customHeight="1">
      <c r="B11" s="156">
        <v>2</v>
      </c>
      <c r="C11" s="155" t="s">
        <v>29</v>
      </c>
      <c r="D11" s="155" t="s">
        <v>29</v>
      </c>
      <c r="E11" s="19" t="s">
        <v>397</v>
      </c>
      <c r="F11" s="213">
        <v>1</v>
      </c>
      <c r="G11" s="161">
        <v>40000</v>
      </c>
      <c r="H11" s="161">
        <f t="shared" si="0"/>
        <v>40000</v>
      </c>
      <c r="I11" s="164"/>
      <c r="J11" s="458"/>
      <c r="K11" s="159"/>
      <c r="L11" s="159"/>
      <c r="M11" s="269" t="s">
        <v>140</v>
      </c>
      <c r="N11" s="158"/>
      <c r="O11" s="162"/>
      <c r="P11" s="269"/>
      <c r="Q11" s="163"/>
    </row>
    <row r="12" spans="2:17" s="150" customFormat="1" ht="18" customHeight="1">
      <c r="B12" s="155"/>
      <c r="C12" s="155"/>
      <c r="D12" s="155" t="s">
        <v>29</v>
      </c>
      <c r="E12" s="19" t="s">
        <v>2171</v>
      </c>
      <c r="F12" s="213">
        <v>1</v>
      </c>
      <c r="G12" s="161">
        <v>10000</v>
      </c>
      <c r="H12" s="161">
        <v>10000</v>
      </c>
      <c r="I12" s="164"/>
      <c r="J12" s="159"/>
      <c r="K12" s="159"/>
      <c r="L12" s="159"/>
      <c r="M12" s="269"/>
      <c r="N12" s="158"/>
      <c r="O12" s="162"/>
      <c r="P12" s="158"/>
      <c r="Q12" s="163"/>
    </row>
    <row r="13" spans="2:17" s="150" customFormat="1" ht="18" customHeight="1">
      <c r="B13" s="155"/>
      <c r="C13" s="155"/>
      <c r="D13" s="155"/>
      <c r="E13" s="19"/>
      <c r="F13" s="213"/>
      <c r="G13" s="161"/>
      <c r="H13" s="161"/>
      <c r="I13" s="164"/>
      <c r="J13" s="159"/>
      <c r="K13" s="159"/>
      <c r="L13" s="159"/>
      <c r="M13" s="269"/>
      <c r="N13" s="158"/>
      <c r="O13" s="162"/>
      <c r="P13" s="158"/>
      <c r="Q13" s="163"/>
    </row>
    <row r="14" spans="2:17" s="150" customFormat="1" ht="18" customHeight="1">
      <c r="B14" s="156">
        <v>12</v>
      </c>
      <c r="C14" s="12" t="s">
        <v>230</v>
      </c>
      <c r="D14" s="12" t="s">
        <v>230</v>
      </c>
      <c r="E14" s="50" t="s">
        <v>1850</v>
      </c>
      <c r="F14" s="50">
        <v>1</v>
      </c>
      <c r="G14" s="50">
        <v>50000</v>
      </c>
      <c r="H14" s="17">
        <f t="shared" ref="H14:H21" si="1">F14*G14</f>
        <v>50000</v>
      </c>
      <c r="I14" s="17"/>
      <c r="J14" s="458" t="s">
        <v>2170</v>
      </c>
      <c r="K14" s="159"/>
      <c r="L14" s="159"/>
      <c r="M14" s="269">
        <v>41114</v>
      </c>
      <c r="N14" s="158"/>
      <c r="O14" s="162"/>
      <c r="P14" s="158">
        <v>41124</v>
      </c>
      <c r="Q14" s="163">
        <v>41123</v>
      </c>
    </row>
    <row r="15" spans="2:17" s="150" customFormat="1" ht="18" customHeight="1">
      <c r="B15" s="156">
        <v>11</v>
      </c>
      <c r="C15" s="12" t="s">
        <v>230</v>
      </c>
      <c r="D15" s="12" t="s">
        <v>230</v>
      </c>
      <c r="E15" s="50" t="s">
        <v>2172</v>
      </c>
      <c r="F15" s="50">
        <v>1</v>
      </c>
      <c r="G15" s="50">
        <v>6500</v>
      </c>
      <c r="H15" s="17">
        <f t="shared" si="1"/>
        <v>6500</v>
      </c>
      <c r="I15" s="17"/>
      <c r="J15" s="458" t="s">
        <v>2173</v>
      </c>
      <c r="K15" s="50" t="s">
        <v>637</v>
      </c>
      <c r="L15" s="159"/>
      <c r="M15" s="269">
        <v>41114</v>
      </c>
      <c r="N15" s="158"/>
      <c r="O15" s="162"/>
      <c r="P15" s="158">
        <v>41124</v>
      </c>
      <c r="Q15" s="163">
        <v>41123</v>
      </c>
    </row>
    <row r="16" spans="2:17" s="150" customFormat="1" ht="18" customHeight="1">
      <c r="B16" s="156">
        <v>11</v>
      </c>
      <c r="C16" s="12" t="s">
        <v>230</v>
      </c>
      <c r="D16" s="12" t="s">
        <v>230</v>
      </c>
      <c r="E16" s="50" t="s">
        <v>2174</v>
      </c>
      <c r="F16" s="50">
        <v>1</v>
      </c>
      <c r="G16" s="50">
        <v>14000</v>
      </c>
      <c r="H16" s="17">
        <f t="shared" si="1"/>
        <v>14000</v>
      </c>
      <c r="I16" s="17"/>
      <c r="J16" s="458" t="s">
        <v>2173</v>
      </c>
      <c r="K16" s="50" t="s">
        <v>1239</v>
      </c>
      <c r="L16" s="159"/>
      <c r="M16" s="269">
        <v>41114</v>
      </c>
      <c r="N16" s="158"/>
      <c r="O16" s="162"/>
      <c r="P16" s="158">
        <v>41124</v>
      </c>
      <c r="Q16" s="163">
        <v>41123</v>
      </c>
    </row>
    <row r="17" spans="2:17" s="150" customFormat="1" ht="18" customHeight="1">
      <c r="B17" s="156">
        <v>11</v>
      </c>
      <c r="C17" s="12" t="s">
        <v>230</v>
      </c>
      <c r="D17" s="12" t="s">
        <v>230</v>
      </c>
      <c r="E17" s="50" t="s">
        <v>2175</v>
      </c>
      <c r="F17" s="50">
        <v>1</v>
      </c>
      <c r="G17" s="50">
        <v>7500</v>
      </c>
      <c r="H17" s="17">
        <f t="shared" si="1"/>
        <v>7500</v>
      </c>
      <c r="I17" s="17"/>
      <c r="J17" s="458" t="s">
        <v>2173</v>
      </c>
      <c r="K17" s="50" t="s">
        <v>2176</v>
      </c>
      <c r="L17" s="159"/>
      <c r="M17" s="269">
        <v>41114</v>
      </c>
      <c r="N17" s="158"/>
      <c r="O17" s="162"/>
      <c r="P17" s="158">
        <v>41124</v>
      </c>
      <c r="Q17" s="163">
        <v>41123</v>
      </c>
    </row>
    <row r="18" spans="2:17" s="150" customFormat="1" ht="18" customHeight="1">
      <c r="B18" s="156">
        <v>12</v>
      </c>
      <c r="C18" s="12" t="s">
        <v>230</v>
      </c>
      <c r="D18" s="12" t="s">
        <v>230</v>
      </c>
      <c r="E18" s="50" t="s">
        <v>1852</v>
      </c>
      <c r="F18" s="50">
        <v>1</v>
      </c>
      <c r="G18" s="50">
        <v>7800</v>
      </c>
      <c r="H18" s="17">
        <f t="shared" si="1"/>
        <v>7800</v>
      </c>
      <c r="I18" s="17"/>
      <c r="J18" s="458" t="s">
        <v>2170</v>
      </c>
      <c r="K18" s="50" t="s">
        <v>1523</v>
      </c>
      <c r="L18" s="159"/>
      <c r="M18" s="269">
        <v>41114</v>
      </c>
      <c r="N18" s="158"/>
      <c r="O18" s="162"/>
      <c r="P18" s="158">
        <v>41124</v>
      </c>
      <c r="Q18" s="163">
        <v>41123</v>
      </c>
    </row>
    <row r="19" spans="2:17" s="150" customFormat="1" ht="18" customHeight="1">
      <c r="B19" s="156">
        <v>12</v>
      </c>
      <c r="C19" s="12" t="s">
        <v>230</v>
      </c>
      <c r="D19" s="12" t="s">
        <v>230</v>
      </c>
      <c r="E19" s="50" t="s">
        <v>1853</v>
      </c>
      <c r="F19" s="50">
        <v>1</v>
      </c>
      <c r="G19" s="50">
        <v>7800</v>
      </c>
      <c r="H19" s="17">
        <f t="shared" si="1"/>
        <v>7800</v>
      </c>
      <c r="I19" s="17"/>
      <c r="J19" s="458" t="s">
        <v>2170</v>
      </c>
      <c r="K19" s="50" t="s">
        <v>1525</v>
      </c>
      <c r="L19" s="159"/>
      <c r="M19" s="269">
        <v>41114</v>
      </c>
      <c r="N19" s="158"/>
      <c r="O19" s="162"/>
      <c r="P19" s="158">
        <v>41124</v>
      </c>
      <c r="Q19" s="163">
        <v>41123</v>
      </c>
    </row>
    <row r="20" spans="2:17" s="150" customFormat="1" ht="18" customHeight="1">
      <c r="B20" s="156">
        <v>10</v>
      </c>
      <c r="C20" s="12" t="s">
        <v>230</v>
      </c>
      <c r="D20" s="12" t="s">
        <v>230</v>
      </c>
      <c r="E20" s="441" t="s">
        <v>1854</v>
      </c>
      <c r="F20" s="441">
        <v>1</v>
      </c>
      <c r="G20" s="441">
        <v>5000</v>
      </c>
      <c r="H20" s="17">
        <f t="shared" si="1"/>
        <v>5000</v>
      </c>
      <c r="I20" s="17"/>
      <c r="J20" s="458" t="s">
        <v>2170</v>
      </c>
      <c r="K20" s="441" t="s">
        <v>2177</v>
      </c>
      <c r="L20" s="159"/>
      <c r="M20" s="269">
        <v>41114</v>
      </c>
      <c r="N20" s="158"/>
      <c r="O20" s="162"/>
      <c r="P20" s="158">
        <v>41124</v>
      </c>
      <c r="Q20" s="163">
        <v>41123</v>
      </c>
    </row>
    <row r="21" spans="2:17" s="150" customFormat="1" ht="18" customHeight="1">
      <c r="B21" s="156">
        <v>12</v>
      </c>
      <c r="C21" s="12" t="s">
        <v>230</v>
      </c>
      <c r="D21" s="12" t="s">
        <v>230</v>
      </c>
      <c r="E21" s="50" t="s">
        <v>1857</v>
      </c>
      <c r="F21" s="50">
        <v>1</v>
      </c>
      <c r="G21" s="50">
        <v>2100</v>
      </c>
      <c r="H21" s="17">
        <f t="shared" si="1"/>
        <v>2100</v>
      </c>
      <c r="I21" s="17"/>
      <c r="J21" s="458" t="s">
        <v>2170</v>
      </c>
      <c r="K21" s="50" t="s">
        <v>1857</v>
      </c>
      <c r="L21" s="159"/>
      <c r="M21" s="269">
        <v>41114</v>
      </c>
      <c r="N21" s="158"/>
      <c r="O21" s="162"/>
      <c r="P21" s="158">
        <v>41124</v>
      </c>
      <c r="Q21" s="163">
        <v>41123</v>
      </c>
    </row>
    <row r="22" spans="2:17" s="150" customFormat="1" ht="18" customHeight="1">
      <c r="B22" s="156"/>
      <c r="C22" s="155"/>
      <c r="D22" s="155"/>
      <c r="E22" s="156"/>
      <c r="F22" s="213"/>
      <c r="G22" s="161"/>
      <c r="H22" s="161"/>
      <c r="I22" s="164"/>
      <c r="J22" s="159"/>
      <c r="K22" s="159"/>
      <c r="L22" s="159"/>
      <c r="M22" s="269"/>
      <c r="N22" s="158"/>
      <c r="O22" s="162"/>
      <c r="P22" s="158"/>
      <c r="Q22" s="163"/>
    </row>
    <row r="23" spans="2:17" s="150" customFormat="1" ht="18" customHeight="1">
      <c r="B23" s="156">
        <v>12</v>
      </c>
      <c r="C23" s="12" t="s">
        <v>1015</v>
      </c>
      <c r="D23" s="12" t="s">
        <v>1015</v>
      </c>
      <c r="E23" s="16" t="s">
        <v>1762</v>
      </c>
      <c r="F23" s="50">
        <v>1</v>
      </c>
      <c r="G23" s="141">
        <v>7800</v>
      </c>
      <c r="H23" s="18">
        <f>F23*G23</f>
        <v>7800</v>
      </c>
      <c r="I23" s="17"/>
      <c r="J23" s="13" t="s">
        <v>2178</v>
      </c>
      <c r="K23" s="141" t="s">
        <v>1860</v>
      </c>
      <c r="L23" s="159"/>
      <c r="M23" s="269"/>
      <c r="N23" s="158"/>
      <c r="O23" s="162"/>
      <c r="P23" s="158">
        <v>41114</v>
      </c>
      <c r="Q23" s="163">
        <v>41115</v>
      </c>
    </row>
    <row r="24" spans="2:17" s="150" customFormat="1" ht="18" customHeight="1">
      <c r="B24" s="156">
        <v>12</v>
      </c>
      <c r="C24" s="12" t="s">
        <v>1015</v>
      </c>
      <c r="D24" s="12" t="s">
        <v>1015</v>
      </c>
      <c r="E24" s="16" t="s">
        <v>1861</v>
      </c>
      <c r="F24" s="50">
        <v>1</v>
      </c>
      <c r="G24" s="141">
        <v>1900</v>
      </c>
      <c r="H24" s="18">
        <f>F24*G24</f>
        <v>1900</v>
      </c>
      <c r="I24" s="17"/>
      <c r="J24" s="13" t="s">
        <v>2178</v>
      </c>
      <c r="K24" s="141" t="s">
        <v>1862</v>
      </c>
      <c r="L24" s="159"/>
      <c r="M24" s="269"/>
      <c r="N24" s="158"/>
      <c r="O24" s="162"/>
      <c r="P24" s="158">
        <v>41114</v>
      </c>
      <c r="Q24" s="163">
        <v>41115</v>
      </c>
    </row>
    <row r="25" spans="2:17" s="150" customFormat="1" ht="18" customHeight="1">
      <c r="B25" s="156">
        <v>12</v>
      </c>
      <c r="C25" s="12" t="s">
        <v>1015</v>
      </c>
      <c r="D25" s="12" t="s">
        <v>1015</v>
      </c>
      <c r="E25" s="141" t="s">
        <v>1863</v>
      </c>
      <c r="F25" s="141">
        <v>4</v>
      </c>
      <c r="G25" s="141">
        <v>880</v>
      </c>
      <c r="H25" s="18">
        <f>F25*G25</f>
        <v>3520</v>
      </c>
      <c r="I25" s="17"/>
      <c r="J25" s="13" t="s">
        <v>2178</v>
      </c>
      <c r="K25" s="141" t="s">
        <v>1864</v>
      </c>
      <c r="L25" s="159"/>
      <c r="M25" s="269"/>
      <c r="N25" s="158"/>
      <c r="O25" s="162"/>
      <c r="P25" s="158">
        <v>41114</v>
      </c>
      <c r="Q25" s="163">
        <v>41115</v>
      </c>
    </row>
    <row r="26" spans="2:17" s="150" customFormat="1" ht="18" customHeight="1">
      <c r="B26" s="156">
        <v>12</v>
      </c>
      <c r="C26" s="12" t="s">
        <v>1015</v>
      </c>
      <c r="D26" s="12" t="s">
        <v>1015</v>
      </c>
      <c r="E26" s="141" t="s">
        <v>1764</v>
      </c>
      <c r="F26" s="141">
        <v>1</v>
      </c>
      <c r="G26" s="141">
        <v>3710</v>
      </c>
      <c r="H26" s="18">
        <f>F26*G26</f>
        <v>3710</v>
      </c>
      <c r="I26" s="17"/>
      <c r="J26" s="13" t="s">
        <v>2178</v>
      </c>
      <c r="K26" s="141" t="s">
        <v>1865</v>
      </c>
      <c r="L26" s="159"/>
      <c r="M26" s="269"/>
      <c r="N26" s="158"/>
      <c r="O26" s="162"/>
      <c r="P26" s="158">
        <v>41114</v>
      </c>
      <c r="Q26" s="163">
        <v>41115</v>
      </c>
    </row>
    <row r="27" spans="2:17" s="150" customFormat="1" ht="18" customHeight="1">
      <c r="B27" s="156">
        <v>10</v>
      </c>
      <c r="C27" s="12" t="s">
        <v>1015</v>
      </c>
      <c r="D27" s="12" t="s">
        <v>1015</v>
      </c>
      <c r="E27" s="241" t="s">
        <v>1200</v>
      </c>
      <c r="F27" s="141">
        <v>1</v>
      </c>
      <c r="G27" s="17">
        <v>780</v>
      </c>
      <c r="H27" s="17">
        <v>780</v>
      </c>
      <c r="I27" s="17"/>
      <c r="J27" s="13" t="s">
        <v>2178</v>
      </c>
      <c r="K27" s="141" t="s">
        <v>1866</v>
      </c>
      <c r="L27" s="159"/>
      <c r="M27" s="269"/>
      <c r="N27" s="158"/>
      <c r="O27" s="162"/>
      <c r="P27" s="158">
        <v>41114</v>
      </c>
      <c r="Q27" s="163">
        <v>41115</v>
      </c>
    </row>
    <row r="28" spans="2:17" s="150" customFormat="1" ht="18" customHeight="1">
      <c r="B28" s="156">
        <v>10</v>
      </c>
      <c r="C28" s="12" t="s">
        <v>1015</v>
      </c>
      <c r="D28" s="12" t="s">
        <v>1015</v>
      </c>
      <c r="E28" s="50" t="s">
        <v>1867</v>
      </c>
      <c r="F28" s="50">
        <v>2</v>
      </c>
      <c r="G28" s="50">
        <v>220</v>
      </c>
      <c r="H28" s="17">
        <v>440</v>
      </c>
      <c r="I28" s="17"/>
      <c r="J28" s="13" t="s">
        <v>2178</v>
      </c>
      <c r="K28" s="50" t="s">
        <v>1868</v>
      </c>
      <c r="L28" s="159"/>
      <c r="M28" s="269"/>
      <c r="N28" s="158"/>
      <c r="O28" s="162"/>
      <c r="P28" s="158">
        <v>41114</v>
      </c>
      <c r="Q28" s="163">
        <v>41115</v>
      </c>
    </row>
    <row r="29" spans="2:17" s="150" customFormat="1" ht="18" customHeight="1">
      <c r="B29" s="156">
        <v>10</v>
      </c>
      <c r="C29" s="12" t="s">
        <v>1015</v>
      </c>
      <c r="D29" s="12" t="s">
        <v>1015</v>
      </c>
      <c r="E29" s="50" t="s">
        <v>311</v>
      </c>
      <c r="F29" s="50">
        <v>1</v>
      </c>
      <c r="G29" s="50">
        <v>210</v>
      </c>
      <c r="H29" s="17">
        <v>210</v>
      </c>
      <c r="I29" s="17"/>
      <c r="J29" s="13" t="s">
        <v>2178</v>
      </c>
      <c r="K29" s="50" t="s">
        <v>1869</v>
      </c>
      <c r="L29" s="159"/>
      <c r="M29" s="269"/>
      <c r="N29" s="158"/>
      <c r="O29" s="162"/>
      <c r="P29" s="158">
        <v>41114</v>
      </c>
      <c r="Q29" s="163">
        <v>41115</v>
      </c>
    </row>
    <row r="30" spans="2:17" s="150" customFormat="1" ht="18" customHeight="1">
      <c r="B30" s="156"/>
      <c r="C30" s="12"/>
      <c r="D30" s="12" t="s">
        <v>1015</v>
      </c>
      <c r="E30" s="50" t="s">
        <v>2179</v>
      </c>
      <c r="F30" s="50">
        <v>1</v>
      </c>
      <c r="G30" s="50">
        <v>770</v>
      </c>
      <c r="H30" s="17">
        <v>770</v>
      </c>
      <c r="I30" s="17"/>
      <c r="J30" s="13" t="s">
        <v>2178</v>
      </c>
      <c r="K30" s="50"/>
      <c r="L30" s="159"/>
      <c r="M30" s="269"/>
      <c r="N30" s="158"/>
      <c r="O30" s="162"/>
      <c r="P30" s="158">
        <v>41124</v>
      </c>
      <c r="Q30" s="163">
        <v>41124</v>
      </c>
    </row>
    <row r="31" spans="2:17" s="150" customFormat="1" ht="18" customHeight="1">
      <c r="B31" s="156"/>
      <c r="C31" s="155"/>
      <c r="D31" s="155"/>
      <c r="E31" s="159"/>
      <c r="F31" s="213"/>
      <c r="G31" s="161"/>
      <c r="H31" s="161"/>
      <c r="I31" s="164"/>
      <c r="J31" s="159"/>
      <c r="K31" s="159"/>
      <c r="L31" s="159"/>
      <c r="M31" s="269"/>
      <c r="N31" s="158"/>
      <c r="O31" s="162"/>
      <c r="P31" s="269"/>
      <c r="Q31" s="163"/>
    </row>
    <row r="32" spans="2:17" s="150" customFormat="1" ht="18" customHeight="1">
      <c r="B32" s="156">
        <v>10</v>
      </c>
      <c r="C32" s="155" t="s">
        <v>125</v>
      </c>
      <c r="D32" s="155" t="s">
        <v>987</v>
      </c>
      <c r="E32" s="159" t="s">
        <v>2180</v>
      </c>
      <c r="F32" s="50">
        <v>1</v>
      </c>
      <c r="G32" s="161">
        <v>5770</v>
      </c>
      <c r="H32" s="161">
        <f t="shared" si="0"/>
        <v>5770</v>
      </c>
      <c r="I32" s="164"/>
      <c r="J32" s="458" t="s">
        <v>2181</v>
      </c>
      <c r="K32" s="159" t="s">
        <v>255</v>
      </c>
      <c r="L32" s="159"/>
      <c r="M32" s="269">
        <v>41109</v>
      </c>
      <c r="N32" s="158"/>
      <c r="O32" s="162"/>
      <c r="P32" s="269">
        <v>41113</v>
      </c>
      <c r="Q32" s="163">
        <v>41110</v>
      </c>
    </row>
    <row r="33" spans="2:17" s="150" customFormat="1" ht="18" customHeight="1">
      <c r="B33" s="156">
        <v>10</v>
      </c>
      <c r="C33" s="155" t="s">
        <v>125</v>
      </c>
      <c r="D33" s="155" t="s">
        <v>987</v>
      </c>
      <c r="E33" s="190" t="s">
        <v>2182</v>
      </c>
      <c r="F33" s="50">
        <v>1</v>
      </c>
      <c r="G33" s="17">
        <v>5890</v>
      </c>
      <c r="H33" s="161">
        <f t="shared" si="0"/>
        <v>5890</v>
      </c>
      <c r="I33" s="17"/>
      <c r="J33" s="458" t="s">
        <v>2181</v>
      </c>
      <c r="K33" s="159" t="s">
        <v>2183</v>
      </c>
      <c r="L33" s="159"/>
      <c r="M33" s="269">
        <v>41109</v>
      </c>
      <c r="N33" s="158"/>
      <c r="O33" s="162"/>
      <c r="P33" s="269">
        <v>41115</v>
      </c>
      <c r="Q33" s="163">
        <v>41115</v>
      </c>
    </row>
    <row r="34" spans="2:17" s="150" customFormat="1" ht="18" customHeight="1">
      <c r="B34" s="156"/>
      <c r="C34" s="155" t="s">
        <v>125</v>
      </c>
      <c r="D34" s="155" t="s">
        <v>987</v>
      </c>
      <c r="E34" s="190" t="s">
        <v>2184</v>
      </c>
      <c r="F34" s="169">
        <v>1</v>
      </c>
      <c r="G34" s="218">
        <v>1470</v>
      </c>
      <c r="H34" s="161">
        <f t="shared" si="0"/>
        <v>1470</v>
      </c>
      <c r="I34" s="14"/>
      <c r="J34" s="221"/>
      <c r="K34" s="159"/>
      <c r="L34" s="159"/>
      <c r="M34" s="269">
        <v>41116</v>
      </c>
      <c r="N34" s="158"/>
      <c r="O34" s="162"/>
      <c r="P34" s="269">
        <v>41123</v>
      </c>
      <c r="Q34" s="163">
        <v>41124</v>
      </c>
    </row>
    <row r="35" spans="2:17" s="150" customFormat="1" ht="18" customHeight="1">
      <c r="B35" s="156"/>
      <c r="C35" s="155"/>
      <c r="D35" s="155"/>
      <c r="E35" s="190"/>
      <c r="F35" s="213"/>
      <c r="G35" s="17"/>
      <c r="H35" s="161">
        <f t="shared" si="0"/>
        <v>0</v>
      </c>
      <c r="I35" s="17"/>
      <c r="J35" s="16"/>
      <c r="K35" s="159"/>
      <c r="L35" s="159"/>
      <c r="M35" s="269"/>
      <c r="N35" s="158"/>
      <c r="O35" s="162"/>
      <c r="P35" s="158"/>
      <c r="Q35" s="163"/>
    </row>
    <row r="36" spans="2:17" s="150" customFormat="1" ht="18" customHeight="1">
      <c r="B36" s="156"/>
      <c r="C36" s="155"/>
      <c r="D36" s="155"/>
      <c r="E36" s="190"/>
      <c r="F36" s="213"/>
      <c r="G36" s="17"/>
      <c r="H36" s="161">
        <f t="shared" si="0"/>
        <v>0</v>
      </c>
      <c r="I36" s="17"/>
      <c r="J36" s="16"/>
      <c r="K36" s="159"/>
      <c r="L36" s="159"/>
      <c r="M36" s="158"/>
      <c r="N36" s="158"/>
      <c r="O36" s="162"/>
      <c r="P36" s="158"/>
      <c r="Q36" s="163"/>
    </row>
    <row r="37" spans="2:17" s="150" customFormat="1" ht="18" customHeight="1">
      <c r="B37" s="156"/>
      <c r="C37" s="155"/>
      <c r="D37" s="155"/>
      <c r="E37" s="159"/>
      <c r="F37" s="213"/>
      <c r="G37" s="161"/>
      <c r="H37" s="161">
        <f t="shared" si="0"/>
        <v>0</v>
      </c>
      <c r="I37" s="164"/>
      <c r="J37" s="16"/>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6"/>
      <c r="C43" s="155"/>
      <c r="D43" s="155"/>
      <c r="E43" s="159"/>
      <c r="F43" s="213"/>
      <c r="G43" s="161"/>
      <c r="H43" s="161">
        <f t="shared" si="0"/>
        <v>0</v>
      </c>
      <c r="I43" s="164"/>
      <c r="J43" s="159"/>
      <c r="K43" s="159"/>
      <c r="L43" s="159"/>
      <c r="M43" s="158"/>
      <c r="N43" s="158"/>
      <c r="O43" s="162"/>
      <c r="P43" s="158"/>
      <c r="Q43" s="163"/>
    </row>
    <row r="44" spans="2:17" s="150" customFormat="1" ht="18" customHeight="1">
      <c r="B44" s="156"/>
      <c r="C44" s="155"/>
      <c r="D44" s="155"/>
      <c r="E44" s="159"/>
      <c r="F44" s="213"/>
      <c r="G44" s="161"/>
      <c r="H44" s="161">
        <f t="shared" si="0"/>
        <v>0</v>
      </c>
      <c r="I44" s="164"/>
      <c r="J44" s="159"/>
      <c r="K44" s="159"/>
      <c r="L44" s="159"/>
      <c r="M44" s="158"/>
      <c r="N44" s="158"/>
      <c r="O44" s="162"/>
      <c r="P44" s="158"/>
      <c r="Q44" s="163"/>
    </row>
    <row r="45" spans="2:17" s="150" customFormat="1" ht="18" customHeight="1">
      <c r="B45" s="156"/>
      <c r="C45" s="155"/>
      <c r="D45" s="155"/>
      <c r="E45" s="159"/>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55"/>
      <c r="D49" s="155"/>
      <c r="E49" s="159"/>
      <c r="F49" s="213"/>
      <c r="G49" s="161"/>
      <c r="H49" s="161">
        <f t="shared" si="0"/>
        <v>0</v>
      </c>
      <c r="I49" s="164"/>
      <c r="J49" s="159"/>
      <c r="K49" s="159"/>
      <c r="L49" s="159"/>
      <c r="M49" s="158"/>
      <c r="N49" s="158"/>
      <c r="O49" s="162"/>
      <c r="P49" s="158"/>
      <c r="Q49" s="163"/>
    </row>
    <row r="50" spans="2:17" s="150" customFormat="1" ht="18" customHeight="1">
      <c r="B50" s="155"/>
      <c r="C50" s="155"/>
      <c r="D50" s="155"/>
      <c r="E50" s="159"/>
      <c r="F50" s="213"/>
      <c r="G50" s="161"/>
      <c r="H50" s="161">
        <f t="shared" si="0"/>
        <v>0</v>
      </c>
      <c r="I50" s="164"/>
      <c r="J50" s="159"/>
      <c r="K50" s="159"/>
      <c r="L50" s="159"/>
      <c r="M50" s="158"/>
      <c r="N50" s="158"/>
      <c r="O50" s="162"/>
      <c r="P50" s="158"/>
      <c r="Q50" s="163"/>
    </row>
    <row r="51" spans="2:17" s="150" customFormat="1" ht="18" customHeight="1">
      <c r="B51" s="155"/>
      <c r="C51" s="155"/>
      <c r="D51" s="155"/>
      <c r="E51" s="165"/>
      <c r="F51" s="213"/>
      <c r="G51" s="161"/>
      <c r="H51" s="161">
        <f t="shared" si="0"/>
        <v>0</v>
      </c>
      <c r="I51" s="164"/>
      <c r="J51" s="159"/>
      <c r="K51" s="159"/>
      <c r="L51" s="159"/>
      <c r="M51" s="158"/>
      <c r="N51" s="158"/>
      <c r="O51" s="162"/>
      <c r="P51" s="158"/>
      <c r="Q51" s="163"/>
    </row>
    <row r="52" spans="2:17" s="150" customFormat="1" ht="18" customHeight="1">
      <c r="B52" s="155"/>
      <c r="C52" s="155"/>
      <c r="D52" s="155"/>
      <c r="E52" s="159"/>
      <c r="F52" s="213"/>
      <c r="G52" s="161"/>
      <c r="H52" s="161">
        <f t="shared" si="0"/>
        <v>0</v>
      </c>
      <c r="I52" s="164"/>
      <c r="J52" s="159"/>
      <c r="K52" s="167"/>
      <c r="L52" s="167"/>
      <c r="M52" s="171"/>
      <c r="N52" s="171"/>
      <c r="O52" s="171"/>
      <c r="P52" s="171"/>
      <c r="Q52" s="171"/>
    </row>
    <row r="53" spans="2:17" s="150" customFormat="1" ht="18" customHeight="1">
      <c r="B53" s="172"/>
      <c r="C53" s="155"/>
      <c r="D53" s="155"/>
      <c r="E53" s="159"/>
      <c r="F53" s="213"/>
      <c r="G53" s="161"/>
      <c r="H53" s="161">
        <f t="shared" si="0"/>
        <v>0</v>
      </c>
      <c r="I53" s="164"/>
      <c r="J53" s="159"/>
      <c r="K53" s="173"/>
      <c r="L53" s="173"/>
      <c r="M53" s="176"/>
      <c r="N53" s="176"/>
      <c r="O53" s="177"/>
      <c r="P53" s="176"/>
      <c r="Q53" s="178"/>
    </row>
    <row r="54" spans="2:17" s="150" customFormat="1" ht="18" customHeight="1">
      <c r="C54" s="155"/>
      <c r="D54" s="155"/>
      <c r="E54" s="159"/>
      <c r="F54" s="213"/>
      <c r="G54" s="161"/>
      <c r="H54" s="161">
        <f t="shared" si="0"/>
        <v>0</v>
      </c>
      <c r="I54" s="164"/>
      <c r="J54" s="159"/>
      <c r="K54" s="173"/>
      <c r="M54" s="176"/>
      <c r="N54" s="176"/>
      <c r="O54" s="177"/>
      <c r="P54" s="176"/>
      <c r="Q54" s="178"/>
    </row>
    <row r="55" spans="2:17" s="150" customFormat="1" ht="18" customHeight="1">
      <c r="B55" s="172"/>
      <c r="C55" s="166"/>
      <c r="D55" s="166"/>
      <c r="E55" s="167"/>
      <c r="F55" s="213"/>
      <c r="G55" s="169"/>
      <c r="H55" s="161">
        <f t="shared" si="0"/>
        <v>0</v>
      </c>
      <c r="I55" s="170"/>
      <c r="J55" s="167"/>
      <c r="K55" s="173"/>
      <c r="M55" s="176"/>
      <c r="N55" s="176"/>
      <c r="O55" s="177"/>
      <c r="P55" s="176"/>
      <c r="Q55" s="178"/>
    </row>
    <row r="56" spans="2:17" ht="18" customHeight="1">
      <c r="C56" s="172"/>
      <c r="D56" s="172"/>
      <c r="E56" s="173"/>
      <c r="F56" s="174"/>
      <c r="G56" s="175"/>
      <c r="H56" s="175"/>
      <c r="I56" s="174"/>
      <c r="J56" s="173"/>
      <c r="K56" s="173"/>
      <c r="M56" s="176"/>
      <c r="N56" s="176"/>
      <c r="O56" s="177"/>
      <c r="Q56" s="178"/>
    </row>
    <row r="57" spans="2:17" ht="18" customHeight="1">
      <c r="C57" s="172"/>
      <c r="D57" s="172"/>
      <c r="E57" s="173"/>
      <c r="F57" s="174"/>
      <c r="G57" s="175"/>
      <c r="H57" s="175"/>
      <c r="I57" s="174"/>
      <c r="J57" s="173"/>
      <c r="M57" s="179"/>
      <c r="O57" s="177"/>
      <c r="Q57" s="178"/>
    </row>
    <row r="58" spans="2:17" ht="18" customHeight="1">
      <c r="C58" s="172"/>
      <c r="D58" s="172"/>
      <c r="E58" s="173"/>
      <c r="F58" s="174"/>
      <c r="G58" s="175"/>
      <c r="H58" s="175"/>
      <c r="I58" s="174"/>
      <c r="J58" s="173"/>
      <c r="M58" s="179"/>
      <c r="O58" s="177"/>
      <c r="Q58" s="178"/>
    </row>
    <row r="59" spans="2:17" ht="18" customHeight="1">
      <c r="C59" s="172"/>
      <c r="D59" s="172"/>
      <c r="E59" s="173"/>
      <c r="F59" s="174"/>
      <c r="G59" s="175"/>
      <c r="H59" s="175"/>
      <c r="I59" s="174"/>
      <c r="J59" s="173"/>
      <c r="K59" s="320"/>
      <c r="L59" s="320"/>
      <c r="M59" s="324"/>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E62" s="320"/>
      <c r="F62" s="321"/>
      <c r="G62" s="322"/>
      <c r="H62" s="322"/>
      <c r="I62" s="323"/>
      <c r="J62" s="320"/>
      <c r="M62" s="176"/>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K65" s="180"/>
      <c r="M65" s="179"/>
      <c r="O65" s="177"/>
      <c r="Q65" s="178"/>
    </row>
    <row r="66" spans="3:17" ht="18" customHeight="1">
      <c r="C66" s="172"/>
      <c r="D66" s="172"/>
      <c r="F66" s="174"/>
      <c r="H66" s="175"/>
      <c r="M66" s="179"/>
      <c r="O66" s="177"/>
      <c r="Q66" s="178"/>
    </row>
    <row r="67" spans="3:17" ht="18" customHeight="1">
      <c r="C67" s="172"/>
      <c r="D67" s="172"/>
      <c r="F67" s="174"/>
      <c r="H67" s="175"/>
      <c r="M67" s="179"/>
      <c r="O67" s="177"/>
      <c r="Q67" s="178"/>
    </row>
    <row r="68" spans="3:17" ht="18" customHeight="1">
      <c r="C68" s="172"/>
      <c r="D68" s="172"/>
      <c r="F68" s="174"/>
      <c r="H68" s="175"/>
      <c r="M68" s="179"/>
      <c r="O68" s="177"/>
      <c r="Q68" s="178"/>
    </row>
    <row r="69" spans="3:17" ht="18" customHeight="1">
      <c r="C69" s="172"/>
      <c r="D69" s="172"/>
      <c r="F69" s="174"/>
      <c r="H69" s="175"/>
      <c r="M69" s="179"/>
      <c r="O69" s="177"/>
      <c r="Q69" s="178"/>
    </row>
    <row r="70" spans="3:17" ht="18" customHeight="1">
      <c r="C70" s="172"/>
      <c r="D70" s="172"/>
      <c r="F70" s="174"/>
      <c r="H70" s="175"/>
      <c r="M70" s="179"/>
      <c r="N70" s="150"/>
      <c r="O70" s="179"/>
      <c r="P70" s="179"/>
      <c r="Q70" s="178"/>
    </row>
    <row r="71" spans="3:17" ht="18" customHeight="1">
      <c r="C71" s="172"/>
      <c r="D71" s="172"/>
      <c r="F71" s="174"/>
      <c r="H71" s="175"/>
      <c r="M71" s="179"/>
      <c r="N71" s="150"/>
      <c r="O71" s="179"/>
      <c r="P71" s="179"/>
      <c r="Q71" s="178"/>
    </row>
    <row r="72" spans="3:17" ht="18" customHeight="1">
      <c r="C72" s="172"/>
      <c r="D72" s="172"/>
      <c r="F72" s="174"/>
      <c r="H72" s="17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ht="18" customHeight="1">
      <c r="C90" s="172"/>
      <c r="D90" s="172"/>
      <c r="I90" s="145"/>
      <c r="M90" s="179"/>
      <c r="N90" s="150"/>
      <c r="O90" s="179"/>
      <c r="P90" s="179"/>
      <c r="Q90" s="178"/>
    </row>
    <row r="91" spans="3:17" ht="18" customHeight="1">
      <c r="C91" s="172"/>
      <c r="D91" s="172"/>
      <c r="I91" s="145"/>
      <c r="M91" s="179"/>
      <c r="N91" s="150"/>
      <c r="O91" s="179"/>
      <c r="P91" s="179"/>
      <c r="Q91" s="178"/>
    </row>
    <row r="92" spans="3:17" ht="18" customHeight="1">
      <c r="C92" s="172"/>
      <c r="D92" s="172"/>
      <c r="I92" s="145"/>
      <c r="M92" s="179"/>
      <c r="N92" s="150"/>
      <c r="O92" s="179"/>
      <c r="P92" s="179"/>
      <c r="Q92" s="178"/>
    </row>
    <row r="93" spans="3:17">
      <c r="C93" s="172"/>
      <c r="D93" s="172"/>
      <c r="I93" s="145"/>
    </row>
    <row r="94" spans="3:17">
      <c r="C94" s="172"/>
      <c r="D94" s="172"/>
      <c r="I94" s="145"/>
    </row>
    <row r="95" spans="3:17">
      <c r="C95" s="172"/>
      <c r="D95" s="172"/>
      <c r="I95" s="145"/>
    </row>
    <row r="116" spans="8:8">
      <c r="H116"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5549-EF37-4270-95A4-5389194717B0}">
  <dimension ref="B2:Q113"/>
  <sheetViews>
    <sheetView zoomScale="70" zoomScaleNormal="70" workbookViewId="0">
      <pane xSplit="10" ySplit="8" topLeftCell="L9" activePane="bottomRight" state="frozen"/>
      <selection pane="topRight" activeCell="K1" sqref="K1"/>
      <selection pane="bottomLeft" activeCell="A9" sqref="A9"/>
      <selection pane="bottomRight" activeCell="Q18" sqref="Q18"/>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30.875" style="150" bestFit="1" customWidth="1"/>
    <col min="11" max="11" width="30" style="150" bestFit="1"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30.875" style="145" bestFit="1" customWidth="1"/>
    <col min="267" max="267" width="30" style="145" bestFit="1"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30.875" style="145" bestFit="1" customWidth="1"/>
    <col min="523" max="523" width="30" style="145" bestFit="1"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30.875" style="145" bestFit="1" customWidth="1"/>
    <col min="779" max="779" width="30" style="145" bestFit="1"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30.875" style="145" bestFit="1" customWidth="1"/>
    <col min="1035" max="1035" width="30" style="145" bestFit="1"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30.875" style="145" bestFit="1" customWidth="1"/>
    <col min="1291" max="1291" width="30" style="145" bestFit="1"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30.875" style="145" bestFit="1" customWidth="1"/>
    <col min="1547" max="1547" width="30" style="145" bestFit="1"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30.875" style="145" bestFit="1" customWidth="1"/>
    <col min="1803" max="1803" width="30" style="145" bestFit="1"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30.875" style="145" bestFit="1" customWidth="1"/>
    <col min="2059" max="2059" width="30" style="145" bestFit="1"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30.875" style="145" bestFit="1" customWidth="1"/>
    <col min="2315" max="2315" width="30" style="145" bestFit="1"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30.875" style="145" bestFit="1" customWidth="1"/>
    <col min="2571" max="2571" width="30" style="145" bestFit="1"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30.875" style="145" bestFit="1" customWidth="1"/>
    <col min="2827" max="2827" width="30" style="145" bestFit="1"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30.875" style="145" bestFit="1" customWidth="1"/>
    <col min="3083" max="3083" width="30" style="145" bestFit="1"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30.875" style="145" bestFit="1" customWidth="1"/>
    <col min="3339" max="3339" width="30" style="145" bestFit="1"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30.875" style="145" bestFit="1" customWidth="1"/>
    <col min="3595" max="3595" width="30" style="145" bestFit="1"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30.875" style="145" bestFit="1" customWidth="1"/>
    <col min="3851" max="3851" width="30" style="145" bestFit="1"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30.875" style="145" bestFit="1" customWidth="1"/>
    <col min="4107" max="4107" width="30" style="145" bestFit="1"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30.875" style="145" bestFit="1" customWidth="1"/>
    <col min="4363" max="4363" width="30" style="145" bestFit="1"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30.875" style="145" bestFit="1" customWidth="1"/>
    <col min="4619" max="4619" width="30" style="145" bestFit="1"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30.875" style="145" bestFit="1" customWidth="1"/>
    <col min="4875" max="4875" width="30" style="145" bestFit="1"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30.875" style="145" bestFit="1" customWidth="1"/>
    <col min="5131" max="5131" width="30" style="145" bestFit="1"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30.875" style="145" bestFit="1" customWidth="1"/>
    <col min="5387" max="5387" width="30" style="145" bestFit="1"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30.875" style="145" bestFit="1" customWidth="1"/>
    <col min="5643" max="5643" width="30" style="145" bestFit="1"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30.875" style="145" bestFit="1" customWidth="1"/>
    <col min="5899" max="5899" width="30" style="145" bestFit="1"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30.875" style="145" bestFit="1" customWidth="1"/>
    <col min="6155" max="6155" width="30" style="145" bestFit="1"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30.875" style="145" bestFit="1" customWidth="1"/>
    <col min="6411" max="6411" width="30" style="145" bestFit="1"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30.875" style="145" bestFit="1" customWidth="1"/>
    <col min="6667" max="6667" width="30" style="145" bestFit="1"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30.875" style="145" bestFit="1" customWidth="1"/>
    <col min="6923" max="6923" width="30" style="145" bestFit="1"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30.875" style="145" bestFit="1" customWidth="1"/>
    <col min="7179" max="7179" width="30" style="145" bestFit="1"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30.875" style="145" bestFit="1" customWidth="1"/>
    <col min="7435" max="7435" width="30" style="145" bestFit="1"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30.875" style="145" bestFit="1" customWidth="1"/>
    <col min="7691" max="7691" width="30" style="145" bestFit="1"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30.875" style="145" bestFit="1" customWidth="1"/>
    <col min="7947" max="7947" width="30" style="145" bestFit="1"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30.875" style="145" bestFit="1" customWidth="1"/>
    <col min="8203" max="8203" width="30" style="145" bestFit="1"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30.875" style="145" bestFit="1" customWidth="1"/>
    <col min="8459" max="8459" width="30" style="145" bestFit="1"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30.875" style="145" bestFit="1" customWidth="1"/>
    <col min="8715" max="8715" width="30" style="145" bestFit="1"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30.875" style="145" bestFit="1" customWidth="1"/>
    <col min="8971" max="8971" width="30" style="145" bestFit="1"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30.875" style="145" bestFit="1" customWidth="1"/>
    <col min="9227" max="9227" width="30" style="145" bestFit="1"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30.875" style="145" bestFit="1" customWidth="1"/>
    <col min="9483" max="9483" width="30" style="145" bestFit="1"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30.875" style="145" bestFit="1" customWidth="1"/>
    <col min="9739" max="9739" width="30" style="145" bestFit="1"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30.875" style="145" bestFit="1" customWidth="1"/>
    <col min="9995" max="9995" width="30" style="145" bestFit="1"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30.875" style="145" bestFit="1" customWidth="1"/>
    <col min="10251" max="10251" width="30" style="145" bestFit="1"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30.875" style="145" bestFit="1" customWidth="1"/>
    <col min="10507" max="10507" width="30" style="145" bestFit="1"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30.875" style="145" bestFit="1" customWidth="1"/>
    <col min="10763" max="10763" width="30" style="145" bestFit="1"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30.875" style="145" bestFit="1" customWidth="1"/>
    <col min="11019" max="11019" width="30" style="145" bestFit="1"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30.875" style="145" bestFit="1" customWidth="1"/>
    <col min="11275" max="11275" width="30" style="145" bestFit="1"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30.875" style="145" bestFit="1" customWidth="1"/>
    <col min="11531" max="11531" width="30" style="145" bestFit="1"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30.875" style="145" bestFit="1" customWidth="1"/>
    <col min="11787" max="11787" width="30" style="145" bestFit="1"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30.875" style="145" bestFit="1" customWidth="1"/>
    <col min="12043" max="12043" width="30" style="145" bestFit="1"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30.875" style="145" bestFit="1" customWidth="1"/>
    <col min="12299" max="12299" width="30" style="145" bestFit="1"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30.875" style="145" bestFit="1" customWidth="1"/>
    <col min="12555" max="12555" width="30" style="145" bestFit="1"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30.875" style="145" bestFit="1" customWidth="1"/>
    <col min="12811" max="12811" width="30" style="145" bestFit="1"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30.875" style="145" bestFit="1" customWidth="1"/>
    <col min="13067" max="13067" width="30" style="145" bestFit="1"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30.875" style="145" bestFit="1" customWidth="1"/>
    <col min="13323" max="13323" width="30" style="145" bestFit="1"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30.875" style="145" bestFit="1" customWidth="1"/>
    <col min="13579" max="13579" width="30" style="145" bestFit="1"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30.875" style="145" bestFit="1" customWidth="1"/>
    <col min="13835" max="13835" width="30" style="145" bestFit="1"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30.875" style="145" bestFit="1" customWidth="1"/>
    <col min="14091" max="14091" width="30" style="145" bestFit="1"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30.875" style="145" bestFit="1" customWidth="1"/>
    <col min="14347" max="14347" width="30" style="145" bestFit="1"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30.875" style="145" bestFit="1" customWidth="1"/>
    <col min="14603" max="14603" width="30" style="145" bestFit="1"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30.875" style="145" bestFit="1" customWidth="1"/>
    <col min="14859" max="14859" width="30" style="145" bestFit="1"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30.875" style="145" bestFit="1" customWidth="1"/>
    <col min="15115" max="15115" width="30" style="145" bestFit="1"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30.875" style="145" bestFit="1" customWidth="1"/>
    <col min="15371" max="15371" width="30" style="145" bestFit="1"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30.875" style="145" bestFit="1" customWidth="1"/>
    <col min="15627" max="15627" width="30" style="145" bestFit="1"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30.875" style="145" bestFit="1" customWidth="1"/>
    <col min="15883" max="15883" width="30" style="145" bestFit="1"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30.875" style="145" bestFit="1" customWidth="1"/>
    <col min="16139" max="16139" width="30" style="145" bestFit="1"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2185</v>
      </c>
      <c r="G2" s="146" t="s">
        <v>2</v>
      </c>
      <c r="H2" s="147"/>
      <c r="I2" s="148"/>
      <c r="J2" s="149">
        <f>SUM(H:H)</f>
        <v>19560</v>
      </c>
    </row>
    <row r="3" spans="2:17" ht="20.100000000000001" customHeight="1">
      <c r="B3" s="143" t="s">
        <v>3</v>
      </c>
      <c r="C3" s="143"/>
      <c r="D3" s="143"/>
      <c r="E3" s="144" t="s">
        <v>803</v>
      </c>
    </row>
    <row r="4" spans="2:17" ht="20.100000000000001" customHeight="1">
      <c r="B4" s="143" t="s">
        <v>5</v>
      </c>
      <c r="C4" s="143"/>
      <c r="D4" s="143"/>
      <c r="E4" s="144">
        <v>101190</v>
      </c>
      <c r="G4" s="143" t="s">
        <v>17</v>
      </c>
      <c r="H4" s="143"/>
      <c r="I4" s="143"/>
      <c r="J4" s="153"/>
      <c r="K4" s="153"/>
    </row>
    <row r="5" spans="2:17" ht="20.100000000000001" customHeight="1">
      <c r="B5" s="143" t="s">
        <v>6</v>
      </c>
      <c r="C5" s="143"/>
      <c r="D5" s="143"/>
      <c r="E5" s="154">
        <v>41131</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c r="C9" s="12" t="s">
        <v>230</v>
      </c>
      <c r="D9" s="12" t="s">
        <v>230</v>
      </c>
      <c r="E9" s="441" t="s">
        <v>1854</v>
      </c>
      <c r="F9" s="441">
        <v>1</v>
      </c>
      <c r="G9" s="441">
        <v>5000</v>
      </c>
      <c r="H9" s="17">
        <f>F9*G9</f>
        <v>5000</v>
      </c>
      <c r="I9" s="17"/>
      <c r="J9" s="458" t="s">
        <v>2181</v>
      </c>
      <c r="K9" s="441" t="s">
        <v>2177</v>
      </c>
      <c r="L9" s="159"/>
      <c r="M9" s="158">
        <v>41109</v>
      </c>
      <c r="N9" s="158"/>
      <c r="O9" s="162"/>
      <c r="P9" s="158"/>
      <c r="Q9" s="163">
        <v>41123</v>
      </c>
    </row>
    <row r="10" spans="2:17" s="150" customFormat="1" ht="18" customHeight="1">
      <c r="B10" s="155"/>
      <c r="C10" s="155"/>
      <c r="D10" s="155"/>
      <c r="E10" s="19"/>
      <c r="F10" s="213"/>
      <c r="G10" s="161"/>
      <c r="H10" s="161"/>
      <c r="I10" s="160"/>
      <c r="J10" s="458"/>
      <c r="K10" s="156"/>
      <c r="L10" s="159"/>
      <c r="M10" s="158"/>
      <c r="N10" s="158"/>
      <c r="O10" s="162"/>
      <c r="P10" s="158"/>
      <c r="Q10" s="163"/>
    </row>
    <row r="11" spans="2:17" s="150" customFormat="1" ht="18" customHeight="1">
      <c r="B11" s="156"/>
      <c r="C11" s="12" t="s">
        <v>1015</v>
      </c>
      <c r="D11" s="12" t="s">
        <v>1015</v>
      </c>
      <c r="E11" s="241" t="s">
        <v>1200</v>
      </c>
      <c r="F11" s="141">
        <v>1</v>
      </c>
      <c r="G11" s="17">
        <v>780</v>
      </c>
      <c r="H11" s="17">
        <v>780</v>
      </c>
      <c r="I11" s="17"/>
      <c r="J11" s="13" t="s">
        <v>2178</v>
      </c>
      <c r="K11" s="141" t="s">
        <v>1866</v>
      </c>
      <c r="L11" s="159"/>
      <c r="M11" s="158"/>
      <c r="N11" s="158"/>
      <c r="O11" s="162"/>
      <c r="P11" s="158">
        <v>41113</v>
      </c>
      <c r="Q11" s="163">
        <v>41113</v>
      </c>
    </row>
    <row r="12" spans="2:17" s="150" customFormat="1" ht="18" customHeight="1">
      <c r="B12" s="155"/>
      <c r="C12" s="12" t="s">
        <v>1015</v>
      </c>
      <c r="D12" s="12" t="s">
        <v>1015</v>
      </c>
      <c r="E12" s="50" t="s">
        <v>1867</v>
      </c>
      <c r="F12" s="50">
        <v>2</v>
      </c>
      <c r="G12" s="50">
        <v>220</v>
      </c>
      <c r="H12" s="17">
        <v>440</v>
      </c>
      <c r="I12" s="17"/>
      <c r="J12" s="13" t="s">
        <v>2178</v>
      </c>
      <c r="K12" s="50" t="s">
        <v>1868</v>
      </c>
      <c r="L12" s="159"/>
      <c r="M12" s="158"/>
      <c r="N12" s="158"/>
      <c r="O12" s="162"/>
      <c r="P12" s="158">
        <v>41113</v>
      </c>
      <c r="Q12" s="163">
        <v>41113</v>
      </c>
    </row>
    <row r="13" spans="2:17" s="150" customFormat="1" ht="18" customHeight="1">
      <c r="B13" s="156"/>
      <c r="C13" s="12" t="s">
        <v>1015</v>
      </c>
      <c r="D13" s="12" t="s">
        <v>1015</v>
      </c>
      <c r="E13" s="50" t="s">
        <v>311</v>
      </c>
      <c r="F13" s="50">
        <v>1</v>
      </c>
      <c r="G13" s="50">
        <v>210</v>
      </c>
      <c r="H13" s="17">
        <v>210</v>
      </c>
      <c r="I13" s="17"/>
      <c r="J13" s="13" t="s">
        <v>2178</v>
      </c>
      <c r="K13" s="50" t="s">
        <v>1869</v>
      </c>
      <c r="L13" s="159"/>
      <c r="M13" s="158"/>
      <c r="N13" s="158"/>
      <c r="O13" s="162"/>
      <c r="P13" s="158">
        <v>41113</v>
      </c>
      <c r="Q13" s="163">
        <v>41113</v>
      </c>
    </row>
    <row r="14" spans="2:17" s="150" customFormat="1" ht="18" customHeight="1">
      <c r="B14" s="156"/>
      <c r="C14" s="155"/>
      <c r="D14" s="155"/>
      <c r="E14" s="159"/>
      <c r="F14" s="213"/>
      <c r="G14" s="161"/>
      <c r="H14" s="161"/>
      <c r="I14" s="164"/>
      <c r="J14" s="159"/>
      <c r="K14" s="159"/>
      <c r="L14" s="159"/>
      <c r="M14" s="158"/>
      <c r="N14" s="158"/>
      <c r="O14" s="162"/>
      <c r="P14" s="158"/>
      <c r="Q14" s="163"/>
    </row>
    <row r="15" spans="2:17" s="150" customFormat="1" ht="18" customHeight="1">
      <c r="B15" s="156"/>
      <c r="C15" s="155" t="s">
        <v>125</v>
      </c>
      <c r="D15" s="155" t="s">
        <v>987</v>
      </c>
      <c r="E15" s="212" t="s">
        <v>2180</v>
      </c>
      <c r="F15" s="50">
        <v>1</v>
      </c>
      <c r="G15" s="161">
        <v>5770</v>
      </c>
      <c r="H15" s="161">
        <f>F15*G15</f>
        <v>5770</v>
      </c>
      <c r="I15" s="164"/>
      <c r="J15" s="458" t="s">
        <v>2181</v>
      </c>
      <c r="K15" s="159" t="s">
        <v>255</v>
      </c>
      <c r="L15" s="159"/>
      <c r="M15" s="158">
        <v>41109</v>
      </c>
      <c r="N15" s="158"/>
      <c r="O15" s="162"/>
      <c r="P15" s="158"/>
      <c r="Q15" s="163">
        <v>41113</v>
      </c>
    </row>
    <row r="16" spans="2:17" s="150" customFormat="1" ht="18" customHeight="1">
      <c r="B16" s="156"/>
      <c r="C16" s="155" t="s">
        <v>125</v>
      </c>
      <c r="D16" s="155" t="s">
        <v>987</v>
      </c>
      <c r="E16" s="194" t="s">
        <v>2182</v>
      </c>
      <c r="F16" s="50">
        <v>1</v>
      </c>
      <c r="G16" s="17">
        <v>5890</v>
      </c>
      <c r="H16" s="161">
        <f>F16*G16</f>
        <v>5890</v>
      </c>
      <c r="I16" s="17"/>
      <c r="J16" s="458" t="s">
        <v>2181</v>
      </c>
      <c r="K16" s="159" t="s">
        <v>2183</v>
      </c>
      <c r="L16" s="159"/>
      <c r="M16" s="158">
        <v>41109</v>
      </c>
      <c r="N16" s="158"/>
      <c r="O16" s="162"/>
      <c r="P16" s="158">
        <v>41115</v>
      </c>
      <c r="Q16" s="163">
        <v>41115</v>
      </c>
    </row>
    <row r="17" spans="2:17" s="150" customFormat="1" ht="18" customHeight="1">
      <c r="B17" s="156"/>
      <c r="C17" s="155" t="s">
        <v>125</v>
      </c>
      <c r="D17" s="155" t="s">
        <v>987</v>
      </c>
      <c r="E17" s="50" t="s">
        <v>2184</v>
      </c>
      <c r="F17" s="50">
        <v>1</v>
      </c>
      <c r="G17" s="50">
        <v>1470</v>
      </c>
      <c r="H17" s="17">
        <v>1470</v>
      </c>
      <c r="I17" s="17"/>
      <c r="J17" s="458"/>
      <c r="K17" s="50"/>
      <c r="L17" s="159"/>
      <c r="M17" s="158">
        <v>41116</v>
      </c>
      <c r="N17" s="158"/>
      <c r="O17" s="162"/>
      <c r="P17" s="158">
        <v>41123</v>
      </c>
      <c r="Q17" s="163">
        <v>41124</v>
      </c>
    </row>
    <row r="18" spans="2:17" s="150" customFormat="1" ht="18" customHeight="1">
      <c r="B18" s="156"/>
      <c r="C18" s="12"/>
      <c r="D18" s="12"/>
      <c r="E18" s="441"/>
      <c r="F18" s="441"/>
      <c r="G18" s="441"/>
      <c r="H18" s="17"/>
      <c r="I18" s="17"/>
      <c r="J18" s="458"/>
      <c r="K18" s="441"/>
      <c r="L18" s="159"/>
      <c r="M18" s="158"/>
      <c r="N18" s="158"/>
      <c r="O18" s="162"/>
      <c r="P18" s="158"/>
      <c r="Q18" s="163"/>
    </row>
    <row r="19" spans="2:17" s="150" customFormat="1" ht="18" customHeight="1">
      <c r="B19" s="156"/>
      <c r="C19" s="12"/>
      <c r="D19" s="12"/>
      <c r="E19" s="50"/>
      <c r="F19" s="50"/>
      <c r="G19" s="50"/>
      <c r="H19" s="17"/>
      <c r="I19" s="17"/>
      <c r="J19" s="458"/>
      <c r="K19" s="50"/>
      <c r="L19" s="159"/>
      <c r="M19" s="158"/>
      <c r="N19" s="158"/>
      <c r="O19" s="162"/>
      <c r="P19" s="158"/>
      <c r="Q19" s="163"/>
    </row>
    <row r="20" spans="2:17" s="150" customFormat="1" ht="18" customHeight="1">
      <c r="B20" s="156"/>
      <c r="C20" s="155"/>
      <c r="D20" s="155"/>
      <c r="E20" s="156"/>
      <c r="F20" s="213"/>
      <c r="G20" s="161"/>
      <c r="H20" s="161"/>
      <c r="I20" s="164"/>
      <c r="J20" s="159"/>
      <c r="K20" s="159"/>
      <c r="L20" s="159"/>
      <c r="M20" s="158"/>
      <c r="N20" s="158"/>
      <c r="O20" s="162"/>
      <c r="P20" s="158"/>
      <c r="Q20" s="163"/>
    </row>
    <row r="21" spans="2:17" s="150" customFormat="1" ht="18" customHeight="1">
      <c r="B21" s="156"/>
      <c r="C21" s="12"/>
      <c r="D21" s="12"/>
      <c r="E21" s="155"/>
      <c r="F21" s="50"/>
      <c r="G21" s="141"/>
      <c r="H21" s="18"/>
      <c r="I21" s="17"/>
      <c r="J21" s="13"/>
      <c r="K21" s="141"/>
      <c r="L21" s="159"/>
      <c r="M21" s="158"/>
      <c r="N21" s="158"/>
      <c r="O21" s="162"/>
      <c r="P21" s="158"/>
      <c r="Q21" s="163"/>
    </row>
    <row r="22" spans="2:17" s="150" customFormat="1" ht="18" customHeight="1">
      <c r="B22" s="156"/>
      <c r="C22" s="12"/>
      <c r="D22" s="12"/>
      <c r="E22" s="16"/>
      <c r="F22" s="50"/>
      <c r="G22" s="141"/>
      <c r="H22" s="18"/>
      <c r="I22" s="17"/>
      <c r="J22" s="13"/>
      <c r="K22" s="141"/>
      <c r="L22" s="159"/>
      <c r="M22" s="158"/>
      <c r="N22" s="158"/>
      <c r="O22" s="162"/>
      <c r="P22" s="158"/>
      <c r="Q22" s="163"/>
    </row>
    <row r="23" spans="2:17" s="150" customFormat="1" ht="18" customHeight="1">
      <c r="B23" s="156"/>
      <c r="C23" s="12"/>
      <c r="D23" s="12"/>
      <c r="E23" s="141"/>
      <c r="F23" s="141"/>
      <c r="G23" s="141"/>
      <c r="H23" s="18"/>
      <c r="I23" s="17"/>
      <c r="J23" s="13"/>
      <c r="K23" s="141"/>
      <c r="L23" s="159"/>
      <c r="M23" s="158"/>
      <c r="N23" s="158"/>
      <c r="O23" s="162"/>
      <c r="P23" s="158"/>
      <c r="Q23" s="163"/>
    </row>
    <row r="24" spans="2:17" s="150" customFormat="1" ht="18" customHeight="1">
      <c r="B24" s="156"/>
      <c r="C24" s="12"/>
      <c r="D24" s="12"/>
      <c r="E24" s="141"/>
      <c r="F24" s="141"/>
      <c r="G24" s="141"/>
      <c r="H24" s="18"/>
      <c r="I24" s="17"/>
      <c r="J24" s="13"/>
      <c r="K24" s="141"/>
      <c r="L24" s="159"/>
      <c r="M24" s="269"/>
      <c r="N24" s="158"/>
      <c r="O24" s="162"/>
      <c r="P24" s="158"/>
      <c r="Q24" s="163"/>
    </row>
    <row r="25" spans="2:17" s="150" customFormat="1" ht="18" customHeight="1">
      <c r="B25" s="156"/>
      <c r="C25" s="12"/>
      <c r="D25" s="12"/>
      <c r="E25" s="241"/>
      <c r="F25" s="141"/>
      <c r="G25" s="17"/>
      <c r="H25" s="17"/>
      <c r="I25" s="17"/>
      <c r="J25" s="13"/>
      <c r="K25" s="141"/>
      <c r="L25" s="159"/>
      <c r="M25" s="269"/>
      <c r="N25" s="158"/>
      <c r="O25" s="162"/>
      <c r="P25" s="158"/>
      <c r="Q25" s="163"/>
    </row>
    <row r="26" spans="2:17" s="150" customFormat="1" ht="18" customHeight="1">
      <c r="B26" s="156"/>
      <c r="C26" s="12"/>
      <c r="D26" s="12"/>
      <c r="E26" s="50"/>
      <c r="F26" s="50"/>
      <c r="G26" s="50"/>
      <c r="H26" s="17"/>
      <c r="I26" s="17"/>
      <c r="J26" s="13"/>
      <c r="K26" s="50"/>
      <c r="L26" s="159"/>
      <c r="M26" s="269"/>
      <c r="N26" s="158"/>
      <c r="O26" s="162"/>
      <c r="P26" s="158"/>
      <c r="Q26" s="163"/>
    </row>
    <row r="27" spans="2:17" s="150" customFormat="1" ht="18" customHeight="1">
      <c r="B27" s="156"/>
      <c r="C27" s="12"/>
      <c r="D27" s="12"/>
      <c r="E27" s="50"/>
      <c r="F27" s="50"/>
      <c r="G27" s="50"/>
      <c r="H27" s="17"/>
      <c r="I27" s="17"/>
      <c r="J27" s="13"/>
      <c r="K27" s="50"/>
      <c r="L27" s="159"/>
      <c r="M27" s="269"/>
      <c r="N27" s="158"/>
      <c r="O27" s="162"/>
      <c r="P27" s="158"/>
      <c r="Q27" s="163"/>
    </row>
    <row r="28" spans="2:17" s="150" customFormat="1" ht="18" customHeight="1">
      <c r="B28" s="156"/>
      <c r="C28" s="155"/>
      <c r="D28" s="155"/>
      <c r="E28" s="159"/>
      <c r="F28" s="213"/>
      <c r="G28" s="161"/>
      <c r="H28" s="161"/>
      <c r="I28" s="164"/>
      <c r="J28" s="159"/>
      <c r="K28" s="159"/>
      <c r="L28" s="159"/>
      <c r="M28" s="269"/>
      <c r="N28" s="158"/>
      <c r="O28" s="162"/>
      <c r="P28" s="269"/>
      <c r="Q28" s="163"/>
    </row>
    <row r="29" spans="2:17" s="150" customFormat="1" ht="18" customHeight="1">
      <c r="B29" s="156"/>
      <c r="C29" s="155"/>
      <c r="D29" s="155"/>
      <c r="E29" s="212"/>
      <c r="F29" s="50"/>
      <c r="G29" s="161"/>
      <c r="H29" s="161"/>
      <c r="I29" s="164"/>
      <c r="J29" s="458"/>
      <c r="K29" s="159"/>
      <c r="L29" s="159"/>
      <c r="M29" s="269"/>
      <c r="N29" s="158"/>
      <c r="O29" s="162"/>
      <c r="P29" s="269"/>
      <c r="Q29" s="163"/>
    </row>
    <row r="30" spans="2:17" s="150" customFormat="1" ht="18" customHeight="1">
      <c r="B30" s="156"/>
      <c r="C30" s="155"/>
      <c r="D30" s="155"/>
      <c r="E30" s="194"/>
      <c r="F30" s="50"/>
      <c r="G30" s="17"/>
      <c r="H30" s="161"/>
      <c r="I30" s="17"/>
      <c r="J30" s="458"/>
      <c r="K30" s="159"/>
      <c r="L30" s="159"/>
      <c r="M30" s="269"/>
      <c r="N30" s="158"/>
      <c r="O30" s="162"/>
      <c r="P30" s="269"/>
      <c r="Q30" s="163"/>
    </row>
    <row r="31" spans="2:17" s="150" customFormat="1" ht="18" customHeight="1">
      <c r="B31" s="156"/>
      <c r="C31" s="155"/>
      <c r="D31" s="155"/>
      <c r="E31" s="190"/>
      <c r="F31" s="213"/>
      <c r="G31" s="218"/>
      <c r="H31" s="161">
        <f t="shared" ref="H31:H52" si="0">F31*G31</f>
        <v>0</v>
      </c>
      <c r="I31" s="14"/>
      <c r="J31" s="221"/>
      <c r="K31" s="159"/>
      <c r="L31" s="159"/>
      <c r="M31" s="269"/>
      <c r="N31" s="158"/>
      <c r="O31" s="162"/>
      <c r="P31" s="269"/>
      <c r="Q31" s="163"/>
    </row>
    <row r="32" spans="2:17" s="150" customFormat="1" ht="18" customHeight="1">
      <c r="B32" s="156"/>
      <c r="C32" s="155"/>
      <c r="D32" s="155"/>
      <c r="E32" s="190"/>
      <c r="F32" s="213"/>
      <c r="G32" s="17"/>
      <c r="H32" s="161">
        <f t="shared" si="0"/>
        <v>0</v>
      </c>
      <c r="I32" s="17"/>
      <c r="J32" s="16"/>
      <c r="K32" s="159"/>
      <c r="L32" s="159"/>
      <c r="M32" s="158"/>
      <c r="N32" s="158"/>
      <c r="O32" s="162"/>
      <c r="P32" s="158"/>
      <c r="Q32" s="163"/>
    </row>
    <row r="33" spans="2:17" s="150" customFormat="1" ht="18" customHeight="1">
      <c r="B33" s="156"/>
      <c r="C33" s="155"/>
      <c r="D33" s="155"/>
      <c r="E33" s="190"/>
      <c r="F33" s="213"/>
      <c r="G33" s="17"/>
      <c r="H33" s="161">
        <f t="shared" si="0"/>
        <v>0</v>
      </c>
      <c r="I33" s="17"/>
      <c r="J33" s="16"/>
      <c r="K33" s="159"/>
      <c r="L33" s="159"/>
      <c r="M33" s="158"/>
      <c r="N33" s="158"/>
      <c r="O33" s="162"/>
      <c r="P33" s="158"/>
      <c r="Q33" s="163"/>
    </row>
    <row r="34" spans="2:17" s="150" customFormat="1" ht="18" customHeight="1">
      <c r="B34" s="156"/>
      <c r="C34" s="155"/>
      <c r="D34" s="155"/>
      <c r="E34" s="159"/>
      <c r="F34" s="213"/>
      <c r="G34" s="161"/>
      <c r="H34" s="161">
        <f t="shared" si="0"/>
        <v>0</v>
      </c>
      <c r="I34" s="164"/>
      <c r="J34" s="16"/>
      <c r="K34" s="159"/>
      <c r="L34" s="159"/>
      <c r="M34" s="158"/>
      <c r="N34" s="158"/>
      <c r="O34" s="162"/>
      <c r="P34" s="158"/>
      <c r="Q34" s="163"/>
    </row>
    <row r="35" spans="2:17" s="150" customFormat="1" ht="18" customHeight="1">
      <c r="B35" s="156"/>
      <c r="C35" s="155"/>
      <c r="D35" s="155"/>
      <c r="E35" s="159"/>
      <c r="F35" s="213"/>
      <c r="G35" s="161"/>
      <c r="H35" s="161">
        <f t="shared" si="0"/>
        <v>0</v>
      </c>
      <c r="I35" s="164"/>
      <c r="J35" s="159"/>
      <c r="K35" s="159"/>
      <c r="L35" s="159"/>
      <c r="M35" s="158"/>
      <c r="N35" s="158"/>
      <c r="O35" s="162"/>
      <c r="P35" s="158"/>
      <c r="Q35" s="163"/>
    </row>
    <row r="36" spans="2:17" s="150" customFormat="1" ht="18" customHeight="1">
      <c r="B36" s="156"/>
      <c r="C36" s="155"/>
      <c r="D36" s="155"/>
      <c r="E36" s="159"/>
      <c r="F36" s="213"/>
      <c r="G36" s="161"/>
      <c r="H36" s="161">
        <f t="shared" si="0"/>
        <v>0</v>
      </c>
      <c r="I36" s="164"/>
      <c r="J36" s="159"/>
      <c r="K36" s="159"/>
      <c r="L36" s="159"/>
      <c r="M36" s="158"/>
      <c r="N36" s="158"/>
      <c r="O36" s="162"/>
      <c r="P36" s="158"/>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5"/>
      <c r="C43" s="155"/>
      <c r="D43" s="155"/>
      <c r="E43" s="159"/>
      <c r="F43" s="213"/>
      <c r="G43" s="161"/>
      <c r="H43" s="161">
        <f t="shared" si="0"/>
        <v>0</v>
      </c>
      <c r="I43" s="164"/>
      <c r="J43" s="159"/>
      <c r="K43" s="159"/>
      <c r="L43" s="159"/>
      <c r="M43" s="158"/>
      <c r="N43" s="158"/>
      <c r="O43" s="162"/>
      <c r="P43" s="158"/>
      <c r="Q43" s="163"/>
    </row>
    <row r="44" spans="2:17" s="150" customFormat="1" ht="18" customHeight="1">
      <c r="B44" s="155"/>
      <c r="C44" s="155"/>
      <c r="D44" s="155"/>
      <c r="E44" s="159"/>
      <c r="F44" s="213"/>
      <c r="G44" s="161"/>
      <c r="H44" s="161">
        <f t="shared" si="0"/>
        <v>0</v>
      </c>
      <c r="I44" s="164"/>
      <c r="J44" s="159"/>
      <c r="K44" s="159"/>
      <c r="L44" s="159"/>
      <c r="M44" s="158"/>
      <c r="N44" s="158"/>
      <c r="O44" s="162"/>
      <c r="P44" s="158"/>
      <c r="Q44" s="163"/>
    </row>
    <row r="45" spans="2:17" s="150" customFormat="1" ht="18" customHeight="1">
      <c r="B45" s="155"/>
      <c r="C45" s="155"/>
      <c r="D45" s="155"/>
      <c r="E45" s="159"/>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65"/>
      <c r="F48" s="213"/>
      <c r="G48" s="161"/>
      <c r="H48" s="161">
        <f t="shared" si="0"/>
        <v>0</v>
      </c>
      <c r="I48" s="164"/>
      <c r="J48" s="159"/>
      <c r="K48" s="159"/>
      <c r="L48" s="159"/>
      <c r="M48" s="158"/>
      <c r="N48" s="158"/>
      <c r="O48" s="162"/>
      <c r="P48" s="158"/>
      <c r="Q48" s="163"/>
    </row>
    <row r="49" spans="2:17" s="150" customFormat="1" ht="18" customHeight="1">
      <c r="B49" s="155"/>
      <c r="C49" s="155"/>
      <c r="D49" s="155"/>
      <c r="E49" s="159"/>
      <c r="F49" s="213"/>
      <c r="G49" s="161"/>
      <c r="H49" s="161">
        <f t="shared" si="0"/>
        <v>0</v>
      </c>
      <c r="I49" s="164"/>
      <c r="J49" s="159"/>
      <c r="K49" s="167"/>
      <c r="L49" s="167"/>
      <c r="M49" s="171"/>
      <c r="N49" s="171"/>
      <c r="O49" s="171"/>
      <c r="P49" s="171"/>
      <c r="Q49" s="171"/>
    </row>
    <row r="50" spans="2:17" s="150" customFormat="1" ht="18" customHeight="1">
      <c r="B50" s="172"/>
      <c r="C50" s="155"/>
      <c r="D50" s="155"/>
      <c r="E50" s="159"/>
      <c r="F50" s="213"/>
      <c r="G50" s="161"/>
      <c r="H50" s="161">
        <f t="shared" si="0"/>
        <v>0</v>
      </c>
      <c r="I50" s="164"/>
      <c r="J50" s="159"/>
      <c r="K50" s="173"/>
      <c r="L50" s="173"/>
      <c r="M50" s="176"/>
      <c r="N50" s="176"/>
      <c r="O50" s="177"/>
      <c r="P50" s="176"/>
      <c r="Q50" s="178"/>
    </row>
    <row r="51" spans="2:17" s="150" customFormat="1" ht="18" customHeight="1">
      <c r="C51" s="155"/>
      <c r="D51" s="155"/>
      <c r="E51" s="159"/>
      <c r="F51" s="213"/>
      <c r="G51" s="161"/>
      <c r="H51" s="161">
        <f t="shared" si="0"/>
        <v>0</v>
      </c>
      <c r="I51" s="164"/>
      <c r="J51" s="159"/>
      <c r="K51" s="173"/>
      <c r="M51" s="176"/>
      <c r="N51" s="176"/>
      <c r="O51" s="177"/>
      <c r="P51" s="176"/>
      <c r="Q51" s="178"/>
    </row>
    <row r="52" spans="2:17" s="150" customFormat="1" ht="18" customHeight="1">
      <c r="B52" s="172"/>
      <c r="C52" s="166"/>
      <c r="D52" s="166"/>
      <c r="E52" s="167"/>
      <c r="F52" s="213"/>
      <c r="G52" s="169"/>
      <c r="H52" s="161">
        <f t="shared" si="0"/>
        <v>0</v>
      </c>
      <c r="I52" s="170"/>
      <c r="J52" s="167"/>
      <c r="K52" s="173"/>
      <c r="M52" s="176"/>
      <c r="N52" s="176"/>
      <c r="O52" s="177"/>
      <c r="P52" s="176"/>
      <c r="Q52" s="178"/>
    </row>
    <row r="53" spans="2:17" ht="18" customHeight="1">
      <c r="C53" s="172"/>
      <c r="D53" s="172"/>
      <c r="E53" s="173"/>
      <c r="F53" s="174"/>
      <c r="G53" s="175"/>
      <c r="H53" s="175"/>
      <c r="I53" s="174"/>
      <c r="J53" s="173"/>
      <c r="K53" s="173"/>
      <c r="M53" s="176"/>
      <c r="N53" s="176"/>
      <c r="O53" s="177"/>
      <c r="Q53" s="178"/>
    </row>
    <row r="54" spans="2:17" ht="18" customHeight="1">
      <c r="C54" s="172"/>
      <c r="D54" s="172"/>
      <c r="E54" s="173"/>
      <c r="F54" s="174"/>
      <c r="G54" s="175"/>
      <c r="H54" s="175"/>
      <c r="I54" s="174"/>
      <c r="J54" s="173"/>
      <c r="M54" s="179"/>
      <c r="O54" s="177"/>
      <c r="Q54" s="178"/>
    </row>
    <row r="55" spans="2:17" ht="18" customHeight="1">
      <c r="C55" s="172"/>
      <c r="D55" s="172"/>
      <c r="E55" s="173"/>
      <c r="F55" s="174"/>
      <c r="G55" s="175"/>
      <c r="H55" s="175"/>
      <c r="I55" s="174"/>
      <c r="J55" s="173"/>
      <c r="M55" s="179"/>
      <c r="O55" s="177"/>
      <c r="Q55" s="178"/>
    </row>
    <row r="56" spans="2:17" ht="18" customHeight="1">
      <c r="C56" s="172"/>
      <c r="D56" s="172"/>
      <c r="E56" s="173"/>
      <c r="F56" s="174"/>
      <c r="G56" s="175"/>
      <c r="H56" s="175"/>
      <c r="I56" s="174"/>
      <c r="J56" s="173"/>
      <c r="K56" s="320"/>
      <c r="L56" s="320"/>
      <c r="M56" s="324"/>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E59" s="320"/>
      <c r="F59" s="321"/>
      <c r="G59" s="322"/>
      <c r="H59" s="322"/>
      <c r="I59" s="323"/>
      <c r="J59" s="320"/>
      <c r="M59" s="176"/>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K62" s="180"/>
      <c r="M62" s="179"/>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M65" s="179"/>
      <c r="O65" s="177"/>
      <c r="Q65" s="178"/>
    </row>
    <row r="66" spans="3:17" ht="18" customHeight="1">
      <c r="C66" s="172"/>
      <c r="D66" s="172"/>
      <c r="F66" s="174"/>
      <c r="H66" s="175"/>
      <c r="M66" s="179"/>
      <c r="O66" s="177"/>
      <c r="Q66" s="178"/>
    </row>
    <row r="67" spans="3:17" ht="18" customHeight="1">
      <c r="C67" s="172"/>
      <c r="D67" s="172"/>
      <c r="F67" s="174"/>
      <c r="H67" s="175"/>
      <c r="M67" s="179"/>
      <c r="N67" s="150"/>
      <c r="O67" s="179"/>
      <c r="P67" s="179"/>
      <c r="Q67" s="178"/>
    </row>
    <row r="68" spans="3:17" ht="18" customHeight="1">
      <c r="C68" s="172"/>
      <c r="D68" s="172"/>
      <c r="F68" s="174"/>
      <c r="H68" s="175"/>
      <c r="M68" s="179"/>
      <c r="N68" s="150"/>
      <c r="O68" s="179"/>
      <c r="P68" s="179"/>
      <c r="Q68" s="178"/>
    </row>
    <row r="69" spans="3:17" ht="18" customHeight="1">
      <c r="C69" s="172"/>
      <c r="D69" s="172"/>
      <c r="F69" s="174"/>
      <c r="H69" s="175"/>
      <c r="M69" s="179"/>
      <c r="N69" s="150"/>
      <c r="O69" s="179"/>
      <c r="P69" s="179"/>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c r="C90" s="172"/>
      <c r="D90" s="172"/>
      <c r="I90" s="145"/>
    </row>
    <row r="91" spans="3:17">
      <c r="C91" s="172"/>
      <c r="D91" s="172"/>
      <c r="I91" s="145"/>
    </row>
    <row r="92" spans="3:17">
      <c r="C92" s="172"/>
      <c r="D92" s="172"/>
      <c r="I92" s="145"/>
    </row>
    <row r="113" spans="8:8">
      <c r="H113"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DB77-F0EE-44EA-A071-7FB03CF722BC}">
  <dimension ref="B2:Q119"/>
  <sheetViews>
    <sheetView zoomScale="85" zoomScaleNormal="85" workbookViewId="0">
      <pane xSplit="10" ySplit="8" topLeftCell="O9" activePane="bottomRight" state="frozen"/>
      <selection pane="topRight" activeCell="K1" sqref="K1"/>
      <selection pane="bottomLeft" activeCell="A9" sqref="A9"/>
      <selection pane="bottomRight" activeCell="Q34" sqref="Q34"/>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30.875" style="150" bestFit="1" customWidth="1"/>
    <col min="11" max="11" width="30" style="150" bestFit="1"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30.875" style="145" bestFit="1" customWidth="1"/>
    <col min="267" max="267" width="30" style="145" bestFit="1"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30.875" style="145" bestFit="1" customWidth="1"/>
    <col min="523" max="523" width="30" style="145" bestFit="1"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30.875" style="145" bestFit="1" customWidth="1"/>
    <col min="779" max="779" width="30" style="145" bestFit="1"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30.875" style="145" bestFit="1" customWidth="1"/>
    <col min="1035" max="1035" width="30" style="145" bestFit="1"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30.875" style="145" bestFit="1" customWidth="1"/>
    <col min="1291" max="1291" width="30" style="145" bestFit="1"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30.875" style="145" bestFit="1" customWidth="1"/>
    <col min="1547" max="1547" width="30" style="145" bestFit="1"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30.875" style="145" bestFit="1" customWidth="1"/>
    <col min="1803" max="1803" width="30" style="145" bestFit="1"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30.875" style="145" bestFit="1" customWidth="1"/>
    <col min="2059" max="2059" width="30" style="145" bestFit="1"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30.875" style="145" bestFit="1" customWidth="1"/>
    <col min="2315" max="2315" width="30" style="145" bestFit="1"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30.875" style="145" bestFit="1" customWidth="1"/>
    <col min="2571" max="2571" width="30" style="145" bestFit="1"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30.875" style="145" bestFit="1" customWidth="1"/>
    <col min="2827" max="2827" width="30" style="145" bestFit="1"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30.875" style="145" bestFit="1" customWidth="1"/>
    <col min="3083" max="3083" width="30" style="145" bestFit="1"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30.875" style="145" bestFit="1" customWidth="1"/>
    <col min="3339" max="3339" width="30" style="145" bestFit="1"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30.875" style="145" bestFit="1" customWidth="1"/>
    <col min="3595" max="3595" width="30" style="145" bestFit="1"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30.875" style="145" bestFit="1" customWidth="1"/>
    <col min="3851" max="3851" width="30" style="145" bestFit="1"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30.875" style="145" bestFit="1" customWidth="1"/>
    <col min="4107" max="4107" width="30" style="145" bestFit="1"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30.875" style="145" bestFit="1" customWidth="1"/>
    <col min="4363" max="4363" width="30" style="145" bestFit="1"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30.875" style="145" bestFit="1" customWidth="1"/>
    <col min="4619" max="4619" width="30" style="145" bestFit="1"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30.875" style="145" bestFit="1" customWidth="1"/>
    <col min="4875" max="4875" width="30" style="145" bestFit="1"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30.875" style="145" bestFit="1" customWidth="1"/>
    <col min="5131" max="5131" width="30" style="145" bestFit="1"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30.875" style="145" bestFit="1" customWidth="1"/>
    <col min="5387" max="5387" width="30" style="145" bestFit="1"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30.875" style="145" bestFit="1" customWidth="1"/>
    <col min="5643" max="5643" width="30" style="145" bestFit="1"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30.875" style="145" bestFit="1" customWidth="1"/>
    <col min="5899" max="5899" width="30" style="145" bestFit="1"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30.875" style="145" bestFit="1" customWidth="1"/>
    <col min="6155" max="6155" width="30" style="145" bestFit="1"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30.875" style="145" bestFit="1" customWidth="1"/>
    <col min="6411" max="6411" width="30" style="145" bestFit="1"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30.875" style="145" bestFit="1" customWidth="1"/>
    <col min="6667" max="6667" width="30" style="145" bestFit="1"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30.875" style="145" bestFit="1" customWidth="1"/>
    <col min="6923" max="6923" width="30" style="145" bestFit="1"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30.875" style="145" bestFit="1" customWidth="1"/>
    <col min="7179" max="7179" width="30" style="145" bestFit="1"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30.875" style="145" bestFit="1" customWidth="1"/>
    <col min="7435" max="7435" width="30" style="145" bestFit="1"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30.875" style="145" bestFit="1" customWidth="1"/>
    <col min="7691" max="7691" width="30" style="145" bestFit="1"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30.875" style="145" bestFit="1" customWidth="1"/>
    <col min="7947" max="7947" width="30" style="145" bestFit="1"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30.875" style="145" bestFit="1" customWidth="1"/>
    <col min="8203" max="8203" width="30" style="145" bestFit="1"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30.875" style="145" bestFit="1" customWidth="1"/>
    <col min="8459" max="8459" width="30" style="145" bestFit="1"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30.875" style="145" bestFit="1" customWidth="1"/>
    <col min="8715" max="8715" width="30" style="145" bestFit="1"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30.875" style="145" bestFit="1" customWidth="1"/>
    <col min="8971" max="8971" width="30" style="145" bestFit="1"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30.875" style="145" bestFit="1" customWidth="1"/>
    <col min="9227" max="9227" width="30" style="145" bestFit="1"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30.875" style="145" bestFit="1" customWidth="1"/>
    <col min="9483" max="9483" width="30" style="145" bestFit="1"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30.875" style="145" bestFit="1" customWidth="1"/>
    <col min="9739" max="9739" width="30" style="145" bestFit="1"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30.875" style="145" bestFit="1" customWidth="1"/>
    <col min="9995" max="9995" width="30" style="145" bestFit="1"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30.875" style="145" bestFit="1" customWidth="1"/>
    <col min="10251" max="10251" width="30" style="145" bestFit="1"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30.875" style="145" bestFit="1" customWidth="1"/>
    <col min="10507" max="10507" width="30" style="145" bestFit="1"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30.875" style="145" bestFit="1" customWidth="1"/>
    <col min="10763" max="10763" width="30" style="145" bestFit="1"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30.875" style="145" bestFit="1" customWidth="1"/>
    <col min="11019" max="11019" width="30" style="145" bestFit="1"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30.875" style="145" bestFit="1" customWidth="1"/>
    <col min="11275" max="11275" width="30" style="145" bestFit="1"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30.875" style="145" bestFit="1" customWidth="1"/>
    <col min="11531" max="11531" width="30" style="145" bestFit="1"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30.875" style="145" bestFit="1" customWidth="1"/>
    <col min="11787" max="11787" width="30" style="145" bestFit="1"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30.875" style="145" bestFit="1" customWidth="1"/>
    <col min="12043" max="12043" width="30" style="145" bestFit="1"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30.875" style="145" bestFit="1" customWidth="1"/>
    <col min="12299" max="12299" width="30" style="145" bestFit="1"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30.875" style="145" bestFit="1" customWidth="1"/>
    <col min="12555" max="12555" width="30" style="145" bestFit="1"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30.875" style="145" bestFit="1" customWidth="1"/>
    <col min="12811" max="12811" width="30" style="145" bestFit="1"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30.875" style="145" bestFit="1" customWidth="1"/>
    <col min="13067" max="13067" width="30" style="145" bestFit="1"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30.875" style="145" bestFit="1" customWidth="1"/>
    <col min="13323" max="13323" width="30" style="145" bestFit="1"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30.875" style="145" bestFit="1" customWidth="1"/>
    <col min="13579" max="13579" width="30" style="145" bestFit="1"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30.875" style="145" bestFit="1" customWidth="1"/>
    <col min="13835" max="13835" width="30" style="145" bestFit="1"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30.875" style="145" bestFit="1" customWidth="1"/>
    <col min="14091" max="14091" width="30" style="145" bestFit="1"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30.875" style="145" bestFit="1" customWidth="1"/>
    <col min="14347" max="14347" width="30" style="145" bestFit="1"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30.875" style="145" bestFit="1" customWidth="1"/>
    <col min="14603" max="14603" width="30" style="145" bestFit="1"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30.875" style="145" bestFit="1" customWidth="1"/>
    <col min="14859" max="14859" width="30" style="145" bestFit="1"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30.875" style="145" bestFit="1" customWidth="1"/>
    <col min="15115" max="15115" width="30" style="145" bestFit="1"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30.875" style="145" bestFit="1" customWidth="1"/>
    <col min="15371" max="15371" width="30" style="145" bestFit="1"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30.875" style="145" bestFit="1" customWidth="1"/>
    <col min="15627" max="15627" width="30" style="145" bestFit="1"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30.875" style="145" bestFit="1" customWidth="1"/>
    <col min="15883" max="15883" width="30" style="145" bestFit="1"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30.875" style="145" bestFit="1" customWidth="1"/>
    <col min="16139" max="16139" width="30" style="145" bestFit="1"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2169</v>
      </c>
      <c r="G2" s="146" t="s">
        <v>2</v>
      </c>
      <c r="H2" s="147"/>
      <c r="I2" s="148"/>
      <c r="J2" s="149">
        <f>SUM(H:H)</f>
        <v>591620</v>
      </c>
    </row>
    <row r="3" spans="2:17" ht="20.100000000000001" customHeight="1">
      <c r="B3" s="143" t="s">
        <v>3</v>
      </c>
      <c r="C3" s="143"/>
      <c r="D3" s="143"/>
      <c r="E3" s="144" t="s">
        <v>803</v>
      </c>
    </row>
    <row r="4" spans="2:17" ht="20.100000000000001" customHeight="1">
      <c r="B4" s="143" t="s">
        <v>5</v>
      </c>
      <c r="C4" s="143"/>
      <c r="D4" s="143"/>
      <c r="E4" s="144">
        <v>101192</v>
      </c>
      <c r="G4" s="143" t="s">
        <v>17</v>
      </c>
      <c r="H4" s="143"/>
      <c r="I4" s="143"/>
      <c r="J4" s="153"/>
      <c r="K4" s="153"/>
    </row>
    <row r="5" spans="2:17" ht="20.100000000000001" customHeight="1">
      <c r="B5" s="143" t="s">
        <v>6</v>
      </c>
      <c r="C5" s="143"/>
      <c r="D5" s="143"/>
      <c r="E5" s="154">
        <v>41151</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29</v>
      </c>
      <c r="D9" s="155" t="s">
        <v>29</v>
      </c>
      <c r="E9" s="159" t="s">
        <v>1848</v>
      </c>
      <c r="F9" s="213">
        <v>1</v>
      </c>
      <c r="G9" s="161">
        <v>400000</v>
      </c>
      <c r="H9" s="161">
        <f>F9*G9</f>
        <v>400000</v>
      </c>
      <c r="I9" s="160"/>
      <c r="J9" s="458" t="s">
        <v>2170</v>
      </c>
      <c r="K9" s="156"/>
      <c r="L9" s="159"/>
      <c r="M9" s="158">
        <v>41109</v>
      </c>
      <c r="N9" s="158"/>
      <c r="O9" s="162"/>
      <c r="P9" s="398">
        <v>41124</v>
      </c>
      <c r="Q9" s="163">
        <v>41124</v>
      </c>
    </row>
    <row r="10" spans="2:17" s="150" customFormat="1" ht="18" customHeight="1">
      <c r="B10" s="155">
        <v>1</v>
      </c>
      <c r="C10" s="155" t="s">
        <v>29</v>
      </c>
      <c r="D10" s="155" t="s">
        <v>29</v>
      </c>
      <c r="E10" s="19" t="s">
        <v>1849</v>
      </c>
      <c r="F10" s="213">
        <v>1</v>
      </c>
      <c r="G10" s="161">
        <v>19000</v>
      </c>
      <c r="H10" s="161">
        <f t="shared" ref="H10:H58" si="0">F10*G10</f>
        <v>19000</v>
      </c>
      <c r="I10" s="160"/>
      <c r="J10" s="458" t="s">
        <v>2170</v>
      </c>
      <c r="K10" s="156"/>
      <c r="L10" s="159"/>
      <c r="M10" s="158">
        <v>41109</v>
      </c>
      <c r="N10" s="158"/>
      <c r="O10" s="162"/>
      <c r="P10" s="269">
        <v>41124</v>
      </c>
      <c r="Q10" s="163"/>
    </row>
    <row r="11" spans="2:17" s="150" customFormat="1" ht="18" customHeight="1">
      <c r="B11" s="156">
        <v>2</v>
      </c>
      <c r="C11" s="155" t="s">
        <v>29</v>
      </c>
      <c r="D11" s="155" t="s">
        <v>29</v>
      </c>
      <c r="E11" s="19" t="s">
        <v>397</v>
      </c>
      <c r="F11" s="213">
        <v>1</v>
      </c>
      <c r="G11" s="161">
        <v>40000</v>
      </c>
      <c r="H11" s="161">
        <f t="shared" si="0"/>
        <v>40000</v>
      </c>
      <c r="I11" s="164"/>
      <c r="J11" s="458" t="s">
        <v>2186</v>
      </c>
      <c r="K11" s="159"/>
      <c r="L11" s="159"/>
      <c r="M11" s="158"/>
      <c r="N11" s="158"/>
      <c r="O11" s="162"/>
      <c r="P11" s="269"/>
      <c r="Q11" s="163"/>
    </row>
    <row r="12" spans="2:17" s="150" customFormat="1" ht="18" customHeight="1">
      <c r="B12" s="155"/>
      <c r="C12" s="155"/>
      <c r="D12" s="155" t="s">
        <v>29</v>
      </c>
      <c r="E12" s="19" t="s">
        <v>2171</v>
      </c>
      <c r="F12" s="213">
        <v>1</v>
      </c>
      <c r="G12" s="161">
        <v>10000</v>
      </c>
      <c r="H12" s="161">
        <v>10000</v>
      </c>
      <c r="I12" s="164"/>
      <c r="J12" s="159"/>
      <c r="K12" s="159"/>
      <c r="L12" s="159"/>
      <c r="M12" s="158">
        <v>41109</v>
      </c>
      <c r="N12" s="158"/>
      <c r="O12" s="162"/>
      <c r="P12" s="269"/>
      <c r="Q12" s="163"/>
    </row>
    <row r="13" spans="2:17" s="150" customFormat="1" ht="18" customHeight="1">
      <c r="B13" s="155"/>
      <c r="C13" s="155"/>
      <c r="D13" s="155"/>
      <c r="E13" s="19"/>
      <c r="F13" s="213"/>
      <c r="G13" s="161"/>
      <c r="H13" s="161"/>
      <c r="I13" s="164"/>
      <c r="J13" s="159"/>
      <c r="K13" s="159"/>
      <c r="L13" s="159"/>
      <c r="M13" s="158"/>
      <c r="N13" s="158"/>
      <c r="O13" s="162"/>
      <c r="P13" s="269"/>
      <c r="Q13" s="163"/>
    </row>
    <row r="14" spans="2:17" s="150" customFormat="1" ht="18" customHeight="1">
      <c r="B14" s="155">
        <v>4</v>
      </c>
      <c r="C14" s="155" t="s">
        <v>1015</v>
      </c>
      <c r="D14" s="12" t="s">
        <v>1015</v>
      </c>
      <c r="E14" s="61" t="s">
        <v>231</v>
      </c>
      <c r="F14" s="213">
        <v>1</v>
      </c>
      <c r="G14" s="161">
        <v>2000</v>
      </c>
      <c r="H14" s="161">
        <v>2000</v>
      </c>
      <c r="I14" s="164"/>
      <c r="J14" s="159"/>
      <c r="K14" s="19" t="s">
        <v>231</v>
      </c>
      <c r="L14" s="159"/>
      <c r="M14" s="158"/>
      <c r="N14" s="158"/>
      <c r="O14" s="162"/>
      <c r="P14" s="158"/>
      <c r="Q14" s="163"/>
    </row>
    <row r="15" spans="2:17" s="150" customFormat="1" ht="18" customHeight="1">
      <c r="B15" s="156">
        <v>6</v>
      </c>
      <c r="C15" s="12" t="s">
        <v>230</v>
      </c>
      <c r="D15" s="12" t="s">
        <v>230</v>
      </c>
      <c r="E15" s="50" t="s">
        <v>1850</v>
      </c>
      <c r="F15" s="50">
        <v>1</v>
      </c>
      <c r="G15" s="50">
        <v>50000</v>
      </c>
      <c r="H15" s="17">
        <f t="shared" ref="H15:H21" si="1">F15*G15</f>
        <v>50000</v>
      </c>
      <c r="I15" s="17"/>
      <c r="J15" s="458" t="s">
        <v>2181</v>
      </c>
      <c r="K15" s="159"/>
      <c r="L15" s="159"/>
      <c r="M15" s="158">
        <v>41109</v>
      </c>
      <c r="N15" s="158"/>
      <c r="O15" s="162"/>
      <c r="P15" s="158">
        <v>41144</v>
      </c>
      <c r="Q15" s="163" t="s">
        <v>2187</v>
      </c>
    </row>
    <row r="16" spans="2:17" s="150" customFormat="1" ht="18" customHeight="1">
      <c r="B16" s="156">
        <v>5</v>
      </c>
      <c r="C16" s="12" t="s">
        <v>230</v>
      </c>
      <c r="D16" s="12" t="s">
        <v>230</v>
      </c>
      <c r="E16" s="50" t="s">
        <v>1518</v>
      </c>
      <c r="F16" s="50">
        <v>1</v>
      </c>
      <c r="G16" s="50">
        <v>8200</v>
      </c>
      <c r="H16" s="17">
        <f t="shared" si="1"/>
        <v>8200</v>
      </c>
      <c r="I16" s="17"/>
      <c r="J16" s="13" t="s">
        <v>2178</v>
      </c>
      <c r="K16" s="50" t="s">
        <v>1518</v>
      </c>
      <c r="L16" s="159"/>
      <c r="M16" s="158">
        <v>41109</v>
      </c>
      <c r="N16" s="158"/>
      <c r="O16" s="162"/>
      <c r="P16" s="158">
        <v>41144</v>
      </c>
      <c r="Q16" s="163" t="s">
        <v>2187</v>
      </c>
    </row>
    <row r="17" spans="2:17" s="150" customFormat="1" ht="18" customHeight="1">
      <c r="B17" s="156">
        <v>5</v>
      </c>
      <c r="C17" s="12" t="s">
        <v>230</v>
      </c>
      <c r="D17" s="12" t="s">
        <v>230</v>
      </c>
      <c r="E17" s="50" t="s">
        <v>2188</v>
      </c>
      <c r="F17" s="50">
        <v>1</v>
      </c>
      <c r="G17" s="50">
        <v>5900</v>
      </c>
      <c r="H17" s="17">
        <f t="shared" si="1"/>
        <v>5900</v>
      </c>
      <c r="I17" s="17"/>
      <c r="J17" s="458" t="s">
        <v>2181</v>
      </c>
      <c r="K17" s="50" t="s">
        <v>637</v>
      </c>
      <c r="L17" s="159"/>
      <c r="M17" s="158">
        <v>41109</v>
      </c>
      <c r="N17" s="158"/>
      <c r="O17" s="162"/>
      <c r="P17" s="158">
        <v>41144</v>
      </c>
      <c r="Q17" s="163" t="s">
        <v>2187</v>
      </c>
    </row>
    <row r="18" spans="2:17" s="150" customFormat="1" ht="18" customHeight="1">
      <c r="B18" s="156">
        <v>6</v>
      </c>
      <c r="C18" s="12" t="s">
        <v>230</v>
      </c>
      <c r="D18" s="12" t="s">
        <v>230</v>
      </c>
      <c r="E18" s="50" t="s">
        <v>1852</v>
      </c>
      <c r="F18" s="50">
        <v>1</v>
      </c>
      <c r="G18" s="50">
        <v>7800</v>
      </c>
      <c r="H18" s="17">
        <f t="shared" si="1"/>
        <v>7800</v>
      </c>
      <c r="I18" s="17"/>
      <c r="J18" s="458" t="s">
        <v>2181</v>
      </c>
      <c r="K18" s="50" t="s">
        <v>1523</v>
      </c>
      <c r="L18" s="159"/>
      <c r="M18" s="158">
        <v>41109</v>
      </c>
      <c r="N18" s="158"/>
      <c r="O18" s="162"/>
      <c r="P18" s="158">
        <v>41144</v>
      </c>
      <c r="Q18" s="163" t="s">
        <v>2187</v>
      </c>
    </row>
    <row r="19" spans="2:17" s="150" customFormat="1" ht="18" customHeight="1">
      <c r="B19" s="156">
        <v>6</v>
      </c>
      <c r="C19" s="12" t="s">
        <v>230</v>
      </c>
      <c r="D19" s="12" t="s">
        <v>230</v>
      </c>
      <c r="E19" s="50" t="s">
        <v>1853</v>
      </c>
      <c r="F19" s="50">
        <v>1</v>
      </c>
      <c r="G19" s="50">
        <v>7800</v>
      </c>
      <c r="H19" s="17">
        <f t="shared" si="1"/>
        <v>7800</v>
      </c>
      <c r="I19" s="17"/>
      <c r="J19" s="458" t="s">
        <v>2181</v>
      </c>
      <c r="K19" s="50" t="s">
        <v>1525</v>
      </c>
      <c r="L19" s="159"/>
      <c r="M19" s="158">
        <v>41109</v>
      </c>
      <c r="N19" s="158"/>
      <c r="O19" s="162"/>
      <c r="P19" s="158">
        <v>41144</v>
      </c>
      <c r="Q19" s="163" t="s">
        <v>2187</v>
      </c>
    </row>
    <row r="20" spans="2:17" s="150" customFormat="1" ht="18" customHeight="1">
      <c r="B20" s="156">
        <v>6</v>
      </c>
      <c r="C20" s="12" t="s">
        <v>230</v>
      </c>
      <c r="D20" s="12" t="s">
        <v>230</v>
      </c>
      <c r="E20" s="441" t="s">
        <v>1854</v>
      </c>
      <c r="F20" s="441">
        <v>1</v>
      </c>
      <c r="G20" s="441">
        <v>5000</v>
      </c>
      <c r="H20" s="17">
        <f t="shared" si="1"/>
        <v>5000</v>
      </c>
      <c r="I20" s="17"/>
      <c r="J20" s="458" t="s">
        <v>2181</v>
      </c>
      <c r="K20" s="441" t="s">
        <v>2177</v>
      </c>
      <c r="L20" s="159"/>
      <c r="M20" s="158">
        <v>41109</v>
      </c>
      <c r="N20" s="158"/>
      <c r="O20" s="162"/>
      <c r="P20" s="158">
        <v>41144</v>
      </c>
      <c r="Q20" s="163" t="s">
        <v>2187</v>
      </c>
    </row>
    <row r="21" spans="2:17" s="150" customFormat="1" ht="18" customHeight="1">
      <c r="B21" s="156">
        <v>6</v>
      </c>
      <c r="C21" s="12" t="s">
        <v>230</v>
      </c>
      <c r="D21" s="12" t="s">
        <v>230</v>
      </c>
      <c r="E21" s="50" t="s">
        <v>1857</v>
      </c>
      <c r="F21" s="50">
        <v>1</v>
      </c>
      <c r="G21" s="50">
        <v>2100</v>
      </c>
      <c r="H21" s="17">
        <f t="shared" si="1"/>
        <v>2100</v>
      </c>
      <c r="I21" s="17"/>
      <c r="J21" s="458" t="s">
        <v>2181</v>
      </c>
      <c r="K21" s="50" t="s">
        <v>1857</v>
      </c>
      <c r="L21" s="159"/>
      <c r="M21" s="158">
        <v>41109</v>
      </c>
      <c r="N21" s="158"/>
      <c r="O21" s="162"/>
      <c r="P21" s="158">
        <v>41144</v>
      </c>
      <c r="Q21" s="163" t="s">
        <v>2187</v>
      </c>
    </row>
    <row r="22" spans="2:17" s="150" customFormat="1" ht="18" customHeight="1">
      <c r="B22" s="156"/>
      <c r="C22" s="155"/>
      <c r="D22" s="155"/>
      <c r="E22" s="156"/>
      <c r="F22" s="213"/>
      <c r="G22" s="161"/>
      <c r="H22" s="161"/>
      <c r="I22" s="164"/>
      <c r="J22" s="159"/>
      <c r="K22" s="159"/>
      <c r="L22" s="159"/>
      <c r="M22" s="158"/>
      <c r="N22" s="158"/>
      <c r="O22" s="162"/>
      <c r="P22" s="158"/>
      <c r="Q22" s="163"/>
    </row>
    <row r="23" spans="2:17" s="150" customFormat="1" ht="18" customHeight="1">
      <c r="B23" s="156">
        <v>6</v>
      </c>
      <c r="C23" s="12" t="s">
        <v>1015</v>
      </c>
      <c r="D23" s="12" t="s">
        <v>1015</v>
      </c>
      <c r="E23" s="16" t="s">
        <v>1762</v>
      </c>
      <c r="F23" s="50">
        <v>1</v>
      </c>
      <c r="G23" s="141">
        <v>7800</v>
      </c>
      <c r="H23" s="18">
        <f>F23*G23</f>
        <v>7800</v>
      </c>
      <c r="I23" s="17"/>
      <c r="J23" s="13" t="s">
        <v>2178</v>
      </c>
      <c r="K23" s="141" t="s">
        <v>1860</v>
      </c>
      <c r="L23" s="159"/>
      <c r="M23" s="158"/>
      <c r="N23" s="158"/>
      <c r="O23" s="162"/>
      <c r="P23" s="158">
        <v>41116</v>
      </c>
      <c r="Q23" s="163">
        <v>41116</v>
      </c>
    </row>
    <row r="24" spans="2:17" s="150" customFormat="1" ht="18" customHeight="1">
      <c r="B24" s="156">
        <v>6</v>
      </c>
      <c r="C24" s="12" t="s">
        <v>1015</v>
      </c>
      <c r="D24" s="12" t="s">
        <v>1015</v>
      </c>
      <c r="E24" s="16" t="s">
        <v>1861</v>
      </c>
      <c r="F24" s="50">
        <v>1</v>
      </c>
      <c r="G24" s="141">
        <v>1900</v>
      </c>
      <c r="H24" s="18">
        <f>F24*G24</f>
        <v>1900</v>
      </c>
      <c r="I24" s="17"/>
      <c r="J24" s="13" t="s">
        <v>2178</v>
      </c>
      <c r="K24" s="141" t="s">
        <v>1862</v>
      </c>
      <c r="L24" s="159"/>
      <c r="M24" s="158"/>
      <c r="N24" s="158"/>
      <c r="O24" s="162"/>
      <c r="P24" s="158">
        <v>41116</v>
      </c>
      <c r="Q24" s="163">
        <v>41116</v>
      </c>
    </row>
    <row r="25" spans="2:17" s="150" customFormat="1" ht="18" customHeight="1">
      <c r="B25" s="156">
        <v>6</v>
      </c>
      <c r="C25" s="12" t="s">
        <v>1015</v>
      </c>
      <c r="D25" s="12" t="s">
        <v>1015</v>
      </c>
      <c r="E25" s="141" t="s">
        <v>1863</v>
      </c>
      <c r="F25" s="141">
        <v>4</v>
      </c>
      <c r="G25" s="141">
        <v>880</v>
      </c>
      <c r="H25" s="18">
        <f>F25*G25</f>
        <v>3520</v>
      </c>
      <c r="I25" s="17"/>
      <c r="J25" s="13" t="s">
        <v>2178</v>
      </c>
      <c r="K25" s="141" t="s">
        <v>1864</v>
      </c>
      <c r="L25" s="159"/>
      <c r="M25" s="158"/>
      <c r="N25" s="158"/>
      <c r="O25" s="162"/>
      <c r="P25" s="158">
        <v>41116</v>
      </c>
      <c r="Q25" s="163">
        <v>41116</v>
      </c>
    </row>
    <row r="26" spans="2:17" s="150" customFormat="1" ht="18" customHeight="1">
      <c r="B26" s="156">
        <v>6</v>
      </c>
      <c r="C26" s="12" t="s">
        <v>1015</v>
      </c>
      <c r="D26" s="12" t="s">
        <v>1015</v>
      </c>
      <c r="E26" s="141" t="s">
        <v>1764</v>
      </c>
      <c r="F26" s="141">
        <v>1</v>
      </c>
      <c r="G26" s="141">
        <v>3710</v>
      </c>
      <c r="H26" s="18">
        <f>F26*G26</f>
        <v>3710</v>
      </c>
      <c r="I26" s="17"/>
      <c r="J26" s="13" t="s">
        <v>2178</v>
      </c>
      <c r="K26" s="141" t="s">
        <v>1865</v>
      </c>
      <c r="L26" s="159"/>
      <c r="M26" s="158"/>
      <c r="N26" s="158"/>
      <c r="O26" s="162"/>
      <c r="P26" s="158">
        <v>41116</v>
      </c>
      <c r="Q26" s="163">
        <v>41116</v>
      </c>
    </row>
    <row r="27" spans="2:17" s="150" customFormat="1" ht="18" customHeight="1">
      <c r="B27" s="156">
        <v>8</v>
      </c>
      <c r="C27" s="12" t="s">
        <v>1015</v>
      </c>
      <c r="D27" s="12" t="s">
        <v>1015</v>
      </c>
      <c r="E27" s="241" t="s">
        <v>1200</v>
      </c>
      <c r="F27" s="141">
        <v>1</v>
      </c>
      <c r="G27" s="17">
        <v>780</v>
      </c>
      <c r="H27" s="17">
        <v>780</v>
      </c>
      <c r="I27" s="17"/>
      <c r="J27" s="13" t="s">
        <v>2178</v>
      </c>
      <c r="K27" s="141" t="s">
        <v>1866</v>
      </c>
      <c r="L27" s="159"/>
      <c r="M27" s="158"/>
      <c r="N27" s="158"/>
      <c r="O27" s="162"/>
      <c r="P27" s="158">
        <v>41116</v>
      </c>
      <c r="Q27" s="163">
        <v>41116</v>
      </c>
    </row>
    <row r="28" spans="2:17" s="150" customFormat="1" ht="18" customHeight="1">
      <c r="B28" s="156">
        <v>8</v>
      </c>
      <c r="C28" s="12" t="s">
        <v>1015</v>
      </c>
      <c r="D28" s="12" t="s">
        <v>1015</v>
      </c>
      <c r="E28" s="50" t="s">
        <v>1867</v>
      </c>
      <c r="F28" s="50">
        <v>2</v>
      </c>
      <c r="G28" s="50">
        <v>220</v>
      </c>
      <c r="H28" s="17">
        <v>440</v>
      </c>
      <c r="I28" s="17"/>
      <c r="J28" s="13" t="s">
        <v>2178</v>
      </c>
      <c r="K28" s="50" t="s">
        <v>1868</v>
      </c>
      <c r="L28" s="159"/>
      <c r="M28" s="158"/>
      <c r="N28" s="158"/>
      <c r="O28" s="162"/>
      <c r="P28" s="158">
        <v>41116</v>
      </c>
      <c r="Q28" s="163">
        <v>41116</v>
      </c>
    </row>
    <row r="29" spans="2:17" s="150" customFormat="1" ht="18" customHeight="1">
      <c r="B29" s="156">
        <v>8</v>
      </c>
      <c r="C29" s="12" t="s">
        <v>1015</v>
      </c>
      <c r="D29" s="12" t="s">
        <v>1015</v>
      </c>
      <c r="E29" s="50" t="s">
        <v>311</v>
      </c>
      <c r="F29" s="50">
        <v>1</v>
      </c>
      <c r="G29" s="50">
        <v>210</v>
      </c>
      <c r="H29" s="17">
        <v>210</v>
      </c>
      <c r="I29" s="17"/>
      <c r="J29" s="13" t="s">
        <v>2178</v>
      </c>
      <c r="K29" s="50" t="s">
        <v>1869</v>
      </c>
      <c r="L29" s="159"/>
      <c r="M29" s="158"/>
      <c r="N29" s="158"/>
      <c r="O29" s="162"/>
      <c r="P29" s="158">
        <v>41116</v>
      </c>
      <c r="Q29" s="163">
        <v>41116</v>
      </c>
    </row>
    <row r="30" spans="2:17" s="150" customFormat="1" ht="18" customHeight="1">
      <c r="B30" s="156">
        <v>8</v>
      </c>
      <c r="C30" s="12" t="s">
        <v>1015</v>
      </c>
      <c r="D30" s="12" t="s">
        <v>1015</v>
      </c>
      <c r="E30" s="50" t="s">
        <v>2179</v>
      </c>
      <c r="F30" s="50">
        <v>2</v>
      </c>
      <c r="G30" s="50">
        <v>770</v>
      </c>
      <c r="H30" s="17">
        <v>1540</v>
      </c>
      <c r="I30" s="17"/>
      <c r="J30" s="13" t="s">
        <v>2178</v>
      </c>
      <c r="K30" s="50"/>
      <c r="L30" s="159"/>
      <c r="M30" s="158"/>
      <c r="N30" s="158"/>
      <c r="O30" s="162"/>
      <c r="P30" s="158">
        <v>41124</v>
      </c>
      <c r="Q30" s="163">
        <v>41124</v>
      </c>
    </row>
    <row r="31" spans="2:17" s="150" customFormat="1" ht="18" customHeight="1">
      <c r="B31" s="156">
        <v>8</v>
      </c>
      <c r="C31" s="12" t="s">
        <v>1015</v>
      </c>
      <c r="D31" s="12" t="s">
        <v>1015</v>
      </c>
      <c r="E31" s="50" t="s">
        <v>353</v>
      </c>
      <c r="F31" s="50">
        <v>1</v>
      </c>
      <c r="G31" s="50">
        <v>150</v>
      </c>
      <c r="H31" s="17">
        <v>150</v>
      </c>
      <c r="I31" s="17"/>
      <c r="J31" s="13" t="s">
        <v>2178</v>
      </c>
      <c r="K31" s="50"/>
      <c r="L31" s="159"/>
      <c r="M31" s="158"/>
      <c r="N31" s="158"/>
      <c r="O31" s="162"/>
      <c r="P31" s="158">
        <v>41131</v>
      </c>
      <c r="Q31" s="163">
        <v>41131</v>
      </c>
    </row>
    <row r="32" spans="2:17" s="150" customFormat="1" ht="18" customHeight="1">
      <c r="B32" s="156">
        <v>8</v>
      </c>
      <c r="C32" s="12" t="s">
        <v>1015</v>
      </c>
      <c r="D32" s="12" t="s">
        <v>1015</v>
      </c>
      <c r="E32" s="267" t="s">
        <v>2189</v>
      </c>
      <c r="F32" s="168">
        <v>1</v>
      </c>
      <c r="G32" s="161">
        <v>200</v>
      </c>
      <c r="H32" s="161">
        <v>200</v>
      </c>
      <c r="I32" s="164"/>
      <c r="J32" s="13" t="s">
        <v>2178</v>
      </c>
      <c r="K32" s="159"/>
      <c r="L32" s="159"/>
      <c r="M32" s="269"/>
      <c r="N32" s="158"/>
      <c r="O32" s="162"/>
      <c r="P32" s="158">
        <v>41131</v>
      </c>
      <c r="Q32" s="163">
        <v>41131</v>
      </c>
    </row>
    <row r="33" spans="2:17" s="150" customFormat="1" ht="18" customHeight="1">
      <c r="B33" s="156">
        <v>8</v>
      </c>
      <c r="C33" s="12" t="s">
        <v>1015</v>
      </c>
      <c r="D33" s="12" t="s">
        <v>1015</v>
      </c>
      <c r="E33" s="267" t="s">
        <v>2190</v>
      </c>
      <c r="F33" s="168">
        <v>2</v>
      </c>
      <c r="G33" s="161">
        <v>220</v>
      </c>
      <c r="H33" s="161">
        <v>440</v>
      </c>
      <c r="I33" s="164"/>
      <c r="J33" s="13" t="s">
        <v>2178</v>
      </c>
      <c r="K33" s="159"/>
      <c r="L33" s="159"/>
      <c r="M33" s="269"/>
      <c r="N33" s="158"/>
      <c r="O33" s="162"/>
      <c r="P33" s="158">
        <v>41131</v>
      </c>
      <c r="Q33" s="163">
        <v>41131</v>
      </c>
    </row>
    <row r="34" spans="2:17" s="150" customFormat="1" ht="18" customHeight="1">
      <c r="B34" s="156"/>
      <c r="C34" s="155"/>
      <c r="D34" s="155"/>
      <c r="E34" s="159"/>
      <c r="F34" s="213"/>
      <c r="G34" s="161"/>
      <c r="H34" s="161"/>
      <c r="I34" s="164"/>
      <c r="J34" s="159"/>
      <c r="K34" s="159"/>
      <c r="L34" s="159"/>
      <c r="M34" s="269"/>
      <c r="N34" s="158"/>
      <c r="O34" s="162"/>
      <c r="P34" s="269"/>
      <c r="Q34" s="163"/>
    </row>
    <row r="35" spans="2:17" s="150" customFormat="1" ht="18" customHeight="1">
      <c r="B35" s="156">
        <v>8</v>
      </c>
      <c r="C35" s="155" t="s">
        <v>125</v>
      </c>
      <c r="D35" s="155" t="s">
        <v>987</v>
      </c>
      <c r="E35" s="212" t="s">
        <v>2180</v>
      </c>
      <c r="F35" s="50">
        <v>1</v>
      </c>
      <c r="G35" s="161">
        <v>5770</v>
      </c>
      <c r="H35" s="161">
        <f t="shared" si="0"/>
        <v>5770</v>
      </c>
      <c r="I35" s="164"/>
      <c r="J35" s="458" t="s">
        <v>2181</v>
      </c>
      <c r="K35" s="159" t="s">
        <v>255</v>
      </c>
      <c r="L35" s="159"/>
      <c r="M35" s="269">
        <v>41109</v>
      </c>
      <c r="N35" s="158"/>
      <c r="O35" s="162"/>
      <c r="P35" s="269"/>
      <c r="Q35" s="163">
        <v>41113</v>
      </c>
    </row>
    <row r="36" spans="2:17" s="150" customFormat="1" ht="18" customHeight="1">
      <c r="B36" s="156">
        <v>8</v>
      </c>
      <c r="C36" s="155" t="s">
        <v>125</v>
      </c>
      <c r="D36" s="155" t="s">
        <v>987</v>
      </c>
      <c r="E36" s="194" t="s">
        <v>2182</v>
      </c>
      <c r="F36" s="50">
        <v>1</v>
      </c>
      <c r="G36" s="17">
        <v>5890</v>
      </c>
      <c r="H36" s="161">
        <f t="shared" si="0"/>
        <v>5890</v>
      </c>
      <c r="I36" s="17"/>
      <c r="J36" s="458" t="s">
        <v>2181</v>
      </c>
      <c r="K36" s="159" t="s">
        <v>2183</v>
      </c>
      <c r="L36" s="159"/>
      <c r="M36" s="269">
        <v>41109</v>
      </c>
      <c r="N36" s="158"/>
      <c r="O36" s="162"/>
      <c r="P36" s="269">
        <v>41116</v>
      </c>
      <c r="Q36" s="163">
        <v>41116</v>
      </c>
    </row>
    <row r="37" spans="2:17" s="150" customFormat="1" ht="18" customHeight="1">
      <c r="B37" s="156">
        <v>8</v>
      </c>
      <c r="C37" s="155" t="s">
        <v>125</v>
      </c>
      <c r="D37" s="155" t="s">
        <v>987</v>
      </c>
      <c r="E37" s="194" t="s">
        <v>2184</v>
      </c>
      <c r="F37" s="168">
        <v>1</v>
      </c>
      <c r="G37" s="218">
        <v>1470</v>
      </c>
      <c r="H37" s="161">
        <f>F37*G37</f>
        <v>1470</v>
      </c>
      <c r="I37" s="14"/>
      <c r="J37" s="221"/>
      <c r="K37" s="159"/>
      <c r="L37" s="159"/>
      <c r="M37" s="269">
        <v>41116</v>
      </c>
      <c r="N37" s="158"/>
      <c r="O37" s="162"/>
      <c r="P37" s="269">
        <v>41123</v>
      </c>
      <c r="Q37" s="163">
        <v>41124</v>
      </c>
    </row>
    <row r="38" spans="2:17" s="150" customFormat="1" ht="18" customHeight="1">
      <c r="B38" s="156"/>
      <c r="C38" s="155"/>
      <c r="D38" s="155"/>
      <c r="E38" s="190"/>
      <c r="F38" s="213"/>
      <c r="G38" s="17"/>
      <c r="H38" s="161">
        <f t="shared" si="0"/>
        <v>0</v>
      </c>
      <c r="I38" s="17"/>
      <c r="J38" s="16"/>
      <c r="K38" s="159"/>
      <c r="L38" s="159"/>
      <c r="M38" s="158"/>
      <c r="N38" s="158"/>
      <c r="O38" s="162"/>
      <c r="P38" s="158"/>
      <c r="Q38" s="163"/>
    </row>
    <row r="39" spans="2:17" s="150" customFormat="1" ht="18" customHeight="1">
      <c r="B39" s="156"/>
      <c r="C39" s="155"/>
      <c r="D39" s="155"/>
      <c r="E39" s="190"/>
      <c r="F39" s="213"/>
      <c r="G39" s="17"/>
      <c r="H39" s="161">
        <f t="shared" si="0"/>
        <v>0</v>
      </c>
      <c r="I39" s="17"/>
      <c r="J39" s="16"/>
      <c r="K39" s="159"/>
      <c r="L39" s="159"/>
      <c r="M39" s="158"/>
      <c r="N39" s="158"/>
      <c r="O39" s="162"/>
      <c r="P39" s="158"/>
      <c r="Q39" s="163"/>
    </row>
    <row r="40" spans="2:17" s="150" customFormat="1" ht="18" customHeight="1">
      <c r="B40" s="156"/>
      <c r="C40" s="155"/>
      <c r="D40" s="155"/>
      <c r="E40" s="159"/>
      <c r="F40" s="213"/>
      <c r="G40" s="161"/>
      <c r="H40" s="161">
        <f t="shared" si="0"/>
        <v>0</v>
      </c>
      <c r="I40" s="164"/>
      <c r="J40" s="16"/>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6"/>
      <c r="C43" s="155"/>
      <c r="D43" s="155"/>
      <c r="E43" s="159"/>
      <c r="F43" s="213"/>
      <c r="G43" s="161"/>
      <c r="H43" s="161">
        <f t="shared" si="0"/>
        <v>0</v>
      </c>
      <c r="I43" s="164"/>
      <c r="J43" s="159"/>
      <c r="K43" s="159"/>
      <c r="L43" s="159"/>
      <c r="M43" s="158"/>
      <c r="N43" s="158"/>
      <c r="O43" s="162"/>
      <c r="P43" s="158"/>
      <c r="Q43" s="163"/>
    </row>
    <row r="44" spans="2:17" s="150" customFormat="1" ht="18" customHeight="1">
      <c r="B44" s="156"/>
      <c r="C44" s="155"/>
      <c r="D44" s="155"/>
      <c r="E44" s="159"/>
      <c r="F44" s="213"/>
      <c r="G44" s="161"/>
      <c r="H44" s="161">
        <f t="shared" si="0"/>
        <v>0</v>
      </c>
      <c r="I44" s="164"/>
      <c r="J44" s="159"/>
      <c r="K44" s="159"/>
      <c r="L44" s="159"/>
      <c r="M44" s="158"/>
      <c r="N44" s="158"/>
      <c r="O44" s="162"/>
      <c r="P44" s="158"/>
      <c r="Q44" s="163"/>
    </row>
    <row r="45" spans="2:17" s="150" customFormat="1" ht="18" customHeight="1">
      <c r="B45" s="156"/>
      <c r="C45" s="155"/>
      <c r="D45" s="155"/>
      <c r="E45" s="159"/>
      <c r="F45" s="213"/>
      <c r="G45" s="161"/>
      <c r="H45" s="161">
        <f t="shared" si="0"/>
        <v>0</v>
      </c>
      <c r="I45" s="164"/>
      <c r="J45" s="159"/>
      <c r="K45" s="159"/>
      <c r="L45" s="159"/>
      <c r="M45" s="158"/>
      <c r="N45" s="158"/>
      <c r="O45" s="162"/>
      <c r="P45" s="158"/>
      <c r="Q45" s="163"/>
    </row>
    <row r="46" spans="2:17" s="150" customFormat="1" ht="18" customHeight="1">
      <c r="B46" s="156"/>
      <c r="C46" s="155"/>
      <c r="D46" s="155"/>
      <c r="E46" s="159"/>
      <c r="F46" s="213"/>
      <c r="G46" s="161"/>
      <c r="H46" s="161">
        <f t="shared" si="0"/>
        <v>0</v>
      </c>
      <c r="I46" s="164"/>
      <c r="J46" s="159"/>
      <c r="K46" s="159"/>
      <c r="L46" s="159"/>
      <c r="M46" s="158"/>
      <c r="N46" s="158"/>
      <c r="O46" s="162"/>
      <c r="P46" s="158"/>
      <c r="Q46" s="163"/>
    </row>
    <row r="47" spans="2:17" s="150" customFormat="1" ht="18" customHeight="1">
      <c r="B47" s="156"/>
      <c r="C47" s="155"/>
      <c r="D47" s="155"/>
      <c r="E47" s="159"/>
      <c r="F47" s="213"/>
      <c r="G47" s="161"/>
      <c r="H47" s="161">
        <f t="shared" si="0"/>
        <v>0</v>
      </c>
      <c r="I47" s="164"/>
      <c r="J47" s="159"/>
      <c r="K47" s="159"/>
      <c r="L47" s="159"/>
      <c r="M47" s="158"/>
      <c r="N47" s="158"/>
      <c r="O47" s="162"/>
      <c r="P47" s="158"/>
      <c r="Q47" s="163"/>
    </row>
    <row r="48" spans="2:17" s="150" customFormat="1" ht="18" customHeight="1">
      <c r="B48" s="156"/>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55"/>
      <c r="D49" s="155"/>
      <c r="E49" s="159"/>
      <c r="F49" s="213"/>
      <c r="G49" s="161"/>
      <c r="H49" s="161">
        <f t="shared" si="0"/>
        <v>0</v>
      </c>
      <c r="I49" s="164"/>
      <c r="J49" s="159"/>
      <c r="K49" s="159"/>
      <c r="L49" s="159"/>
      <c r="M49" s="158"/>
      <c r="N49" s="158"/>
      <c r="O49" s="162"/>
      <c r="P49" s="158"/>
      <c r="Q49" s="163"/>
    </row>
    <row r="50" spans="2:17" s="150" customFormat="1" ht="18" customHeight="1">
      <c r="B50" s="155"/>
      <c r="C50" s="155"/>
      <c r="D50" s="155"/>
      <c r="E50" s="159"/>
      <c r="F50" s="213"/>
      <c r="G50" s="161"/>
      <c r="H50" s="161">
        <f t="shared" si="0"/>
        <v>0</v>
      </c>
      <c r="I50" s="164"/>
      <c r="J50" s="159"/>
      <c r="K50" s="159"/>
      <c r="L50" s="159"/>
      <c r="M50" s="158"/>
      <c r="N50" s="158"/>
      <c r="O50" s="162"/>
      <c r="P50" s="158"/>
      <c r="Q50" s="163"/>
    </row>
    <row r="51" spans="2:17" s="150" customFormat="1" ht="18" customHeight="1">
      <c r="B51" s="155"/>
      <c r="C51" s="155"/>
      <c r="D51" s="155"/>
      <c r="E51" s="159"/>
      <c r="F51" s="213"/>
      <c r="G51" s="161"/>
      <c r="H51" s="161">
        <f t="shared" si="0"/>
        <v>0</v>
      </c>
      <c r="I51" s="164"/>
      <c r="J51" s="159"/>
      <c r="K51" s="159"/>
      <c r="L51" s="159"/>
      <c r="M51" s="158"/>
      <c r="N51" s="158"/>
      <c r="O51" s="162"/>
      <c r="P51" s="158"/>
      <c r="Q51" s="163"/>
    </row>
    <row r="52" spans="2:17" s="150" customFormat="1" ht="18" customHeight="1">
      <c r="B52" s="155"/>
      <c r="C52" s="155"/>
      <c r="D52" s="155"/>
      <c r="E52" s="159"/>
      <c r="F52" s="213"/>
      <c r="G52" s="161"/>
      <c r="H52" s="161">
        <f t="shared" si="0"/>
        <v>0</v>
      </c>
      <c r="I52" s="164"/>
      <c r="J52" s="159"/>
      <c r="K52" s="159"/>
      <c r="L52" s="159"/>
      <c r="M52" s="158"/>
      <c r="N52" s="158"/>
      <c r="O52" s="162"/>
      <c r="P52" s="158"/>
      <c r="Q52" s="163"/>
    </row>
    <row r="53" spans="2:17" s="150" customFormat="1" ht="18" customHeight="1">
      <c r="B53" s="155"/>
      <c r="C53" s="155"/>
      <c r="D53" s="155"/>
      <c r="E53" s="159"/>
      <c r="F53" s="213"/>
      <c r="G53" s="161"/>
      <c r="H53" s="161">
        <f t="shared" si="0"/>
        <v>0</v>
      </c>
      <c r="I53" s="164"/>
      <c r="J53" s="159"/>
      <c r="K53" s="159"/>
      <c r="L53" s="159"/>
      <c r="M53" s="158"/>
      <c r="N53" s="158"/>
      <c r="O53" s="162"/>
      <c r="P53" s="158"/>
      <c r="Q53" s="163"/>
    </row>
    <row r="54" spans="2:17" s="150" customFormat="1" ht="18" customHeight="1">
      <c r="B54" s="155"/>
      <c r="C54" s="155"/>
      <c r="D54" s="155"/>
      <c r="E54" s="165"/>
      <c r="F54" s="213"/>
      <c r="G54" s="161"/>
      <c r="H54" s="161">
        <f t="shared" si="0"/>
        <v>0</v>
      </c>
      <c r="I54" s="164"/>
      <c r="J54" s="159"/>
      <c r="K54" s="159"/>
      <c r="L54" s="159"/>
      <c r="M54" s="158"/>
      <c r="N54" s="158"/>
      <c r="O54" s="162"/>
      <c r="P54" s="158"/>
      <c r="Q54" s="163"/>
    </row>
    <row r="55" spans="2:17" s="150" customFormat="1" ht="18" customHeight="1">
      <c r="B55" s="155"/>
      <c r="C55" s="155"/>
      <c r="D55" s="155"/>
      <c r="E55" s="159"/>
      <c r="F55" s="213"/>
      <c r="G55" s="161"/>
      <c r="H55" s="161">
        <f t="shared" si="0"/>
        <v>0</v>
      </c>
      <c r="I55" s="164"/>
      <c r="J55" s="159"/>
      <c r="K55" s="167"/>
      <c r="L55" s="167"/>
      <c r="M55" s="171"/>
      <c r="N55" s="171"/>
      <c r="O55" s="171"/>
      <c r="P55" s="171"/>
      <c r="Q55" s="171"/>
    </row>
    <row r="56" spans="2:17" s="150" customFormat="1" ht="18" customHeight="1">
      <c r="B56" s="172"/>
      <c r="C56" s="155"/>
      <c r="D56" s="155"/>
      <c r="E56" s="159"/>
      <c r="F56" s="213"/>
      <c r="G56" s="161"/>
      <c r="H56" s="161">
        <f t="shared" si="0"/>
        <v>0</v>
      </c>
      <c r="I56" s="164"/>
      <c r="J56" s="159"/>
      <c r="K56" s="173"/>
      <c r="L56" s="173"/>
      <c r="M56" s="176"/>
      <c r="N56" s="176"/>
      <c r="O56" s="177"/>
      <c r="P56" s="176"/>
      <c r="Q56" s="178"/>
    </row>
    <row r="57" spans="2:17" s="150" customFormat="1" ht="18" customHeight="1">
      <c r="C57" s="155"/>
      <c r="D57" s="155"/>
      <c r="E57" s="159"/>
      <c r="F57" s="213"/>
      <c r="G57" s="161"/>
      <c r="H57" s="161">
        <f t="shared" si="0"/>
        <v>0</v>
      </c>
      <c r="I57" s="164"/>
      <c r="J57" s="159"/>
      <c r="K57" s="173"/>
      <c r="M57" s="176"/>
      <c r="N57" s="176"/>
      <c r="O57" s="177"/>
      <c r="P57" s="176"/>
      <c r="Q57" s="178"/>
    </row>
    <row r="58" spans="2:17" s="150" customFormat="1" ht="18" customHeight="1">
      <c r="B58" s="172"/>
      <c r="C58" s="166"/>
      <c r="D58" s="166"/>
      <c r="E58" s="167"/>
      <c r="F58" s="213"/>
      <c r="G58" s="169"/>
      <c r="H58" s="161">
        <f t="shared" si="0"/>
        <v>0</v>
      </c>
      <c r="I58" s="170"/>
      <c r="J58" s="167"/>
      <c r="K58" s="173"/>
      <c r="M58" s="176"/>
      <c r="N58" s="176"/>
      <c r="O58" s="177"/>
      <c r="P58" s="176"/>
      <c r="Q58" s="178"/>
    </row>
    <row r="59" spans="2:17" ht="18" customHeight="1">
      <c r="C59" s="172"/>
      <c r="D59" s="172"/>
      <c r="E59" s="173"/>
      <c r="F59" s="174"/>
      <c r="G59" s="175"/>
      <c r="H59" s="175"/>
      <c r="I59" s="174"/>
      <c r="J59" s="173"/>
      <c r="K59" s="173"/>
      <c r="M59" s="176"/>
      <c r="N59" s="176"/>
      <c r="O59" s="177"/>
      <c r="Q59" s="178"/>
    </row>
    <row r="60" spans="2:17" ht="18" customHeight="1">
      <c r="C60" s="172"/>
      <c r="D60" s="172"/>
      <c r="E60" s="173"/>
      <c r="F60" s="174"/>
      <c r="G60" s="175"/>
      <c r="H60" s="175"/>
      <c r="I60" s="174"/>
      <c r="J60" s="173"/>
      <c r="M60" s="179"/>
      <c r="O60" s="177"/>
      <c r="Q60" s="178"/>
    </row>
    <row r="61" spans="2:17" ht="18" customHeight="1">
      <c r="C61" s="172"/>
      <c r="D61" s="172"/>
      <c r="E61" s="173"/>
      <c r="F61" s="174"/>
      <c r="G61" s="175"/>
      <c r="H61" s="175"/>
      <c r="I61" s="174"/>
      <c r="J61" s="173"/>
      <c r="M61" s="179"/>
      <c r="O61" s="177"/>
      <c r="Q61" s="178"/>
    </row>
    <row r="62" spans="2:17" ht="18" customHeight="1">
      <c r="C62" s="172"/>
      <c r="D62" s="172"/>
      <c r="E62" s="173"/>
      <c r="F62" s="174"/>
      <c r="G62" s="175"/>
      <c r="H62" s="175"/>
      <c r="I62" s="174"/>
      <c r="J62" s="173"/>
      <c r="K62" s="320"/>
      <c r="L62" s="320"/>
      <c r="M62" s="324"/>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E65" s="320"/>
      <c r="F65" s="321"/>
      <c r="G65" s="322"/>
      <c r="H65" s="322"/>
      <c r="I65" s="323"/>
      <c r="J65" s="320"/>
      <c r="M65" s="176"/>
      <c r="O65" s="177"/>
      <c r="Q65" s="178"/>
    </row>
    <row r="66" spans="3:17" ht="18" customHeight="1">
      <c r="C66" s="172"/>
      <c r="D66" s="172"/>
      <c r="F66" s="174"/>
      <c r="H66" s="175"/>
      <c r="M66" s="179"/>
      <c r="O66" s="177"/>
      <c r="Q66" s="178"/>
    </row>
    <row r="67" spans="3:17" ht="18" customHeight="1">
      <c r="C67" s="172"/>
      <c r="D67" s="172"/>
      <c r="F67" s="174"/>
      <c r="H67" s="175"/>
      <c r="M67" s="179"/>
      <c r="O67" s="177"/>
      <c r="Q67" s="178"/>
    </row>
    <row r="68" spans="3:17" ht="18" customHeight="1">
      <c r="C68" s="172"/>
      <c r="D68" s="172"/>
      <c r="F68" s="174"/>
      <c r="H68" s="175"/>
      <c r="K68" s="180"/>
      <c r="M68" s="179"/>
      <c r="O68" s="177"/>
      <c r="Q68" s="178"/>
    </row>
    <row r="69" spans="3:17" ht="18" customHeight="1">
      <c r="C69" s="172"/>
      <c r="D69" s="172"/>
      <c r="F69" s="174"/>
      <c r="H69" s="175"/>
      <c r="M69" s="179"/>
      <c r="O69" s="177"/>
      <c r="Q69" s="178"/>
    </row>
    <row r="70" spans="3:17" ht="18" customHeight="1">
      <c r="C70" s="172"/>
      <c r="D70" s="172"/>
      <c r="F70" s="174"/>
      <c r="H70" s="175"/>
      <c r="M70" s="179"/>
      <c r="O70" s="177"/>
      <c r="Q70" s="178"/>
    </row>
    <row r="71" spans="3:17" ht="18" customHeight="1">
      <c r="C71" s="172"/>
      <c r="D71" s="172"/>
      <c r="F71" s="174"/>
      <c r="H71" s="175"/>
      <c r="M71" s="179"/>
      <c r="O71" s="177"/>
      <c r="Q71" s="178"/>
    </row>
    <row r="72" spans="3:17" ht="18" customHeight="1">
      <c r="C72" s="172"/>
      <c r="D72" s="172"/>
      <c r="F72" s="174"/>
      <c r="H72" s="175"/>
      <c r="M72" s="179"/>
      <c r="O72" s="177"/>
      <c r="Q72" s="178"/>
    </row>
    <row r="73" spans="3:17" ht="18" customHeight="1">
      <c r="C73" s="172"/>
      <c r="D73" s="172"/>
      <c r="F73" s="174"/>
      <c r="H73" s="175"/>
      <c r="M73" s="179"/>
      <c r="N73" s="150"/>
      <c r="O73" s="179"/>
      <c r="P73" s="179"/>
      <c r="Q73" s="178"/>
    </row>
    <row r="74" spans="3:17" ht="18" customHeight="1">
      <c r="C74" s="172"/>
      <c r="D74" s="172"/>
      <c r="F74" s="174"/>
      <c r="H74" s="175"/>
      <c r="M74" s="179"/>
      <c r="N74" s="150"/>
      <c r="O74" s="179"/>
      <c r="P74" s="179"/>
      <c r="Q74" s="178"/>
    </row>
    <row r="75" spans="3:17" ht="18" customHeight="1">
      <c r="C75" s="172"/>
      <c r="D75" s="172"/>
      <c r="F75" s="174"/>
      <c r="H75" s="17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ht="18" customHeight="1">
      <c r="C90" s="172"/>
      <c r="D90" s="172"/>
      <c r="I90" s="145"/>
      <c r="M90" s="179"/>
      <c r="N90" s="150"/>
      <c r="O90" s="179"/>
      <c r="P90" s="179"/>
      <c r="Q90" s="178"/>
    </row>
    <row r="91" spans="3:17" ht="18" customHeight="1">
      <c r="C91" s="172"/>
      <c r="D91" s="172"/>
      <c r="I91" s="145"/>
      <c r="M91" s="179"/>
      <c r="N91" s="150"/>
      <c r="O91" s="179"/>
      <c r="P91" s="179"/>
      <c r="Q91" s="178"/>
    </row>
    <row r="92" spans="3:17" ht="18" customHeight="1">
      <c r="C92" s="172"/>
      <c r="D92" s="172"/>
      <c r="I92" s="145"/>
      <c r="M92" s="179"/>
      <c r="N92" s="150"/>
      <c r="O92" s="179"/>
      <c r="P92" s="179"/>
      <c r="Q92" s="178"/>
    </row>
    <row r="93" spans="3:17" ht="18" customHeight="1">
      <c r="C93" s="172"/>
      <c r="D93" s="172"/>
      <c r="I93" s="145"/>
      <c r="M93" s="179"/>
      <c r="N93" s="150"/>
      <c r="O93" s="179"/>
      <c r="P93" s="179"/>
      <c r="Q93" s="178"/>
    </row>
    <row r="94" spans="3:17" ht="18" customHeight="1">
      <c r="C94" s="172"/>
      <c r="D94" s="172"/>
      <c r="I94" s="145"/>
      <c r="M94" s="179"/>
      <c r="N94" s="150"/>
      <c r="O94" s="179"/>
      <c r="P94" s="179"/>
      <c r="Q94" s="178"/>
    </row>
    <row r="95" spans="3:17" ht="18" customHeight="1">
      <c r="C95" s="172"/>
      <c r="D95" s="172"/>
      <c r="I95" s="145"/>
      <c r="M95" s="179"/>
      <c r="N95" s="150"/>
      <c r="O95" s="179"/>
      <c r="P95" s="179"/>
      <c r="Q95" s="178"/>
    </row>
    <row r="96" spans="3:17">
      <c r="C96" s="172"/>
      <c r="D96" s="172"/>
      <c r="I96" s="145"/>
    </row>
    <row r="97" spans="3:9">
      <c r="C97" s="172"/>
      <c r="D97" s="172"/>
      <c r="I97" s="145"/>
    </row>
    <row r="98" spans="3:9">
      <c r="C98" s="172"/>
      <c r="D98" s="172"/>
      <c r="I98" s="145"/>
    </row>
    <row r="119" spans="8:8">
      <c r="H119"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F83F-CD1C-43AA-A055-47A81F56D455}">
  <dimension ref="B2:Q118"/>
  <sheetViews>
    <sheetView zoomScale="85" zoomScaleNormal="85" workbookViewId="0">
      <pane xSplit="10" ySplit="8" topLeftCell="O9" activePane="bottomRight" state="frozen"/>
      <selection pane="topRight" activeCell="K1" sqref="K1"/>
      <selection pane="bottomLeft" activeCell="A9" sqref="A9"/>
      <selection pane="bottomRight" activeCell="Q3" sqref="Q3"/>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30.875" style="150" bestFit="1" customWidth="1"/>
    <col min="11" max="11" width="30" style="150" bestFit="1"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30.875" style="145" bestFit="1" customWidth="1"/>
    <col min="267" max="267" width="30" style="145" bestFit="1"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30.875" style="145" bestFit="1" customWidth="1"/>
    <col min="523" max="523" width="30" style="145" bestFit="1"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30.875" style="145" bestFit="1" customWidth="1"/>
    <col min="779" max="779" width="30" style="145" bestFit="1"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30.875" style="145" bestFit="1" customWidth="1"/>
    <col min="1035" max="1035" width="30" style="145" bestFit="1"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30.875" style="145" bestFit="1" customWidth="1"/>
    <col min="1291" max="1291" width="30" style="145" bestFit="1"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30.875" style="145" bestFit="1" customWidth="1"/>
    <col min="1547" max="1547" width="30" style="145" bestFit="1"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30.875" style="145" bestFit="1" customWidth="1"/>
    <col min="1803" max="1803" width="30" style="145" bestFit="1"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30.875" style="145" bestFit="1" customWidth="1"/>
    <col min="2059" max="2059" width="30" style="145" bestFit="1"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30.875" style="145" bestFit="1" customWidth="1"/>
    <col min="2315" max="2315" width="30" style="145" bestFit="1"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30.875" style="145" bestFit="1" customWidth="1"/>
    <col min="2571" max="2571" width="30" style="145" bestFit="1"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30.875" style="145" bestFit="1" customWidth="1"/>
    <col min="2827" max="2827" width="30" style="145" bestFit="1"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30.875" style="145" bestFit="1" customWidth="1"/>
    <col min="3083" max="3083" width="30" style="145" bestFit="1"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30.875" style="145" bestFit="1" customWidth="1"/>
    <col min="3339" max="3339" width="30" style="145" bestFit="1"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30.875" style="145" bestFit="1" customWidth="1"/>
    <col min="3595" max="3595" width="30" style="145" bestFit="1"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30.875" style="145" bestFit="1" customWidth="1"/>
    <col min="3851" max="3851" width="30" style="145" bestFit="1"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30.875" style="145" bestFit="1" customWidth="1"/>
    <col min="4107" max="4107" width="30" style="145" bestFit="1"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30.875" style="145" bestFit="1" customWidth="1"/>
    <col min="4363" max="4363" width="30" style="145" bestFit="1"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30.875" style="145" bestFit="1" customWidth="1"/>
    <col min="4619" max="4619" width="30" style="145" bestFit="1"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30.875" style="145" bestFit="1" customWidth="1"/>
    <col min="4875" max="4875" width="30" style="145" bestFit="1"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30.875" style="145" bestFit="1" customWidth="1"/>
    <col min="5131" max="5131" width="30" style="145" bestFit="1"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30.875" style="145" bestFit="1" customWidth="1"/>
    <col min="5387" max="5387" width="30" style="145" bestFit="1"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30.875" style="145" bestFit="1" customWidth="1"/>
    <col min="5643" max="5643" width="30" style="145" bestFit="1"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30.875" style="145" bestFit="1" customWidth="1"/>
    <col min="5899" max="5899" width="30" style="145" bestFit="1"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30.875" style="145" bestFit="1" customWidth="1"/>
    <col min="6155" max="6155" width="30" style="145" bestFit="1"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30.875" style="145" bestFit="1" customWidth="1"/>
    <col min="6411" max="6411" width="30" style="145" bestFit="1"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30.875" style="145" bestFit="1" customWidth="1"/>
    <col min="6667" max="6667" width="30" style="145" bestFit="1"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30.875" style="145" bestFit="1" customWidth="1"/>
    <col min="6923" max="6923" width="30" style="145" bestFit="1"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30.875" style="145" bestFit="1" customWidth="1"/>
    <col min="7179" max="7179" width="30" style="145" bestFit="1"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30.875" style="145" bestFit="1" customWidth="1"/>
    <col min="7435" max="7435" width="30" style="145" bestFit="1"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30.875" style="145" bestFit="1" customWidth="1"/>
    <col min="7691" max="7691" width="30" style="145" bestFit="1"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30.875" style="145" bestFit="1" customWidth="1"/>
    <col min="7947" max="7947" width="30" style="145" bestFit="1"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30.875" style="145" bestFit="1" customWidth="1"/>
    <col min="8203" max="8203" width="30" style="145" bestFit="1"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30.875" style="145" bestFit="1" customWidth="1"/>
    <col min="8459" max="8459" width="30" style="145" bestFit="1"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30.875" style="145" bestFit="1" customWidth="1"/>
    <col min="8715" max="8715" width="30" style="145" bestFit="1"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30.875" style="145" bestFit="1" customWidth="1"/>
    <col min="8971" max="8971" width="30" style="145" bestFit="1"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30.875" style="145" bestFit="1" customWidth="1"/>
    <col min="9227" max="9227" width="30" style="145" bestFit="1"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30.875" style="145" bestFit="1" customWidth="1"/>
    <col min="9483" max="9483" width="30" style="145" bestFit="1"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30.875" style="145" bestFit="1" customWidth="1"/>
    <col min="9739" max="9739" width="30" style="145" bestFit="1"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30.875" style="145" bestFit="1" customWidth="1"/>
    <col min="9995" max="9995" width="30" style="145" bestFit="1"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30.875" style="145" bestFit="1" customWidth="1"/>
    <col min="10251" max="10251" width="30" style="145" bestFit="1"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30.875" style="145" bestFit="1" customWidth="1"/>
    <col min="10507" max="10507" width="30" style="145" bestFit="1"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30.875" style="145" bestFit="1" customWidth="1"/>
    <col min="10763" max="10763" width="30" style="145" bestFit="1"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30.875" style="145" bestFit="1" customWidth="1"/>
    <col min="11019" max="11019" width="30" style="145" bestFit="1"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30.875" style="145" bestFit="1" customWidth="1"/>
    <col min="11275" max="11275" width="30" style="145" bestFit="1"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30.875" style="145" bestFit="1" customWidth="1"/>
    <col min="11531" max="11531" width="30" style="145" bestFit="1"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30.875" style="145" bestFit="1" customWidth="1"/>
    <col min="11787" max="11787" width="30" style="145" bestFit="1"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30.875" style="145" bestFit="1" customWidth="1"/>
    <col min="12043" max="12043" width="30" style="145" bestFit="1"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30.875" style="145" bestFit="1" customWidth="1"/>
    <col min="12299" max="12299" width="30" style="145" bestFit="1"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30.875" style="145" bestFit="1" customWidth="1"/>
    <col min="12555" max="12555" width="30" style="145" bestFit="1"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30.875" style="145" bestFit="1" customWidth="1"/>
    <col min="12811" max="12811" width="30" style="145" bestFit="1"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30.875" style="145" bestFit="1" customWidth="1"/>
    <col min="13067" max="13067" width="30" style="145" bestFit="1"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30.875" style="145" bestFit="1" customWidth="1"/>
    <col min="13323" max="13323" width="30" style="145" bestFit="1"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30.875" style="145" bestFit="1" customWidth="1"/>
    <col min="13579" max="13579" width="30" style="145" bestFit="1"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30.875" style="145" bestFit="1" customWidth="1"/>
    <col min="13835" max="13835" width="30" style="145" bestFit="1"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30.875" style="145" bestFit="1" customWidth="1"/>
    <col min="14091" max="14091" width="30" style="145" bestFit="1"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30.875" style="145" bestFit="1" customWidth="1"/>
    <col min="14347" max="14347" width="30" style="145" bestFit="1"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30.875" style="145" bestFit="1" customWidth="1"/>
    <col min="14603" max="14603" width="30" style="145" bestFit="1"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30.875" style="145" bestFit="1" customWidth="1"/>
    <col min="14859" max="14859" width="30" style="145" bestFit="1"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30.875" style="145" bestFit="1" customWidth="1"/>
    <col min="15115" max="15115" width="30" style="145" bestFit="1"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30.875" style="145" bestFit="1" customWidth="1"/>
    <col min="15371" max="15371" width="30" style="145" bestFit="1"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30.875" style="145" bestFit="1" customWidth="1"/>
    <col min="15627" max="15627" width="30" style="145" bestFit="1"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30.875" style="145" bestFit="1" customWidth="1"/>
    <col min="15883" max="15883" width="30" style="145" bestFit="1"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30.875" style="145" bestFit="1" customWidth="1"/>
    <col min="16139" max="16139" width="30" style="145" bestFit="1"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2191</v>
      </c>
      <c r="G2" s="146" t="s">
        <v>2</v>
      </c>
      <c r="H2" s="147"/>
      <c r="I2" s="148"/>
      <c r="J2" s="149">
        <f>SUM(H:H)</f>
        <v>816434</v>
      </c>
    </row>
    <row r="3" spans="2:17" ht="20.100000000000001" customHeight="1">
      <c r="B3" s="143" t="s">
        <v>3</v>
      </c>
      <c r="C3" s="143"/>
      <c r="D3" s="143"/>
      <c r="E3" s="144" t="s">
        <v>946</v>
      </c>
    </row>
    <row r="4" spans="2:17" ht="20.100000000000001" customHeight="1">
      <c r="B4" s="143" t="s">
        <v>5</v>
      </c>
      <c r="C4" s="143"/>
      <c r="D4" s="143"/>
      <c r="E4" s="144">
        <v>101248</v>
      </c>
      <c r="G4" s="143" t="s">
        <v>17</v>
      </c>
      <c r="H4" s="143"/>
      <c r="I4" s="143"/>
      <c r="J4" s="153"/>
      <c r="K4" s="153"/>
    </row>
    <row r="5" spans="2:17" ht="20.100000000000001" customHeight="1">
      <c r="B5" s="143" t="s">
        <v>6</v>
      </c>
      <c r="C5" s="143"/>
      <c r="D5" s="143"/>
      <c r="E5" s="154">
        <v>41122</v>
      </c>
      <c r="G5" s="143"/>
      <c r="H5" s="143"/>
      <c r="I5" s="143"/>
      <c r="J5" s="153"/>
      <c r="K5" s="153"/>
    </row>
    <row r="6" spans="2:17" ht="20.100000000000001" customHeight="1">
      <c r="B6" s="143" t="s">
        <v>7</v>
      </c>
      <c r="C6" s="143"/>
      <c r="D6" s="143"/>
      <c r="E6" s="154">
        <v>41124</v>
      </c>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29</v>
      </c>
      <c r="D9" s="155" t="s">
        <v>29</v>
      </c>
      <c r="E9" s="159" t="s">
        <v>2192</v>
      </c>
      <c r="F9" s="213">
        <v>1</v>
      </c>
      <c r="G9" s="161">
        <v>699000</v>
      </c>
      <c r="H9" s="161">
        <f>F9*G9</f>
        <v>699000</v>
      </c>
      <c r="I9" s="160"/>
      <c r="J9" s="490" t="s">
        <v>2170</v>
      </c>
      <c r="K9" s="156" t="s">
        <v>2193</v>
      </c>
      <c r="L9" s="159"/>
      <c r="M9" s="158">
        <v>41113</v>
      </c>
      <c r="N9" s="158"/>
      <c r="O9" s="162">
        <v>41122</v>
      </c>
      <c r="P9" s="162">
        <v>41122</v>
      </c>
      <c r="Q9" s="163">
        <v>41122</v>
      </c>
    </row>
    <row r="10" spans="2:17" s="150" customFormat="1" ht="18" customHeight="1">
      <c r="B10" s="155">
        <v>2</v>
      </c>
      <c r="C10" s="155" t="s">
        <v>29</v>
      </c>
      <c r="D10" s="155" t="s">
        <v>29</v>
      </c>
      <c r="E10" s="19" t="s">
        <v>397</v>
      </c>
      <c r="F10" s="213">
        <v>1</v>
      </c>
      <c r="G10" s="161"/>
      <c r="H10" s="161">
        <f t="shared" ref="H10:H57" si="0">F10*G10</f>
        <v>0</v>
      </c>
      <c r="I10" s="160"/>
      <c r="J10" s="156" t="s">
        <v>2186</v>
      </c>
      <c r="K10" s="156"/>
      <c r="L10" s="159"/>
      <c r="M10" s="158"/>
      <c r="N10" s="158"/>
      <c r="O10" s="162"/>
      <c r="P10" s="269" t="s">
        <v>46</v>
      </c>
      <c r="Q10" s="163"/>
    </row>
    <row r="11" spans="2:17" s="150" customFormat="1" ht="18" customHeight="1">
      <c r="B11" s="155"/>
      <c r="C11" s="155"/>
      <c r="D11" s="155" t="s">
        <v>29</v>
      </c>
      <c r="E11" s="19" t="s">
        <v>2194</v>
      </c>
      <c r="F11" s="213">
        <v>1</v>
      </c>
      <c r="G11" s="161">
        <v>19000</v>
      </c>
      <c r="H11" s="161">
        <v>19000</v>
      </c>
      <c r="I11" s="160"/>
      <c r="J11" s="156"/>
      <c r="K11" s="156"/>
      <c r="L11" s="159"/>
      <c r="M11" s="158">
        <v>41113</v>
      </c>
      <c r="N11" s="158"/>
      <c r="O11" s="162"/>
      <c r="P11" s="269"/>
      <c r="Q11" s="163"/>
    </row>
    <row r="12" spans="2:17" s="150" customFormat="1" ht="18" customHeight="1">
      <c r="B12" s="155"/>
      <c r="C12" s="155"/>
      <c r="D12" s="155" t="s">
        <v>29</v>
      </c>
      <c r="E12" s="19" t="s">
        <v>45</v>
      </c>
      <c r="F12" s="213">
        <v>1</v>
      </c>
      <c r="G12" s="161">
        <v>10000</v>
      </c>
      <c r="H12" s="161">
        <v>10000</v>
      </c>
      <c r="I12" s="160"/>
      <c r="J12" s="156"/>
      <c r="K12" s="156"/>
      <c r="L12" s="159"/>
      <c r="M12" s="158">
        <v>41113</v>
      </c>
      <c r="N12" s="158"/>
      <c r="O12" s="162"/>
      <c r="P12" s="269"/>
      <c r="Q12" s="163"/>
    </row>
    <row r="13" spans="2:17" s="150" customFormat="1" ht="18" customHeight="1">
      <c r="B13" s="156">
        <v>3</v>
      </c>
      <c r="C13" s="155" t="s">
        <v>101</v>
      </c>
      <c r="D13" s="155" t="s">
        <v>101</v>
      </c>
      <c r="E13" s="19" t="s">
        <v>231</v>
      </c>
      <c r="F13" s="213">
        <v>1</v>
      </c>
      <c r="G13" s="161"/>
      <c r="H13" s="161">
        <f t="shared" si="0"/>
        <v>0</v>
      </c>
      <c r="I13" s="164"/>
      <c r="J13" s="156" t="s">
        <v>2186</v>
      </c>
      <c r="K13" s="159"/>
      <c r="L13" s="159" t="s">
        <v>42</v>
      </c>
      <c r="M13" s="158"/>
      <c r="N13" s="158"/>
      <c r="O13" s="162"/>
      <c r="P13" s="269"/>
      <c r="Q13" s="163"/>
    </row>
    <row r="14" spans="2:17" s="150" customFormat="1" ht="18" customHeight="1">
      <c r="B14" s="155">
        <v>4</v>
      </c>
      <c r="C14" s="155" t="s">
        <v>77</v>
      </c>
      <c r="D14" s="155" t="s">
        <v>77</v>
      </c>
      <c r="E14" s="19" t="s">
        <v>2195</v>
      </c>
      <c r="F14" s="213">
        <v>1</v>
      </c>
      <c r="G14" s="161">
        <v>3800</v>
      </c>
      <c r="H14" s="161">
        <f t="shared" si="0"/>
        <v>3800</v>
      </c>
      <c r="I14" s="164"/>
      <c r="J14" s="159" t="s">
        <v>2196</v>
      </c>
      <c r="K14" s="159"/>
      <c r="L14" s="159" t="s">
        <v>80</v>
      </c>
      <c r="M14" s="158">
        <v>41113</v>
      </c>
      <c r="N14" s="158"/>
      <c r="O14" s="162">
        <v>41122</v>
      </c>
      <c r="P14" s="162">
        <v>41122</v>
      </c>
      <c r="Q14" s="163">
        <v>41122</v>
      </c>
    </row>
    <row r="15" spans="2:17" s="150" customFormat="1" ht="18" customHeight="1">
      <c r="B15" s="155">
        <v>4</v>
      </c>
      <c r="C15" s="155" t="s">
        <v>77</v>
      </c>
      <c r="D15" s="155" t="s">
        <v>77</v>
      </c>
      <c r="E15" s="19" t="s">
        <v>2197</v>
      </c>
      <c r="F15" s="213">
        <v>1</v>
      </c>
      <c r="G15" s="161">
        <v>4200</v>
      </c>
      <c r="H15" s="161">
        <f t="shared" si="0"/>
        <v>4200</v>
      </c>
      <c r="I15" s="164"/>
      <c r="J15" s="159" t="s">
        <v>2196</v>
      </c>
      <c r="K15" s="159"/>
      <c r="L15" s="159" t="s">
        <v>80</v>
      </c>
      <c r="M15" s="158">
        <v>41113</v>
      </c>
      <c r="N15" s="158"/>
      <c r="O15" s="162">
        <v>41122</v>
      </c>
      <c r="P15" s="162">
        <v>41122</v>
      </c>
      <c r="Q15" s="163">
        <v>41122</v>
      </c>
    </row>
    <row r="16" spans="2:17" s="150" customFormat="1" ht="18" customHeight="1">
      <c r="B16" s="155">
        <v>4</v>
      </c>
      <c r="C16" s="155" t="s">
        <v>77</v>
      </c>
      <c r="D16" s="155" t="s">
        <v>77</v>
      </c>
      <c r="E16" s="19" t="s">
        <v>2198</v>
      </c>
      <c r="F16" s="213">
        <v>1</v>
      </c>
      <c r="G16" s="50">
        <v>7200</v>
      </c>
      <c r="H16" s="161">
        <f t="shared" si="0"/>
        <v>7200</v>
      </c>
      <c r="I16" s="17"/>
      <c r="J16" s="159" t="s">
        <v>2196</v>
      </c>
      <c r="K16" s="159"/>
      <c r="L16" s="159" t="s">
        <v>80</v>
      </c>
      <c r="M16" s="158">
        <v>41113</v>
      </c>
      <c r="N16" s="158"/>
      <c r="O16" s="162">
        <v>41122</v>
      </c>
      <c r="P16" s="162">
        <v>41122</v>
      </c>
      <c r="Q16" s="163">
        <v>41122</v>
      </c>
    </row>
    <row r="17" spans="2:17" s="150" customFormat="1" ht="18" customHeight="1">
      <c r="B17" s="155">
        <v>4</v>
      </c>
      <c r="C17" s="155" t="s">
        <v>77</v>
      </c>
      <c r="D17" s="155" t="s">
        <v>77</v>
      </c>
      <c r="E17" s="19" t="s">
        <v>2199</v>
      </c>
      <c r="F17" s="213">
        <v>1</v>
      </c>
      <c r="G17" s="50">
        <v>4200</v>
      </c>
      <c r="H17" s="161">
        <f t="shared" si="0"/>
        <v>4200</v>
      </c>
      <c r="I17" s="17"/>
      <c r="J17" s="159" t="s">
        <v>2196</v>
      </c>
      <c r="K17" s="50"/>
      <c r="L17" s="159" t="s">
        <v>80</v>
      </c>
      <c r="M17" s="158">
        <v>41113</v>
      </c>
      <c r="N17" s="158"/>
      <c r="O17" s="162">
        <v>41122</v>
      </c>
      <c r="P17" s="162">
        <v>41122</v>
      </c>
      <c r="Q17" s="163">
        <v>41122</v>
      </c>
    </row>
    <row r="18" spans="2:17" s="150" customFormat="1" ht="18" customHeight="1">
      <c r="B18" s="155">
        <v>4</v>
      </c>
      <c r="C18" s="155" t="s">
        <v>77</v>
      </c>
      <c r="D18" s="155" t="s">
        <v>77</v>
      </c>
      <c r="E18" s="439" t="s">
        <v>2200</v>
      </c>
      <c r="F18" s="213">
        <v>2</v>
      </c>
      <c r="G18" s="50">
        <v>6200</v>
      </c>
      <c r="H18" s="161">
        <f t="shared" si="0"/>
        <v>12400</v>
      </c>
      <c r="I18" s="17"/>
      <c r="J18" s="159" t="s">
        <v>2196</v>
      </c>
      <c r="K18" s="50"/>
      <c r="L18" s="159" t="s">
        <v>80</v>
      </c>
      <c r="M18" s="158">
        <v>41113</v>
      </c>
      <c r="N18" s="158"/>
      <c r="O18" s="162">
        <v>41122</v>
      </c>
      <c r="P18" s="162">
        <v>41122</v>
      </c>
      <c r="Q18" s="163">
        <v>41122</v>
      </c>
    </row>
    <row r="19" spans="2:17" s="150" customFormat="1" ht="18" customHeight="1">
      <c r="B19" s="156">
        <v>5</v>
      </c>
      <c r="C19" s="12" t="s">
        <v>101</v>
      </c>
      <c r="D19" s="12" t="s">
        <v>101</v>
      </c>
      <c r="E19" s="439" t="s">
        <v>2201</v>
      </c>
      <c r="F19" s="491">
        <v>1</v>
      </c>
      <c r="G19" s="50">
        <v>32000</v>
      </c>
      <c r="H19" s="161">
        <f t="shared" si="0"/>
        <v>32000</v>
      </c>
      <c r="I19" s="17"/>
      <c r="J19" s="156" t="s">
        <v>352</v>
      </c>
      <c r="K19" s="50"/>
      <c r="L19" s="159" t="s">
        <v>80</v>
      </c>
      <c r="M19" s="158">
        <v>41110</v>
      </c>
      <c r="N19" s="158"/>
      <c r="O19" s="162">
        <v>41117</v>
      </c>
      <c r="P19" s="162">
        <v>41117</v>
      </c>
      <c r="Q19" s="163">
        <v>41117</v>
      </c>
    </row>
    <row r="20" spans="2:17" s="150" customFormat="1" ht="18" customHeight="1">
      <c r="B20" s="156">
        <v>5</v>
      </c>
      <c r="C20" s="12" t="s">
        <v>101</v>
      </c>
      <c r="D20" s="12" t="s">
        <v>101</v>
      </c>
      <c r="E20" s="439" t="s">
        <v>974</v>
      </c>
      <c r="F20" s="491">
        <v>1</v>
      </c>
      <c r="G20" s="50">
        <v>16000</v>
      </c>
      <c r="H20" s="161">
        <f t="shared" si="0"/>
        <v>16000</v>
      </c>
      <c r="I20" s="17"/>
      <c r="J20" s="156" t="s">
        <v>352</v>
      </c>
      <c r="K20" s="50"/>
      <c r="L20" s="159" t="s">
        <v>80</v>
      </c>
      <c r="M20" s="158">
        <v>41110</v>
      </c>
      <c r="N20" s="158"/>
      <c r="O20" s="162">
        <v>41117</v>
      </c>
      <c r="P20" s="162">
        <v>41117</v>
      </c>
      <c r="Q20" s="163">
        <v>41117</v>
      </c>
    </row>
    <row r="21" spans="2:17" s="150" customFormat="1" ht="18" customHeight="1">
      <c r="B21" s="156">
        <v>5</v>
      </c>
      <c r="C21" s="12" t="s">
        <v>101</v>
      </c>
      <c r="D21" s="12" t="s">
        <v>101</v>
      </c>
      <c r="E21" s="440" t="s">
        <v>2202</v>
      </c>
      <c r="F21" s="440">
        <v>1</v>
      </c>
      <c r="G21" s="441">
        <v>6840</v>
      </c>
      <c r="H21" s="161">
        <f t="shared" si="0"/>
        <v>6840</v>
      </c>
      <c r="I21" s="17"/>
      <c r="J21" s="156" t="s">
        <v>352</v>
      </c>
      <c r="K21" s="441"/>
      <c r="L21" s="159" t="s">
        <v>42</v>
      </c>
      <c r="M21" s="158">
        <v>41113</v>
      </c>
      <c r="N21" s="158"/>
      <c r="O21" s="162">
        <v>41117</v>
      </c>
      <c r="P21" s="162">
        <v>41117</v>
      </c>
      <c r="Q21" s="163">
        <v>41117</v>
      </c>
    </row>
    <row r="22" spans="2:17" s="150" customFormat="1" ht="18" customHeight="1">
      <c r="B22" s="156">
        <v>5</v>
      </c>
      <c r="C22" s="12" t="s">
        <v>101</v>
      </c>
      <c r="D22" s="12" t="s">
        <v>101</v>
      </c>
      <c r="E22" s="440" t="s">
        <v>2203</v>
      </c>
      <c r="F22" s="440">
        <v>3</v>
      </c>
      <c r="G22" s="441">
        <v>460</v>
      </c>
      <c r="H22" s="161">
        <f t="shared" si="0"/>
        <v>1380</v>
      </c>
      <c r="I22" s="17"/>
      <c r="J22" s="156" t="s">
        <v>352</v>
      </c>
      <c r="K22" s="441"/>
      <c r="L22" s="159" t="s">
        <v>42</v>
      </c>
      <c r="M22" s="158">
        <v>41113</v>
      </c>
      <c r="N22" s="158"/>
      <c r="O22" s="162">
        <v>41114</v>
      </c>
      <c r="P22" s="162">
        <v>41114</v>
      </c>
      <c r="Q22" s="163">
        <v>41114</v>
      </c>
    </row>
    <row r="23" spans="2:17" s="150" customFormat="1" ht="18" customHeight="1">
      <c r="B23" s="156">
        <v>5</v>
      </c>
      <c r="C23" s="12" t="s">
        <v>101</v>
      </c>
      <c r="D23" s="12" t="s">
        <v>101</v>
      </c>
      <c r="E23" s="440" t="s">
        <v>2204</v>
      </c>
      <c r="F23" s="440">
        <v>2</v>
      </c>
      <c r="G23" s="441">
        <v>95</v>
      </c>
      <c r="H23" s="161">
        <f t="shared" si="0"/>
        <v>190</v>
      </c>
      <c r="I23" s="17"/>
      <c r="J23" s="156" t="s">
        <v>352</v>
      </c>
      <c r="K23" s="441"/>
      <c r="L23" s="159" t="s">
        <v>42</v>
      </c>
      <c r="M23" s="158">
        <v>41113</v>
      </c>
      <c r="N23" s="158"/>
      <c r="O23" s="162">
        <v>41114</v>
      </c>
      <c r="P23" s="162">
        <v>41114</v>
      </c>
      <c r="Q23" s="163">
        <v>41115</v>
      </c>
    </row>
    <row r="24" spans="2:17" s="150" customFormat="1" ht="18" customHeight="1">
      <c r="B24" s="156">
        <v>6</v>
      </c>
      <c r="C24" s="12" t="s">
        <v>147</v>
      </c>
      <c r="D24" s="12" t="s">
        <v>147</v>
      </c>
      <c r="E24" s="439" t="s">
        <v>2205</v>
      </c>
      <c r="F24" s="439">
        <v>1</v>
      </c>
      <c r="G24" s="50"/>
      <c r="H24" s="161">
        <f>F24*G24</f>
        <v>0</v>
      </c>
      <c r="I24" s="17"/>
      <c r="J24" s="156" t="s">
        <v>2206</v>
      </c>
      <c r="K24" s="50"/>
      <c r="L24" s="159"/>
      <c r="M24" s="158"/>
      <c r="N24" s="158"/>
      <c r="O24" s="162"/>
      <c r="P24" s="158"/>
      <c r="Q24" s="163"/>
    </row>
    <row r="25" spans="2:17" s="150" customFormat="1" ht="18" customHeight="1">
      <c r="B25" s="156">
        <v>7</v>
      </c>
      <c r="C25" s="12" t="s">
        <v>147</v>
      </c>
      <c r="D25" s="12" t="s">
        <v>147</v>
      </c>
      <c r="E25" s="156" t="s">
        <v>672</v>
      </c>
      <c r="F25" s="439">
        <v>1</v>
      </c>
      <c r="G25" s="161"/>
      <c r="H25" s="161">
        <f t="shared" si="0"/>
        <v>0</v>
      </c>
      <c r="I25" s="164"/>
      <c r="J25" s="156" t="s">
        <v>2206</v>
      </c>
      <c r="K25" s="159"/>
      <c r="L25" s="159"/>
      <c r="M25" s="158"/>
      <c r="N25" s="158"/>
      <c r="O25" s="162"/>
      <c r="P25" s="158"/>
      <c r="Q25" s="163"/>
    </row>
    <row r="26" spans="2:17" s="150" customFormat="1" ht="18" customHeight="1">
      <c r="B26" s="156">
        <v>8</v>
      </c>
      <c r="C26" s="12" t="s">
        <v>147</v>
      </c>
      <c r="D26" s="12" t="s">
        <v>147</v>
      </c>
      <c r="E26" s="13" t="s">
        <v>2207</v>
      </c>
      <c r="F26" s="439">
        <v>1</v>
      </c>
      <c r="G26" s="141"/>
      <c r="H26" s="161">
        <f t="shared" si="0"/>
        <v>0</v>
      </c>
      <c r="I26" s="17"/>
      <c r="J26" s="156"/>
      <c r="K26" s="141"/>
      <c r="L26" s="159"/>
      <c r="M26" s="158"/>
      <c r="N26" s="158"/>
      <c r="O26" s="162"/>
      <c r="P26" s="158"/>
      <c r="Q26" s="163"/>
    </row>
    <row r="27" spans="2:17" s="150" customFormat="1" ht="18" customHeight="1">
      <c r="B27" s="156">
        <v>9</v>
      </c>
      <c r="C27" s="12" t="s">
        <v>147</v>
      </c>
      <c r="D27" s="12" t="s">
        <v>147</v>
      </c>
      <c r="E27" s="13" t="s">
        <v>2208</v>
      </c>
      <c r="F27" s="50"/>
      <c r="G27" s="141"/>
      <c r="H27" s="161">
        <f t="shared" si="0"/>
        <v>0</v>
      </c>
      <c r="I27" s="17"/>
      <c r="J27" s="156"/>
      <c r="K27" s="141"/>
      <c r="L27" s="159"/>
      <c r="M27" s="158"/>
      <c r="N27" s="158"/>
      <c r="O27" s="162"/>
      <c r="P27" s="158"/>
      <c r="Q27" s="163"/>
    </row>
    <row r="28" spans="2:17" s="150" customFormat="1" ht="18" customHeight="1">
      <c r="B28" s="156">
        <v>10</v>
      </c>
      <c r="C28" s="12"/>
      <c r="D28" s="12"/>
      <c r="E28" s="13" t="s">
        <v>968</v>
      </c>
      <c r="F28" s="141"/>
      <c r="G28" s="141"/>
      <c r="H28" s="161">
        <f t="shared" si="0"/>
        <v>0</v>
      </c>
      <c r="I28" s="17"/>
      <c r="J28" s="13"/>
      <c r="K28" s="141"/>
      <c r="L28" s="159"/>
      <c r="M28" s="158"/>
      <c r="N28" s="158"/>
      <c r="O28" s="162"/>
      <c r="P28" s="158"/>
      <c r="Q28" s="163"/>
    </row>
    <row r="29" spans="2:17" s="150" customFormat="1" ht="18" customHeight="1">
      <c r="B29" s="156">
        <v>11</v>
      </c>
      <c r="C29" s="12"/>
      <c r="D29" s="12"/>
      <c r="E29" s="13" t="s">
        <v>2209</v>
      </c>
      <c r="F29" s="141"/>
      <c r="G29" s="141"/>
      <c r="H29" s="161">
        <f t="shared" si="0"/>
        <v>0</v>
      </c>
      <c r="I29" s="17"/>
      <c r="J29" s="13"/>
      <c r="K29" s="141"/>
      <c r="L29" s="159"/>
      <c r="M29" s="158"/>
      <c r="N29" s="158"/>
      <c r="O29" s="162"/>
      <c r="P29" s="158"/>
      <c r="Q29" s="163"/>
    </row>
    <row r="30" spans="2:17" s="150" customFormat="1" ht="18" customHeight="1">
      <c r="B30" s="156"/>
      <c r="C30" s="12"/>
      <c r="D30" s="12" t="s">
        <v>101</v>
      </c>
      <c r="E30" s="241" t="s">
        <v>2210</v>
      </c>
      <c r="F30" s="141">
        <v>2</v>
      </c>
      <c r="G30" s="17">
        <v>112</v>
      </c>
      <c r="H30" s="161">
        <f t="shared" si="0"/>
        <v>224</v>
      </c>
      <c r="I30" s="17"/>
      <c r="J30" s="13"/>
      <c r="K30" s="141"/>
      <c r="L30" s="159"/>
      <c r="M30" s="158">
        <v>41122</v>
      </c>
      <c r="N30" s="158"/>
      <c r="O30" s="162"/>
      <c r="P30" s="158">
        <v>41123</v>
      </c>
      <c r="Q30" s="163"/>
    </row>
    <row r="31" spans="2:17" s="150" customFormat="1" ht="18" customHeight="1">
      <c r="B31" s="156"/>
      <c r="C31" s="12"/>
      <c r="D31" s="12"/>
      <c r="E31" s="50"/>
      <c r="F31" s="50"/>
      <c r="G31" s="50"/>
      <c r="H31" s="161">
        <f t="shared" si="0"/>
        <v>0</v>
      </c>
      <c r="I31" s="17"/>
      <c r="J31" s="13"/>
      <c r="K31" s="50"/>
      <c r="L31" s="159"/>
      <c r="M31" s="158"/>
      <c r="N31" s="158"/>
      <c r="O31" s="162"/>
      <c r="P31" s="158"/>
      <c r="Q31" s="163"/>
    </row>
    <row r="32" spans="2:17" s="150" customFormat="1" ht="18" customHeight="1">
      <c r="B32" s="156"/>
      <c r="C32" s="12"/>
      <c r="D32" s="12"/>
      <c r="E32" s="50"/>
      <c r="F32" s="50"/>
      <c r="G32" s="50"/>
      <c r="H32" s="161">
        <f t="shared" si="0"/>
        <v>0</v>
      </c>
      <c r="I32" s="17"/>
      <c r="J32" s="13"/>
      <c r="K32" s="50"/>
      <c r="L32" s="159"/>
      <c r="M32" s="158"/>
      <c r="N32" s="158"/>
      <c r="O32" s="162"/>
      <c r="P32" s="158"/>
      <c r="Q32" s="163"/>
    </row>
    <row r="33" spans="2:17" s="150" customFormat="1" ht="18" customHeight="1">
      <c r="B33" s="156"/>
      <c r="C33" s="155"/>
      <c r="D33" s="155"/>
      <c r="E33" s="159"/>
      <c r="F33" s="213"/>
      <c r="G33" s="161"/>
      <c r="H33" s="161">
        <f t="shared" si="0"/>
        <v>0</v>
      </c>
      <c r="I33" s="164"/>
      <c r="J33" s="159"/>
      <c r="K33" s="159"/>
      <c r="L33" s="159"/>
      <c r="M33" s="269"/>
      <c r="N33" s="158"/>
      <c r="O33" s="162"/>
      <c r="P33" s="269"/>
      <c r="Q33" s="163"/>
    </row>
    <row r="34" spans="2:17" s="150" customFormat="1" ht="18" customHeight="1">
      <c r="B34" s="156"/>
      <c r="C34" s="155"/>
      <c r="D34" s="155"/>
      <c r="E34" s="212"/>
      <c r="F34" s="50"/>
      <c r="G34" s="161"/>
      <c r="H34" s="161">
        <f t="shared" si="0"/>
        <v>0</v>
      </c>
      <c r="I34" s="164"/>
      <c r="J34" s="458"/>
      <c r="K34" s="159"/>
      <c r="L34" s="159"/>
      <c r="M34" s="269"/>
      <c r="N34" s="158"/>
      <c r="O34" s="162"/>
      <c r="P34" s="269"/>
      <c r="Q34" s="163"/>
    </row>
    <row r="35" spans="2:17" s="150" customFormat="1" ht="18" customHeight="1">
      <c r="B35" s="156"/>
      <c r="C35" s="155"/>
      <c r="D35" s="155"/>
      <c r="E35" s="194"/>
      <c r="F35" s="50"/>
      <c r="G35" s="17"/>
      <c r="H35" s="161">
        <f t="shared" si="0"/>
        <v>0</v>
      </c>
      <c r="I35" s="17"/>
      <c r="J35" s="458"/>
      <c r="K35" s="159"/>
      <c r="L35" s="159"/>
      <c r="M35" s="269"/>
      <c r="N35" s="158"/>
      <c r="O35" s="162"/>
      <c r="P35" s="269"/>
      <c r="Q35" s="163"/>
    </row>
    <row r="36" spans="2:17" s="150" customFormat="1" ht="18" customHeight="1">
      <c r="B36" s="156"/>
      <c r="C36" s="155"/>
      <c r="D36" s="155"/>
      <c r="E36" s="190"/>
      <c r="F36" s="213"/>
      <c r="G36" s="218"/>
      <c r="H36" s="161">
        <f t="shared" si="0"/>
        <v>0</v>
      </c>
      <c r="I36" s="14"/>
      <c r="J36" s="221"/>
      <c r="K36" s="159"/>
      <c r="L36" s="159"/>
      <c r="M36" s="269"/>
      <c r="N36" s="158"/>
      <c r="O36" s="162"/>
      <c r="P36" s="269"/>
      <c r="Q36" s="163"/>
    </row>
    <row r="37" spans="2:17" s="150" customFormat="1" ht="18" customHeight="1">
      <c r="B37" s="156"/>
      <c r="C37" s="155"/>
      <c r="D37" s="155"/>
      <c r="E37" s="190"/>
      <c r="F37" s="213"/>
      <c r="G37" s="17"/>
      <c r="H37" s="161">
        <f t="shared" si="0"/>
        <v>0</v>
      </c>
      <c r="I37" s="17"/>
      <c r="J37" s="16"/>
      <c r="K37" s="159"/>
      <c r="L37" s="159"/>
      <c r="M37" s="158"/>
      <c r="N37" s="158"/>
      <c r="O37" s="162"/>
      <c r="P37" s="158"/>
      <c r="Q37" s="163"/>
    </row>
    <row r="38" spans="2:17" s="150" customFormat="1" ht="18" customHeight="1">
      <c r="B38" s="156"/>
      <c r="C38" s="155"/>
      <c r="D38" s="155"/>
      <c r="E38" s="190"/>
      <c r="F38" s="213"/>
      <c r="G38" s="17"/>
      <c r="H38" s="161">
        <f t="shared" si="0"/>
        <v>0</v>
      </c>
      <c r="I38" s="17"/>
      <c r="J38" s="16"/>
      <c r="K38" s="159"/>
      <c r="L38" s="159"/>
      <c r="M38" s="158"/>
      <c r="N38" s="158"/>
      <c r="O38" s="162"/>
      <c r="P38" s="158"/>
      <c r="Q38" s="163"/>
    </row>
    <row r="39" spans="2:17" s="150" customFormat="1" ht="18" customHeight="1">
      <c r="B39" s="156"/>
      <c r="C39" s="155"/>
      <c r="D39" s="155"/>
      <c r="E39" s="159"/>
      <c r="F39" s="213"/>
      <c r="G39" s="161"/>
      <c r="H39" s="161">
        <f t="shared" si="0"/>
        <v>0</v>
      </c>
      <c r="I39" s="164"/>
      <c r="J39" s="16"/>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6"/>
      <c r="C43" s="155"/>
      <c r="D43" s="155"/>
      <c r="E43" s="159"/>
      <c r="F43" s="213"/>
      <c r="G43" s="161"/>
      <c r="H43" s="161">
        <f t="shared" si="0"/>
        <v>0</v>
      </c>
      <c r="I43" s="164"/>
      <c r="J43" s="159"/>
      <c r="K43" s="159"/>
      <c r="L43" s="159"/>
      <c r="M43" s="158"/>
      <c r="N43" s="158"/>
      <c r="O43" s="162"/>
      <c r="P43" s="158"/>
      <c r="Q43" s="163"/>
    </row>
    <row r="44" spans="2:17" s="150" customFormat="1" ht="18" customHeight="1">
      <c r="B44" s="156"/>
      <c r="C44" s="155"/>
      <c r="D44" s="155"/>
      <c r="E44" s="159"/>
      <c r="F44" s="213"/>
      <c r="G44" s="161"/>
      <c r="H44" s="161">
        <f t="shared" si="0"/>
        <v>0</v>
      </c>
      <c r="I44" s="164"/>
      <c r="J44" s="159"/>
      <c r="K44" s="159"/>
      <c r="L44" s="159"/>
      <c r="M44" s="158"/>
      <c r="N44" s="158"/>
      <c r="O44" s="162"/>
      <c r="P44" s="158"/>
      <c r="Q44" s="163"/>
    </row>
    <row r="45" spans="2:17" s="150" customFormat="1" ht="18" customHeight="1">
      <c r="B45" s="156"/>
      <c r="C45" s="155"/>
      <c r="D45" s="155"/>
      <c r="E45" s="159"/>
      <c r="F45" s="213"/>
      <c r="G45" s="161"/>
      <c r="H45" s="161">
        <f t="shared" si="0"/>
        <v>0</v>
      </c>
      <c r="I45" s="164"/>
      <c r="J45" s="159"/>
      <c r="K45" s="159"/>
      <c r="L45" s="159"/>
      <c r="M45" s="158"/>
      <c r="N45" s="158"/>
      <c r="O45" s="162"/>
      <c r="P45" s="158"/>
      <c r="Q45" s="163"/>
    </row>
    <row r="46" spans="2:17" s="150" customFormat="1" ht="18" customHeight="1">
      <c r="B46" s="156"/>
      <c r="C46" s="155"/>
      <c r="D46" s="155"/>
      <c r="E46" s="159"/>
      <c r="F46" s="213"/>
      <c r="G46" s="161"/>
      <c r="H46" s="161">
        <f t="shared" si="0"/>
        <v>0</v>
      </c>
      <c r="I46" s="164"/>
      <c r="J46" s="159"/>
      <c r="K46" s="159"/>
      <c r="L46" s="159"/>
      <c r="M46" s="158"/>
      <c r="N46" s="158"/>
      <c r="O46" s="162"/>
      <c r="P46" s="158"/>
      <c r="Q46" s="163"/>
    </row>
    <row r="47" spans="2:17" s="150" customFormat="1" ht="18" customHeight="1">
      <c r="B47" s="156"/>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55"/>
      <c r="D49" s="155"/>
      <c r="E49" s="159"/>
      <c r="F49" s="213"/>
      <c r="G49" s="161"/>
      <c r="H49" s="161">
        <f t="shared" si="0"/>
        <v>0</v>
      </c>
      <c r="I49" s="164"/>
      <c r="J49" s="159"/>
      <c r="K49" s="159"/>
      <c r="L49" s="159"/>
      <c r="M49" s="158"/>
      <c r="N49" s="158"/>
      <c r="O49" s="162"/>
      <c r="P49" s="158"/>
      <c r="Q49" s="163"/>
    </row>
    <row r="50" spans="2:17" s="150" customFormat="1" ht="18" customHeight="1">
      <c r="B50" s="155"/>
      <c r="C50" s="155"/>
      <c r="D50" s="155"/>
      <c r="E50" s="159"/>
      <c r="F50" s="213"/>
      <c r="G50" s="161"/>
      <c r="H50" s="161">
        <f t="shared" si="0"/>
        <v>0</v>
      </c>
      <c r="I50" s="164"/>
      <c r="J50" s="159"/>
      <c r="K50" s="159"/>
      <c r="L50" s="159"/>
      <c r="M50" s="158"/>
      <c r="N50" s="158"/>
      <c r="O50" s="162"/>
      <c r="P50" s="158"/>
      <c r="Q50" s="163"/>
    </row>
    <row r="51" spans="2:17" s="150" customFormat="1" ht="18" customHeight="1">
      <c r="B51" s="155"/>
      <c r="C51" s="155"/>
      <c r="D51" s="155"/>
      <c r="E51" s="159"/>
      <c r="F51" s="213"/>
      <c r="G51" s="161"/>
      <c r="H51" s="161">
        <f t="shared" si="0"/>
        <v>0</v>
      </c>
      <c r="I51" s="164"/>
      <c r="J51" s="159"/>
      <c r="K51" s="159"/>
      <c r="L51" s="159"/>
      <c r="M51" s="158"/>
      <c r="N51" s="158"/>
      <c r="O51" s="162"/>
      <c r="P51" s="158"/>
      <c r="Q51" s="163"/>
    </row>
    <row r="52" spans="2:17" s="150" customFormat="1" ht="18" customHeight="1">
      <c r="B52" s="155"/>
      <c r="C52" s="155"/>
      <c r="D52" s="155"/>
      <c r="E52" s="159"/>
      <c r="F52" s="213"/>
      <c r="G52" s="161"/>
      <c r="H52" s="161">
        <f t="shared" si="0"/>
        <v>0</v>
      </c>
      <c r="I52" s="164"/>
      <c r="J52" s="159"/>
      <c r="K52" s="159"/>
      <c r="L52" s="159"/>
      <c r="M52" s="158"/>
      <c r="N52" s="158"/>
      <c r="O52" s="162"/>
      <c r="P52" s="158"/>
      <c r="Q52" s="163"/>
    </row>
    <row r="53" spans="2:17" s="150" customFormat="1" ht="18" customHeight="1">
      <c r="B53" s="155"/>
      <c r="C53" s="155"/>
      <c r="D53" s="155"/>
      <c r="E53" s="165"/>
      <c r="F53" s="213"/>
      <c r="G53" s="161"/>
      <c r="H53" s="161">
        <f t="shared" si="0"/>
        <v>0</v>
      </c>
      <c r="I53" s="164"/>
      <c r="J53" s="159"/>
      <c r="K53" s="159"/>
      <c r="L53" s="159"/>
      <c r="M53" s="158"/>
      <c r="N53" s="158"/>
      <c r="O53" s="162"/>
      <c r="P53" s="158"/>
      <c r="Q53" s="163"/>
    </row>
    <row r="54" spans="2:17" s="150" customFormat="1" ht="18" customHeight="1">
      <c r="B54" s="155"/>
      <c r="C54" s="155"/>
      <c r="D54" s="155"/>
      <c r="E54" s="159"/>
      <c r="F54" s="213"/>
      <c r="G54" s="161"/>
      <c r="H54" s="161">
        <f t="shared" si="0"/>
        <v>0</v>
      </c>
      <c r="I54" s="164"/>
      <c r="J54" s="159"/>
      <c r="K54" s="167"/>
      <c r="L54" s="167"/>
      <c r="M54" s="171"/>
      <c r="N54" s="171"/>
      <c r="O54" s="171"/>
      <c r="P54" s="171"/>
      <c r="Q54" s="171"/>
    </row>
    <row r="55" spans="2:17" s="150" customFormat="1" ht="18" customHeight="1">
      <c r="B55" s="172"/>
      <c r="C55" s="155"/>
      <c r="D55" s="155"/>
      <c r="E55" s="159"/>
      <c r="F55" s="213"/>
      <c r="G55" s="161"/>
      <c r="H55" s="161">
        <f t="shared" si="0"/>
        <v>0</v>
      </c>
      <c r="I55" s="164"/>
      <c r="J55" s="159"/>
      <c r="K55" s="173"/>
      <c r="L55" s="173"/>
      <c r="M55" s="176"/>
      <c r="N55" s="176"/>
      <c r="O55" s="177"/>
      <c r="P55" s="176"/>
      <c r="Q55" s="178"/>
    </row>
    <row r="56" spans="2:17" s="150" customFormat="1" ht="18" customHeight="1">
      <c r="C56" s="155"/>
      <c r="D56" s="155"/>
      <c r="E56" s="159"/>
      <c r="F56" s="213"/>
      <c r="G56" s="161"/>
      <c r="H56" s="161">
        <f t="shared" si="0"/>
        <v>0</v>
      </c>
      <c r="I56" s="164"/>
      <c r="J56" s="159"/>
      <c r="K56" s="173"/>
      <c r="M56" s="176"/>
      <c r="N56" s="176"/>
      <c r="O56" s="177"/>
      <c r="P56" s="176"/>
      <c r="Q56" s="178"/>
    </row>
    <row r="57" spans="2:17" s="150" customFormat="1" ht="18" customHeight="1">
      <c r="B57" s="172"/>
      <c r="C57" s="166"/>
      <c r="D57" s="166"/>
      <c r="E57" s="167"/>
      <c r="F57" s="213"/>
      <c r="G57" s="169"/>
      <c r="H57" s="161">
        <f t="shared" si="0"/>
        <v>0</v>
      </c>
      <c r="I57" s="170"/>
      <c r="J57" s="167"/>
      <c r="K57" s="173"/>
      <c r="M57" s="176"/>
      <c r="N57" s="176"/>
      <c r="O57" s="177"/>
      <c r="P57" s="176"/>
      <c r="Q57" s="178"/>
    </row>
    <row r="58" spans="2:17" ht="18" customHeight="1">
      <c r="C58" s="172"/>
      <c r="D58" s="172"/>
      <c r="E58" s="173"/>
      <c r="F58" s="174"/>
      <c r="G58" s="175"/>
      <c r="H58" s="175"/>
      <c r="I58" s="174"/>
      <c r="J58" s="173"/>
      <c r="K58" s="173"/>
      <c r="M58" s="176"/>
      <c r="N58" s="176"/>
      <c r="O58" s="177"/>
      <c r="Q58" s="178"/>
    </row>
    <row r="59" spans="2:17" ht="18" customHeight="1">
      <c r="C59" s="172"/>
      <c r="D59" s="172"/>
      <c r="E59" s="173"/>
      <c r="F59" s="174"/>
      <c r="G59" s="175"/>
      <c r="H59" s="175"/>
      <c r="I59" s="174"/>
      <c r="J59" s="173"/>
      <c r="M59" s="179"/>
      <c r="O59" s="177"/>
      <c r="Q59" s="178"/>
    </row>
    <row r="60" spans="2:17" ht="18" customHeight="1">
      <c r="C60" s="172"/>
      <c r="D60" s="172"/>
      <c r="E60" s="173"/>
      <c r="F60" s="174"/>
      <c r="G60" s="175"/>
      <c r="H60" s="175"/>
      <c r="I60" s="174"/>
      <c r="J60" s="173"/>
      <c r="M60" s="179"/>
      <c r="O60" s="177"/>
      <c r="Q60" s="178"/>
    </row>
    <row r="61" spans="2:17" ht="18" customHeight="1">
      <c r="C61" s="172"/>
      <c r="D61" s="172"/>
      <c r="E61" s="173"/>
      <c r="F61" s="174"/>
      <c r="G61" s="175"/>
      <c r="H61" s="175"/>
      <c r="I61" s="174"/>
      <c r="J61" s="173"/>
      <c r="K61" s="320"/>
      <c r="L61" s="320"/>
      <c r="M61" s="324"/>
      <c r="O61" s="177"/>
      <c r="Q61" s="178"/>
    </row>
    <row r="62" spans="2:17" ht="18" customHeight="1">
      <c r="C62" s="172"/>
      <c r="D62" s="172"/>
      <c r="F62" s="174"/>
      <c r="H62" s="175"/>
      <c r="M62" s="179"/>
      <c r="O62" s="177"/>
      <c r="Q62" s="178"/>
    </row>
    <row r="63" spans="2:17" ht="18" customHeight="1">
      <c r="C63" s="172"/>
      <c r="D63" s="172"/>
      <c r="F63" s="174"/>
      <c r="H63" s="175"/>
      <c r="M63" s="179"/>
      <c r="O63" s="177"/>
      <c r="Q63" s="178"/>
    </row>
    <row r="64" spans="2:17" ht="18" customHeight="1">
      <c r="C64" s="172"/>
      <c r="D64" s="172"/>
      <c r="E64" s="320"/>
      <c r="F64" s="321"/>
      <c r="G64" s="322"/>
      <c r="H64" s="322"/>
      <c r="I64" s="323"/>
      <c r="J64" s="320"/>
      <c r="M64" s="176"/>
      <c r="O64" s="177"/>
      <c r="Q64" s="178"/>
    </row>
    <row r="65" spans="3:17" ht="18" customHeight="1">
      <c r="C65" s="172"/>
      <c r="D65" s="172"/>
      <c r="F65" s="174"/>
      <c r="H65" s="175"/>
      <c r="M65" s="179"/>
      <c r="O65" s="177"/>
      <c r="Q65" s="178"/>
    </row>
    <row r="66" spans="3:17" ht="18" customHeight="1">
      <c r="C66" s="172"/>
      <c r="D66" s="172"/>
      <c r="F66" s="174"/>
      <c r="H66" s="175"/>
      <c r="M66" s="179"/>
      <c r="O66" s="177"/>
      <c r="Q66" s="178"/>
    </row>
    <row r="67" spans="3:17" ht="18" customHeight="1">
      <c r="C67" s="172"/>
      <c r="D67" s="172"/>
      <c r="F67" s="174"/>
      <c r="H67" s="175"/>
      <c r="K67" s="180"/>
      <c r="M67" s="179"/>
      <c r="O67" s="177"/>
      <c r="Q67" s="178"/>
    </row>
    <row r="68" spans="3:17" ht="18" customHeight="1">
      <c r="C68" s="172"/>
      <c r="D68" s="172"/>
      <c r="F68" s="174"/>
      <c r="H68" s="175"/>
      <c r="M68" s="179"/>
      <c r="O68" s="177"/>
      <c r="Q68" s="178"/>
    </row>
    <row r="69" spans="3:17" ht="18" customHeight="1">
      <c r="C69" s="172"/>
      <c r="D69" s="172"/>
      <c r="F69" s="174"/>
      <c r="H69" s="175"/>
      <c r="M69" s="179"/>
      <c r="O69" s="177"/>
      <c r="Q69" s="178"/>
    </row>
    <row r="70" spans="3:17" ht="18" customHeight="1">
      <c r="C70" s="172"/>
      <c r="D70" s="172"/>
      <c r="F70" s="174"/>
      <c r="H70" s="175"/>
      <c r="M70" s="179"/>
      <c r="O70" s="177"/>
      <c r="Q70" s="178"/>
    </row>
    <row r="71" spans="3:17" ht="18" customHeight="1">
      <c r="C71" s="172"/>
      <c r="D71" s="172"/>
      <c r="F71" s="174"/>
      <c r="H71" s="175"/>
      <c r="M71" s="179"/>
      <c r="O71" s="177"/>
      <c r="Q71" s="178"/>
    </row>
    <row r="72" spans="3:17" ht="18" customHeight="1">
      <c r="C72" s="172"/>
      <c r="D72" s="172"/>
      <c r="F72" s="174"/>
      <c r="H72" s="175"/>
      <c r="M72" s="179"/>
      <c r="N72" s="150"/>
      <c r="O72" s="179"/>
      <c r="P72" s="179"/>
      <c r="Q72" s="178"/>
    </row>
    <row r="73" spans="3:17" ht="18" customHeight="1">
      <c r="C73" s="172"/>
      <c r="D73" s="172"/>
      <c r="F73" s="174"/>
      <c r="H73" s="175"/>
      <c r="M73" s="179"/>
      <c r="N73" s="150"/>
      <c r="O73" s="179"/>
      <c r="P73" s="179"/>
      <c r="Q73" s="178"/>
    </row>
    <row r="74" spans="3:17" ht="18" customHeight="1">
      <c r="C74" s="172"/>
      <c r="D74" s="172"/>
      <c r="F74" s="174"/>
      <c r="H74" s="17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ht="18" customHeight="1">
      <c r="C90" s="172"/>
      <c r="D90" s="172"/>
      <c r="I90" s="145"/>
      <c r="M90" s="179"/>
      <c r="N90" s="150"/>
      <c r="O90" s="179"/>
      <c r="P90" s="179"/>
      <c r="Q90" s="178"/>
    </row>
    <row r="91" spans="3:17" ht="18" customHeight="1">
      <c r="C91" s="172"/>
      <c r="D91" s="172"/>
      <c r="I91" s="145"/>
      <c r="M91" s="179"/>
      <c r="N91" s="150"/>
      <c r="O91" s="179"/>
      <c r="P91" s="179"/>
      <c r="Q91" s="178"/>
    </row>
    <row r="92" spans="3:17" ht="18" customHeight="1">
      <c r="C92" s="172"/>
      <c r="D92" s="172"/>
      <c r="I92" s="145"/>
      <c r="M92" s="179"/>
      <c r="N92" s="150"/>
      <c r="O92" s="179"/>
      <c r="P92" s="179"/>
      <c r="Q92" s="178"/>
    </row>
    <row r="93" spans="3:17" ht="18" customHeight="1">
      <c r="C93" s="172"/>
      <c r="D93" s="172"/>
      <c r="I93" s="145"/>
      <c r="M93" s="179"/>
      <c r="N93" s="150"/>
      <c r="O93" s="179"/>
      <c r="P93" s="179"/>
      <c r="Q93" s="178"/>
    </row>
    <row r="94" spans="3:17" ht="18" customHeight="1">
      <c r="C94" s="172"/>
      <c r="D94" s="172"/>
      <c r="I94" s="145"/>
      <c r="M94" s="179"/>
      <c r="N94" s="150"/>
      <c r="O94" s="179"/>
      <c r="P94" s="179"/>
      <c r="Q94" s="178"/>
    </row>
    <row r="95" spans="3:17">
      <c r="C95" s="172"/>
      <c r="D95" s="172"/>
      <c r="I95" s="145"/>
    </row>
    <row r="96" spans="3:17">
      <c r="C96" s="172"/>
      <c r="D96" s="172"/>
      <c r="I96" s="145"/>
    </row>
    <row r="97" spans="3:9">
      <c r="C97" s="172"/>
      <c r="D97" s="172"/>
      <c r="I97" s="145"/>
    </row>
    <row r="118" spans="8:8">
      <c r="H118"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61AF-37BF-4517-A9A5-D191E5989CED}">
  <dimension ref="B2:Q110"/>
  <sheetViews>
    <sheetView zoomScale="75" zoomScaleNormal="85" workbookViewId="0">
      <pane xSplit="10" ySplit="8" topLeftCell="L9" activePane="bottomRight" state="frozen"/>
      <selection pane="topRight" activeCell="K1" sqref="K1"/>
      <selection pane="bottomLeft" activeCell="A9" sqref="A9"/>
      <selection pane="bottomRight" activeCell="Q13" sqref="Q13"/>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2169</v>
      </c>
      <c r="G2" s="146" t="s">
        <v>2</v>
      </c>
      <c r="H2" s="147"/>
      <c r="I2" s="148"/>
      <c r="J2" s="149">
        <f>SUM(H:H)</f>
        <v>24300</v>
      </c>
    </row>
    <row r="3" spans="2:17" ht="20.100000000000001" customHeight="1">
      <c r="B3" s="143" t="s">
        <v>3</v>
      </c>
      <c r="C3" s="143"/>
      <c r="D3" s="143"/>
      <c r="E3" s="144" t="s">
        <v>803</v>
      </c>
    </row>
    <row r="4" spans="2:17" ht="20.100000000000001" customHeight="1">
      <c r="B4" s="143" t="s">
        <v>5</v>
      </c>
      <c r="C4" s="143"/>
      <c r="D4" s="143"/>
      <c r="E4" s="144">
        <v>101269</v>
      </c>
      <c r="G4" s="143" t="s">
        <v>17</v>
      </c>
      <c r="H4" s="143"/>
      <c r="I4" s="143"/>
      <c r="J4" s="153"/>
      <c r="K4" s="153"/>
    </row>
    <row r="5" spans="2:17" ht="20.100000000000001" customHeight="1">
      <c r="B5" s="143" t="s">
        <v>6</v>
      </c>
      <c r="C5" s="143"/>
      <c r="D5" s="143"/>
      <c r="E5" s="154">
        <v>41131</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c r="C9" s="155" t="s">
        <v>230</v>
      </c>
      <c r="D9" s="155" t="s">
        <v>230</v>
      </c>
      <c r="E9" s="159" t="s">
        <v>2211</v>
      </c>
      <c r="F9" s="213">
        <v>1</v>
      </c>
      <c r="G9" s="161">
        <v>6500</v>
      </c>
      <c r="H9" s="161">
        <f>F9*G9</f>
        <v>6500</v>
      </c>
      <c r="I9" s="160"/>
      <c r="J9" s="458" t="s">
        <v>448</v>
      </c>
      <c r="K9" s="156" t="s">
        <v>2170</v>
      </c>
      <c r="L9" s="159"/>
      <c r="M9" s="269">
        <v>41121</v>
      </c>
      <c r="N9" s="158"/>
      <c r="O9" s="162"/>
      <c r="P9" s="269">
        <v>41128</v>
      </c>
      <c r="Q9" s="163">
        <v>41122</v>
      </c>
    </row>
    <row r="10" spans="2:17" s="150" customFormat="1" ht="18" customHeight="1">
      <c r="B10" s="155"/>
      <c r="C10" s="155" t="s">
        <v>230</v>
      </c>
      <c r="D10" s="155" t="s">
        <v>230</v>
      </c>
      <c r="E10" s="159" t="s">
        <v>2212</v>
      </c>
      <c r="F10" s="213">
        <v>1</v>
      </c>
      <c r="G10" s="161">
        <v>8200</v>
      </c>
      <c r="H10" s="161">
        <f t="shared" ref="H10:H49" si="0">F10*G10</f>
        <v>8200</v>
      </c>
      <c r="I10" s="160"/>
      <c r="J10" s="458" t="s">
        <v>1239</v>
      </c>
      <c r="K10" s="156" t="s">
        <v>2170</v>
      </c>
      <c r="L10" s="159"/>
      <c r="M10" s="269">
        <v>41121</v>
      </c>
      <c r="N10" s="158"/>
      <c r="O10" s="162"/>
      <c r="P10" s="269">
        <v>41128</v>
      </c>
      <c r="Q10" s="163">
        <v>41122</v>
      </c>
    </row>
    <row r="11" spans="2:17" s="150" customFormat="1" ht="18" customHeight="1">
      <c r="B11" s="156"/>
      <c r="C11" s="155" t="s">
        <v>230</v>
      </c>
      <c r="D11" s="155" t="s">
        <v>230</v>
      </c>
      <c r="E11" s="159" t="s">
        <v>2213</v>
      </c>
      <c r="F11" s="213">
        <v>1</v>
      </c>
      <c r="G11" s="161">
        <v>7500</v>
      </c>
      <c r="H11" s="161">
        <f t="shared" si="0"/>
        <v>7500</v>
      </c>
      <c r="I11" s="164"/>
      <c r="J11" s="458" t="s">
        <v>2176</v>
      </c>
      <c r="K11" s="156" t="s">
        <v>2170</v>
      </c>
      <c r="L11" s="159"/>
      <c r="M11" s="269">
        <v>41121</v>
      </c>
      <c r="N11" s="158"/>
      <c r="O11" s="162"/>
      <c r="P11" s="269">
        <v>41128</v>
      </c>
      <c r="Q11" s="163">
        <v>41122</v>
      </c>
    </row>
    <row r="12" spans="2:17" s="150" customFormat="1" ht="18" customHeight="1">
      <c r="B12" s="155"/>
      <c r="C12" s="155" t="s">
        <v>230</v>
      </c>
      <c r="D12" s="155" t="s">
        <v>230</v>
      </c>
      <c r="E12" s="159" t="s">
        <v>2214</v>
      </c>
      <c r="F12" s="213">
        <v>1</v>
      </c>
      <c r="G12" s="161">
        <v>2100</v>
      </c>
      <c r="H12" s="161">
        <f>F12*G12</f>
        <v>2100</v>
      </c>
      <c r="I12" s="164"/>
      <c r="J12" s="159" t="s">
        <v>2215</v>
      </c>
      <c r="K12" s="156" t="s">
        <v>2170</v>
      </c>
      <c r="L12" s="159"/>
      <c r="M12" s="269">
        <v>41121</v>
      </c>
      <c r="N12" s="158"/>
      <c r="O12" s="162"/>
      <c r="P12" s="269">
        <v>41128</v>
      </c>
      <c r="Q12" s="163">
        <v>41122</v>
      </c>
    </row>
    <row r="13" spans="2:17" s="150" customFormat="1" ht="18" customHeight="1">
      <c r="B13" s="156"/>
      <c r="C13" s="155"/>
      <c r="D13" s="155"/>
      <c r="E13" s="156"/>
      <c r="F13" s="213"/>
      <c r="G13" s="161"/>
      <c r="H13" s="161">
        <f t="shared" si="0"/>
        <v>0</v>
      </c>
      <c r="I13" s="164"/>
      <c r="J13" s="159"/>
      <c r="K13" s="159"/>
      <c r="L13" s="159"/>
      <c r="M13" s="269"/>
      <c r="N13" s="158"/>
      <c r="O13" s="162"/>
      <c r="P13" s="158"/>
      <c r="Q13" s="163"/>
    </row>
    <row r="14" spans="2:17" s="150" customFormat="1" ht="18" customHeight="1">
      <c r="B14" s="156"/>
      <c r="C14" s="155"/>
      <c r="D14" s="155"/>
      <c r="E14" s="156"/>
      <c r="F14" s="213"/>
      <c r="G14" s="138"/>
      <c r="H14" s="161">
        <f t="shared" si="0"/>
        <v>0</v>
      </c>
      <c r="I14" s="138"/>
      <c r="J14" s="156"/>
      <c r="K14" s="159"/>
      <c r="L14" s="159"/>
      <c r="M14" s="158"/>
      <c r="N14" s="158"/>
      <c r="O14" s="162"/>
      <c r="P14" s="158"/>
      <c r="Q14" s="163"/>
    </row>
    <row r="15" spans="2:17" s="150" customFormat="1" ht="18" customHeight="1">
      <c r="B15" s="156"/>
      <c r="C15" s="155"/>
      <c r="D15" s="155"/>
      <c r="E15" s="156"/>
      <c r="F15" s="213"/>
      <c r="G15" s="138"/>
      <c r="H15" s="161">
        <f t="shared" si="0"/>
        <v>0</v>
      </c>
      <c r="I15" s="138"/>
      <c r="J15" s="159"/>
      <c r="K15" s="159"/>
      <c r="L15" s="159"/>
      <c r="M15" s="158"/>
      <c r="N15" s="158"/>
      <c r="O15" s="162"/>
      <c r="P15" s="158"/>
      <c r="Q15" s="163"/>
    </row>
    <row r="16" spans="2:17" s="150" customFormat="1" ht="18" customHeight="1">
      <c r="B16" s="156"/>
      <c r="C16" s="155"/>
      <c r="D16" s="155"/>
      <c r="E16" s="156"/>
      <c r="F16" s="213"/>
      <c r="G16" s="161"/>
      <c r="H16" s="161">
        <f t="shared" si="0"/>
        <v>0</v>
      </c>
      <c r="I16" s="164"/>
      <c r="J16" s="159"/>
      <c r="K16" s="159"/>
      <c r="L16" s="159"/>
      <c r="M16" s="158"/>
      <c r="N16" s="158"/>
      <c r="O16" s="162"/>
      <c r="P16" s="158"/>
      <c r="Q16" s="163"/>
    </row>
    <row r="17" spans="2:17" s="150" customFormat="1" ht="18" customHeight="1">
      <c r="B17" s="156"/>
      <c r="C17" s="155"/>
      <c r="D17" s="155"/>
      <c r="E17" s="156"/>
      <c r="F17" s="213"/>
      <c r="G17" s="161"/>
      <c r="H17" s="161">
        <f t="shared" si="0"/>
        <v>0</v>
      </c>
      <c r="I17" s="164"/>
      <c r="J17" s="159"/>
      <c r="K17" s="159"/>
      <c r="L17" s="159"/>
      <c r="M17" s="158"/>
      <c r="N17" s="158"/>
      <c r="O17" s="162"/>
      <c r="P17" s="158"/>
      <c r="Q17" s="163"/>
    </row>
    <row r="18" spans="2:17" s="150" customFormat="1" ht="18" customHeight="1">
      <c r="B18" s="156"/>
      <c r="C18" s="155"/>
      <c r="D18" s="155"/>
      <c r="E18" s="156"/>
      <c r="F18" s="213"/>
      <c r="G18" s="161"/>
      <c r="H18" s="161">
        <f t="shared" si="0"/>
        <v>0</v>
      </c>
      <c r="I18" s="164"/>
      <c r="J18" s="159"/>
      <c r="K18" s="159"/>
      <c r="L18" s="159"/>
      <c r="M18" s="158"/>
      <c r="N18" s="158"/>
      <c r="O18" s="162"/>
      <c r="P18" s="158"/>
      <c r="Q18" s="163"/>
    </row>
    <row r="19" spans="2:17" s="150" customFormat="1" ht="18" customHeight="1">
      <c r="B19" s="156"/>
      <c r="C19" s="155"/>
      <c r="D19" s="155"/>
      <c r="E19" s="155"/>
      <c r="F19" s="213"/>
      <c r="G19" s="161"/>
      <c r="H19" s="161">
        <f t="shared" si="0"/>
        <v>0</v>
      </c>
      <c r="I19" s="164"/>
      <c r="J19" s="159"/>
      <c r="K19" s="159"/>
      <c r="L19" s="159"/>
      <c r="M19" s="158"/>
      <c r="N19" s="158"/>
      <c r="O19" s="162"/>
      <c r="P19" s="158"/>
      <c r="Q19" s="163"/>
    </row>
    <row r="20" spans="2:17" s="150" customFormat="1" ht="18" customHeight="1">
      <c r="B20" s="156"/>
      <c r="C20" s="155"/>
      <c r="D20" s="155"/>
      <c r="E20" s="156"/>
      <c r="F20" s="213"/>
      <c r="G20" s="161"/>
      <c r="H20" s="161">
        <f t="shared" si="0"/>
        <v>0</v>
      </c>
      <c r="I20" s="164"/>
      <c r="J20" s="159"/>
      <c r="K20" s="159"/>
      <c r="L20" s="159"/>
      <c r="M20" s="158"/>
      <c r="N20" s="158"/>
      <c r="O20" s="162"/>
      <c r="P20" s="158"/>
      <c r="Q20" s="163"/>
    </row>
    <row r="21" spans="2:17" s="150" customFormat="1" ht="18" customHeight="1">
      <c r="B21" s="156"/>
      <c r="C21" s="155"/>
      <c r="D21" s="155"/>
      <c r="E21" s="159"/>
      <c r="F21" s="213"/>
      <c r="G21" s="161"/>
      <c r="H21" s="161">
        <f t="shared" si="0"/>
        <v>0</v>
      </c>
      <c r="I21" s="164"/>
      <c r="J21" s="159"/>
      <c r="K21" s="159"/>
      <c r="L21" s="159"/>
      <c r="M21" s="158"/>
      <c r="N21" s="158"/>
      <c r="O21" s="162"/>
      <c r="P21" s="158"/>
      <c r="Q21" s="163"/>
    </row>
    <row r="22" spans="2:17" s="150" customFormat="1" ht="18" customHeight="1">
      <c r="B22" s="156"/>
      <c r="C22" s="155"/>
      <c r="D22" s="155"/>
      <c r="E22" s="159"/>
      <c r="F22" s="213"/>
      <c r="G22" s="161"/>
      <c r="H22" s="161">
        <f t="shared" si="0"/>
        <v>0</v>
      </c>
      <c r="I22" s="164"/>
      <c r="J22" s="159"/>
      <c r="K22" s="159"/>
      <c r="L22" s="159"/>
      <c r="M22" s="158"/>
      <c r="N22" s="158"/>
      <c r="O22" s="162"/>
      <c r="P22" s="158"/>
      <c r="Q22" s="163"/>
    </row>
    <row r="23" spans="2:17" s="150" customFormat="1" ht="18" customHeight="1">
      <c r="B23" s="156"/>
      <c r="C23" s="155"/>
      <c r="D23" s="155"/>
      <c r="E23" s="159"/>
      <c r="F23" s="213"/>
      <c r="G23" s="161"/>
      <c r="H23" s="161">
        <f t="shared" si="0"/>
        <v>0</v>
      </c>
      <c r="I23" s="164"/>
      <c r="J23" s="159"/>
      <c r="K23" s="159"/>
      <c r="L23" s="159"/>
      <c r="M23" s="158"/>
      <c r="N23" s="158"/>
      <c r="O23" s="162"/>
      <c r="P23" s="158"/>
      <c r="Q23" s="163"/>
    </row>
    <row r="24" spans="2:17" s="150" customFormat="1" ht="18" customHeight="1">
      <c r="B24" s="156"/>
      <c r="C24" s="155"/>
      <c r="D24" s="155"/>
      <c r="E24" s="159"/>
      <c r="F24" s="213"/>
      <c r="G24" s="161"/>
      <c r="H24" s="161">
        <f t="shared" si="0"/>
        <v>0</v>
      </c>
      <c r="I24" s="164"/>
      <c r="J24" s="159"/>
      <c r="K24" s="159"/>
      <c r="L24" s="159"/>
      <c r="M24" s="269"/>
      <c r="N24" s="158"/>
      <c r="O24" s="162"/>
      <c r="P24" s="269"/>
      <c r="Q24" s="163"/>
    </row>
    <row r="25" spans="2:17" s="150" customFormat="1" ht="18" customHeight="1">
      <c r="B25" s="156"/>
      <c r="C25" s="155"/>
      <c r="D25" s="155"/>
      <c r="E25" s="159"/>
      <c r="F25" s="213"/>
      <c r="G25" s="161"/>
      <c r="H25" s="161">
        <f t="shared" si="0"/>
        <v>0</v>
      </c>
      <c r="I25" s="164"/>
      <c r="J25" s="159"/>
      <c r="K25" s="159"/>
      <c r="L25" s="159"/>
      <c r="M25" s="269"/>
      <c r="N25" s="158"/>
      <c r="O25" s="162"/>
      <c r="P25" s="269"/>
      <c r="Q25" s="163"/>
    </row>
    <row r="26" spans="2:17" s="150" customFormat="1" ht="18" customHeight="1">
      <c r="B26" s="156"/>
      <c r="C26" s="155"/>
      <c r="D26" s="155"/>
      <c r="E26" s="159"/>
      <c r="F26" s="213"/>
      <c r="G26" s="161"/>
      <c r="H26" s="161">
        <f t="shared" si="0"/>
        <v>0</v>
      </c>
      <c r="I26" s="164"/>
      <c r="J26" s="159"/>
      <c r="K26" s="159"/>
      <c r="L26" s="159"/>
      <c r="M26" s="269"/>
      <c r="N26" s="158"/>
      <c r="O26" s="162"/>
      <c r="P26" s="269"/>
      <c r="Q26" s="163"/>
    </row>
    <row r="27" spans="2:17" s="150" customFormat="1" ht="18" customHeight="1">
      <c r="B27" s="156"/>
      <c r="C27" s="155"/>
      <c r="D27" s="155"/>
      <c r="E27" s="190"/>
      <c r="F27" s="213"/>
      <c r="G27" s="17"/>
      <c r="H27" s="161">
        <f t="shared" si="0"/>
        <v>0</v>
      </c>
      <c r="I27" s="17"/>
      <c r="J27" s="16"/>
      <c r="K27" s="159"/>
      <c r="L27" s="159"/>
      <c r="M27" s="269"/>
      <c r="N27" s="158"/>
      <c r="O27" s="162"/>
      <c r="P27" s="269"/>
      <c r="Q27" s="163"/>
    </row>
    <row r="28" spans="2:17" s="150" customFormat="1" ht="18" customHeight="1">
      <c r="B28" s="156"/>
      <c r="C28" s="155"/>
      <c r="D28" s="155"/>
      <c r="E28" s="190"/>
      <c r="F28" s="213"/>
      <c r="G28" s="218"/>
      <c r="H28" s="161">
        <f t="shared" si="0"/>
        <v>0</v>
      </c>
      <c r="I28" s="14"/>
      <c r="J28" s="221"/>
      <c r="K28" s="159"/>
      <c r="L28" s="159"/>
      <c r="M28" s="269"/>
      <c r="N28" s="158"/>
      <c r="O28" s="162"/>
      <c r="P28" s="269"/>
      <c r="Q28" s="163"/>
    </row>
    <row r="29" spans="2:17" s="150" customFormat="1" ht="18" customHeight="1">
      <c r="B29" s="156"/>
      <c r="C29" s="155"/>
      <c r="D29" s="155"/>
      <c r="E29" s="190"/>
      <c r="F29" s="213"/>
      <c r="G29" s="17"/>
      <c r="H29" s="161">
        <f t="shared" si="0"/>
        <v>0</v>
      </c>
      <c r="I29" s="17"/>
      <c r="J29" s="16"/>
      <c r="K29" s="159"/>
      <c r="L29" s="159"/>
      <c r="M29" s="269"/>
      <c r="N29" s="158"/>
      <c r="O29" s="162"/>
      <c r="P29" s="269"/>
      <c r="Q29" s="163"/>
    </row>
    <row r="30" spans="2:17" s="150" customFormat="1" ht="18" customHeight="1">
      <c r="B30" s="156"/>
      <c r="C30" s="155"/>
      <c r="D30" s="155"/>
      <c r="E30" s="190"/>
      <c r="F30" s="213"/>
      <c r="G30" s="17"/>
      <c r="H30" s="161">
        <f t="shared" si="0"/>
        <v>0</v>
      </c>
      <c r="I30" s="17"/>
      <c r="J30" s="16"/>
      <c r="K30" s="159"/>
      <c r="L30" s="159"/>
      <c r="M30" s="269"/>
      <c r="N30" s="158"/>
      <c r="O30" s="162"/>
      <c r="P30" s="269"/>
      <c r="Q30" s="163"/>
    </row>
    <row r="31" spans="2:17" s="150" customFormat="1" ht="18" customHeight="1">
      <c r="B31" s="156"/>
      <c r="C31" s="155"/>
      <c r="D31" s="155"/>
      <c r="E31" s="159"/>
      <c r="F31" s="213"/>
      <c r="G31" s="161"/>
      <c r="H31" s="161">
        <f t="shared" si="0"/>
        <v>0</v>
      </c>
      <c r="I31" s="164"/>
      <c r="J31" s="16"/>
      <c r="K31" s="159"/>
      <c r="L31" s="159"/>
      <c r="M31" s="269"/>
      <c r="N31" s="158"/>
      <c r="O31" s="162"/>
      <c r="P31" s="269"/>
      <c r="Q31" s="163"/>
    </row>
    <row r="32" spans="2:17" s="150" customFormat="1" ht="18" customHeight="1">
      <c r="B32" s="156"/>
      <c r="C32" s="155"/>
      <c r="D32" s="155"/>
      <c r="E32" s="159"/>
      <c r="F32" s="213"/>
      <c r="G32" s="161"/>
      <c r="H32" s="161">
        <f t="shared" si="0"/>
        <v>0</v>
      </c>
      <c r="I32" s="164"/>
      <c r="J32" s="159"/>
      <c r="K32" s="159"/>
      <c r="L32" s="159"/>
      <c r="M32" s="158"/>
      <c r="N32" s="158"/>
      <c r="O32" s="162"/>
      <c r="P32" s="158"/>
      <c r="Q32" s="163"/>
    </row>
    <row r="33" spans="2:17" s="150" customFormat="1" ht="18" customHeight="1">
      <c r="B33" s="156"/>
      <c r="C33" s="155"/>
      <c r="D33" s="155"/>
      <c r="E33" s="159"/>
      <c r="F33" s="213"/>
      <c r="G33" s="161"/>
      <c r="H33" s="161">
        <f t="shared" si="0"/>
        <v>0</v>
      </c>
      <c r="I33" s="164"/>
      <c r="J33" s="159"/>
      <c r="K33" s="159"/>
      <c r="L33" s="159"/>
      <c r="M33" s="158"/>
      <c r="N33" s="158"/>
      <c r="O33" s="162"/>
      <c r="P33" s="158"/>
      <c r="Q33" s="163"/>
    </row>
    <row r="34" spans="2:17" s="150" customFormat="1" ht="18" customHeight="1">
      <c r="B34" s="156"/>
      <c r="C34" s="155"/>
      <c r="D34" s="155"/>
      <c r="E34" s="159"/>
      <c r="F34" s="213"/>
      <c r="G34" s="161"/>
      <c r="H34" s="161">
        <f t="shared" si="0"/>
        <v>0</v>
      </c>
      <c r="I34" s="164"/>
      <c r="J34" s="159"/>
      <c r="K34" s="159"/>
      <c r="L34" s="159"/>
      <c r="M34" s="158"/>
      <c r="N34" s="158"/>
      <c r="O34" s="162"/>
      <c r="P34" s="158"/>
      <c r="Q34" s="163"/>
    </row>
    <row r="35" spans="2:17" s="150" customFormat="1" ht="18" customHeight="1">
      <c r="B35" s="156"/>
      <c r="C35" s="155"/>
      <c r="D35" s="155"/>
      <c r="E35" s="159"/>
      <c r="F35" s="213"/>
      <c r="G35" s="161"/>
      <c r="H35" s="161">
        <f t="shared" si="0"/>
        <v>0</v>
      </c>
      <c r="I35" s="164"/>
      <c r="J35" s="159"/>
      <c r="K35" s="159"/>
      <c r="L35" s="159"/>
      <c r="M35" s="158"/>
      <c r="N35" s="158"/>
      <c r="O35" s="162"/>
      <c r="P35" s="158"/>
      <c r="Q35" s="163"/>
    </row>
    <row r="36" spans="2:17" s="150" customFormat="1" ht="18" customHeight="1">
      <c r="B36" s="156"/>
      <c r="C36" s="155"/>
      <c r="D36" s="155"/>
      <c r="E36" s="159"/>
      <c r="F36" s="213"/>
      <c r="G36" s="161"/>
      <c r="H36" s="161">
        <f t="shared" si="0"/>
        <v>0</v>
      </c>
      <c r="I36" s="164"/>
      <c r="J36" s="159"/>
      <c r="K36" s="159"/>
      <c r="L36" s="159"/>
      <c r="M36" s="158"/>
      <c r="N36" s="158"/>
      <c r="O36" s="162"/>
      <c r="P36" s="158"/>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5"/>
      <c r="C43" s="155"/>
      <c r="D43" s="155"/>
      <c r="E43" s="159"/>
      <c r="F43" s="213"/>
      <c r="G43" s="161"/>
      <c r="H43" s="161">
        <f t="shared" si="0"/>
        <v>0</v>
      </c>
      <c r="I43" s="164"/>
      <c r="J43" s="159"/>
      <c r="K43" s="159"/>
      <c r="L43" s="159"/>
      <c r="M43" s="158"/>
      <c r="N43" s="158"/>
      <c r="O43" s="162"/>
      <c r="P43" s="158"/>
      <c r="Q43" s="163"/>
    </row>
    <row r="44" spans="2:17" s="150" customFormat="1" ht="18" customHeight="1">
      <c r="B44" s="155"/>
      <c r="C44" s="155"/>
      <c r="D44" s="155"/>
      <c r="E44" s="159"/>
      <c r="F44" s="213"/>
      <c r="G44" s="161"/>
      <c r="H44" s="161">
        <f t="shared" si="0"/>
        <v>0</v>
      </c>
      <c r="I44" s="164"/>
      <c r="J44" s="159"/>
      <c r="K44" s="159"/>
      <c r="L44" s="159"/>
      <c r="M44" s="158"/>
      <c r="N44" s="158"/>
      <c r="O44" s="162"/>
      <c r="P44" s="158"/>
      <c r="Q44" s="163"/>
    </row>
    <row r="45" spans="2:17" s="150" customFormat="1" ht="18" customHeight="1">
      <c r="B45" s="155"/>
      <c r="C45" s="155"/>
      <c r="D45" s="155"/>
      <c r="E45" s="165"/>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66"/>
      <c r="D49" s="166"/>
      <c r="E49" s="167"/>
      <c r="F49" s="213"/>
      <c r="G49" s="169"/>
      <c r="H49" s="161">
        <f t="shared" si="0"/>
        <v>0</v>
      </c>
      <c r="I49" s="170"/>
      <c r="J49" s="167"/>
      <c r="K49" s="167"/>
      <c r="L49" s="167"/>
      <c r="M49" s="171"/>
      <c r="N49" s="171"/>
      <c r="O49" s="171"/>
      <c r="P49" s="171"/>
      <c r="Q49" s="171"/>
    </row>
    <row r="50" spans="2:17" s="150" customFormat="1" ht="18" customHeight="1">
      <c r="B50" s="172"/>
      <c r="C50" s="172"/>
      <c r="D50" s="172"/>
      <c r="E50" s="173"/>
      <c r="F50" s="174"/>
      <c r="G50" s="175"/>
      <c r="H50" s="175"/>
      <c r="I50" s="174"/>
      <c r="J50" s="173"/>
      <c r="K50" s="173"/>
      <c r="L50" s="173"/>
      <c r="M50" s="176"/>
      <c r="N50" s="176"/>
      <c r="O50" s="177"/>
      <c r="P50" s="176"/>
      <c r="Q50" s="178"/>
    </row>
    <row r="51" spans="2:17" s="150" customFormat="1" ht="18" customHeight="1">
      <c r="C51" s="172"/>
      <c r="D51" s="172"/>
      <c r="E51" s="173"/>
      <c r="F51" s="174"/>
      <c r="G51" s="175"/>
      <c r="H51" s="175"/>
      <c r="I51" s="174"/>
      <c r="J51" s="173"/>
      <c r="K51" s="173"/>
      <c r="M51" s="176"/>
      <c r="N51" s="176"/>
      <c r="O51" s="177"/>
      <c r="P51" s="176"/>
      <c r="Q51" s="178"/>
    </row>
    <row r="52" spans="2:17" s="150" customFormat="1" ht="18" customHeight="1">
      <c r="B52" s="172"/>
      <c r="C52" s="172"/>
      <c r="D52" s="172"/>
      <c r="E52" s="173"/>
      <c r="F52" s="174"/>
      <c r="G52" s="175"/>
      <c r="H52" s="175"/>
      <c r="I52" s="174"/>
      <c r="J52" s="173"/>
      <c r="K52" s="173"/>
      <c r="M52" s="176"/>
      <c r="N52" s="176"/>
      <c r="O52" s="177"/>
      <c r="P52" s="176"/>
      <c r="Q52" s="178"/>
    </row>
    <row r="53" spans="2:17" ht="18" customHeight="1">
      <c r="C53" s="172"/>
      <c r="D53" s="172"/>
      <c r="E53" s="173"/>
      <c r="F53" s="174"/>
      <c r="G53" s="175"/>
      <c r="H53" s="175"/>
      <c r="I53" s="174"/>
      <c r="J53" s="173"/>
      <c r="K53" s="173"/>
      <c r="M53" s="176"/>
      <c r="N53" s="176"/>
      <c r="O53" s="177"/>
      <c r="Q53" s="178"/>
    </row>
    <row r="54" spans="2:17" ht="18" customHeight="1">
      <c r="C54" s="172"/>
      <c r="D54" s="172"/>
      <c r="F54" s="174"/>
      <c r="H54" s="175"/>
      <c r="M54" s="179"/>
      <c r="O54" s="177"/>
      <c r="Q54" s="178"/>
    </row>
    <row r="55" spans="2:17" ht="18" customHeight="1">
      <c r="C55" s="172"/>
      <c r="D55" s="172"/>
      <c r="F55" s="174"/>
      <c r="H55" s="175"/>
      <c r="M55" s="179"/>
      <c r="O55" s="177"/>
      <c r="Q55" s="178"/>
    </row>
    <row r="56" spans="2:17" ht="18" customHeight="1">
      <c r="C56" s="172"/>
      <c r="D56" s="172"/>
      <c r="E56" s="320"/>
      <c r="F56" s="321"/>
      <c r="G56" s="322"/>
      <c r="H56" s="322"/>
      <c r="I56" s="323"/>
      <c r="J56" s="320"/>
      <c r="K56" s="320"/>
      <c r="L56" s="320"/>
      <c r="M56" s="324"/>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F59" s="174"/>
      <c r="H59" s="175"/>
      <c r="M59" s="176"/>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K62" s="180"/>
      <c r="M62" s="179"/>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M65" s="179"/>
      <c r="O65" s="177"/>
      <c r="Q65" s="178"/>
    </row>
    <row r="66" spans="3:17" ht="18" customHeight="1">
      <c r="C66" s="172"/>
      <c r="D66" s="172"/>
      <c r="F66" s="174"/>
      <c r="H66" s="175"/>
      <c r="M66" s="179"/>
      <c r="O66" s="177"/>
      <c r="Q66" s="178"/>
    </row>
    <row r="67" spans="3:17" ht="18" customHeight="1">
      <c r="C67" s="172"/>
      <c r="D67" s="172"/>
      <c r="I67" s="145"/>
      <c r="M67" s="179"/>
      <c r="N67" s="150"/>
      <c r="O67" s="179"/>
      <c r="P67" s="179"/>
      <c r="Q67" s="178"/>
    </row>
    <row r="68" spans="3:17" ht="18" customHeight="1">
      <c r="C68" s="172"/>
      <c r="D68" s="172"/>
      <c r="I68" s="145"/>
      <c r="M68" s="179"/>
      <c r="N68" s="150"/>
      <c r="O68" s="179"/>
      <c r="P68" s="179"/>
      <c r="Q68" s="178"/>
    </row>
    <row r="69" spans="3:17" ht="18" customHeight="1">
      <c r="C69" s="172"/>
      <c r="D69" s="172"/>
      <c r="I69" s="145"/>
      <c r="M69" s="179"/>
      <c r="N69" s="150"/>
      <c r="O69" s="179"/>
      <c r="P69" s="179"/>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110" spans="8:8">
      <c r="H110"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26DA-FC3D-4D8A-85A7-CC711E4FA28E}">
  <dimension ref="B2:R126"/>
  <sheetViews>
    <sheetView zoomScale="85" zoomScaleNormal="85" workbookViewId="0">
      <pane xSplit="10" ySplit="8" topLeftCell="N42" activePane="bottomRight" state="frozen"/>
      <selection pane="topRight" activeCell="K1" sqref="K1"/>
      <selection pane="bottomLeft" activeCell="A9" sqref="A9"/>
      <selection pane="bottomRight" activeCell="H60" sqref="H60"/>
    </sheetView>
  </sheetViews>
  <sheetFormatPr defaultRowHeight="13.5"/>
  <cols>
    <col min="1" max="1" width="2.625" style="28" customWidth="1"/>
    <col min="2" max="2" width="5.125" style="33" customWidth="1"/>
    <col min="3" max="4" width="12.625" style="28" customWidth="1"/>
    <col min="5" max="5" width="35.625" style="28" customWidth="1"/>
    <col min="6" max="6" width="6.25" style="28" customWidth="1"/>
    <col min="7" max="8" width="9.875" style="28" bestFit="1" customWidth="1"/>
    <col min="9" max="9" width="5.75" style="34" customWidth="1"/>
    <col min="10" max="10" width="30.625" style="28" customWidth="1"/>
    <col min="11" max="11" width="11.375" style="28" customWidth="1"/>
    <col min="12" max="12" width="6.625" style="33" customWidth="1"/>
    <col min="13" max="13" width="13.75" style="33" customWidth="1"/>
    <col min="14" max="14" width="6.375" style="28" customWidth="1"/>
    <col min="15" max="15" width="13.25" style="34" customWidth="1"/>
    <col min="16" max="16" width="14.5" style="35" customWidth="1"/>
    <col min="17" max="17" width="15.625" style="35" customWidth="1"/>
    <col min="18" max="256" width="9" style="28"/>
    <col min="257" max="257" width="2.625" style="28" customWidth="1"/>
    <col min="258" max="258" width="5.125" style="28" customWidth="1"/>
    <col min="259" max="260" width="12.625" style="28" customWidth="1"/>
    <col min="261" max="261" width="35.625" style="28" customWidth="1"/>
    <col min="262" max="262" width="6.25" style="28" customWidth="1"/>
    <col min="263" max="264" width="9.875" style="28" bestFit="1" customWidth="1"/>
    <col min="265" max="265" width="5.75" style="28" customWidth="1"/>
    <col min="266" max="266" width="30.625" style="28" customWidth="1"/>
    <col min="267" max="267" width="11.375" style="28" customWidth="1"/>
    <col min="268" max="268" width="6.625" style="28" customWidth="1"/>
    <col min="269" max="269" width="13.75" style="28" customWidth="1"/>
    <col min="270" max="270" width="6.375" style="28" customWidth="1"/>
    <col min="271" max="271" width="13.25" style="28" customWidth="1"/>
    <col min="272" max="272" width="14.5" style="28" customWidth="1"/>
    <col min="273" max="273" width="15.625" style="28" customWidth="1"/>
    <col min="274" max="512" width="9" style="28"/>
    <col min="513" max="513" width="2.625" style="28" customWidth="1"/>
    <col min="514" max="514" width="5.125" style="28" customWidth="1"/>
    <col min="515" max="516" width="12.625" style="28" customWidth="1"/>
    <col min="517" max="517" width="35.625" style="28" customWidth="1"/>
    <col min="518" max="518" width="6.25" style="28" customWidth="1"/>
    <col min="519" max="520" width="9.875" style="28" bestFit="1" customWidth="1"/>
    <col min="521" max="521" width="5.75" style="28" customWidth="1"/>
    <col min="522" max="522" width="30.625" style="28" customWidth="1"/>
    <col min="523" max="523" width="11.375" style="28" customWidth="1"/>
    <col min="524" max="524" width="6.625" style="28" customWidth="1"/>
    <col min="525" max="525" width="13.75" style="28" customWidth="1"/>
    <col min="526" max="526" width="6.375" style="28" customWidth="1"/>
    <col min="527" max="527" width="13.25" style="28" customWidth="1"/>
    <col min="528" max="528" width="14.5" style="28" customWidth="1"/>
    <col min="529" max="529" width="15.625" style="28" customWidth="1"/>
    <col min="530" max="768" width="9" style="28"/>
    <col min="769" max="769" width="2.625" style="28" customWidth="1"/>
    <col min="770" max="770" width="5.125" style="28" customWidth="1"/>
    <col min="771" max="772" width="12.625" style="28" customWidth="1"/>
    <col min="773" max="773" width="35.625" style="28" customWidth="1"/>
    <col min="774" max="774" width="6.25" style="28" customWidth="1"/>
    <col min="775" max="776" width="9.875" style="28" bestFit="1" customWidth="1"/>
    <col min="777" max="777" width="5.75" style="28" customWidth="1"/>
    <col min="778" max="778" width="30.625" style="28" customWidth="1"/>
    <col min="779" max="779" width="11.375" style="28" customWidth="1"/>
    <col min="780" max="780" width="6.625" style="28" customWidth="1"/>
    <col min="781" max="781" width="13.75" style="28" customWidth="1"/>
    <col min="782" max="782" width="6.375" style="28" customWidth="1"/>
    <col min="783" max="783" width="13.25" style="28" customWidth="1"/>
    <col min="784" max="784" width="14.5" style="28" customWidth="1"/>
    <col min="785" max="785" width="15.625" style="28" customWidth="1"/>
    <col min="786" max="1024" width="9" style="28"/>
    <col min="1025" max="1025" width="2.625" style="28" customWidth="1"/>
    <col min="1026" max="1026" width="5.125" style="28" customWidth="1"/>
    <col min="1027" max="1028" width="12.625" style="28" customWidth="1"/>
    <col min="1029" max="1029" width="35.625" style="28" customWidth="1"/>
    <col min="1030" max="1030" width="6.25" style="28" customWidth="1"/>
    <col min="1031" max="1032" width="9.875" style="28" bestFit="1" customWidth="1"/>
    <col min="1033" max="1033" width="5.75" style="28" customWidth="1"/>
    <col min="1034" max="1034" width="30.625" style="28" customWidth="1"/>
    <col min="1035" max="1035" width="11.375" style="28" customWidth="1"/>
    <col min="1036" max="1036" width="6.625" style="28" customWidth="1"/>
    <col min="1037" max="1037" width="13.75" style="28" customWidth="1"/>
    <col min="1038" max="1038" width="6.375" style="28" customWidth="1"/>
    <col min="1039" max="1039" width="13.25" style="28" customWidth="1"/>
    <col min="1040" max="1040" width="14.5" style="28" customWidth="1"/>
    <col min="1041" max="1041" width="15.625" style="28" customWidth="1"/>
    <col min="1042" max="1280" width="9" style="28"/>
    <col min="1281" max="1281" width="2.625" style="28" customWidth="1"/>
    <col min="1282" max="1282" width="5.125" style="28" customWidth="1"/>
    <col min="1283" max="1284" width="12.625" style="28" customWidth="1"/>
    <col min="1285" max="1285" width="35.625" style="28" customWidth="1"/>
    <col min="1286" max="1286" width="6.25" style="28" customWidth="1"/>
    <col min="1287" max="1288" width="9.875" style="28" bestFit="1" customWidth="1"/>
    <col min="1289" max="1289" width="5.75" style="28" customWidth="1"/>
    <col min="1290" max="1290" width="30.625" style="28" customWidth="1"/>
    <col min="1291" max="1291" width="11.375" style="28" customWidth="1"/>
    <col min="1292" max="1292" width="6.625" style="28" customWidth="1"/>
    <col min="1293" max="1293" width="13.75" style="28" customWidth="1"/>
    <col min="1294" max="1294" width="6.375" style="28" customWidth="1"/>
    <col min="1295" max="1295" width="13.25" style="28" customWidth="1"/>
    <col min="1296" max="1296" width="14.5" style="28" customWidth="1"/>
    <col min="1297" max="1297" width="15.625" style="28" customWidth="1"/>
    <col min="1298" max="1536" width="9" style="28"/>
    <col min="1537" max="1537" width="2.625" style="28" customWidth="1"/>
    <col min="1538" max="1538" width="5.125" style="28" customWidth="1"/>
    <col min="1539" max="1540" width="12.625" style="28" customWidth="1"/>
    <col min="1541" max="1541" width="35.625" style="28" customWidth="1"/>
    <col min="1542" max="1542" width="6.25" style="28" customWidth="1"/>
    <col min="1543" max="1544" width="9.875" style="28" bestFit="1" customWidth="1"/>
    <col min="1545" max="1545" width="5.75" style="28" customWidth="1"/>
    <col min="1546" max="1546" width="30.625" style="28" customWidth="1"/>
    <col min="1547" max="1547" width="11.375" style="28" customWidth="1"/>
    <col min="1548" max="1548" width="6.625" style="28" customWidth="1"/>
    <col min="1549" max="1549" width="13.75" style="28" customWidth="1"/>
    <col min="1550" max="1550" width="6.375" style="28" customWidth="1"/>
    <col min="1551" max="1551" width="13.25" style="28" customWidth="1"/>
    <col min="1552" max="1552" width="14.5" style="28" customWidth="1"/>
    <col min="1553" max="1553" width="15.625" style="28" customWidth="1"/>
    <col min="1554" max="1792" width="9" style="28"/>
    <col min="1793" max="1793" width="2.625" style="28" customWidth="1"/>
    <col min="1794" max="1794" width="5.125" style="28" customWidth="1"/>
    <col min="1795" max="1796" width="12.625" style="28" customWidth="1"/>
    <col min="1797" max="1797" width="35.625" style="28" customWidth="1"/>
    <col min="1798" max="1798" width="6.25" style="28" customWidth="1"/>
    <col min="1799" max="1800" width="9.875" style="28" bestFit="1" customWidth="1"/>
    <col min="1801" max="1801" width="5.75" style="28" customWidth="1"/>
    <col min="1802" max="1802" width="30.625" style="28" customWidth="1"/>
    <col min="1803" max="1803" width="11.375" style="28" customWidth="1"/>
    <col min="1804" max="1804" width="6.625" style="28" customWidth="1"/>
    <col min="1805" max="1805" width="13.75" style="28" customWidth="1"/>
    <col min="1806" max="1806" width="6.375" style="28" customWidth="1"/>
    <col min="1807" max="1807" width="13.25" style="28" customWidth="1"/>
    <col min="1808" max="1808" width="14.5" style="28" customWidth="1"/>
    <col min="1809" max="1809" width="15.625" style="28" customWidth="1"/>
    <col min="1810" max="2048" width="9" style="28"/>
    <col min="2049" max="2049" width="2.625" style="28" customWidth="1"/>
    <col min="2050" max="2050" width="5.125" style="28" customWidth="1"/>
    <col min="2051" max="2052" width="12.625" style="28" customWidth="1"/>
    <col min="2053" max="2053" width="35.625" style="28" customWidth="1"/>
    <col min="2054" max="2054" width="6.25" style="28" customWidth="1"/>
    <col min="2055" max="2056" width="9.875" style="28" bestFit="1" customWidth="1"/>
    <col min="2057" max="2057" width="5.75" style="28" customWidth="1"/>
    <col min="2058" max="2058" width="30.625" style="28" customWidth="1"/>
    <col min="2059" max="2059" width="11.375" style="28" customWidth="1"/>
    <col min="2060" max="2060" width="6.625" style="28" customWidth="1"/>
    <col min="2061" max="2061" width="13.75" style="28" customWidth="1"/>
    <col min="2062" max="2062" width="6.375" style="28" customWidth="1"/>
    <col min="2063" max="2063" width="13.25" style="28" customWidth="1"/>
    <col min="2064" max="2064" width="14.5" style="28" customWidth="1"/>
    <col min="2065" max="2065" width="15.625" style="28" customWidth="1"/>
    <col min="2066" max="2304" width="9" style="28"/>
    <col min="2305" max="2305" width="2.625" style="28" customWidth="1"/>
    <col min="2306" max="2306" width="5.125" style="28" customWidth="1"/>
    <col min="2307" max="2308" width="12.625" style="28" customWidth="1"/>
    <col min="2309" max="2309" width="35.625" style="28" customWidth="1"/>
    <col min="2310" max="2310" width="6.25" style="28" customWidth="1"/>
    <col min="2311" max="2312" width="9.875" style="28" bestFit="1" customWidth="1"/>
    <col min="2313" max="2313" width="5.75" style="28" customWidth="1"/>
    <col min="2314" max="2314" width="30.625" style="28" customWidth="1"/>
    <col min="2315" max="2315" width="11.375" style="28" customWidth="1"/>
    <col min="2316" max="2316" width="6.625" style="28" customWidth="1"/>
    <col min="2317" max="2317" width="13.75" style="28" customWidth="1"/>
    <col min="2318" max="2318" width="6.375" style="28" customWidth="1"/>
    <col min="2319" max="2319" width="13.25" style="28" customWidth="1"/>
    <col min="2320" max="2320" width="14.5" style="28" customWidth="1"/>
    <col min="2321" max="2321" width="15.625" style="28" customWidth="1"/>
    <col min="2322" max="2560" width="9" style="28"/>
    <col min="2561" max="2561" width="2.625" style="28" customWidth="1"/>
    <col min="2562" max="2562" width="5.125" style="28" customWidth="1"/>
    <col min="2563" max="2564" width="12.625" style="28" customWidth="1"/>
    <col min="2565" max="2565" width="35.625" style="28" customWidth="1"/>
    <col min="2566" max="2566" width="6.25" style="28" customWidth="1"/>
    <col min="2567" max="2568" width="9.875" style="28" bestFit="1" customWidth="1"/>
    <col min="2569" max="2569" width="5.75" style="28" customWidth="1"/>
    <col min="2570" max="2570" width="30.625" style="28" customWidth="1"/>
    <col min="2571" max="2571" width="11.375" style="28" customWidth="1"/>
    <col min="2572" max="2572" width="6.625" style="28" customWidth="1"/>
    <col min="2573" max="2573" width="13.75" style="28" customWidth="1"/>
    <col min="2574" max="2574" width="6.375" style="28" customWidth="1"/>
    <col min="2575" max="2575" width="13.25" style="28" customWidth="1"/>
    <col min="2576" max="2576" width="14.5" style="28" customWidth="1"/>
    <col min="2577" max="2577" width="15.625" style="28" customWidth="1"/>
    <col min="2578" max="2816" width="9" style="28"/>
    <col min="2817" max="2817" width="2.625" style="28" customWidth="1"/>
    <col min="2818" max="2818" width="5.125" style="28" customWidth="1"/>
    <col min="2819" max="2820" width="12.625" style="28" customWidth="1"/>
    <col min="2821" max="2821" width="35.625" style="28" customWidth="1"/>
    <col min="2822" max="2822" width="6.25" style="28" customWidth="1"/>
    <col min="2823" max="2824" width="9.875" style="28" bestFit="1" customWidth="1"/>
    <col min="2825" max="2825" width="5.75" style="28" customWidth="1"/>
    <col min="2826" max="2826" width="30.625" style="28" customWidth="1"/>
    <col min="2827" max="2827" width="11.375" style="28" customWidth="1"/>
    <col min="2828" max="2828" width="6.625" style="28" customWidth="1"/>
    <col min="2829" max="2829" width="13.75" style="28" customWidth="1"/>
    <col min="2830" max="2830" width="6.375" style="28" customWidth="1"/>
    <col min="2831" max="2831" width="13.25" style="28" customWidth="1"/>
    <col min="2832" max="2832" width="14.5" style="28" customWidth="1"/>
    <col min="2833" max="2833" width="15.625" style="28" customWidth="1"/>
    <col min="2834" max="3072" width="9" style="28"/>
    <col min="3073" max="3073" width="2.625" style="28" customWidth="1"/>
    <col min="3074" max="3074" width="5.125" style="28" customWidth="1"/>
    <col min="3075" max="3076" width="12.625" style="28" customWidth="1"/>
    <col min="3077" max="3077" width="35.625" style="28" customWidth="1"/>
    <col min="3078" max="3078" width="6.25" style="28" customWidth="1"/>
    <col min="3079" max="3080" width="9.875" style="28" bestFit="1" customWidth="1"/>
    <col min="3081" max="3081" width="5.75" style="28" customWidth="1"/>
    <col min="3082" max="3082" width="30.625" style="28" customWidth="1"/>
    <col min="3083" max="3083" width="11.375" style="28" customWidth="1"/>
    <col min="3084" max="3084" width="6.625" style="28" customWidth="1"/>
    <col min="3085" max="3085" width="13.75" style="28" customWidth="1"/>
    <col min="3086" max="3086" width="6.375" style="28" customWidth="1"/>
    <col min="3087" max="3087" width="13.25" style="28" customWidth="1"/>
    <col min="3088" max="3088" width="14.5" style="28" customWidth="1"/>
    <col min="3089" max="3089" width="15.625" style="28" customWidth="1"/>
    <col min="3090" max="3328" width="9" style="28"/>
    <col min="3329" max="3329" width="2.625" style="28" customWidth="1"/>
    <col min="3330" max="3330" width="5.125" style="28" customWidth="1"/>
    <col min="3331" max="3332" width="12.625" style="28" customWidth="1"/>
    <col min="3333" max="3333" width="35.625" style="28" customWidth="1"/>
    <col min="3334" max="3334" width="6.25" style="28" customWidth="1"/>
    <col min="3335" max="3336" width="9.875" style="28" bestFit="1" customWidth="1"/>
    <col min="3337" max="3337" width="5.75" style="28" customWidth="1"/>
    <col min="3338" max="3338" width="30.625" style="28" customWidth="1"/>
    <col min="3339" max="3339" width="11.375" style="28" customWidth="1"/>
    <col min="3340" max="3340" width="6.625" style="28" customWidth="1"/>
    <col min="3341" max="3341" width="13.75" style="28" customWidth="1"/>
    <col min="3342" max="3342" width="6.375" style="28" customWidth="1"/>
    <col min="3343" max="3343" width="13.25" style="28" customWidth="1"/>
    <col min="3344" max="3344" width="14.5" style="28" customWidth="1"/>
    <col min="3345" max="3345" width="15.625" style="28" customWidth="1"/>
    <col min="3346" max="3584" width="9" style="28"/>
    <col min="3585" max="3585" width="2.625" style="28" customWidth="1"/>
    <col min="3586" max="3586" width="5.125" style="28" customWidth="1"/>
    <col min="3587" max="3588" width="12.625" style="28" customWidth="1"/>
    <col min="3589" max="3589" width="35.625" style="28" customWidth="1"/>
    <col min="3590" max="3590" width="6.25" style="28" customWidth="1"/>
    <col min="3591" max="3592" width="9.875" style="28" bestFit="1" customWidth="1"/>
    <col min="3593" max="3593" width="5.75" style="28" customWidth="1"/>
    <col min="3594" max="3594" width="30.625" style="28" customWidth="1"/>
    <col min="3595" max="3595" width="11.375" style="28" customWidth="1"/>
    <col min="3596" max="3596" width="6.625" style="28" customWidth="1"/>
    <col min="3597" max="3597" width="13.75" style="28" customWidth="1"/>
    <col min="3598" max="3598" width="6.375" style="28" customWidth="1"/>
    <col min="3599" max="3599" width="13.25" style="28" customWidth="1"/>
    <col min="3600" max="3600" width="14.5" style="28" customWidth="1"/>
    <col min="3601" max="3601" width="15.625" style="28" customWidth="1"/>
    <col min="3602" max="3840" width="9" style="28"/>
    <col min="3841" max="3841" width="2.625" style="28" customWidth="1"/>
    <col min="3842" max="3842" width="5.125" style="28" customWidth="1"/>
    <col min="3843" max="3844" width="12.625" style="28" customWidth="1"/>
    <col min="3845" max="3845" width="35.625" style="28" customWidth="1"/>
    <col min="3846" max="3846" width="6.25" style="28" customWidth="1"/>
    <col min="3847" max="3848" width="9.875" style="28" bestFit="1" customWidth="1"/>
    <col min="3849" max="3849" width="5.75" style="28" customWidth="1"/>
    <col min="3850" max="3850" width="30.625" style="28" customWidth="1"/>
    <col min="3851" max="3851" width="11.375" style="28" customWidth="1"/>
    <col min="3852" max="3852" width="6.625" style="28" customWidth="1"/>
    <col min="3853" max="3853" width="13.75" style="28" customWidth="1"/>
    <col min="3854" max="3854" width="6.375" style="28" customWidth="1"/>
    <col min="3855" max="3855" width="13.25" style="28" customWidth="1"/>
    <col min="3856" max="3856" width="14.5" style="28" customWidth="1"/>
    <col min="3857" max="3857" width="15.625" style="28" customWidth="1"/>
    <col min="3858" max="4096" width="9" style="28"/>
    <col min="4097" max="4097" width="2.625" style="28" customWidth="1"/>
    <col min="4098" max="4098" width="5.125" style="28" customWidth="1"/>
    <col min="4099" max="4100" width="12.625" style="28" customWidth="1"/>
    <col min="4101" max="4101" width="35.625" style="28" customWidth="1"/>
    <col min="4102" max="4102" width="6.25" style="28" customWidth="1"/>
    <col min="4103" max="4104" width="9.875" style="28" bestFit="1" customWidth="1"/>
    <col min="4105" max="4105" width="5.75" style="28" customWidth="1"/>
    <col min="4106" max="4106" width="30.625" style="28" customWidth="1"/>
    <col min="4107" max="4107" width="11.375" style="28" customWidth="1"/>
    <col min="4108" max="4108" width="6.625" style="28" customWidth="1"/>
    <col min="4109" max="4109" width="13.75" style="28" customWidth="1"/>
    <col min="4110" max="4110" width="6.375" style="28" customWidth="1"/>
    <col min="4111" max="4111" width="13.25" style="28" customWidth="1"/>
    <col min="4112" max="4112" width="14.5" style="28" customWidth="1"/>
    <col min="4113" max="4113" width="15.625" style="28" customWidth="1"/>
    <col min="4114" max="4352" width="9" style="28"/>
    <col min="4353" max="4353" width="2.625" style="28" customWidth="1"/>
    <col min="4354" max="4354" width="5.125" style="28" customWidth="1"/>
    <col min="4355" max="4356" width="12.625" style="28" customWidth="1"/>
    <col min="4357" max="4357" width="35.625" style="28" customWidth="1"/>
    <col min="4358" max="4358" width="6.25" style="28" customWidth="1"/>
    <col min="4359" max="4360" width="9.875" style="28" bestFit="1" customWidth="1"/>
    <col min="4361" max="4361" width="5.75" style="28" customWidth="1"/>
    <col min="4362" max="4362" width="30.625" style="28" customWidth="1"/>
    <col min="4363" max="4363" width="11.375" style="28" customWidth="1"/>
    <col min="4364" max="4364" width="6.625" style="28" customWidth="1"/>
    <col min="4365" max="4365" width="13.75" style="28" customWidth="1"/>
    <col min="4366" max="4366" width="6.375" style="28" customWidth="1"/>
    <col min="4367" max="4367" width="13.25" style="28" customWidth="1"/>
    <col min="4368" max="4368" width="14.5" style="28" customWidth="1"/>
    <col min="4369" max="4369" width="15.625" style="28" customWidth="1"/>
    <col min="4370" max="4608" width="9" style="28"/>
    <col min="4609" max="4609" width="2.625" style="28" customWidth="1"/>
    <col min="4610" max="4610" width="5.125" style="28" customWidth="1"/>
    <col min="4611" max="4612" width="12.625" style="28" customWidth="1"/>
    <col min="4613" max="4613" width="35.625" style="28" customWidth="1"/>
    <col min="4614" max="4614" width="6.25" style="28" customWidth="1"/>
    <col min="4615" max="4616" width="9.875" style="28" bestFit="1" customWidth="1"/>
    <col min="4617" max="4617" width="5.75" style="28" customWidth="1"/>
    <col min="4618" max="4618" width="30.625" style="28" customWidth="1"/>
    <col min="4619" max="4619" width="11.375" style="28" customWidth="1"/>
    <col min="4620" max="4620" width="6.625" style="28" customWidth="1"/>
    <col min="4621" max="4621" width="13.75" style="28" customWidth="1"/>
    <col min="4622" max="4622" width="6.375" style="28" customWidth="1"/>
    <col min="4623" max="4623" width="13.25" style="28" customWidth="1"/>
    <col min="4624" max="4624" width="14.5" style="28" customWidth="1"/>
    <col min="4625" max="4625" width="15.625" style="28" customWidth="1"/>
    <col min="4626" max="4864" width="9" style="28"/>
    <col min="4865" max="4865" width="2.625" style="28" customWidth="1"/>
    <col min="4866" max="4866" width="5.125" style="28" customWidth="1"/>
    <col min="4867" max="4868" width="12.625" style="28" customWidth="1"/>
    <col min="4869" max="4869" width="35.625" style="28" customWidth="1"/>
    <col min="4870" max="4870" width="6.25" style="28" customWidth="1"/>
    <col min="4871" max="4872" width="9.875" style="28" bestFit="1" customWidth="1"/>
    <col min="4873" max="4873" width="5.75" style="28" customWidth="1"/>
    <col min="4874" max="4874" width="30.625" style="28" customWidth="1"/>
    <col min="4875" max="4875" width="11.375" style="28" customWidth="1"/>
    <col min="4876" max="4876" width="6.625" style="28" customWidth="1"/>
    <col min="4877" max="4877" width="13.75" style="28" customWidth="1"/>
    <col min="4878" max="4878" width="6.375" style="28" customWidth="1"/>
    <col min="4879" max="4879" width="13.25" style="28" customWidth="1"/>
    <col min="4880" max="4880" width="14.5" style="28" customWidth="1"/>
    <col min="4881" max="4881" width="15.625" style="28" customWidth="1"/>
    <col min="4882" max="5120" width="9" style="28"/>
    <col min="5121" max="5121" width="2.625" style="28" customWidth="1"/>
    <col min="5122" max="5122" width="5.125" style="28" customWidth="1"/>
    <col min="5123" max="5124" width="12.625" style="28" customWidth="1"/>
    <col min="5125" max="5125" width="35.625" style="28" customWidth="1"/>
    <col min="5126" max="5126" width="6.25" style="28" customWidth="1"/>
    <col min="5127" max="5128" width="9.875" style="28" bestFit="1" customWidth="1"/>
    <col min="5129" max="5129" width="5.75" style="28" customWidth="1"/>
    <col min="5130" max="5130" width="30.625" style="28" customWidth="1"/>
    <col min="5131" max="5131" width="11.375" style="28" customWidth="1"/>
    <col min="5132" max="5132" width="6.625" style="28" customWidth="1"/>
    <col min="5133" max="5133" width="13.75" style="28" customWidth="1"/>
    <col min="5134" max="5134" width="6.375" style="28" customWidth="1"/>
    <col min="5135" max="5135" width="13.25" style="28" customWidth="1"/>
    <col min="5136" max="5136" width="14.5" style="28" customWidth="1"/>
    <col min="5137" max="5137" width="15.625" style="28" customWidth="1"/>
    <col min="5138" max="5376" width="9" style="28"/>
    <col min="5377" max="5377" width="2.625" style="28" customWidth="1"/>
    <col min="5378" max="5378" width="5.125" style="28" customWidth="1"/>
    <col min="5379" max="5380" width="12.625" style="28" customWidth="1"/>
    <col min="5381" max="5381" width="35.625" style="28" customWidth="1"/>
    <col min="5382" max="5382" width="6.25" style="28" customWidth="1"/>
    <col min="5383" max="5384" width="9.875" style="28" bestFit="1" customWidth="1"/>
    <col min="5385" max="5385" width="5.75" style="28" customWidth="1"/>
    <col min="5386" max="5386" width="30.625" style="28" customWidth="1"/>
    <col min="5387" max="5387" width="11.375" style="28" customWidth="1"/>
    <col min="5388" max="5388" width="6.625" style="28" customWidth="1"/>
    <col min="5389" max="5389" width="13.75" style="28" customWidth="1"/>
    <col min="5390" max="5390" width="6.375" style="28" customWidth="1"/>
    <col min="5391" max="5391" width="13.25" style="28" customWidth="1"/>
    <col min="5392" max="5392" width="14.5" style="28" customWidth="1"/>
    <col min="5393" max="5393" width="15.625" style="28" customWidth="1"/>
    <col min="5394" max="5632" width="9" style="28"/>
    <col min="5633" max="5633" width="2.625" style="28" customWidth="1"/>
    <col min="5634" max="5634" width="5.125" style="28" customWidth="1"/>
    <col min="5635" max="5636" width="12.625" style="28" customWidth="1"/>
    <col min="5637" max="5637" width="35.625" style="28" customWidth="1"/>
    <col min="5638" max="5638" width="6.25" style="28" customWidth="1"/>
    <col min="5639" max="5640" width="9.875" style="28" bestFit="1" customWidth="1"/>
    <col min="5641" max="5641" width="5.75" style="28" customWidth="1"/>
    <col min="5642" max="5642" width="30.625" style="28" customWidth="1"/>
    <col min="5643" max="5643" width="11.375" style="28" customWidth="1"/>
    <col min="5644" max="5644" width="6.625" style="28" customWidth="1"/>
    <col min="5645" max="5645" width="13.75" style="28" customWidth="1"/>
    <col min="5646" max="5646" width="6.375" style="28" customWidth="1"/>
    <col min="5647" max="5647" width="13.25" style="28" customWidth="1"/>
    <col min="5648" max="5648" width="14.5" style="28" customWidth="1"/>
    <col min="5649" max="5649" width="15.625" style="28" customWidth="1"/>
    <col min="5650" max="5888" width="9" style="28"/>
    <col min="5889" max="5889" width="2.625" style="28" customWidth="1"/>
    <col min="5890" max="5890" width="5.125" style="28" customWidth="1"/>
    <col min="5891" max="5892" width="12.625" style="28" customWidth="1"/>
    <col min="5893" max="5893" width="35.625" style="28" customWidth="1"/>
    <col min="5894" max="5894" width="6.25" style="28" customWidth="1"/>
    <col min="5895" max="5896" width="9.875" style="28" bestFit="1" customWidth="1"/>
    <col min="5897" max="5897" width="5.75" style="28" customWidth="1"/>
    <col min="5898" max="5898" width="30.625" style="28" customWidth="1"/>
    <col min="5899" max="5899" width="11.375" style="28" customWidth="1"/>
    <col min="5900" max="5900" width="6.625" style="28" customWidth="1"/>
    <col min="5901" max="5901" width="13.75" style="28" customWidth="1"/>
    <col min="5902" max="5902" width="6.375" style="28" customWidth="1"/>
    <col min="5903" max="5903" width="13.25" style="28" customWidth="1"/>
    <col min="5904" max="5904" width="14.5" style="28" customWidth="1"/>
    <col min="5905" max="5905" width="15.625" style="28" customWidth="1"/>
    <col min="5906" max="6144" width="9" style="28"/>
    <col min="6145" max="6145" width="2.625" style="28" customWidth="1"/>
    <col min="6146" max="6146" width="5.125" style="28" customWidth="1"/>
    <col min="6147" max="6148" width="12.625" style="28" customWidth="1"/>
    <col min="6149" max="6149" width="35.625" style="28" customWidth="1"/>
    <col min="6150" max="6150" width="6.25" style="28" customWidth="1"/>
    <col min="6151" max="6152" width="9.875" style="28" bestFit="1" customWidth="1"/>
    <col min="6153" max="6153" width="5.75" style="28" customWidth="1"/>
    <col min="6154" max="6154" width="30.625" style="28" customWidth="1"/>
    <col min="6155" max="6155" width="11.375" style="28" customWidth="1"/>
    <col min="6156" max="6156" width="6.625" style="28" customWidth="1"/>
    <col min="6157" max="6157" width="13.75" style="28" customWidth="1"/>
    <col min="6158" max="6158" width="6.375" style="28" customWidth="1"/>
    <col min="6159" max="6159" width="13.25" style="28" customWidth="1"/>
    <col min="6160" max="6160" width="14.5" style="28" customWidth="1"/>
    <col min="6161" max="6161" width="15.625" style="28" customWidth="1"/>
    <col min="6162" max="6400" width="9" style="28"/>
    <col min="6401" max="6401" width="2.625" style="28" customWidth="1"/>
    <col min="6402" max="6402" width="5.125" style="28" customWidth="1"/>
    <col min="6403" max="6404" width="12.625" style="28" customWidth="1"/>
    <col min="6405" max="6405" width="35.625" style="28" customWidth="1"/>
    <col min="6406" max="6406" width="6.25" style="28" customWidth="1"/>
    <col min="6407" max="6408" width="9.875" style="28" bestFit="1" customWidth="1"/>
    <col min="6409" max="6409" width="5.75" style="28" customWidth="1"/>
    <col min="6410" max="6410" width="30.625" style="28" customWidth="1"/>
    <col min="6411" max="6411" width="11.375" style="28" customWidth="1"/>
    <col min="6412" max="6412" width="6.625" style="28" customWidth="1"/>
    <col min="6413" max="6413" width="13.75" style="28" customWidth="1"/>
    <col min="6414" max="6414" width="6.375" style="28" customWidth="1"/>
    <col min="6415" max="6415" width="13.25" style="28" customWidth="1"/>
    <col min="6416" max="6416" width="14.5" style="28" customWidth="1"/>
    <col min="6417" max="6417" width="15.625" style="28" customWidth="1"/>
    <col min="6418" max="6656" width="9" style="28"/>
    <col min="6657" max="6657" width="2.625" style="28" customWidth="1"/>
    <col min="6658" max="6658" width="5.125" style="28" customWidth="1"/>
    <col min="6659" max="6660" width="12.625" style="28" customWidth="1"/>
    <col min="6661" max="6661" width="35.625" style="28" customWidth="1"/>
    <col min="6662" max="6662" width="6.25" style="28" customWidth="1"/>
    <col min="6663" max="6664" width="9.875" style="28" bestFit="1" customWidth="1"/>
    <col min="6665" max="6665" width="5.75" style="28" customWidth="1"/>
    <col min="6666" max="6666" width="30.625" style="28" customWidth="1"/>
    <col min="6667" max="6667" width="11.375" style="28" customWidth="1"/>
    <col min="6668" max="6668" width="6.625" style="28" customWidth="1"/>
    <col min="6669" max="6669" width="13.75" style="28" customWidth="1"/>
    <col min="6670" max="6670" width="6.375" style="28" customWidth="1"/>
    <col min="6671" max="6671" width="13.25" style="28" customWidth="1"/>
    <col min="6672" max="6672" width="14.5" style="28" customWidth="1"/>
    <col min="6673" max="6673" width="15.625" style="28" customWidth="1"/>
    <col min="6674" max="6912" width="9" style="28"/>
    <col min="6913" max="6913" width="2.625" style="28" customWidth="1"/>
    <col min="6914" max="6914" width="5.125" style="28" customWidth="1"/>
    <col min="6915" max="6916" width="12.625" style="28" customWidth="1"/>
    <col min="6917" max="6917" width="35.625" style="28" customWidth="1"/>
    <col min="6918" max="6918" width="6.25" style="28" customWidth="1"/>
    <col min="6919" max="6920" width="9.875" style="28" bestFit="1" customWidth="1"/>
    <col min="6921" max="6921" width="5.75" style="28" customWidth="1"/>
    <col min="6922" max="6922" width="30.625" style="28" customWidth="1"/>
    <col min="6923" max="6923" width="11.375" style="28" customWidth="1"/>
    <col min="6924" max="6924" width="6.625" style="28" customWidth="1"/>
    <col min="6925" max="6925" width="13.75" style="28" customWidth="1"/>
    <col min="6926" max="6926" width="6.375" style="28" customWidth="1"/>
    <col min="6927" max="6927" width="13.25" style="28" customWidth="1"/>
    <col min="6928" max="6928" width="14.5" style="28" customWidth="1"/>
    <col min="6929" max="6929" width="15.625" style="28" customWidth="1"/>
    <col min="6930" max="7168" width="9" style="28"/>
    <col min="7169" max="7169" width="2.625" style="28" customWidth="1"/>
    <col min="7170" max="7170" width="5.125" style="28" customWidth="1"/>
    <col min="7171" max="7172" width="12.625" style="28" customWidth="1"/>
    <col min="7173" max="7173" width="35.625" style="28" customWidth="1"/>
    <col min="7174" max="7174" width="6.25" style="28" customWidth="1"/>
    <col min="7175" max="7176" width="9.875" style="28" bestFit="1" customWidth="1"/>
    <col min="7177" max="7177" width="5.75" style="28" customWidth="1"/>
    <col min="7178" max="7178" width="30.625" style="28" customWidth="1"/>
    <col min="7179" max="7179" width="11.375" style="28" customWidth="1"/>
    <col min="7180" max="7180" width="6.625" style="28" customWidth="1"/>
    <col min="7181" max="7181" width="13.75" style="28" customWidth="1"/>
    <col min="7182" max="7182" width="6.375" style="28" customWidth="1"/>
    <col min="7183" max="7183" width="13.25" style="28" customWidth="1"/>
    <col min="7184" max="7184" width="14.5" style="28" customWidth="1"/>
    <col min="7185" max="7185" width="15.625" style="28" customWidth="1"/>
    <col min="7186" max="7424" width="9" style="28"/>
    <col min="7425" max="7425" width="2.625" style="28" customWidth="1"/>
    <col min="7426" max="7426" width="5.125" style="28" customWidth="1"/>
    <col min="7427" max="7428" width="12.625" style="28" customWidth="1"/>
    <col min="7429" max="7429" width="35.625" style="28" customWidth="1"/>
    <col min="7430" max="7430" width="6.25" style="28" customWidth="1"/>
    <col min="7431" max="7432" width="9.875" style="28" bestFit="1" customWidth="1"/>
    <col min="7433" max="7433" width="5.75" style="28" customWidth="1"/>
    <col min="7434" max="7434" width="30.625" style="28" customWidth="1"/>
    <col min="7435" max="7435" width="11.375" style="28" customWidth="1"/>
    <col min="7436" max="7436" width="6.625" style="28" customWidth="1"/>
    <col min="7437" max="7437" width="13.75" style="28" customWidth="1"/>
    <col min="7438" max="7438" width="6.375" style="28" customWidth="1"/>
    <col min="7439" max="7439" width="13.25" style="28" customWidth="1"/>
    <col min="7440" max="7440" width="14.5" style="28" customWidth="1"/>
    <col min="7441" max="7441" width="15.625" style="28" customWidth="1"/>
    <col min="7442" max="7680" width="9" style="28"/>
    <col min="7681" max="7681" width="2.625" style="28" customWidth="1"/>
    <col min="7682" max="7682" width="5.125" style="28" customWidth="1"/>
    <col min="7683" max="7684" width="12.625" style="28" customWidth="1"/>
    <col min="7685" max="7685" width="35.625" style="28" customWidth="1"/>
    <col min="7686" max="7686" width="6.25" style="28" customWidth="1"/>
    <col min="7687" max="7688" width="9.875" style="28" bestFit="1" customWidth="1"/>
    <col min="7689" max="7689" width="5.75" style="28" customWidth="1"/>
    <col min="7690" max="7690" width="30.625" style="28" customWidth="1"/>
    <col min="7691" max="7691" width="11.375" style="28" customWidth="1"/>
    <col min="7692" max="7692" width="6.625" style="28" customWidth="1"/>
    <col min="7693" max="7693" width="13.75" style="28" customWidth="1"/>
    <col min="7694" max="7694" width="6.375" style="28" customWidth="1"/>
    <col min="7695" max="7695" width="13.25" style="28" customWidth="1"/>
    <col min="7696" max="7696" width="14.5" style="28" customWidth="1"/>
    <col min="7697" max="7697" width="15.625" style="28" customWidth="1"/>
    <col min="7698" max="7936" width="9" style="28"/>
    <col min="7937" max="7937" width="2.625" style="28" customWidth="1"/>
    <col min="7938" max="7938" width="5.125" style="28" customWidth="1"/>
    <col min="7939" max="7940" width="12.625" style="28" customWidth="1"/>
    <col min="7941" max="7941" width="35.625" style="28" customWidth="1"/>
    <col min="7942" max="7942" width="6.25" style="28" customWidth="1"/>
    <col min="7943" max="7944" width="9.875" style="28" bestFit="1" customWidth="1"/>
    <col min="7945" max="7945" width="5.75" style="28" customWidth="1"/>
    <col min="7946" max="7946" width="30.625" style="28" customWidth="1"/>
    <col min="7947" max="7947" width="11.375" style="28" customWidth="1"/>
    <col min="7948" max="7948" width="6.625" style="28" customWidth="1"/>
    <col min="7949" max="7949" width="13.75" style="28" customWidth="1"/>
    <col min="7950" max="7950" width="6.375" style="28" customWidth="1"/>
    <col min="7951" max="7951" width="13.25" style="28" customWidth="1"/>
    <col min="7952" max="7952" width="14.5" style="28" customWidth="1"/>
    <col min="7953" max="7953" width="15.625" style="28" customWidth="1"/>
    <col min="7954" max="8192" width="9" style="28"/>
    <col min="8193" max="8193" width="2.625" style="28" customWidth="1"/>
    <col min="8194" max="8194" width="5.125" style="28" customWidth="1"/>
    <col min="8195" max="8196" width="12.625" style="28" customWidth="1"/>
    <col min="8197" max="8197" width="35.625" style="28" customWidth="1"/>
    <col min="8198" max="8198" width="6.25" style="28" customWidth="1"/>
    <col min="8199" max="8200" width="9.875" style="28" bestFit="1" customWidth="1"/>
    <col min="8201" max="8201" width="5.75" style="28" customWidth="1"/>
    <col min="8202" max="8202" width="30.625" style="28" customWidth="1"/>
    <col min="8203" max="8203" width="11.375" style="28" customWidth="1"/>
    <col min="8204" max="8204" width="6.625" style="28" customWidth="1"/>
    <col min="8205" max="8205" width="13.75" style="28" customWidth="1"/>
    <col min="8206" max="8206" width="6.375" style="28" customWidth="1"/>
    <col min="8207" max="8207" width="13.25" style="28" customWidth="1"/>
    <col min="8208" max="8208" width="14.5" style="28" customWidth="1"/>
    <col min="8209" max="8209" width="15.625" style="28" customWidth="1"/>
    <col min="8210" max="8448" width="9" style="28"/>
    <col min="8449" max="8449" width="2.625" style="28" customWidth="1"/>
    <col min="8450" max="8450" width="5.125" style="28" customWidth="1"/>
    <col min="8451" max="8452" width="12.625" style="28" customWidth="1"/>
    <col min="8453" max="8453" width="35.625" style="28" customWidth="1"/>
    <col min="8454" max="8454" width="6.25" style="28" customWidth="1"/>
    <col min="8455" max="8456" width="9.875" style="28" bestFit="1" customWidth="1"/>
    <col min="8457" max="8457" width="5.75" style="28" customWidth="1"/>
    <col min="8458" max="8458" width="30.625" style="28" customWidth="1"/>
    <col min="8459" max="8459" width="11.375" style="28" customWidth="1"/>
    <col min="8460" max="8460" width="6.625" style="28" customWidth="1"/>
    <col min="8461" max="8461" width="13.75" style="28" customWidth="1"/>
    <col min="8462" max="8462" width="6.375" style="28" customWidth="1"/>
    <col min="8463" max="8463" width="13.25" style="28" customWidth="1"/>
    <col min="8464" max="8464" width="14.5" style="28" customWidth="1"/>
    <col min="8465" max="8465" width="15.625" style="28" customWidth="1"/>
    <col min="8466" max="8704" width="9" style="28"/>
    <col min="8705" max="8705" width="2.625" style="28" customWidth="1"/>
    <col min="8706" max="8706" width="5.125" style="28" customWidth="1"/>
    <col min="8707" max="8708" width="12.625" style="28" customWidth="1"/>
    <col min="8709" max="8709" width="35.625" style="28" customWidth="1"/>
    <col min="8710" max="8710" width="6.25" style="28" customWidth="1"/>
    <col min="8711" max="8712" width="9.875" style="28" bestFit="1" customWidth="1"/>
    <col min="8713" max="8713" width="5.75" style="28" customWidth="1"/>
    <col min="8714" max="8714" width="30.625" style="28" customWidth="1"/>
    <col min="8715" max="8715" width="11.375" style="28" customWidth="1"/>
    <col min="8716" max="8716" width="6.625" style="28" customWidth="1"/>
    <col min="8717" max="8717" width="13.75" style="28" customWidth="1"/>
    <col min="8718" max="8718" width="6.375" style="28" customWidth="1"/>
    <col min="8719" max="8719" width="13.25" style="28" customWidth="1"/>
    <col min="8720" max="8720" width="14.5" style="28" customWidth="1"/>
    <col min="8721" max="8721" width="15.625" style="28" customWidth="1"/>
    <col min="8722" max="8960" width="9" style="28"/>
    <col min="8961" max="8961" width="2.625" style="28" customWidth="1"/>
    <col min="8962" max="8962" width="5.125" style="28" customWidth="1"/>
    <col min="8963" max="8964" width="12.625" style="28" customWidth="1"/>
    <col min="8965" max="8965" width="35.625" style="28" customWidth="1"/>
    <col min="8966" max="8966" width="6.25" style="28" customWidth="1"/>
    <col min="8967" max="8968" width="9.875" style="28" bestFit="1" customWidth="1"/>
    <col min="8969" max="8969" width="5.75" style="28" customWidth="1"/>
    <col min="8970" max="8970" width="30.625" style="28" customWidth="1"/>
    <col min="8971" max="8971" width="11.375" style="28" customWidth="1"/>
    <col min="8972" max="8972" width="6.625" style="28" customWidth="1"/>
    <col min="8973" max="8973" width="13.75" style="28" customWidth="1"/>
    <col min="8974" max="8974" width="6.375" style="28" customWidth="1"/>
    <col min="8975" max="8975" width="13.25" style="28" customWidth="1"/>
    <col min="8976" max="8976" width="14.5" style="28" customWidth="1"/>
    <col min="8977" max="8977" width="15.625" style="28" customWidth="1"/>
    <col min="8978" max="9216" width="9" style="28"/>
    <col min="9217" max="9217" width="2.625" style="28" customWidth="1"/>
    <col min="9218" max="9218" width="5.125" style="28" customWidth="1"/>
    <col min="9219" max="9220" width="12.625" style="28" customWidth="1"/>
    <col min="9221" max="9221" width="35.625" style="28" customWidth="1"/>
    <col min="9222" max="9222" width="6.25" style="28" customWidth="1"/>
    <col min="9223" max="9224" width="9.875" style="28" bestFit="1" customWidth="1"/>
    <col min="9225" max="9225" width="5.75" style="28" customWidth="1"/>
    <col min="9226" max="9226" width="30.625" style="28" customWidth="1"/>
    <col min="9227" max="9227" width="11.375" style="28" customWidth="1"/>
    <col min="9228" max="9228" width="6.625" style="28" customWidth="1"/>
    <col min="9229" max="9229" width="13.75" style="28" customWidth="1"/>
    <col min="9230" max="9230" width="6.375" style="28" customWidth="1"/>
    <col min="9231" max="9231" width="13.25" style="28" customWidth="1"/>
    <col min="9232" max="9232" width="14.5" style="28" customWidth="1"/>
    <col min="9233" max="9233" width="15.625" style="28" customWidth="1"/>
    <col min="9234" max="9472" width="9" style="28"/>
    <col min="9473" max="9473" width="2.625" style="28" customWidth="1"/>
    <col min="9474" max="9474" width="5.125" style="28" customWidth="1"/>
    <col min="9475" max="9476" width="12.625" style="28" customWidth="1"/>
    <col min="9477" max="9477" width="35.625" style="28" customWidth="1"/>
    <col min="9478" max="9478" width="6.25" style="28" customWidth="1"/>
    <col min="9479" max="9480" width="9.875" style="28" bestFit="1" customWidth="1"/>
    <col min="9481" max="9481" width="5.75" style="28" customWidth="1"/>
    <col min="9482" max="9482" width="30.625" style="28" customWidth="1"/>
    <col min="9483" max="9483" width="11.375" style="28" customWidth="1"/>
    <col min="9484" max="9484" width="6.625" style="28" customWidth="1"/>
    <col min="9485" max="9485" width="13.75" style="28" customWidth="1"/>
    <col min="9486" max="9486" width="6.375" style="28" customWidth="1"/>
    <col min="9487" max="9487" width="13.25" style="28" customWidth="1"/>
    <col min="9488" max="9488" width="14.5" style="28" customWidth="1"/>
    <col min="9489" max="9489" width="15.625" style="28" customWidth="1"/>
    <col min="9490" max="9728" width="9" style="28"/>
    <col min="9729" max="9729" width="2.625" style="28" customWidth="1"/>
    <col min="9730" max="9730" width="5.125" style="28" customWidth="1"/>
    <col min="9731" max="9732" width="12.625" style="28" customWidth="1"/>
    <col min="9733" max="9733" width="35.625" style="28" customWidth="1"/>
    <col min="9734" max="9734" width="6.25" style="28" customWidth="1"/>
    <col min="9735" max="9736" width="9.875" style="28" bestFit="1" customWidth="1"/>
    <col min="9737" max="9737" width="5.75" style="28" customWidth="1"/>
    <col min="9738" max="9738" width="30.625" style="28" customWidth="1"/>
    <col min="9739" max="9739" width="11.375" style="28" customWidth="1"/>
    <col min="9740" max="9740" width="6.625" style="28" customWidth="1"/>
    <col min="9741" max="9741" width="13.75" style="28" customWidth="1"/>
    <col min="9742" max="9742" width="6.375" style="28" customWidth="1"/>
    <col min="9743" max="9743" width="13.25" style="28" customWidth="1"/>
    <col min="9744" max="9744" width="14.5" style="28" customWidth="1"/>
    <col min="9745" max="9745" width="15.625" style="28" customWidth="1"/>
    <col min="9746" max="9984" width="9" style="28"/>
    <col min="9985" max="9985" width="2.625" style="28" customWidth="1"/>
    <col min="9986" max="9986" width="5.125" style="28" customWidth="1"/>
    <col min="9987" max="9988" width="12.625" style="28" customWidth="1"/>
    <col min="9989" max="9989" width="35.625" style="28" customWidth="1"/>
    <col min="9990" max="9990" width="6.25" style="28" customWidth="1"/>
    <col min="9991" max="9992" width="9.875" style="28" bestFit="1" customWidth="1"/>
    <col min="9993" max="9993" width="5.75" style="28" customWidth="1"/>
    <col min="9994" max="9994" width="30.625" style="28" customWidth="1"/>
    <col min="9995" max="9995" width="11.375" style="28" customWidth="1"/>
    <col min="9996" max="9996" width="6.625" style="28" customWidth="1"/>
    <col min="9997" max="9997" width="13.75" style="28" customWidth="1"/>
    <col min="9998" max="9998" width="6.375" style="28" customWidth="1"/>
    <col min="9999" max="9999" width="13.25" style="28" customWidth="1"/>
    <col min="10000" max="10000" width="14.5" style="28" customWidth="1"/>
    <col min="10001" max="10001" width="15.625" style="28" customWidth="1"/>
    <col min="10002" max="10240" width="9" style="28"/>
    <col min="10241" max="10241" width="2.625" style="28" customWidth="1"/>
    <col min="10242" max="10242" width="5.125" style="28" customWidth="1"/>
    <col min="10243" max="10244" width="12.625" style="28" customWidth="1"/>
    <col min="10245" max="10245" width="35.625" style="28" customWidth="1"/>
    <col min="10246" max="10246" width="6.25" style="28" customWidth="1"/>
    <col min="10247" max="10248" width="9.875" style="28" bestFit="1" customWidth="1"/>
    <col min="10249" max="10249" width="5.75" style="28" customWidth="1"/>
    <col min="10250" max="10250" width="30.625" style="28" customWidth="1"/>
    <col min="10251" max="10251" width="11.375" style="28" customWidth="1"/>
    <col min="10252" max="10252" width="6.625" style="28" customWidth="1"/>
    <col min="10253" max="10253" width="13.75" style="28" customWidth="1"/>
    <col min="10254" max="10254" width="6.375" style="28" customWidth="1"/>
    <col min="10255" max="10255" width="13.25" style="28" customWidth="1"/>
    <col min="10256" max="10256" width="14.5" style="28" customWidth="1"/>
    <col min="10257" max="10257" width="15.625" style="28" customWidth="1"/>
    <col min="10258" max="10496" width="9" style="28"/>
    <col min="10497" max="10497" width="2.625" style="28" customWidth="1"/>
    <col min="10498" max="10498" width="5.125" style="28" customWidth="1"/>
    <col min="10499" max="10500" width="12.625" style="28" customWidth="1"/>
    <col min="10501" max="10501" width="35.625" style="28" customWidth="1"/>
    <col min="10502" max="10502" width="6.25" style="28" customWidth="1"/>
    <col min="10503" max="10504" width="9.875" style="28" bestFit="1" customWidth="1"/>
    <col min="10505" max="10505" width="5.75" style="28" customWidth="1"/>
    <col min="10506" max="10506" width="30.625" style="28" customWidth="1"/>
    <col min="10507" max="10507" width="11.375" style="28" customWidth="1"/>
    <col min="10508" max="10508" width="6.625" style="28" customWidth="1"/>
    <col min="10509" max="10509" width="13.75" style="28" customWidth="1"/>
    <col min="10510" max="10510" width="6.375" style="28" customWidth="1"/>
    <col min="10511" max="10511" width="13.25" style="28" customWidth="1"/>
    <col min="10512" max="10512" width="14.5" style="28" customWidth="1"/>
    <col min="10513" max="10513" width="15.625" style="28" customWidth="1"/>
    <col min="10514" max="10752" width="9" style="28"/>
    <col min="10753" max="10753" width="2.625" style="28" customWidth="1"/>
    <col min="10754" max="10754" width="5.125" style="28" customWidth="1"/>
    <col min="10755" max="10756" width="12.625" style="28" customWidth="1"/>
    <col min="10757" max="10757" width="35.625" style="28" customWidth="1"/>
    <col min="10758" max="10758" width="6.25" style="28" customWidth="1"/>
    <col min="10759" max="10760" width="9.875" style="28" bestFit="1" customWidth="1"/>
    <col min="10761" max="10761" width="5.75" style="28" customWidth="1"/>
    <col min="10762" max="10762" width="30.625" style="28" customWidth="1"/>
    <col min="10763" max="10763" width="11.375" style="28" customWidth="1"/>
    <col min="10764" max="10764" width="6.625" style="28" customWidth="1"/>
    <col min="10765" max="10765" width="13.75" style="28" customWidth="1"/>
    <col min="10766" max="10766" width="6.375" style="28" customWidth="1"/>
    <col min="10767" max="10767" width="13.25" style="28" customWidth="1"/>
    <col min="10768" max="10768" width="14.5" style="28" customWidth="1"/>
    <col min="10769" max="10769" width="15.625" style="28" customWidth="1"/>
    <col min="10770" max="11008" width="9" style="28"/>
    <col min="11009" max="11009" width="2.625" style="28" customWidth="1"/>
    <col min="11010" max="11010" width="5.125" style="28" customWidth="1"/>
    <col min="11011" max="11012" width="12.625" style="28" customWidth="1"/>
    <col min="11013" max="11013" width="35.625" style="28" customWidth="1"/>
    <col min="11014" max="11014" width="6.25" style="28" customWidth="1"/>
    <col min="11015" max="11016" width="9.875" style="28" bestFit="1" customWidth="1"/>
    <col min="11017" max="11017" width="5.75" style="28" customWidth="1"/>
    <col min="11018" max="11018" width="30.625" style="28" customWidth="1"/>
    <col min="11019" max="11019" width="11.375" style="28" customWidth="1"/>
    <col min="11020" max="11020" width="6.625" style="28" customWidth="1"/>
    <col min="11021" max="11021" width="13.75" style="28" customWidth="1"/>
    <col min="11022" max="11022" width="6.375" style="28" customWidth="1"/>
    <col min="11023" max="11023" width="13.25" style="28" customWidth="1"/>
    <col min="11024" max="11024" width="14.5" style="28" customWidth="1"/>
    <col min="11025" max="11025" width="15.625" style="28" customWidth="1"/>
    <col min="11026" max="11264" width="9" style="28"/>
    <col min="11265" max="11265" width="2.625" style="28" customWidth="1"/>
    <col min="11266" max="11266" width="5.125" style="28" customWidth="1"/>
    <col min="11267" max="11268" width="12.625" style="28" customWidth="1"/>
    <col min="11269" max="11269" width="35.625" style="28" customWidth="1"/>
    <col min="11270" max="11270" width="6.25" style="28" customWidth="1"/>
    <col min="11271" max="11272" width="9.875" style="28" bestFit="1" customWidth="1"/>
    <col min="11273" max="11273" width="5.75" style="28" customWidth="1"/>
    <col min="11274" max="11274" width="30.625" style="28" customWidth="1"/>
    <col min="11275" max="11275" width="11.375" style="28" customWidth="1"/>
    <col min="11276" max="11276" width="6.625" style="28" customWidth="1"/>
    <col min="11277" max="11277" width="13.75" style="28" customWidth="1"/>
    <col min="11278" max="11278" width="6.375" style="28" customWidth="1"/>
    <col min="11279" max="11279" width="13.25" style="28" customWidth="1"/>
    <col min="11280" max="11280" width="14.5" style="28" customWidth="1"/>
    <col min="11281" max="11281" width="15.625" style="28" customWidth="1"/>
    <col min="11282" max="11520" width="9" style="28"/>
    <col min="11521" max="11521" width="2.625" style="28" customWidth="1"/>
    <col min="11522" max="11522" width="5.125" style="28" customWidth="1"/>
    <col min="11523" max="11524" width="12.625" style="28" customWidth="1"/>
    <col min="11525" max="11525" width="35.625" style="28" customWidth="1"/>
    <col min="11526" max="11526" width="6.25" style="28" customWidth="1"/>
    <col min="11527" max="11528" width="9.875" style="28" bestFit="1" customWidth="1"/>
    <col min="11529" max="11529" width="5.75" style="28" customWidth="1"/>
    <col min="11530" max="11530" width="30.625" style="28" customWidth="1"/>
    <col min="11531" max="11531" width="11.375" style="28" customWidth="1"/>
    <col min="11532" max="11532" width="6.625" style="28" customWidth="1"/>
    <col min="11533" max="11533" width="13.75" style="28" customWidth="1"/>
    <col min="11534" max="11534" width="6.375" style="28" customWidth="1"/>
    <col min="11535" max="11535" width="13.25" style="28" customWidth="1"/>
    <col min="11536" max="11536" width="14.5" style="28" customWidth="1"/>
    <col min="11537" max="11537" width="15.625" style="28" customWidth="1"/>
    <col min="11538" max="11776" width="9" style="28"/>
    <col min="11777" max="11777" width="2.625" style="28" customWidth="1"/>
    <col min="11778" max="11778" width="5.125" style="28" customWidth="1"/>
    <col min="11779" max="11780" width="12.625" style="28" customWidth="1"/>
    <col min="11781" max="11781" width="35.625" style="28" customWidth="1"/>
    <col min="11782" max="11782" width="6.25" style="28" customWidth="1"/>
    <col min="11783" max="11784" width="9.875" style="28" bestFit="1" customWidth="1"/>
    <col min="11785" max="11785" width="5.75" style="28" customWidth="1"/>
    <col min="11786" max="11786" width="30.625" style="28" customWidth="1"/>
    <col min="11787" max="11787" width="11.375" style="28" customWidth="1"/>
    <col min="11788" max="11788" width="6.625" style="28" customWidth="1"/>
    <col min="11789" max="11789" width="13.75" style="28" customWidth="1"/>
    <col min="11790" max="11790" width="6.375" style="28" customWidth="1"/>
    <col min="11791" max="11791" width="13.25" style="28" customWidth="1"/>
    <col min="11792" max="11792" width="14.5" style="28" customWidth="1"/>
    <col min="11793" max="11793" width="15.625" style="28" customWidth="1"/>
    <col min="11794" max="12032" width="9" style="28"/>
    <col min="12033" max="12033" width="2.625" style="28" customWidth="1"/>
    <col min="12034" max="12034" width="5.125" style="28" customWidth="1"/>
    <col min="12035" max="12036" width="12.625" style="28" customWidth="1"/>
    <col min="12037" max="12037" width="35.625" style="28" customWidth="1"/>
    <col min="12038" max="12038" width="6.25" style="28" customWidth="1"/>
    <col min="12039" max="12040" width="9.875" style="28" bestFit="1" customWidth="1"/>
    <col min="12041" max="12041" width="5.75" style="28" customWidth="1"/>
    <col min="12042" max="12042" width="30.625" style="28" customWidth="1"/>
    <col min="12043" max="12043" width="11.375" style="28" customWidth="1"/>
    <col min="12044" max="12044" width="6.625" style="28" customWidth="1"/>
    <col min="12045" max="12045" width="13.75" style="28" customWidth="1"/>
    <col min="12046" max="12046" width="6.375" style="28" customWidth="1"/>
    <col min="12047" max="12047" width="13.25" style="28" customWidth="1"/>
    <col min="12048" max="12048" width="14.5" style="28" customWidth="1"/>
    <col min="12049" max="12049" width="15.625" style="28" customWidth="1"/>
    <col min="12050" max="12288" width="9" style="28"/>
    <col min="12289" max="12289" width="2.625" style="28" customWidth="1"/>
    <col min="12290" max="12290" width="5.125" style="28" customWidth="1"/>
    <col min="12291" max="12292" width="12.625" style="28" customWidth="1"/>
    <col min="12293" max="12293" width="35.625" style="28" customWidth="1"/>
    <col min="12294" max="12294" width="6.25" style="28" customWidth="1"/>
    <col min="12295" max="12296" width="9.875" style="28" bestFit="1" customWidth="1"/>
    <col min="12297" max="12297" width="5.75" style="28" customWidth="1"/>
    <col min="12298" max="12298" width="30.625" style="28" customWidth="1"/>
    <col min="12299" max="12299" width="11.375" style="28" customWidth="1"/>
    <col min="12300" max="12300" width="6.625" style="28" customWidth="1"/>
    <col min="12301" max="12301" width="13.75" style="28" customWidth="1"/>
    <col min="12302" max="12302" width="6.375" style="28" customWidth="1"/>
    <col min="12303" max="12303" width="13.25" style="28" customWidth="1"/>
    <col min="12304" max="12304" width="14.5" style="28" customWidth="1"/>
    <col min="12305" max="12305" width="15.625" style="28" customWidth="1"/>
    <col min="12306" max="12544" width="9" style="28"/>
    <col min="12545" max="12545" width="2.625" style="28" customWidth="1"/>
    <col min="12546" max="12546" width="5.125" style="28" customWidth="1"/>
    <col min="12547" max="12548" width="12.625" style="28" customWidth="1"/>
    <col min="12549" max="12549" width="35.625" style="28" customWidth="1"/>
    <col min="12550" max="12550" width="6.25" style="28" customWidth="1"/>
    <col min="12551" max="12552" width="9.875" style="28" bestFit="1" customWidth="1"/>
    <col min="12553" max="12553" width="5.75" style="28" customWidth="1"/>
    <col min="12554" max="12554" width="30.625" style="28" customWidth="1"/>
    <col min="12555" max="12555" width="11.375" style="28" customWidth="1"/>
    <col min="12556" max="12556" width="6.625" style="28" customWidth="1"/>
    <col min="12557" max="12557" width="13.75" style="28" customWidth="1"/>
    <col min="12558" max="12558" width="6.375" style="28" customWidth="1"/>
    <col min="12559" max="12559" width="13.25" style="28" customWidth="1"/>
    <col min="12560" max="12560" width="14.5" style="28" customWidth="1"/>
    <col min="12561" max="12561" width="15.625" style="28" customWidth="1"/>
    <col min="12562" max="12800" width="9" style="28"/>
    <col min="12801" max="12801" width="2.625" style="28" customWidth="1"/>
    <col min="12802" max="12802" width="5.125" style="28" customWidth="1"/>
    <col min="12803" max="12804" width="12.625" style="28" customWidth="1"/>
    <col min="12805" max="12805" width="35.625" style="28" customWidth="1"/>
    <col min="12806" max="12806" width="6.25" style="28" customWidth="1"/>
    <col min="12807" max="12808" width="9.875" style="28" bestFit="1" customWidth="1"/>
    <col min="12809" max="12809" width="5.75" style="28" customWidth="1"/>
    <col min="12810" max="12810" width="30.625" style="28" customWidth="1"/>
    <col min="12811" max="12811" width="11.375" style="28" customWidth="1"/>
    <col min="12812" max="12812" width="6.625" style="28" customWidth="1"/>
    <col min="12813" max="12813" width="13.75" style="28" customWidth="1"/>
    <col min="12814" max="12814" width="6.375" style="28" customWidth="1"/>
    <col min="12815" max="12815" width="13.25" style="28" customWidth="1"/>
    <col min="12816" max="12816" width="14.5" style="28" customWidth="1"/>
    <col min="12817" max="12817" width="15.625" style="28" customWidth="1"/>
    <col min="12818" max="13056" width="9" style="28"/>
    <col min="13057" max="13057" width="2.625" style="28" customWidth="1"/>
    <col min="13058" max="13058" width="5.125" style="28" customWidth="1"/>
    <col min="13059" max="13060" width="12.625" style="28" customWidth="1"/>
    <col min="13061" max="13061" width="35.625" style="28" customWidth="1"/>
    <col min="13062" max="13062" width="6.25" style="28" customWidth="1"/>
    <col min="13063" max="13064" width="9.875" style="28" bestFit="1" customWidth="1"/>
    <col min="13065" max="13065" width="5.75" style="28" customWidth="1"/>
    <col min="13066" max="13066" width="30.625" style="28" customWidth="1"/>
    <col min="13067" max="13067" width="11.375" style="28" customWidth="1"/>
    <col min="13068" max="13068" width="6.625" style="28" customWidth="1"/>
    <col min="13069" max="13069" width="13.75" style="28" customWidth="1"/>
    <col min="13070" max="13070" width="6.375" style="28" customWidth="1"/>
    <col min="13071" max="13071" width="13.25" style="28" customWidth="1"/>
    <col min="13072" max="13072" width="14.5" style="28" customWidth="1"/>
    <col min="13073" max="13073" width="15.625" style="28" customWidth="1"/>
    <col min="13074" max="13312" width="9" style="28"/>
    <col min="13313" max="13313" width="2.625" style="28" customWidth="1"/>
    <col min="13314" max="13314" width="5.125" style="28" customWidth="1"/>
    <col min="13315" max="13316" width="12.625" style="28" customWidth="1"/>
    <col min="13317" max="13317" width="35.625" style="28" customWidth="1"/>
    <col min="13318" max="13318" width="6.25" style="28" customWidth="1"/>
    <col min="13319" max="13320" width="9.875" style="28" bestFit="1" customWidth="1"/>
    <col min="13321" max="13321" width="5.75" style="28" customWidth="1"/>
    <col min="13322" max="13322" width="30.625" style="28" customWidth="1"/>
    <col min="13323" max="13323" width="11.375" style="28" customWidth="1"/>
    <col min="13324" max="13324" width="6.625" style="28" customWidth="1"/>
    <col min="13325" max="13325" width="13.75" style="28" customWidth="1"/>
    <col min="13326" max="13326" width="6.375" style="28" customWidth="1"/>
    <col min="13327" max="13327" width="13.25" style="28" customWidth="1"/>
    <col min="13328" max="13328" width="14.5" style="28" customWidth="1"/>
    <col min="13329" max="13329" width="15.625" style="28" customWidth="1"/>
    <col min="13330" max="13568" width="9" style="28"/>
    <col min="13569" max="13569" width="2.625" style="28" customWidth="1"/>
    <col min="13570" max="13570" width="5.125" style="28" customWidth="1"/>
    <col min="13571" max="13572" width="12.625" style="28" customWidth="1"/>
    <col min="13573" max="13573" width="35.625" style="28" customWidth="1"/>
    <col min="13574" max="13574" width="6.25" style="28" customWidth="1"/>
    <col min="13575" max="13576" width="9.875" style="28" bestFit="1" customWidth="1"/>
    <col min="13577" max="13577" width="5.75" style="28" customWidth="1"/>
    <col min="13578" max="13578" width="30.625" style="28" customWidth="1"/>
    <col min="13579" max="13579" width="11.375" style="28" customWidth="1"/>
    <col min="13580" max="13580" width="6.625" style="28" customWidth="1"/>
    <col min="13581" max="13581" width="13.75" style="28" customWidth="1"/>
    <col min="13582" max="13582" width="6.375" style="28" customWidth="1"/>
    <col min="13583" max="13583" width="13.25" style="28" customWidth="1"/>
    <col min="13584" max="13584" width="14.5" style="28" customWidth="1"/>
    <col min="13585" max="13585" width="15.625" style="28" customWidth="1"/>
    <col min="13586" max="13824" width="9" style="28"/>
    <col min="13825" max="13825" width="2.625" style="28" customWidth="1"/>
    <col min="13826" max="13826" width="5.125" style="28" customWidth="1"/>
    <col min="13827" max="13828" width="12.625" style="28" customWidth="1"/>
    <col min="13829" max="13829" width="35.625" style="28" customWidth="1"/>
    <col min="13830" max="13830" width="6.25" style="28" customWidth="1"/>
    <col min="13831" max="13832" width="9.875" style="28" bestFit="1" customWidth="1"/>
    <col min="13833" max="13833" width="5.75" style="28" customWidth="1"/>
    <col min="13834" max="13834" width="30.625" style="28" customWidth="1"/>
    <col min="13835" max="13835" width="11.375" style="28" customWidth="1"/>
    <col min="13836" max="13836" width="6.625" style="28" customWidth="1"/>
    <col min="13837" max="13837" width="13.75" style="28" customWidth="1"/>
    <col min="13838" max="13838" width="6.375" style="28" customWidth="1"/>
    <col min="13839" max="13839" width="13.25" style="28" customWidth="1"/>
    <col min="13840" max="13840" width="14.5" style="28" customWidth="1"/>
    <col min="13841" max="13841" width="15.625" style="28" customWidth="1"/>
    <col min="13842" max="14080" width="9" style="28"/>
    <col min="14081" max="14081" width="2.625" style="28" customWidth="1"/>
    <col min="14082" max="14082" width="5.125" style="28" customWidth="1"/>
    <col min="14083" max="14084" width="12.625" style="28" customWidth="1"/>
    <col min="14085" max="14085" width="35.625" style="28" customWidth="1"/>
    <col min="14086" max="14086" width="6.25" style="28" customWidth="1"/>
    <col min="14087" max="14088" width="9.875" style="28" bestFit="1" customWidth="1"/>
    <col min="14089" max="14089" width="5.75" style="28" customWidth="1"/>
    <col min="14090" max="14090" width="30.625" style="28" customWidth="1"/>
    <col min="14091" max="14091" width="11.375" style="28" customWidth="1"/>
    <col min="14092" max="14092" width="6.625" style="28" customWidth="1"/>
    <col min="14093" max="14093" width="13.75" style="28" customWidth="1"/>
    <col min="14094" max="14094" width="6.375" style="28" customWidth="1"/>
    <col min="14095" max="14095" width="13.25" style="28" customWidth="1"/>
    <col min="14096" max="14096" width="14.5" style="28" customWidth="1"/>
    <col min="14097" max="14097" width="15.625" style="28" customWidth="1"/>
    <col min="14098" max="14336" width="9" style="28"/>
    <col min="14337" max="14337" width="2.625" style="28" customWidth="1"/>
    <col min="14338" max="14338" width="5.125" style="28" customWidth="1"/>
    <col min="14339" max="14340" width="12.625" style="28" customWidth="1"/>
    <col min="14341" max="14341" width="35.625" style="28" customWidth="1"/>
    <col min="14342" max="14342" width="6.25" style="28" customWidth="1"/>
    <col min="14343" max="14344" width="9.875" style="28" bestFit="1" customWidth="1"/>
    <col min="14345" max="14345" width="5.75" style="28" customWidth="1"/>
    <col min="14346" max="14346" width="30.625" style="28" customWidth="1"/>
    <col min="14347" max="14347" width="11.375" style="28" customWidth="1"/>
    <col min="14348" max="14348" width="6.625" style="28" customWidth="1"/>
    <col min="14349" max="14349" width="13.75" style="28" customWidth="1"/>
    <col min="14350" max="14350" width="6.375" style="28" customWidth="1"/>
    <col min="14351" max="14351" width="13.25" style="28" customWidth="1"/>
    <col min="14352" max="14352" width="14.5" style="28" customWidth="1"/>
    <col min="14353" max="14353" width="15.625" style="28" customWidth="1"/>
    <col min="14354" max="14592" width="9" style="28"/>
    <col min="14593" max="14593" width="2.625" style="28" customWidth="1"/>
    <col min="14594" max="14594" width="5.125" style="28" customWidth="1"/>
    <col min="14595" max="14596" width="12.625" style="28" customWidth="1"/>
    <col min="14597" max="14597" width="35.625" style="28" customWidth="1"/>
    <col min="14598" max="14598" width="6.25" style="28" customWidth="1"/>
    <col min="14599" max="14600" width="9.875" style="28" bestFit="1" customWidth="1"/>
    <col min="14601" max="14601" width="5.75" style="28" customWidth="1"/>
    <col min="14602" max="14602" width="30.625" style="28" customWidth="1"/>
    <col min="14603" max="14603" width="11.375" style="28" customWidth="1"/>
    <col min="14604" max="14604" width="6.625" style="28" customWidth="1"/>
    <col min="14605" max="14605" width="13.75" style="28" customWidth="1"/>
    <col min="14606" max="14606" width="6.375" style="28" customWidth="1"/>
    <col min="14607" max="14607" width="13.25" style="28" customWidth="1"/>
    <col min="14608" max="14608" width="14.5" style="28" customWidth="1"/>
    <col min="14609" max="14609" width="15.625" style="28" customWidth="1"/>
    <col min="14610" max="14848" width="9" style="28"/>
    <col min="14849" max="14849" width="2.625" style="28" customWidth="1"/>
    <col min="14850" max="14850" width="5.125" style="28" customWidth="1"/>
    <col min="14851" max="14852" width="12.625" style="28" customWidth="1"/>
    <col min="14853" max="14853" width="35.625" style="28" customWidth="1"/>
    <col min="14854" max="14854" width="6.25" style="28" customWidth="1"/>
    <col min="14855" max="14856" width="9.875" style="28" bestFit="1" customWidth="1"/>
    <col min="14857" max="14857" width="5.75" style="28" customWidth="1"/>
    <col min="14858" max="14858" width="30.625" style="28" customWidth="1"/>
    <col min="14859" max="14859" width="11.375" style="28" customWidth="1"/>
    <col min="14860" max="14860" width="6.625" style="28" customWidth="1"/>
    <col min="14861" max="14861" width="13.75" style="28" customWidth="1"/>
    <col min="14862" max="14862" width="6.375" style="28" customWidth="1"/>
    <col min="14863" max="14863" width="13.25" style="28" customWidth="1"/>
    <col min="14864" max="14864" width="14.5" style="28" customWidth="1"/>
    <col min="14865" max="14865" width="15.625" style="28" customWidth="1"/>
    <col min="14866" max="15104" width="9" style="28"/>
    <col min="15105" max="15105" width="2.625" style="28" customWidth="1"/>
    <col min="15106" max="15106" width="5.125" style="28" customWidth="1"/>
    <col min="15107" max="15108" width="12.625" style="28" customWidth="1"/>
    <col min="15109" max="15109" width="35.625" style="28" customWidth="1"/>
    <col min="15110" max="15110" width="6.25" style="28" customWidth="1"/>
    <col min="15111" max="15112" width="9.875" style="28" bestFit="1" customWidth="1"/>
    <col min="15113" max="15113" width="5.75" style="28" customWidth="1"/>
    <col min="15114" max="15114" width="30.625" style="28" customWidth="1"/>
    <col min="15115" max="15115" width="11.375" style="28" customWidth="1"/>
    <col min="15116" max="15116" width="6.625" style="28" customWidth="1"/>
    <col min="15117" max="15117" width="13.75" style="28" customWidth="1"/>
    <col min="15118" max="15118" width="6.375" style="28" customWidth="1"/>
    <col min="15119" max="15119" width="13.25" style="28" customWidth="1"/>
    <col min="15120" max="15120" width="14.5" style="28" customWidth="1"/>
    <col min="15121" max="15121" width="15.625" style="28" customWidth="1"/>
    <col min="15122" max="15360" width="9" style="28"/>
    <col min="15361" max="15361" width="2.625" style="28" customWidth="1"/>
    <col min="15362" max="15362" width="5.125" style="28" customWidth="1"/>
    <col min="15363" max="15364" width="12.625" style="28" customWidth="1"/>
    <col min="15365" max="15365" width="35.625" style="28" customWidth="1"/>
    <col min="15366" max="15366" width="6.25" style="28" customWidth="1"/>
    <col min="15367" max="15368" width="9.875" style="28" bestFit="1" customWidth="1"/>
    <col min="15369" max="15369" width="5.75" style="28" customWidth="1"/>
    <col min="15370" max="15370" width="30.625" style="28" customWidth="1"/>
    <col min="15371" max="15371" width="11.375" style="28" customWidth="1"/>
    <col min="15372" max="15372" width="6.625" style="28" customWidth="1"/>
    <col min="15373" max="15373" width="13.75" style="28" customWidth="1"/>
    <col min="15374" max="15374" width="6.375" style="28" customWidth="1"/>
    <col min="15375" max="15375" width="13.25" style="28" customWidth="1"/>
    <col min="15376" max="15376" width="14.5" style="28" customWidth="1"/>
    <col min="15377" max="15377" width="15.625" style="28" customWidth="1"/>
    <col min="15378" max="15616" width="9" style="28"/>
    <col min="15617" max="15617" width="2.625" style="28" customWidth="1"/>
    <col min="15618" max="15618" width="5.125" style="28" customWidth="1"/>
    <col min="15619" max="15620" width="12.625" style="28" customWidth="1"/>
    <col min="15621" max="15621" width="35.625" style="28" customWidth="1"/>
    <col min="15622" max="15622" width="6.25" style="28" customWidth="1"/>
    <col min="15623" max="15624" width="9.875" style="28" bestFit="1" customWidth="1"/>
    <col min="15625" max="15625" width="5.75" style="28" customWidth="1"/>
    <col min="15626" max="15626" width="30.625" style="28" customWidth="1"/>
    <col min="15627" max="15627" width="11.375" style="28" customWidth="1"/>
    <col min="15628" max="15628" width="6.625" style="28" customWidth="1"/>
    <col min="15629" max="15629" width="13.75" style="28" customWidth="1"/>
    <col min="15630" max="15630" width="6.375" style="28" customWidth="1"/>
    <col min="15631" max="15631" width="13.25" style="28" customWidth="1"/>
    <col min="15632" max="15632" width="14.5" style="28" customWidth="1"/>
    <col min="15633" max="15633" width="15.625" style="28" customWidth="1"/>
    <col min="15634" max="15872" width="9" style="28"/>
    <col min="15873" max="15873" width="2.625" style="28" customWidth="1"/>
    <col min="15874" max="15874" width="5.125" style="28" customWidth="1"/>
    <col min="15875" max="15876" width="12.625" style="28" customWidth="1"/>
    <col min="15877" max="15877" width="35.625" style="28" customWidth="1"/>
    <col min="15878" max="15878" width="6.25" style="28" customWidth="1"/>
    <col min="15879" max="15880" width="9.875" style="28" bestFit="1" customWidth="1"/>
    <col min="15881" max="15881" width="5.75" style="28" customWidth="1"/>
    <col min="15882" max="15882" width="30.625" style="28" customWidth="1"/>
    <col min="15883" max="15883" width="11.375" style="28" customWidth="1"/>
    <col min="15884" max="15884" width="6.625" style="28" customWidth="1"/>
    <col min="15885" max="15885" width="13.75" style="28" customWidth="1"/>
    <col min="15886" max="15886" width="6.375" style="28" customWidth="1"/>
    <col min="15887" max="15887" width="13.25" style="28" customWidth="1"/>
    <col min="15888" max="15888" width="14.5" style="28" customWidth="1"/>
    <col min="15889" max="15889" width="15.625" style="28" customWidth="1"/>
    <col min="15890" max="16128" width="9" style="28"/>
    <col min="16129" max="16129" width="2.625" style="28" customWidth="1"/>
    <col min="16130" max="16130" width="5.125" style="28" customWidth="1"/>
    <col min="16131" max="16132" width="12.625" style="28" customWidth="1"/>
    <col min="16133" max="16133" width="35.625" style="28" customWidth="1"/>
    <col min="16134" max="16134" width="6.25" style="28" customWidth="1"/>
    <col min="16135" max="16136" width="9.875" style="28" bestFit="1" customWidth="1"/>
    <col min="16137" max="16137" width="5.75" style="28" customWidth="1"/>
    <col min="16138" max="16138" width="30.625" style="28" customWidth="1"/>
    <col min="16139" max="16139" width="11.375" style="28" customWidth="1"/>
    <col min="16140" max="16140" width="6.625" style="28" customWidth="1"/>
    <col min="16141" max="16141" width="13.75" style="28" customWidth="1"/>
    <col min="16142" max="16142" width="6.375" style="28" customWidth="1"/>
    <col min="16143" max="16143" width="13.25" style="28" customWidth="1"/>
    <col min="16144" max="16144" width="14.5" style="28" customWidth="1"/>
    <col min="16145" max="16145" width="15.625" style="28" customWidth="1"/>
    <col min="16146" max="16384" width="9" style="28"/>
  </cols>
  <sheetData>
    <row r="2" spans="2:17" ht="20.100000000000001" customHeight="1">
      <c r="B2" s="26" t="s">
        <v>0</v>
      </c>
      <c r="C2" s="26"/>
      <c r="D2" s="26"/>
      <c r="E2" s="204" t="s">
        <v>2216</v>
      </c>
      <c r="G2" s="29" t="s">
        <v>2</v>
      </c>
      <c r="H2" s="30"/>
      <c r="I2" s="31"/>
      <c r="J2" s="32">
        <f>SUM(H:H)</f>
        <v>1567645</v>
      </c>
    </row>
    <row r="3" spans="2:17" ht="20.100000000000001" customHeight="1">
      <c r="B3" s="26" t="s">
        <v>3</v>
      </c>
      <c r="C3" s="26"/>
      <c r="D3" s="26"/>
      <c r="E3" s="27" t="s">
        <v>1677</v>
      </c>
    </row>
    <row r="4" spans="2:17" ht="20.100000000000001" customHeight="1">
      <c r="B4" s="26" t="s">
        <v>5</v>
      </c>
      <c r="C4" s="26"/>
      <c r="D4" s="26"/>
      <c r="E4" s="27">
        <v>101271</v>
      </c>
    </row>
    <row r="5" spans="2:17" ht="20.100000000000001" customHeight="1">
      <c r="B5" s="26" t="s">
        <v>6</v>
      </c>
      <c r="C5" s="26"/>
      <c r="D5" s="26"/>
      <c r="E5" s="36">
        <v>41130</v>
      </c>
    </row>
    <row r="6" spans="2:17" ht="20.100000000000001" customHeight="1">
      <c r="B6" s="26" t="s">
        <v>7</v>
      </c>
      <c r="C6" s="26"/>
      <c r="D6" s="26"/>
      <c r="E6" s="36">
        <v>41130</v>
      </c>
    </row>
    <row r="8" spans="2:17" s="33" customFormat="1" ht="19.5" customHeight="1">
      <c r="B8" s="37" t="s">
        <v>8</v>
      </c>
      <c r="C8" s="37" t="s">
        <v>9</v>
      </c>
      <c r="D8" s="37" t="s">
        <v>10</v>
      </c>
      <c r="E8" s="38" t="s">
        <v>11</v>
      </c>
      <c r="F8" s="38" t="s">
        <v>12</v>
      </c>
      <c r="G8" s="38" t="s">
        <v>13</v>
      </c>
      <c r="H8" s="39" t="s">
        <v>14</v>
      </c>
      <c r="I8" s="39" t="s">
        <v>15</v>
      </c>
      <c r="J8" s="38" t="s">
        <v>16</v>
      </c>
      <c r="K8" s="38" t="s">
        <v>17</v>
      </c>
      <c r="L8" s="38" t="s">
        <v>18</v>
      </c>
      <c r="M8" s="37" t="s">
        <v>19</v>
      </c>
      <c r="N8" s="37" t="s">
        <v>20</v>
      </c>
      <c r="O8" s="38" t="s">
        <v>21</v>
      </c>
      <c r="P8" s="40" t="s">
        <v>22</v>
      </c>
      <c r="Q8" s="40" t="s">
        <v>23</v>
      </c>
    </row>
    <row r="9" spans="2:17" s="33" customFormat="1" ht="19.5" customHeight="1">
      <c r="B9" s="37">
        <v>1</v>
      </c>
      <c r="C9" s="37" t="s">
        <v>29</v>
      </c>
      <c r="D9" s="37" t="s">
        <v>29</v>
      </c>
      <c r="E9" s="47" t="s">
        <v>2217</v>
      </c>
      <c r="F9" s="492">
        <v>1</v>
      </c>
      <c r="G9" s="493">
        <v>651000</v>
      </c>
      <c r="H9" s="42">
        <f t="shared" ref="H9:H27" si="0">F9*G9</f>
        <v>651000</v>
      </c>
      <c r="I9" s="494"/>
      <c r="J9" s="495" t="s">
        <v>2218</v>
      </c>
      <c r="K9" s="38"/>
      <c r="L9" s="38"/>
      <c r="M9" s="186">
        <v>41122</v>
      </c>
      <c r="N9" s="37"/>
      <c r="O9" s="38"/>
      <c r="P9" s="352">
        <v>41142</v>
      </c>
      <c r="Q9" s="46">
        <v>41142</v>
      </c>
    </row>
    <row r="10" spans="2:17" s="33" customFormat="1" ht="19.5" customHeight="1">
      <c r="B10" s="37">
        <f>+B9+1</f>
        <v>2</v>
      </c>
      <c r="C10" s="37" t="s">
        <v>29</v>
      </c>
      <c r="D10" s="37" t="s">
        <v>29</v>
      </c>
      <c r="E10" s="47" t="s">
        <v>2219</v>
      </c>
      <c r="F10" s="492">
        <v>1</v>
      </c>
      <c r="G10" s="42">
        <v>35000</v>
      </c>
      <c r="H10" s="42">
        <f t="shared" si="0"/>
        <v>35000</v>
      </c>
      <c r="I10" s="51"/>
      <c r="J10" s="41"/>
      <c r="K10" s="38"/>
      <c r="L10" s="38"/>
      <c r="M10" s="186">
        <v>41122</v>
      </c>
      <c r="N10" s="37"/>
      <c r="O10" s="38"/>
      <c r="P10" s="186"/>
      <c r="Q10" s="46"/>
    </row>
    <row r="11" spans="2:17" s="33" customFormat="1" ht="19.5" customHeight="1">
      <c r="B11" s="37">
        <f t="shared" ref="B11:B74" si="1">+B10+1</f>
        <v>3</v>
      </c>
      <c r="C11" s="37" t="s">
        <v>29</v>
      </c>
      <c r="D11" s="37" t="s">
        <v>29</v>
      </c>
      <c r="E11" s="47" t="s">
        <v>36</v>
      </c>
      <c r="F11" s="492">
        <v>1</v>
      </c>
      <c r="G11" s="42"/>
      <c r="H11" s="42">
        <f t="shared" si="0"/>
        <v>0</v>
      </c>
      <c r="I11" s="48"/>
      <c r="J11" s="187" t="s">
        <v>397</v>
      </c>
      <c r="K11" s="38"/>
      <c r="L11" s="38"/>
      <c r="M11" s="186"/>
      <c r="N11" s="37"/>
      <c r="O11" s="38"/>
      <c r="P11" s="186"/>
      <c r="Q11" s="46"/>
    </row>
    <row r="12" spans="2:17" s="33" customFormat="1" ht="19.5" customHeight="1">
      <c r="B12" s="37">
        <f t="shared" si="1"/>
        <v>4</v>
      </c>
      <c r="C12" s="37" t="s">
        <v>29</v>
      </c>
      <c r="D12" s="37" t="s">
        <v>29</v>
      </c>
      <c r="E12" s="47" t="s">
        <v>34</v>
      </c>
      <c r="F12" s="492">
        <v>1</v>
      </c>
      <c r="G12" s="42">
        <v>10000</v>
      </c>
      <c r="H12" s="42">
        <f t="shared" si="0"/>
        <v>10000</v>
      </c>
      <c r="I12" s="48"/>
      <c r="J12" s="44"/>
      <c r="K12" s="38"/>
      <c r="L12" s="38"/>
      <c r="M12" s="186">
        <v>41122</v>
      </c>
      <c r="N12" s="37"/>
      <c r="O12" s="38"/>
      <c r="P12" s="186"/>
      <c r="Q12" s="46"/>
    </row>
    <row r="13" spans="2:17" s="33" customFormat="1" ht="19.5" customHeight="1">
      <c r="B13" s="37">
        <f t="shared" si="1"/>
        <v>5</v>
      </c>
      <c r="C13" s="37" t="s">
        <v>29</v>
      </c>
      <c r="D13" s="37" t="s">
        <v>29</v>
      </c>
      <c r="E13" s="47" t="s">
        <v>33</v>
      </c>
      <c r="F13" s="492">
        <v>1</v>
      </c>
      <c r="G13" s="42">
        <v>10000</v>
      </c>
      <c r="H13" s="42">
        <f t="shared" si="0"/>
        <v>10000</v>
      </c>
      <c r="I13" s="48"/>
      <c r="J13" s="44"/>
      <c r="K13" s="38"/>
      <c r="L13" s="38"/>
      <c r="M13" s="186">
        <v>41122</v>
      </c>
      <c r="N13" s="37"/>
      <c r="O13" s="38"/>
      <c r="P13" s="186"/>
      <c r="Q13" s="46"/>
    </row>
    <row r="14" spans="2:17" s="33" customFormat="1" ht="19.5" customHeight="1">
      <c r="B14" s="37">
        <f t="shared" si="1"/>
        <v>6</v>
      </c>
      <c r="C14" s="38" t="s">
        <v>147</v>
      </c>
      <c r="D14" s="38" t="s">
        <v>147</v>
      </c>
      <c r="E14" s="47" t="s">
        <v>2220</v>
      </c>
      <c r="F14" s="492">
        <v>1</v>
      </c>
      <c r="G14" s="51"/>
      <c r="H14" s="42">
        <f t="shared" si="0"/>
        <v>0</v>
      </c>
      <c r="I14" s="51"/>
      <c r="J14" s="51" t="s">
        <v>2221</v>
      </c>
      <c r="K14" s="38"/>
      <c r="L14" s="38"/>
      <c r="M14" s="186"/>
      <c r="N14" s="37"/>
      <c r="O14" s="38"/>
      <c r="P14" s="186"/>
      <c r="Q14" s="46"/>
    </row>
    <row r="15" spans="2:17" s="33" customFormat="1" ht="19.5" customHeight="1">
      <c r="B15" s="37">
        <f t="shared" si="1"/>
        <v>7</v>
      </c>
      <c r="C15" s="38" t="s">
        <v>147</v>
      </c>
      <c r="D15" s="38" t="s">
        <v>147</v>
      </c>
      <c r="E15" s="47" t="s">
        <v>2222</v>
      </c>
      <c r="F15" s="492">
        <v>1</v>
      </c>
      <c r="G15" s="51"/>
      <c r="H15" s="42">
        <f t="shared" si="0"/>
        <v>0</v>
      </c>
      <c r="I15" s="51"/>
      <c r="J15" s="51" t="s">
        <v>558</v>
      </c>
      <c r="K15" s="38"/>
      <c r="L15" s="38"/>
      <c r="M15" s="186"/>
      <c r="N15" s="37"/>
      <c r="O15" s="38"/>
      <c r="P15" s="186"/>
      <c r="Q15" s="46"/>
    </row>
    <row r="16" spans="2:17" s="33" customFormat="1" ht="19.5" customHeight="1">
      <c r="B16" s="37">
        <f t="shared" si="1"/>
        <v>8</v>
      </c>
      <c r="C16" s="38" t="s">
        <v>147</v>
      </c>
      <c r="D16" s="38" t="s">
        <v>147</v>
      </c>
      <c r="E16" s="47" t="s">
        <v>261</v>
      </c>
      <c r="F16" s="492">
        <v>1</v>
      </c>
      <c r="G16" s="51"/>
      <c r="H16" s="42">
        <f t="shared" si="0"/>
        <v>0</v>
      </c>
      <c r="I16" s="51"/>
      <c r="J16" s="187" t="s">
        <v>2223</v>
      </c>
      <c r="K16" s="38"/>
      <c r="L16" s="38"/>
      <c r="M16" s="186"/>
      <c r="N16" s="37"/>
      <c r="O16" s="38"/>
      <c r="P16" s="186"/>
      <c r="Q16" s="46"/>
    </row>
    <row r="17" spans="2:17" s="33" customFormat="1" ht="19.5" customHeight="1">
      <c r="B17" s="37">
        <f t="shared" si="1"/>
        <v>9</v>
      </c>
      <c r="C17" s="38" t="s">
        <v>147</v>
      </c>
      <c r="D17" s="38" t="s">
        <v>147</v>
      </c>
      <c r="E17" s="38" t="s">
        <v>2224</v>
      </c>
      <c r="F17" s="492">
        <v>1</v>
      </c>
      <c r="G17" s="51"/>
      <c r="H17" s="42">
        <f t="shared" si="0"/>
        <v>0</v>
      </c>
      <c r="I17" s="51"/>
      <c r="J17" s="187" t="s">
        <v>2225</v>
      </c>
      <c r="K17" s="38"/>
      <c r="L17" s="38"/>
      <c r="M17" s="186"/>
      <c r="N17" s="37"/>
      <c r="O17" s="38"/>
      <c r="P17" s="186"/>
      <c r="Q17" s="46"/>
    </row>
    <row r="18" spans="2:17" s="33" customFormat="1" ht="19.5" customHeight="1">
      <c r="B18" s="37">
        <f t="shared" si="1"/>
        <v>10</v>
      </c>
      <c r="C18" s="38" t="s">
        <v>147</v>
      </c>
      <c r="D18" s="38" t="s">
        <v>147</v>
      </c>
      <c r="E18" s="47" t="s">
        <v>2226</v>
      </c>
      <c r="F18" s="492">
        <v>1</v>
      </c>
      <c r="G18" s="51"/>
      <c r="H18" s="42">
        <f t="shared" si="0"/>
        <v>0</v>
      </c>
      <c r="I18" s="51"/>
      <c r="J18" s="187" t="s">
        <v>2227</v>
      </c>
      <c r="K18" s="38"/>
      <c r="L18" s="38"/>
      <c r="M18" s="186"/>
      <c r="N18" s="37"/>
      <c r="O18" s="38"/>
      <c r="P18" s="186"/>
      <c r="Q18" s="46"/>
    </row>
    <row r="19" spans="2:17" s="33" customFormat="1" ht="19.5" customHeight="1">
      <c r="B19" s="37">
        <f t="shared" si="1"/>
        <v>11</v>
      </c>
      <c r="C19" s="38" t="s">
        <v>147</v>
      </c>
      <c r="D19" s="38" t="s">
        <v>147</v>
      </c>
      <c r="E19" s="47" t="s">
        <v>2228</v>
      </c>
      <c r="F19" s="492">
        <v>1</v>
      </c>
      <c r="G19" s="51"/>
      <c r="H19" s="42">
        <f t="shared" si="0"/>
        <v>0</v>
      </c>
      <c r="I19" s="51"/>
      <c r="J19" s="187" t="s">
        <v>2229</v>
      </c>
      <c r="K19" s="38"/>
      <c r="L19" s="38"/>
      <c r="M19" s="186"/>
      <c r="N19" s="37"/>
      <c r="O19" s="38"/>
      <c r="P19" s="186"/>
      <c r="Q19" s="46"/>
    </row>
    <row r="20" spans="2:17" s="33" customFormat="1" ht="19.5" customHeight="1">
      <c r="B20" s="37">
        <f t="shared" si="1"/>
        <v>12</v>
      </c>
      <c r="C20" s="38"/>
      <c r="D20" s="38" t="s">
        <v>2224</v>
      </c>
      <c r="E20" s="47" t="s">
        <v>2230</v>
      </c>
      <c r="F20" s="492">
        <v>1</v>
      </c>
      <c r="G20" s="51">
        <v>170000</v>
      </c>
      <c r="H20" s="42">
        <f t="shared" si="0"/>
        <v>170000</v>
      </c>
      <c r="I20" s="51"/>
      <c r="J20" s="187" t="s">
        <v>2231</v>
      </c>
      <c r="K20" s="38"/>
      <c r="L20" s="38"/>
      <c r="M20" s="186">
        <v>41122</v>
      </c>
      <c r="N20" s="37"/>
      <c r="O20" s="38"/>
      <c r="P20" s="186">
        <v>41129</v>
      </c>
      <c r="Q20" s="46">
        <v>41129</v>
      </c>
    </row>
    <row r="21" spans="2:17" s="33" customFormat="1" ht="19.5" customHeight="1">
      <c r="B21" s="37">
        <f t="shared" si="1"/>
        <v>13</v>
      </c>
      <c r="C21" s="51"/>
      <c r="D21" s="38" t="s">
        <v>2224</v>
      </c>
      <c r="E21" s="47" t="s">
        <v>2232</v>
      </c>
      <c r="F21" s="492">
        <v>1</v>
      </c>
      <c r="G21" s="51">
        <v>23000</v>
      </c>
      <c r="H21" s="42">
        <f t="shared" si="0"/>
        <v>23000</v>
      </c>
      <c r="I21" s="51"/>
      <c r="J21" s="187" t="s">
        <v>2233</v>
      </c>
      <c r="K21" s="38"/>
      <c r="L21" s="38"/>
      <c r="M21" s="186">
        <v>41122</v>
      </c>
      <c r="N21" s="37"/>
      <c r="O21" s="38"/>
      <c r="P21" s="186">
        <v>41129</v>
      </c>
      <c r="Q21" s="46">
        <v>41129</v>
      </c>
    </row>
    <row r="22" spans="2:17" s="33" customFormat="1" ht="19.5" customHeight="1">
      <c r="B22" s="37">
        <f t="shared" si="1"/>
        <v>14</v>
      </c>
      <c r="C22" s="51"/>
      <c r="D22" s="38" t="s">
        <v>2224</v>
      </c>
      <c r="E22" s="47" t="s">
        <v>2234</v>
      </c>
      <c r="F22" s="492">
        <v>1</v>
      </c>
      <c r="G22" s="51">
        <v>14500</v>
      </c>
      <c r="H22" s="42">
        <f t="shared" si="0"/>
        <v>14500</v>
      </c>
      <c r="I22" s="51"/>
      <c r="J22" s="187" t="s">
        <v>2235</v>
      </c>
      <c r="K22" s="38"/>
      <c r="L22" s="38"/>
      <c r="M22" s="186">
        <v>41122</v>
      </c>
      <c r="N22" s="37"/>
      <c r="O22" s="38"/>
      <c r="P22" s="186"/>
      <c r="Q22" s="46">
        <v>41124</v>
      </c>
    </row>
    <row r="23" spans="2:17" s="33" customFormat="1" ht="19.5" customHeight="1">
      <c r="B23" s="37">
        <f t="shared" si="1"/>
        <v>15</v>
      </c>
      <c r="C23" s="51"/>
      <c r="D23" s="38" t="s">
        <v>2224</v>
      </c>
      <c r="E23" s="47" t="s">
        <v>2236</v>
      </c>
      <c r="F23" s="492">
        <v>1</v>
      </c>
      <c r="G23" s="51">
        <v>11300</v>
      </c>
      <c r="H23" s="42">
        <f t="shared" si="0"/>
        <v>11300</v>
      </c>
      <c r="I23" s="51"/>
      <c r="J23" s="187" t="s">
        <v>2237</v>
      </c>
      <c r="K23" s="38"/>
      <c r="L23" s="38"/>
      <c r="M23" s="186">
        <v>41122</v>
      </c>
      <c r="N23" s="37"/>
      <c r="O23" s="38"/>
      <c r="P23" s="186"/>
      <c r="Q23" s="46">
        <v>41124</v>
      </c>
    </row>
    <row r="24" spans="2:17" s="33" customFormat="1" ht="19.5" customHeight="1">
      <c r="B24" s="37">
        <f t="shared" si="1"/>
        <v>16</v>
      </c>
      <c r="C24" s="38"/>
      <c r="D24" s="38" t="s">
        <v>2224</v>
      </c>
      <c r="E24" s="47" t="s">
        <v>2238</v>
      </c>
      <c r="F24" s="492">
        <v>1</v>
      </c>
      <c r="G24" s="51">
        <v>68000</v>
      </c>
      <c r="H24" s="42">
        <f t="shared" si="0"/>
        <v>68000</v>
      </c>
      <c r="I24" s="51"/>
      <c r="J24" s="187" t="s">
        <v>2239</v>
      </c>
      <c r="K24" s="38"/>
      <c r="L24" s="38"/>
      <c r="M24" s="186">
        <v>41145</v>
      </c>
      <c r="N24" s="37"/>
      <c r="O24" s="38"/>
      <c r="P24" s="186">
        <v>41149</v>
      </c>
      <c r="Q24" s="46">
        <v>41149</v>
      </c>
    </row>
    <row r="25" spans="2:17" s="33" customFormat="1" ht="19.5" customHeight="1">
      <c r="B25" s="37"/>
      <c r="C25" s="38"/>
      <c r="D25" s="38" t="s">
        <v>2224</v>
      </c>
      <c r="E25" s="47" t="s">
        <v>2240</v>
      </c>
      <c r="F25" s="492">
        <v>1</v>
      </c>
      <c r="G25" s="51">
        <v>47800</v>
      </c>
      <c r="H25" s="42">
        <f t="shared" si="0"/>
        <v>47800</v>
      </c>
      <c r="I25" s="51"/>
      <c r="J25" s="187" t="s">
        <v>2241</v>
      </c>
      <c r="K25" s="38"/>
      <c r="L25" s="38"/>
      <c r="M25" s="186">
        <v>41145</v>
      </c>
      <c r="N25" s="37"/>
      <c r="O25" s="38"/>
      <c r="P25" s="186">
        <v>41149</v>
      </c>
      <c r="Q25" s="46">
        <v>41149</v>
      </c>
    </row>
    <row r="26" spans="2:17" s="33" customFormat="1" ht="19.5" customHeight="1">
      <c r="B26" s="37"/>
      <c r="C26" s="38"/>
      <c r="D26" s="38" t="s">
        <v>2224</v>
      </c>
      <c r="E26" s="47" t="s">
        <v>2242</v>
      </c>
      <c r="F26" s="492">
        <v>1</v>
      </c>
      <c r="G26" s="51">
        <v>4200</v>
      </c>
      <c r="H26" s="42">
        <f t="shared" si="0"/>
        <v>4200</v>
      </c>
      <c r="I26" s="51"/>
      <c r="J26" s="187" t="s">
        <v>2243</v>
      </c>
      <c r="K26" s="38"/>
      <c r="L26" s="38"/>
      <c r="M26" s="186">
        <v>41145</v>
      </c>
      <c r="N26" s="37"/>
      <c r="O26" s="38"/>
      <c r="P26" s="186">
        <v>41149</v>
      </c>
      <c r="Q26" s="46">
        <v>41149</v>
      </c>
    </row>
    <row r="27" spans="2:17" s="33" customFormat="1" ht="19.5" customHeight="1">
      <c r="B27" s="37"/>
      <c r="C27" s="38"/>
      <c r="D27" s="38" t="s">
        <v>2224</v>
      </c>
      <c r="E27" s="47" t="s">
        <v>2244</v>
      </c>
      <c r="F27" s="492">
        <v>1</v>
      </c>
      <c r="G27" s="51">
        <v>34800</v>
      </c>
      <c r="H27" s="42">
        <f t="shared" si="0"/>
        <v>34800</v>
      </c>
      <c r="I27" s="51"/>
      <c r="J27" s="187" t="s">
        <v>2245</v>
      </c>
      <c r="K27" s="38"/>
      <c r="L27" s="38"/>
      <c r="M27" s="186">
        <v>41145</v>
      </c>
      <c r="N27" s="37"/>
      <c r="O27" s="38"/>
      <c r="P27" s="186">
        <v>41149</v>
      </c>
      <c r="Q27" s="46">
        <v>41149</v>
      </c>
    </row>
    <row r="28" spans="2:17" s="33" customFormat="1" ht="19.5" customHeight="1">
      <c r="B28" s="37"/>
      <c r="C28" s="38"/>
      <c r="D28" s="38" t="s">
        <v>2224</v>
      </c>
      <c r="E28" s="47" t="s">
        <v>2048</v>
      </c>
      <c r="F28" s="492"/>
      <c r="G28" s="51"/>
      <c r="H28" s="326">
        <v>-14800</v>
      </c>
      <c r="I28" s="51"/>
      <c r="J28" s="187"/>
      <c r="K28" s="38"/>
      <c r="L28" s="38"/>
      <c r="M28" s="186"/>
      <c r="N28" s="37"/>
      <c r="O28" s="38"/>
      <c r="P28" s="186"/>
      <c r="Q28" s="46"/>
    </row>
    <row r="29" spans="2:17" s="33" customFormat="1" ht="19.5" customHeight="1">
      <c r="B29" s="37"/>
      <c r="C29" s="38"/>
      <c r="D29" s="38" t="s">
        <v>2224</v>
      </c>
      <c r="E29" s="47" t="s">
        <v>2246</v>
      </c>
      <c r="F29" s="492">
        <v>1</v>
      </c>
      <c r="G29" s="51">
        <v>4500</v>
      </c>
      <c r="H29" s="326">
        <v>4500</v>
      </c>
      <c r="I29" s="51"/>
      <c r="J29" s="187" t="s">
        <v>2247</v>
      </c>
      <c r="K29" s="38"/>
      <c r="L29" s="38"/>
      <c r="M29" s="186">
        <v>41148</v>
      </c>
      <c r="N29" s="37"/>
      <c r="O29" s="38"/>
      <c r="P29" s="186">
        <v>41149</v>
      </c>
      <c r="Q29" s="46">
        <v>41149</v>
      </c>
    </row>
    <row r="30" spans="2:17" s="33" customFormat="1" ht="19.5" customHeight="1">
      <c r="B30" s="37"/>
      <c r="C30" s="38"/>
      <c r="D30" s="38" t="s">
        <v>2224</v>
      </c>
      <c r="E30" s="47" t="s">
        <v>2248</v>
      </c>
      <c r="F30" s="492">
        <v>1</v>
      </c>
      <c r="G30" s="51">
        <v>120000</v>
      </c>
      <c r="H30" s="326">
        <v>120000</v>
      </c>
      <c r="I30" s="51"/>
      <c r="J30" s="187" t="s">
        <v>2249</v>
      </c>
      <c r="K30" s="38"/>
      <c r="L30" s="38"/>
      <c r="M30" s="186">
        <v>41155</v>
      </c>
      <c r="N30" s="37"/>
      <c r="O30" s="38"/>
      <c r="P30" s="186">
        <v>41157</v>
      </c>
      <c r="Q30" s="46">
        <v>41157</v>
      </c>
    </row>
    <row r="31" spans="2:17" s="33" customFormat="1" ht="19.5" customHeight="1">
      <c r="B31" s="37">
        <f>+B24+1</f>
        <v>17</v>
      </c>
      <c r="C31" s="38" t="s">
        <v>1310</v>
      </c>
      <c r="D31" s="38" t="s">
        <v>1310</v>
      </c>
      <c r="E31" s="496" t="s">
        <v>2250</v>
      </c>
      <c r="F31" s="497">
        <v>1</v>
      </c>
      <c r="G31" s="51">
        <v>8900</v>
      </c>
      <c r="H31" s="51">
        <v>8900</v>
      </c>
      <c r="I31" s="51"/>
      <c r="J31" s="497" t="s">
        <v>2251</v>
      </c>
      <c r="K31" s="38"/>
      <c r="L31" s="38"/>
      <c r="M31" s="186">
        <v>41123</v>
      </c>
      <c r="N31" s="37"/>
      <c r="O31" s="38"/>
      <c r="P31" s="186">
        <v>41129</v>
      </c>
      <c r="Q31" s="46">
        <v>41129</v>
      </c>
    </row>
    <row r="32" spans="2:17" s="33" customFormat="1" ht="19.5" customHeight="1">
      <c r="B32" s="37">
        <f t="shared" si="1"/>
        <v>18</v>
      </c>
      <c r="C32" s="38" t="s">
        <v>1310</v>
      </c>
      <c r="D32" s="38" t="s">
        <v>1310</v>
      </c>
      <c r="E32" s="498" t="s">
        <v>2252</v>
      </c>
      <c r="F32" s="497">
        <v>1</v>
      </c>
      <c r="G32" s="51">
        <v>8900</v>
      </c>
      <c r="H32" s="51">
        <v>8900</v>
      </c>
      <c r="I32" s="51"/>
      <c r="J32" s="497" t="s">
        <v>2253</v>
      </c>
      <c r="K32" s="38"/>
      <c r="L32" s="38"/>
      <c r="M32" s="186">
        <v>41123</v>
      </c>
      <c r="N32" s="37"/>
      <c r="O32" s="38"/>
      <c r="P32" s="186">
        <v>41129</v>
      </c>
      <c r="Q32" s="46">
        <v>41129</v>
      </c>
    </row>
    <row r="33" spans="2:17" s="33" customFormat="1" ht="19.5" customHeight="1">
      <c r="B33" s="37">
        <f t="shared" si="1"/>
        <v>19</v>
      </c>
      <c r="C33" s="38" t="s">
        <v>1310</v>
      </c>
      <c r="D33" s="38" t="s">
        <v>1310</v>
      </c>
      <c r="E33" s="498" t="s">
        <v>2254</v>
      </c>
      <c r="F33" s="497">
        <v>4</v>
      </c>
      <c r="G33" s="51">
        <v>3800</v>
      </c>
      <c r="H33" s="51">
        <v>15200</v>
      </c>
      <c r="I33" s="51"/>
      <c r="J33" s="497" t="s">
        <v>2255</v>
      </c>
      <c r="K33" s="38"/>
      <c r="L33" s="38"/>
      <c r="M33" s="186">
        <v>41123</v>
      </c>
      <c r="N33" s="37"/>
      <c r="O33" s="38"/>
      <c r="P33" s="186">
        <v>41129</v>
      </c>
      <c r="Q33" s="46">
        <v>41129</v>
      </c>
    </row>
    <row r="34" spans="2:17" s="33" customFormat="1" ht="19.5" customHeight="1">
      <c r="B34" s="37">
        <f t="shared" si="1"/>
        <v>20</v>
      </c>
      <c r="C34" s="38" t="s">
        <v>1310</v>
      </c>
      <c r="D34" s="38" t="s">
        <v>1310</v>
      </c>
      <c r="E34" s="498" t="s">
        <v>2256</v>
      </c>
      <c r="F34" s="497">
        <v>1</v>
      </c>
      <c r="G34" s="51">
        <v>7500</v>
      </c>
      <c r="H34" s="51">
        <v>7500</v>
      </c>
      <c r="I34" s="51"/>
      <c r="J34" s="497" t="s">
        <v>2257</v>
      </c>
      <c r="K34" s="38"/>
      <c r="L34" s="38"/>
      <c r="M34" s="186">
        <v>41123</v>
      </c>
      <c r="N34" s="37"/>
      <c r="O34" s="38"/>
      <c r="P34" s="186">
        <v>41129</v>
      </c>
      <c r="Q34" s="46">
        <v>41129</v>
      </c>
    </row>
    <row r="35" spans="2:17" s="33" customFormat="1" ht="19.5" customHeight="1">
      <c r="B35" s="37">
        <f t="shared" si="1"/>
        <v>21</v>
      </c>
      <c r="C35" s="38" t="s">
        <v>1310</v>
      </c>
      <c r="D35" s="38" t="s">
        <v>1310</v>
      </c>
      <c r="E35" s="498" t="s">
        <v>2258</v>
      </c>
      <c r="F35" s="497">
        <v>2</v>
      </c>
      <c r="G35" s="51">
        <v>3800</v>
      </c>
      <c r="H35" s="51">
        <v>7600</v>
      </c>
      <c r="I35" s="51"/>
      <c r="J35" s="497" t="s">
        <v>2259</v>
      </c>
      <c r="K35" s="38"/>
      <c r="L35" s="38"/>
      <c r="M35" s="186">
        <v>41123</v>
      </c>
      <c r="N35" s="37"/>
      <c r="O35" s="38"/>
      <c r="P35" s="186">
        <v>41129</v>
      </c>
      <c r="Q35" s="46">
        <v>41129</v>
      </c>
    </row>
    <row r="36" spans="2:17" s="33" customFormat="1" ht="19.5" customHeight="1">
      <c r="B36" s="37">
        <f t="shared" si="1"/>
        <v>22</v>
      </c>
      <c r="C36" s="38" t="s">
        <v>1310</v>
      </c>
      <c r="D36" s="38" t="s">
        <v>1310</v>
      </c>
      <c r="E36" s="498" t="s">
        <v>2260</v>
      </c>
      <c r="F36" s="497">
        <v>1</v>
      </c>
      <c r="G36" s="51">
        <v>3800</v>
      </c>
      <c r="H36" s="51">
        <v>3800</v>
      </c>
      <c r="I36" s="51"/>
      <c r="J36" s="497" t="s">
        <v>2261</v>
      </c>
      <c r="K36" s="38"/>
      <c r="L36" s="38"/>
      <c r="M36" s="186">
        <v>41123</v>
      </c>
      <c r="N36" s="37"/>
      <c r="O36" s="38"/>
      <c r="P36" s="186">
        <v>41129</v>
      </c>
      <c r="Q36" s="46">
        <v>41129</v>
      </c>
    </row>
    <row r="37" spans="2:17" s="33" customFormat="1" ht="19.5" customHeight="1">
      <c r="B37" s="37">
        <f t="shared" si="1"/>
        <v>23</v>
      </c>
      <c r="C37" s="38" t="s">
        <v>1310</v>
      </c>
      <c r="D37" s="38" t="s">
        <v>1310</v>
      </c>
      <c r="E37" s="498" t="s">
        <v>2262</v>
      </c>
      <c r="F37" s="497">
        <v>1</v>
      </c>
      <c r="G37" s="51">
        <v>7500</v>
      </c>
      <c r="H37" s="51">
        <v>7500</v>
      </c>
      <c r="I37" s="51"/>
      <c r="J37" s="497" t="s">
        <v>2263</v>
      </c>
      <c r="K37" s="38"/>
      <c r="L37" s="38"/>
      <c r="M37" s="186">
        <v>41123</v>
      </c>
      <c r="N37" s="37"/>
      <c r="O37" s="38"/>
      <c r="P37" s="186">
        <v>41129</v>
      </c>
      <c r="Q37" s="46">
        <v>41129</v>
      </c>
    </row>
    <row r="38" spans="2:17" s="33" customFormat="1" ht="19.5" customHeight="1">
      <c r="B38" s="37">
        <f t="shared" si="1"/>
        <v>24</v>
      </c>
      <c r="C38" s="38" t="s">
        <v>1310</v>
      </c>
      <c r="D38" s="38" t="s">
        <v>1310</v>
      </c>
      <c r="E38" s="498" t="s">
        <v>2264</v>
      </c>
      <c r="F38" s="497">
        <v>2</v>
      </c>
      <c r="G38" s="51">
        <v>3800</v>
      </c>
      <c r="H38" s="51">
        <v>7600</v>
      </c>
      <c r="I38" s="51"/>
      <c r="J38" s="497" t="s">
        <v>2265</v>
      </c>
      <c r="K38" s="44"/>
      <c r="L38" s="38"/>
      <c r="M38" s="186">
        <v>41123</v>
      </c>
      <c r="N38" s="37"/>
      <c r="O38" s="118"/>
      <c r="P38" s="186">
        <v>41129</v>
      </c>
      <c r="Q38" s="46">
        <v>41129</v>
      </c>
    </row>
    <row r="39" spans="2:17" s="33" customFormat="1" ht="19.5" customHeight="1">
      <c r="B39" s="37">
        <f t="shared" si="1"/>
        <v>25</v>
      </c>
      <c r="C39" s="38" t="s">
        <v>1310</v>
      </c>
      <c r="D39" s="38" t="s">
        <v>1310</v>
      </c>
      <c r="E39" s="498" t="s">
        <v>2266</v>
      </c>
      <c r="F39" s="497">
        <v>2</v>
      </c>
      <c r="G39" s="51">
        <v>2500</v>
      </c>
      <c r="H39" s="51">
        <v>5000</v>
      </c>
      <c r="I39" s="51"/>
      <c r="J39" s="497" t="s">
        <v>2267</v>
      </c>
      <c r="K39" s="44"/>
      <c r="L39" s="38"/>
      <c r="M39" s="186">
        <v>41123</v>
      </c>
      <c r="N39" s="37"/>
      <c r="O39" s="118"/>
      <c r="P39" s="186">
        <v>41129</v>
      </c>
      <c r="Q39" s="46">
        <v>41129</v>
      </c>
    </row>
    <row r="40" spans="2:17" s="33" customFormat="1" ht="19.5" customHeight="1">
      <c r="B40" s="37">
        <f t="shared" si="1"/>
        <v>26</v>
      </c>
      <c r="C40" s="38" t="s">
        <v>1310</v>
      </c>
      <c r="D40" s="38" t="s">
        <v>1310</v>
      </c>
      <c r="E40" s="496" t="s">
        <v>2268</v>
      </c>
      <c r="F40" s="497">
        <v>1</v>
      </c>
      <c r="G40" s="51">
        <v>9800</v>
      </c>
      <c r="H40" s="51">
        <v>9800</v>
      </c>
      <c r="I40" s="51"/>
      <c r="J40" s="497" t="s">
        <v>2269</v>
      </c>
      <c r="K40" s="44"/>
      <c r="L40" s="38"/>
      <c r="M40" s="186">
        <v>41123</v>
      </c>
      <c r="N40" s="37"/>
      <c r="O40" s="118"/>
      <c r="P40" s="186">
        <v>41129</v>
      </c>
      <c r="Q40" s="46">
        <v>41129</v>
      </c>
    </row>
    <row r="41" spans="2:17" s="33" customFormat="1" ht="19.5" customHeight="1">
      <c r="B41" s="37">
        <f t="shared" si="1"/>
        <v>27</v>
      </c>
      <c r="C41" s="38" t="s">
        <v>1310</v>
      </c>
      <c r="D41" s="38" t="s">
        <v>1310</v>
      </c>
      <c r="E41" s="496" t="s">
        <v>2270</v>
      </c>
      <c r="F41" s="497">
        <v>1</v>
      </c>
      <c r="G41" s="51">
        <v>8900</v>
      </c>
      <c r="H41" s="51">
        <v>8900</v>
      </c>
      <c r="I41" s="51"/>
      <c r="J41" s="497" t="s">
        <v>2271</v>
      </c>
      <c r="K41" s="44"/>
      <c r="L41" s="38"/>
      <c r="M41" s="186">
        <v>41123</v>
      </c>
      <c r="N41" s="37"/>
      <c r="O41" s="118"/>
      <c r="P41" s="186">
        <v>41129</v>
      </c>
      <c r="Q41" s="46">
        <v>41129</v>
      </c>
    </row>
    <row r="42" spans="2:17" s="33" customFormat="1" ht="19.5" customHeight="1">
      <c r="B42" s="37">
        <f t="shared" si="1"/>
        <v>28</v>
      </c>
      <c r="C42" s="38" t="s">
        <v>1310</v>
      </c>
      <c r="D42" s="38" t="s">
        <v>1310</v>
      </c>
      <c r="E42" s="496" t="s">
        <v>2272</v>
      </c>
      <c r="F42" s="497">
        <v>1</v>
      </c>
      <c r="G42" s="51">
        <v>4800</v>
      </c>
      <c r="H42" s="51">
        <v>4800</v>
      </c>
      <c r="I42" s="51"/>
      <c r="J42" s="497" t="s">
        <v>2273</v>
      </c>
      <c r="K42" s="44"/>
      <c r="L42" s="38"/>
      <c r="M42" s="186">
        <v>41123</v>
      </c>
      <c r="N42" s="37"/>
      <c r="O42" s="118"/>
      <c r="P42" s="186">
        <v>41129</v>
      </c>
      <c r="Q42" s="46">
        <v>41129</v>
      </c>
    </row>
    <row r="43" spans="2:17" s="33" customFormat="1" ht="19.5" customHeight="1">
      <c r="B43" s="37">
        <f t="shared" si="1"/>
        <v>29</v>
      </c>
      <c r="C43" s="38" t="s">
        <v>1310</v>
      </c>
      <c r="D43" s="38" t="s">
        <v>1310</v>
      </c>
      <c r="E43" s="496" t="s">
        <v>2274</v>
      </c>
      <c r="F43" s="497">
        <v>1</v>
      </c>
      <c r="G43" s="51">
        <v>5200</v>
      </c>
      <c r="H43" s="51">
        <v>5200</v>
      </c>
      <c r="I43" s="51"/>
      <c r="J43" s="497" t="s">
        <v>2275</v>
      </c>
      <c r="K43" s="44"/>
      <c r="L43" s="38"/>
      <c r="M43" s="186">
        <v>41123</v>
      </c>
      <c r="N43" s="37"/>
      <c r="O43" s="118"/>
      <c r="P43" s="186">
        <v>41129</v>
      </c>
      <c r="Q43" s="46">
        <v>41129</v>
      </c>
    </row>
    <row r="44" spans="2:17" s="33" customFormat="1" ht="19.5" customHeight="1">
      <c r="B44" s="37">
        <f t="shared" si="1"/>
        <v>30</v>
      </c>
      <c r="C44" s="38" t="s">
        <v>1310</v>
      </c>
      <c r="D44" s="38" t="s">
        <v>1310</v>
      </c>
      <c r="E44" s="496" t="s">
        <v>2276</v>
      </c>
      <c r="F44" s="497">
        <v>1</v>
      </c>
      <c r="G44" s="51">
        <v>7200</v>
      </c>
      <c r="H44" s="51">
        <v>7200</v>
      </c>
      <c r="I44" s="51"/>
      <c r="J44" s="497" t="s">
        <v>2277</v>
      </c>
      <c r="K44" s="44"/>
      <c r="L44" s="38"/>
      <c r="M44" s="186">
        <v>41123</v>
      </c>
      <c r="N44" s="37"/>
      <c r="O44" s="118"/>
      <c r="P44" s="186">
        <v>41129</v>
      </c>
      <c r="Q44" s="46">
        <v>41129</v>
      </c>
    </row>
    <row r="45" spans="2:17" s="33" customFormat="1" ht="19.5" customHeight="1">
      <c r="B45" s="37">
        <f t="shared" si="1"/>
        <v>31</v>
      </c>
      <c r="C45" s="38" t="s">
        <v>1310</v>
      </c>
      <c r="D45" s="38" t="s">
        <v>1310</v>
      </c>
      <c r="E45" s="496" t="s">
        <v>2278</v>
      </c>
      <c r="F45" s="497">
        <v>1</v>
      </c>
      <c r="G45" s="51">
        <v>7800</v>
      </c>
      <c r="H45" s="51">
        <v>7800</v>
      </c>
      <c r="I45" s="51"/>
      <c r="J45" s="497" t="s">
        <v>2279</v>
      </c>
      <c r="K45" s="44"/>
      <c r="L45" s="38"/>
      <c r="M45" s="186">
        <v>41123</v>
      </c>
      <c r="N45" s="37"/>
      <c r="O45" s="118"/>
      <c r="P45" s="186">
        <v>41129</v>
      </c>
      <c r="Q45" s="46">
        <v>41129</v>
      </c>
    </row>
    <row r="46" spans="2:17" s="33" customFormat="1" ht="19.5" customHeight="1">
      <c r="B46" s="37">
        <f t="shared" si="1"/>
        <v>32</v>
      </c>
      <c r="C46" s="38" t="s">
        <v>1310</v>
      </c>
      <c r="D46" s="38" t="s">
        <v>1310</v>
      </c>
      <c r="E46" s="496" t="s">
        <v>2280</v>
      </c>
      <c r="F46" s="497">
        <v>1</v>
      </c>
      <c r="G46" s="51">
        <v>6200</v>
      </c>
      <c r="H46" s="51">
        <v>6200</v>
      </c>
      <c r="I46" s="51"/>
      <c r="J46" s="497" t="s">
        <v>2281</v>
      </c>
      <c r="K46" s="44"/>
      <c r="L46" s="38"/>
      <c r="M46" s="186">
        <v>41123</v>
      </c>
      <c r="N46" s="37"/>
      <c r="O46" s="118"/>
      <c r="P46" s="186">
        <v>41129</v>
      </c>
      <c r="Q46" s="46">
        <v>41129</v>
      </c>
    </row>
    <row r="47" spans="2:17" s="33" customFormat="1" ht="19.5" customHeight="1">
      <c r="B47" s="37">
        <f t="shared" si="1"/>
        <v>33</v>
      </c>
      <c r="C47" s="38" t="s">
        <v>1310</v>
      </c>
      <c r="D47" s="38" t="s">
        <v>1310</v>
      </c>
      <c r="E47" s="496" t="s">
        <v>2282</v>
      </c>
      <c r="F47" s="497">
        <v>1</v>
      </c>
      <c r="G47" s="51">
        <v>6400</v>
      </c>
      <c r="H47" s="51">
        <v>6400</v>
      </c>
      <c r="I47" s="51"/>
      <c r="J47" s="497" t="s">
        <v>2283</v>
      </c>
      <c r="K47" s="44"/>
      <c r="L47" s="38"/>
      <c r="M47" s="186">
        <v>41123</v>
      </c>
      <c r="N47" s="37"/>
      <c r="O47" s="118"/>
      <c r="P47" s="186">
        <v>41129</v>
      </c>
      <c r="Q47" s="46">
        <v>41129</v>
      </c>
    </row>
    <row r="48" spans="2:17" s="33" customFormat="1" ht="19.5" customHeight="1">
      <c r="B48" s="37">
        <f t="shared" si="1"/>
        <v>34</v>
      </c>
      <c r="C48" s="38" t="s">
        <v>1310</v>
      </c>
      <c r="D48" s="38" t="s">
        <v>1310</v>
      </c>
      <c r="E48" s="496" t="s">
        <v>2284</v>
      </c>
      <c r="F48" s="497">
        <v>1</v>
      </c>
      <c r="G48" s="51">
        <v>5200</v>
      </c>
      <c r="H48" s="51">
        <v>5200</v>
      </c>
      <c r="I48" s="51"/>
      <c r="J48" s="497" t="s">
        <v>2285</v>
      </c>
      <c r="K48" s="44"/>
      <c r="L48" s="38"/>
      <c r="M48" s="186">
        <v>41123</v>
      </c>
      <c r="N48" s="37"/>
      <c r="O48" s="118"/>
      <c r="P48" s="186">
        <v>41129</v>
      </c>
      <c r="Q48" s="46">
        <v>41129</v>
      </c>
    </row>
    <row r="49" spans="2:17" s="33" customFormat="1" ht="19.5" customHeight="1">
      <c r="B49" s="37">
        <f t="shared" si="1"/>
        <v>35</v>
      </c>
      <c r="C49" s="38" t="s">
        <v>1310</v>
      </c>
      <c r="D49" s="38" t="s">
        <v>1310</v>
      </c>
      <c r="E49" s="496" t="s">
        <v>2286</v>
      </c>
      <c r="F49" s="497">
        <v>1</v>
      </c>
      <c r="G49" s="51">
        <v>12600</v>
      </c>
      <c r="H49" s="51">
        <v>12600</v>
      </c>
      <c r="I49" s="51"/>
      <c r="J49" s="497" t="s">
        <v>2287</v>
      </c>
      <c r="K49" s="44"/>
      <c r="L49" s="38"/>
      <c r="M49" s="186">
        <v>41123</v>
      </c>
      <c r="N49" s="37"/>
      <c r="O49" s="118"/>
      <c r="P49" s="186">
        <v>41129</v>
      </c>
      <c r="Q49" s="46">
        <v>41129</v>
      </c>
    </row>
    <row r="50" spans="2:17" s="33" customFormat="1" ht="19.5" customHeight="1">
      <c r="B50" s="37">
        <f t="shared" si="1"/>
        <v>36</v>
      </c>
      <c r="C50" s="38" t="s">
        <v>1310</v>
      </c>
      <c r="D50" s="38" t="s">
        <v>1310</v>
      </c>
      <c r="E50" s="496" t="s">
        <v>2288</v>
      </c>
      <c r="F50" s="497">
        <v>1</v>
      </c>
      <c r="G50" s="51">
        <v>6200</v>
      </c>
      <c r="H50" s="51">
        <v>6200</v>
      </c>
      <c r="I50" s="51"/>
      <c r="J50" s="497" t="s">
        <v>2289</v>
      </c>
      <c r="K50" s="44"/>
      <c r="L50" s="38"/>
      <c r="M50" s="186">
        <v>41123</v>
      </c>
      <c r="N50" s="37"/>
      <c r="O50" s="118"/>
      <c r="P50" s="186">
        <v>41129</v>
      </c>
      <c r="Q50" s="46">
        <v>41129</v>
      </c>
    </row>
    <row r="51" spans="2:17" s="33" customFormat="1" ht="19.5" customHeight="1">
      <c r="B51" s="37">
        <f t="shared" si="1"/>
        <v>37</v>
      </c>
      <c r="C51" s="38" t="s">
        <v>1310</v>
      </c>
      <c r="D51" s="38" t="s">
        <v>1310</v>
      </c>
      <c r="E51" s="496" t="s">
        <v>2290</v>
      </c>
      <c r="F51" s="497">
        <v>1</v>
      </c>
      <c r="G51" s="51">
        <v>9800</v>
      </c>
      <c r="H51" s="51">
        <v>9800</v>
      </c>
      <c r="I51" s="51"/>
      <c r="J51" s="497" t="s">
        <v>2291</v>
      </c>
      <c r="K51" s="44"/>
      <c r="L51" s="38"/>
      <c r="M51" s="186">
        <v>41123</v>
      </c>
      <c r="N51" s="37"/>
      <c r="O51" s="118"/>
      <c r="P51" s="186">
        <v>41129</v>
      </c>
      <c r="Q51" s="46">
        <v>41129</v>
      </c>
    </row>
    <row r="52" spans="2:17" s="33" customFormat="1" ht="19.5" customHeight="1">
      <c r="B52" s="37">
        <f t="shared" si="1"/>
        <v>38</v>
      </c>
      <c r="C52" s="38" t="s">
        <v>1310</v>
      </c>
      <c r="D52" s="38" t="s">
        <v>1310</v>
      </c>
      <c r="E52" s="496" t="s">
        <v>2292</v>
      </c>
      <c r="F52" s="497">
        <v>1</v>
      </c>
      <c r="G52" s="51">
        <v>5400</v>
      </c>
      <c r="H52" s="51">
        <v>5400</v>
      </c>
      <c r="I52" s="51"/>
      <c r="J52" s="497" t="s">
        <v>2293</v>
      </c>
      <c r="K52" s="44"/>
      <c r="L52" s="38"/>
      <c r="M52" s="186">
        <v>41123</v>
      </c>
      <c r="N52" s="37"/>
      <c r="O52" s="118"/>
      <c r="P52" s="186">
        <v>41129</v>
      </c>
      <c r="Q52" s="46">
        <v>41129</v>
      </c>
    </row>
    <row r="53" spans="2:17" s="33" customFormat="1" ht="19.5" customHeight="1">
      <c r="B53" s="37">
        <f t="shared" si="1"/>
        <v>39</v>
      </c>
      <c r="C53" s="38" t="s">
        <v>1310</v>
      </c>
      <c r="D53" s="38" t="s">
        <v>1310</v>
      </c>
      <c r="E53" s="496" t="s">
        <v>2294</v>
      </c>
      <c r="F53" s="497">
        <v>1</v>
      </c>
      <c r="G53" s="51">
        <v>5400</v>
      </c>
      <c r="H53" s="51">
        <v>5400</v>
      </c>
      <c r="I53" s="51"/>
      <c r="J53" s="497" t="s">
        <v>2295</v>
      </c>
      <c r="K53" s="44"/>
      <c r="L53" s="38"/>
      <c r="M53" s="186">
        <v>41123</v>
      </c>
      <c r="N53" s="37"/>
      <c r="O53" s="118"/>
      <c r="P53" s="186">
        <v>41129</v>
      </c>
      <c r="Q53" s="46">
        <v>41129</v>
      </c>
    </row>
    <row r="54" spans="2:17" s="33" customFormat="1" ht="19.5" customHeight="1">
      <c r="B54" s="37">
        <f t="shared" si="1"/>
        <v>40</v>
      </c>
      <c r="C54" s="38" t="s">
        <v>1310</v>
      </c>
      <c r="D54" s="38" t="s">
        <v>1310</v>
      </c>
      <c r="E54" s="496" t="s">
        <v>2296</v>
      </c>
      <c r="F54" s="497">
        <v>1</v>
      </c>
      <c r="G54" s="51">
        <v>6600</v>
      </c>
      <c r="H54" s="51">
        <v>6600</v>
      </c>
      <c r="I54" s="51"/>
      <c r="J54" s="497" t="s">
        <v>2297</v>
      </c>
      <c r="K54" s="44"/>
      <c r="L54" s="38"/>
      <c r="M54" s="186">
        <v>41123</v>
      </c>
      <c r="N54" s="37"/>
      <c r="O54" s="186"/>
      <c r="P54" s="186">
        <v>41129</v>
      </c>
      <c r="Q54" s="46">
        <v>41129</v>
      </c>
    </row>
    <row r="55" spans="2:17" s="33" customFormat="1" ht="19.5" customHeight="1">
      <c r="B55" s="37">
        <f t="shared" si="1"/>
        <v>41</v>
      </c>
      <c r="C55" s="38" t="s">
        <v>1310</v>
      </c>
      <c r="D55" s="38" t="s">
        <v>1310</v>
      </c>
      <c r="E55" s="496" t="s">
        <v>2298</v>
      </c>
      <c r="F55" s="497">
        <v>1</v>
      </c>
      <c r="G55" s="51">
        <v>8400</v>
      </c>
      <c r="H55" s="51">
        <v>8400</v>
      </c>
      <c r="I55" s="51"/>
      <c r="J55" s="497" t="s">
        <v>2299</v>
      </c>
      <c r="K55" s="44"/>
      <c r="L55" s="38"/>
      <c r="M55" s="186">
        <v>41123</v>
      </c>
      <c r="N55" s="37"/>
      <c r="O55" s="118"/>
      <c r="P55" s="186">
        <v>41129</v>
      </c>
      <c r="Q55" s="46">
        <v>41129</v>
      </c>
    </row>
    <row r="56" spans="2:17" s="33" customFormat="1" ht="19.5" customHeight="1">
      <c r="B56" s="37"/>
      <c r="C56" s="38" t="s">
        <v>1310</v>
      </c>
      <c r="D56" s="38" t="s">
        <v>1310</v>
      </c>
      <c r="E56" s="496" t="s">
        <v>2300</v>
      </c>
      <c r="F56" s="497">
        <v>1</v>
      </c>
      <c r="G56" s="51">
        <v>4200</v>
      </c>
      <c r="H56" s="51">
        <v>4200</v>
      </c>
      <c r="I56" s="51"/>
      <c r="J56" s="497" t="s">
        <v>2295</v>
      </c>
      <c r="K56" s="44"/>
      <c r="L56" s="38"/>
      <c r="M56" s="186" t="s">
        <v>748</v>
      </c>
      <c r="N56" s="37"/>
      <c r="O56" s="118"/>
      <c r="P56" s="186">
        <v>41142</v>
      </c>
      <c r="Q56" s="46">
        <v>41142</v>
      </c>
    </row>
    <row r="57" spans="2:17" s="33" customFormat="1" ht="19.5" customHeight="1">
      <c r="B57" s="37"/>
      <c r="C57" s="38" t="s">
        <v>1310</v>
      </c>
      <c r="D57" s="38" t="s">
        <v>1310</v>
      </c>
      <c r="E57" s="496" t="s">
        <v>2301</v>
      </c>
      <c r="F57" s="497">
        <v>1</v>
      </c>
      <c r="G57" s="51">
        <v>4900</v>
      </c>
      <c r="H57" s="51">
        <v>4900</v>
      </c>
      <c r="I57" s="51"/>
      <c r="J57" s="497" t="s">
        <v>2299</v>
      </c>
      <c r="K57" s="44"/>
      <c r="L57" s="38"/>
      <c r="M57" s="186" t="s">
        <v>748</v>
      </c>
      <c r="N57" s="37"/>
      <c r="O57" s="118"/>
      <c r="P57" s="186">
        <v>41142</v>
      </c>
      <c r="Q57" s="46">
        <v>41142</v>
      </c>
    </row>
    <row r="58" spans="2:17" s="33" customFormat="1" ht="19.5" customHeight="1">
      <c r="B58" s="37"/>
      <c r="C58" s="38" t="s">
        <v>1310</v>
      </c>
      <c r="D58" s="38" t="s">
        <v>1310</v>
      </c>
      <c r="E58" s="496" t="s">
        <v>2302</v>
      </c>
      <c r="F58" s="497">
        <v>1</v>
      </c>
      <c r="G58" s="51">
        <v>5600</v>
      </c>
      <c r="H58" s="51">
        <v>5600</v>
      </c>
      <c r="I58" s="51"/>
      <c r="J58" s="497" t="s">
        <v>2303</v>
      </c>
      <c r="K58" s="44"/>
      <c r="L58" s="38"/>
      <c r="M58" s="186">
        <v>41148</v>
      </c>
      <c r="N58" s="37"/>
      <c r="O58" s="118"/>
      <c r="P58" s="186">
        <v>41158</v>
      </c>
      <c r="Q58" s="46">
        <v>41158</v>
      </c>
    </row>
    <row r="59" spans="2:17" s="33" customFormat="1" ht="19.5" customHeight="1">
      <c r="B59" s="37"/>
      <c r="C59" s="38" t="s">
        <v>1310</v>
      </c>
      <c r="D59" s="38" t="s">
        <v>1310</v>
      </c>
      <c r="E59" s="496" t="s">
        <v>2304</v>
      </c>
      <c r="F59" s="497">
        <v>1</v>
      </c>
      <c r="G59" s="51">
        <v>18000</v>
      </c>
      <c r="H59" s="51">
        <v>18000</v>
      </c>
      <c r="I59" s="51"/>
      <c r="J59" s="497" t="s">
        <v>2305</v>
      </c>
      <c r="K59" s="44"/>
      <c r="L59" s="38"/>
      <c r="M59" s="186">
        <v>41148</v>
      </c>
      <c r="N59" s="37"/>
      <c r="O59" s="118"/>
      <c r="P59" s="186">
        <v>41158</v>
      </c>
      <c r="Q59" s="46">
        <v>41158</v>
      </c>
    </row>
    <row r="60" spans="2:17" s="33" customFormat="1" ht="19.5" customHeight="1">
      <c r="B60" s="37">
        <f>+B55+1</f>
        <v>42</v>
      </c>
      <c r="C60" s="38" t="s">
        <v>101</v>
      </c>
      <c r="D60" s="38" t="s">
        <v>101</v>
      </c>
      <c r="E60" s="497" t="s">
        <v>2306</v>
      </c>
      <c r="F60" s="497">
        <v>3</v>
      </c>
      <c r="G60" s="51">
        <v>1050</v>
      </c>
      <c r="H60" s="51">
        <v>3150</v>
      </c>
      <c r="I60" s="51"/>
      <c r="J60" s="496" t="s">
        <v>2307</v>
      </c>
      <c r="K60" s="44"/>
      <c r="L60" s="44"/>
      <c r="M60" s="186">
        <v>41123</v>
      </c>
      <c r="N60" s="37"/>
      <c r="O60" s="38"/>
      <c r="P60" s="186">
        <v>41127</v>
      </c>
      <c r="Q60" s="46">
        <v>41128</v>
      </c>
    </row>
    <row r="61" spans="2:17" s="33" customFormat="1" ht="19.5" customHeight="1">
      <c r="B61" s="37">
        <f t="shared" si="1"/>
        <v>43</v>
      </c>
      <c r="C61" s="38" t="s">
        <v>101</v>
      </c>
      <c r="D61" s="38" t="s">
        <v>101</v>
      </c>
      <c r="E61" s="497" t="s">
        <v>2308</v>
      </c>
      <c r="F61" s="497">
        <v>2</v>
      </c>
      <c r="G61" s="51">
        <v>1050</v>
      </c>
      <c r="H61" s="51">
        <v>2100</v>
      </c>
      <c r="I61" s="51"/>
      <c r="J61" s="496" t="s">
        <v>2307</v>
      </c>
      <c r="K61" s="47"/>
      <c r="L61" s="44"/>
      <c r="M61" s="186">
        <v>41123</v>
      </c>
      <c r="N61" s="37"/>
      <c r="O61" s="38"/>
      <c r="P61" s="186">
        <v>41127</v>
      </c>
      <c r="Q61" s="46">
        <v>41128</v>
      </c>
    </row>
    <row r="62" spans="2:17" s="33" customFormat="1" ht="19.5" customHeight="1">
      <c r="B62" s="37">
        <f t="shared" si="1"/>
        <v>44</v>
      </c>
      <c r="C62" s="38" t="s">
        <v>101</v>
      </c>
      <c r="D62" s="38" t="s">
        <v>101</v>
      </c>
      <c r="E62" s="497" t="s">
        <v>2309</v>
      </c>
      <c r="F62" s="497">
        <v>1</v>
      </c>
      <c r="G62" s="51">
        <v>120</v>
      </c>
      <c r="H62" s="51">
        <v>120</v>
      </c>
      <c r="I62" s="51"/>
      <c r="J62" s="496" t="s">
        <v>2310</v>
      </c>
      <c r="K62" s="44"/>
      <c r="L62" s="38"/>
      <c r="M62" s="186">
        <v>41123</v>
      </c>
      <c r="N62" s="37"/>
      <c r="O62" s="38"/>
      <c r="P62" s="186">
        <v>41127</v>
      </c>
      <c r="Q62" s="46">
        <v>41128</v>
      </c>
    </row>
    <row r="63" spans="2:17" s="33" customFormat="1" ht="19.5" customHeight="1">
      <c r="B63" s="37">
        <f t="shared" si="1"/>
        <v>45</v>
      </c>
      <c r="C63" s="38" t="s">
        <v>101</v>
      </c>
      <c r="D63" s="38" t="s">
        <v>101</v>
      </c>
      <c r="E63" s="497" t="s">
        <v>2311</v>
      </c>
      <c r="F63" s="497">
        <v>5</v>
      </c>
      <c r="G63" s="51">
        <v>120</v>
      </c>
      <c r="H63" s="51">
        <v>600</v>
      </c>
      <c r="I63" s="51"/>
      <c r="J63" s="496" t="s">
        <v>2310</v>
      </c>
      <c r="K63" s="44"/>
      <c r="L63" s="38"/>
      <c r="M63" s="186">
        <v>41123</v>
      </c>
      <c r="N63" s="37"/>
      <c r="O63" s="38"/>
      <c r="P63" s="186">
        <v>41127</v>
      </c>
      <c r="Q63" s="46">
        <v>41128</v>
      </c>
    </row>
    <row r="64" spans="2:17" s="33" customFormat="1" ht="18" customHeight="1">
      <c r="B64" s="37">
        <v>46</v>
      </c>
      <c r="C64" s="38" t="s">
        <v>673</v>
      </c>
      <c r="D64" s="38" t="s">
        <v>673</v>
      </c>
      <c r="E64" s="497" t="s">
        <v>2312</v>
      </c>
      <c r="F64" s="497">
        <v>4</v>
      </c>
      <c r="G64" s="51">
        <v>80</v>
      </c>
      <c r="H64" s="51">
        <v>320</v>
      </c>
      <c r="I64" s="51"/>
      <c r="J64" s="497" t="s">
        <v>2313</v>
      </c>
      <c r="K64" s="44"/>
      <c r="L64" s="44"/>
      <c r="M64" s="186">
        <v>41123</v>
      </c>
      <c r="N64" s="40"/>
      <c r="O64" s="45"/>
      <c r="P64" s="186">
        <v>41128</v>
      </c>
      <c r="Q64" s="46">
        <v>41129</v>
      </c>
    </row>
    <row r="65" spans="2:18" s="33" customFormat="1" ht="18" customHeight="1">
      <c r="B65" s="37">
        <v>47</v>
      </c>
      <c r="C65" s="38" t="s">
        <v>673</v>
      </c>
      <c r="D65" s="38" t="s">
        <v>673</v>
      </c>
      <c r="E65" s="497" t="s">
        <v>1044</v>
      </c>
      <c r="F65" s="497">
        <v>2</v>
      </c>
      <c r="G65" s="51">
        <v>80</v>
      </c>
      <c r="H65" s="51">
        <v>160</v>
      </c>
      <c r="I65" s="51"/>
      <c r="J65" s="497" t="s">
        <v>2314</v>
      </c>
      <c r="K65" s="44"/>
      <c r="L65" s="44"/>
      <c r="M65" s="186">
        <v>41123</v>
      </c>
      <c r="N65" s="40"/>
      <c r="O65" s="45"/>
      <c r="P65" s="186">
        <v>41128</v>
      </c>
      <c r="Q65" s="46">
        <v>41129</v>
      </c>
    </row>
    <row r="66" spans="2:18" s="33" customFormat="1" ht="18" customHeight="1">
      <c r="B66" s="37">
        <v>48</v>
      </c>
      <c r="C66" s="38" t="s">
        <v>673</v>
      </c>
      <c r="D66" s="38" t="s">
        <v>673</v>
      </c>
      <c r="E66" s="497" t="s">
        <v>1940</v>
      </c>
      <c r="F66" s="497">
        <v>3</v>
      </c>
      <c r="G66" s="51">
        <v>80</v>
      </c>
      <c r="H66" s="51">
        <v>240</v>
      </c>
      <c r="I66" s="51"/>
      <c r="J66" s="497" t="s">
        <v>2315</v>
      </c>
      <c r="K66" s="44"/>
      <c r="L66" s="44"/>
      <c r="M66" s="186">
        <v>41123</v>
      </c>
      <c r="N66" s="40"/>
      <c r="O66" s="45"/>
      <c r="P66" s="186">
        <v>41128</v>
      </c>
      <c r="Q66" s="46">
        <v>41129</v>
      </c>
    </row>
    <row r="67" spans="2:18" s="33" customFormat="1" ht="18" customHeight="1">
      <c r="B67" s="37">
        <v>49</v>
      </c>
      <c r="C67" s="38" t="s">
        <v>673</v>
      </c>
      <c r="D67" s="38" t="s">
        <v>673</v>
      </c>
      <c r="E67" s="497" t="s">
        <v>2316</v>
      </c>
      <c r="F67" s="497">
        <v>20</v>
      </c>
      <c r="G67" s="51">
        <v>30</v>
      </c>
      <c r="H67" s="51">
        <v>600</v>
      </c>
      <c r="I67" s="51"/>
      <c r="J67" s="497" t="s">
        <v>2317</v>
      </c>
      <c r="K67" s="44"/>
      <c r="L67" s="44"/>
      <c r="M67" s="186">
        <v>41123</v>
      </c>
      <c r="N67" s="40"/>
      <c r="O67" s="45"/>
      <c r="P67" s="186">
        <v>41128</v>
      </c>
      <c r="Q67" s="46">
        <v>41129</v>
      </c>
    </row>
    <row r="68" spans="2:18" s="33" customFormat="1" ht="18" customHeight="1">
      <c r="B68" s="37">
        <v>50</v>
      </c>
      <c r="C68" s="38" t="s">
        <v>673</v>
      </c>
      <c r="D68" s="38" t="s">
        <v>673</v>
      </c>
      <c r="E68" s="497" t="s">
        <v>2166</v>
      </c>
      <c r="F68" s="497">
        <v>4</v>
      </c>
      <c r="G68" s="51">
        <v>75</v>
      </c>
      <c r="H68" s="51">
        <v>300</v>
      </c>
      <c r="I68" s="51"/>
      <c r="J68" s="497" t="s">
        <v>2318</v>
      </c>
      <c r="K68" s="44"/>
      <c r="L68" s="44"/>
      <c r="M68" s="186">
        <v>41123</v>
      </c>
      <c r="N68" s="40"/>
      <c r="O68" s="45"/>
      <c r="P68" s="186">
        <v>41128</v>
      </c>
      <c r="Q68" s="46">
        <v>41129</v>
      </c>
    </row>
    <row r="69" spans="2:18" s="33" customFormat="1" ht="18" customHeight="1">
      <c r="B69" s="37">
        <v>51</v>
      </c>
      <c r="C69" s="38" t="s">
        <v>673</v>
      </c>
      <c r="D69" s="38" t="s">
        <v>673</v>
      </c>
      <c r="E69" s="497" t="s">
        <v>2164</v>
      </c>
      <c r="F69" s="497">
        <v>20</v>
      </c>
      <c r="G69" s="51">
        <v>25</v>
      </c>
      <c r="H69" s="51">
        <v>500</v>
      </c>
      <c r="I69" s="51"/>
      <c r="J69" s="497" t="s">
        <v>2319</v>
      </c>
      <c r="K69" s="44"/>
      <c r="L69" s="44"/>
      <c r="M69" s="186">
        <v>41123</v>
      </c>
      <c r="N69" s="40"/>
      <c r="O69" s="45"/>
      <c r="P69" s="186">
        <v>41128</v>
      </c>
      <c r="Q69" s="46">
        <v>41129</v>
      </c>
      <c r="R69" s="191"/>
    </row>
    <row r="70" spans="2:18" s="33" customFormat="1" ht="18" customHeight="1">
      <c r="B70" s="37">
        <v>52</v>
      </c>
      <c r="C70" s="38" t="s">
        <v>673</v>
      </c>
      <c r="D70" s="38" t="s">
        <v>673</v>
      </c>
      <c r="E70" s="497" t="s">
        <v>2320</v>
      </c>
      <c r="F70" s="497">
        <v>16</v>
      </c>
      <c r="G70" s="51">
        <v>25</v>
      </c>
      <c r="H70" s="51">
        <v>400</v>
      </c>
      <c r="I70" s="51"/>
      <c r="J70" s="497" t="s">
        <v>2321</v>
      </c>
      <c r="K70" s="44"/>
      <c r="L70" s="44"/>
      <c r="M70" s="186">
        <v>41123</v>
      </c>
      <c r="N70" s="40"/>
      <c r="O70" s="45"/>
      <c r="P70" s="186">
        <v>41128</v>
      </c>
      <c r="Q70" s="46">
        <v>41129</v>
      </c>
      <c r="R70" s="191"/>
    </row>
    <row r="71" spans="2:18" s="33" customFormat="1" ht="18" customHeight="1">
      <c r="B71" s="37">
        <v>53</v>
      </c>
      <c r="C71" s="38" t="s">
        <v>673</v>
      </c>
      <c r="D71" s="38" t="s">
        <v>673</v>
      </c>
      <c r="E71" s="497" t="s">
        <v>2322</v>
      </c>
      <c r="F71" s="497">
        <v>2</v>
      </c>
      <c r="G71" s="51">
        <v>70</v>
      </c>
      <c r="H71" s="51">
        <v>140</v>
      </c>
      <c r="I71" s="51"/>
      <c r="J71" s="497" t="s">
        <v>2323</v>
      </c>
      <c r="K71" s="44"/>
      <c r="L71" s="44"/>
      <c r="M71" s="186">
        <v>41123</v>
      </c>
      <c r="N71" s="40"/>
      <c r="O71" s="45"/>
      <c r="P71" s="186">
        <v>41128</v>
      </c>
      <c r="Q71" s="46">
        <v>41129</v>
      </c>
      <c r="R71" s="191"/>
    </row>
    <row r="72" spans="2:18" s="33" customFormat="1" ht="18" customHeight="1">
      <c r="B72" s="37">
        <v>54</v>
      </c>
      <c r="C72" s="38" t="s">
        <v>673</v>
      </c>
      <c r="D72" s="38" t="s">
        <v>673</v>
      </c>
      <c r="E72" s="497" t="s">
        <v>2324</v>
      </c>
      <c r="F72" s="497">
        <v>7</v>
      </c>
      <c r="G72" s="51">
        <v>105</v>
      </c>
      <c r="H72" s="51">
        <v>735</v>
      </c>
      <c r="I72" s="51"/>
      <c r="J72" s="497" t="s">
        <v>2325</v>
      </c>
      <c r="K72" s="44"/>
      <c r="L72" s="44"/>
      <c r="M72" s="186">
        <v>41123</v>
      </c>
      <c r="N72" s="40"/>
      <c r="O72" s="45"/>
      <c r="P72" s="186">
        <v>41128</v>
      </c>
      <c r="Q72" s="46">
        <v>41129</v>
      </c>
      <c r="R72" s="191"/>
    </row>
    <row r="73" spans="2:18" s="33" customFormat="1" ht="18" customHeight="1">
      <c r="B73" s="37">
        <f t="shared" si="1"/>
        <v>55</v>
      </c>
      <c r="C73" s="499" t="s">
        <v>673</v>
      </c>
      <c r="D73" s="499" t="s">
        <v>673</v>
      </c>
      <c r="E73" s="500" t="s">
        <v>1556</v>
      </c>
      <c r="F73" s="501">
        <v>1</v>
      </c>
      <c r="G73" s="493">
        <v>110</v>
      </c>
      <c r="H73" s="493">
        <v>110</v>
      </c>
      <c r="I73" s="502"/>
      <c r="J73" s="495" t="s">
        <v>1557</v>
      </c>
      <c r="K73" s="44"/>
      <c r="L73" s="44"/>
      <c r="M73" s="186">
        <v>41123</v>
      </c>
      <c r="N73" s="40"/>
      <c r="O73" s="45"/>
      <c r="P73" s="186">
        <v>41127</v>
      </c>
      <c r="Q73" s="46">
        <v>41128</v>
      </c>
    </row>
    <row r="74" spans="2:18" s="33" customFormat="1" ht="18" customHeight="1">
      <c r="B74" s="37">
        <f t="shared" si="1"/>
        <v>56</v>
      </c>
      <c r="C74" s="503" t="s">
        <v>673</v>
      </c>
      <c r="D74" s="503" t="s">
        <v>673</v>
      </c>
      <c r="E74" s="500" t="s">
        <v>1558</v>
      </c>
      <c r="F74" s="501">
        <v>1</v>
      </c>
      <c r="G74" s="493">
        <v>120</v>
      </c>
      <c r="H74" s="493">
        <v>120</v>
      </c>
      <c r="I74" s="494"/>
      <c r="J74" s="495" t="s">
        <v>1559</v>
      </c>
      <c r="K74" s="44"/>
      <c r="L74" s="44"/>
      <c r="M74" s="186">
        <v>41123</v>
      </c>
      <c r="N74" s="40"/>
      <c r="O74" s="45"/>
      <c r="P74" s="186">
        <v>41127</v>
      </c>
      <c r="Q74" s="46">
        <v>41128</v>
      </c>
    </row>
    <row r="75" spans="2:18" s="33" customFormat="1" ht="18" customHeight="1">
      <c r="B75" s="37">
        <f t="shared" ref="B75:B104" si="2">+B74+1</f>
        <v>57</v>
      </c>
      <c r="C75" s="503" t="s">
        <v>673</v>
      </c>
      <c r="D75" s="503" t="s">
        <v>673</v>
      </c>
      <c r="E75" s="500" t="s">
        <v>2326</v>
      </c>
      <c r="F75" s="501">
        <v>1</v>
      </c>
      <c r="G75" s="493">
        <v>3130</v>
      </c>
      <c r="H75" s="493">
        <v>3130</v>
      </c>
      <c r="I75" s="494"/>
      <c r="J75" s="495" t="s">
        <v>2327</v>
      </c>
      <c r="K75" s="47"/>
      <c r="L75" s="44"/>
      <c r="M75" s="186">
        <v>41123</v>
      </c>
      <c r="N75" s="40"/>
      <c r="O75" s="45"/>
      <c r="P75" s="186">
        <v>41127</v>
      </c>
      <c r="Q75" s="46">
        <v>41128</v>
      </c>
    </row>
    <row r="76" spans="2:18" s="33" customFormat="1" ht="18" customHeight="1">
      <c r="B76" s="37">
        <f t="shared" si="2"/>
        <v>58</v>
      </c>
      <c r="C76" s="38" t="s">
        <v>101</v>
      </c>
      <c r="D76" s="38" t="s">
        <v>101</v>
      </c>
      <c r="E76" s="47" t="s">
        <v>408</v>
      </c>
      <c r="F76" s="42">
        <v>1</v>
      </c>
      <c r="G76" s="42">
        <v>1080</v>
      </c>
      <c r="H76" s="42">
        <f t="shared" ref="H76:H119" si="3">F76*G76</f>
        <v>1080</v>
      </c>
      <c r="I76" s="48"/>
      <c r="J76" s="187" t="s">
        <v>409</v>
      </c>
      <c r="K76" s="47"/>
      <c r="L76" s="44"/>
      <c r="M76" s="186">
        <v>41123</v>
      </c>
      <c r="N76" s="40"/>
      <c r="O76" s="45"/>
      <c r="P76" s="186">
        <v>41127</v>
      </c>
      <c r="Q76" s="46">
        <v>41128</v>
      </c>
    </row>
    <row r="77" spans="2:18" s="33" customFormat="1" ht="18" customHeight="1">
      <c r="B77" s="37">
        <f t="shared" si="2"/>
        <v>59</v>
      </c>
      <c r="C77" s="38" t="s">
        <v>101</v>
      </c>
      <c r="D77" s="38" t="s">
        <v>101</v>
      </c>
      <c r="E77" s="47" t="s">
        <v>410</v>
      </c>
      <c r="F77" s="42">
        <v>1</v>
      </c>
      <c r="G77" s="42">
        <v>3350</v>
      </c>
      <c r="H77" s="42">
        <f t="shared" si="3"/>
        <v>3350</v>
      </c>
      <c r="I77" s="48"/>
      <c r="J77" s="187" t="s">
        <v>411</v>
      </c>
      <c r="K77" s="47"/>
      <c r="L77" s="44"/>
      <c r="M77" s="186">
        <v>41123</v>
      </c>
      <c r="N77" s="40"/>
      <c r="O77" s="45"/>
      <c r="P77" s="186">
        <v>41127</v>
      </c>
      <c r="Q77" s="46">
        <v>41128</v>
      </c>
    </row>
    <row r="78" spans="2:18" s="33" customFormat="1" ht="18" customHeight="1">
      <c r="B78" s="37">
        <f t="shared" si="2"/>
        <v>60</v>
      </c>
      <c r="C78" s="38" t="s">
        <v>101</v>
      </c>
      <c r="D78" s="38" t="s">
        <v>101</v>
      </c>
      <c r="E78" s="47" t="s">
        <v>123</v>
      </c>
      <c r="F78" s="42">
        <v>1</v>
      </c>
      <c r="G78" s="42">
        <v>3022</v>
      </c>
      <c r="H78" s="42">
        <f t="shared" si="3"/>
        <v>3022</v>
      </c>
      <c r="I78" s="48"/>
      <c r="J78" s="187" t="s">
        <v>124</v>
      </c>
      <c r="K78" s="47"/>
      <c r="L78" s="44"/>
      <c r="M78" s="186">
        <v>41123</v>
      </c>
      <c r="N78" s="40"/>
      <c r="O78" s="45"/>
      <c r="P78" s="186">
        <v>41127</v>
      </c>
      <c r="Q78" s="46">
        <v>41128</v>
      </c>
    </row>
    <row r="79" spans="2:18" s="33" customFormat="1" ht="18" customHeight="1">
      <c r="B79" s="37">
        <f t="shared" si="2"/>
        <v>61</v>
      </c>
      <c r="C79" s="38" t="s">
        <v>101</v>
      </c>
      <c r="D79" s="38" t="s">
        <v>101</v>
      </c>
      <c r="E79" s="47" t="s">
        <v>413</v>
      </c>
      <c r="F79" s="42">
        <v>1</v>
      </c>
      <c r="G79" s="42">
        <v>5719</v>
      </c>
      <c r="H79" s="42">
        <f t="shared" si="3"/>
        <v>5719</v>
      </c>
      <c r="I79" s="43"/>
      <c r="J79" s="187" t="s">
        <v>414</v>
      </c>
      <c r="K79" s="47"/>
      <c r="L79" s="44"/>
      <c r="M79" s="186">
        <v>41123</v>
      </c>
      <c r="N79" s="40"/>
      <c r="O79" s="186"/>
      <c r="P79" s="186">
        <v>41127</v>
      </c>
      <c r="Q79" s="46">
        <v>41128</v>
      </c>
    </row>
    <row r="80" spans="2:18" s="33" customFormat="1" ht="18" customHeight="1">
      <c r="B80" s="37">
        <f t="shared" si="2"/>
        <v>62</v>
      </c>
      <c r="C80" s="38" t="s">
        <v>101</v>
      </c>
      <c r="D80" s="38" t="s">
        <v>101</v>
      </c>
      <c r="E80" s="47" t="s">
        <v>416</v>
      </c>
      <c r="F80" s="42">
        <v>1</v>
      </c>
      <c r="G80" s="42">
        <v>460</v>
      </c>
      <c r="H80" s="42">
        <f t="shared" si="3"/>
        <v>460</v>
      </c>
      <c r="I80" s="48"/>
      <c r="J80" s="187" t="s">
        <v>417</v>
      </c>
      <c r="K80" s="47"/>
      <c r="L80" s="44"/>
      <c r="M80" s="186">
        <v>41123</v>
      </c>
      <c r="N80" s="40"/>
      <c r="O80" s="45"/>
      <c r="P80" s="186">
        <v>41127</v>
      </c>
      <c r="Q80" s="46">
        <v>41128</v>
      </c>
    </row>
    <row r="81" spans="2:17" s="33" customFormat="1" ht="18" customHeight="1">
      <c r="B81" s="37">
        <f t="shared" si="2"/>
        <v>63</v>
      </c>
      <c r="C81" s="38" t="s">
        <v>101</v>
      </c>
      <c r="D81" s="38" t="s">
        <v>101</v>
      </c>
      <c r="E81" s="128" t="s">
        <v>418</v>
      </c>
      <c r="F81" s="42">
        <v>1</v>
      </c>
      <c r="G81" s="42">
        <v>6615</v>
      </c>
      <c r="H81" s="42">
        <f t="shared" si="3"/>
        <v>6615</v>
      </c>
      <c r="I81" s="48"/>
      <c r="J81" s="187" t="s">
        <v>419</v>
      </c>
      <c r="K81" s="47"/>
      <c r="L81" s="44"/>
      <c r="M81" s="186">
        <v>41123</v>
      </c>
      <c r="N81" s="40"/>
      <c r="O81" s="45"/>
      <c r="P81" s="186">
        <v>41127</v>
      </c>
      <c r="Q81" s="46">
        <v>41128</v>
      </c>
    </row>
    <row r="82" spans="2:17" s="33" customFormat="1" ht="18" customHeight="1">
      <c r="B82" s="37">
        <f t="shared" si="2"/>
        <v>64</v>
      </c>
      <c r="C82" s="38" t="s">
        <v>101</v>
      </c>
      <c r="D82" s="38" t="s">
        <v>101</v>
      </c>
      <c r="E82" s="47" t="s">
        <v>1793</v>
      </c>
      <c r="F82" s="42">
        <v>32</v>
      </c>
      <c r="G82" s="42">
        <v>19</v>
      </c>
      <c r="H82" s="42">
        <f t="shared" si="3"/>
        <v>608</v>
      </c>
      <c r="I82" s="43"/>
      <c r="J82" s="187" t="s">
        <v>425</v>
      </c>
      <c r="K82" s="47"/>
      <c r="L82" s="44"/>
      <c r="M82" s="186">
        <v>41123</v>
      </c>
      <c r="N82" s="40"/>
      <c r="O82" s="45"/>
      <c r="P82" s="186">
        <v>41127</v>
      </c>
      <c r="Q82" s="46">
        <v>41128</v>
      </c>
    </row>
    <row r="83" spans="2:17" s="33" customFormat="1" ht="18" customHeight="1">
      <c r="B83" s="37">
        <f t="shared" si="2"/>
        <v>65</v>
      </c>
      <c r="C83" s="38" t="s">
        <v>101</v>
      </c>
      <c r="D83" s="38" t="s">
        <v>101</v>
      </c>
      <c r="E83" s="47" t="s">
        <v>427</v>
      </c>
      <c r="F83" s="42">
        <v>1</v>
      </c>
      <c r="G83" s="42">
        <v>2060</v>
      </c>
      <c r="H83" s="42">
        <f t="shared" si="3"/>
        <v>2060</v>
      </c>
      <c r="I83" s="48"/>
      <c r="J83" s="187" t="s">
        <v>428</v>
      </c>
      <c r="K83" s="47"/>
      <c r="L83" s="44"/>
      <c r="M83" s="186">
        <v>41123</v>
      </c>
      <c r="N83" s="40"/>
      <c r="O83" s="186"/>
      <c r="P83" s="186">
        <v>41127</v>
      </c>
      <c r="Q83" s="46">
        <v>41128</v>
      </c>
    </row>
    <row r="84" spans="2:17" s="33" customFormat="1" ht="18" customHeight="1">
      <c r="B84" s="37">
        <f t="shared" si="2"/>
        <v>66</v>
      </c>
      <c r="C84" s="38" t="s">
        <v>101</v>
      </c>
      <c r="D84" s="38" t="s">
        <v>101</v>
      </c>
      <c r="E84" s="47" t="s">
        <v>429</v>
      </c>
      <c r="F84" s="42">
        <v>1</v>
      </c>
      <c r="G84" s="42">
        <v>622</v>
      </c>
      <c r="H84" s="42">
        <f t="shared" si="3"/>
        <v>622</v>
      </c>
      <c r="I84" s="48"/>
      <c r="J84" s="187" t="s">
        <v>430</v>
      </c>
      <c r="K84" s="47"/>
      <c r="L84" s="44"/>
      <c r="M84" s="186">
        <v>41123</v>
      </c>
      <c r="N84" s="40"/>
      <c r="O84" s="45"/>
      <c r="P84" s="186">
        <v>41127</v>
      </c>
      <c r="Q84" s="46">
        <v>41128</v>
      </c>
    </row>
    <row r="85" spans="2:17" s="33" customFormat="1" ht="18" customHeight="1">
      <c r="B85" s="37">
        <f t="shared" si="2"/>
        <v>67</v>
      </c>
      <c r="C85" s="38" t="s">
        <v>101</v>
      </c>
      <c r="D85" s="38" t="s">
        <v>101</v>
      </c>
      <c r="E85" s="51" t="s">
        <v>2328</v>
      </c>
      <c r="F85" s="42">
        <v>1</v>
      </c>
      <c r="G85" s="51">
        <v>510</v>
      </c>
      <c r="H85" s="51">
        <f t="shared" si="3"/>
        <v>510</v>
      </c>
      <c r="I85" s="51"/>
      <c r="J85" s="187" t="s">
        <v>2329</v>
      </c>
      <c r="K85" s="47"/>
      <c r="L85" s="44"/>
      <c r="M85" s="186">
        <v>41123</v>
      </c>
      <c r="N85" s="40"/>
      <c r="O85" s="45"/>
      <c r="P85" s="186">
        <v>41127</v>
      </c>
      <c r="Q85" s="46">
        <v>41128</v>
      </c>
    </row>
    <row r="86" spans="2:17" s="33" customFormat="1" ht="18" customHeight="1">
      <c r="B86" s="37">
        <f t="shared" si="2"/>
        <v>68</v>
      </c>
      <c r="C86" s="38" t="s">
        <v>101</v>
      </c>
      <c r="D86" s="38" t="s">
        <v>101</v>
      </c>
      <c r="E86" s="51" t="s">
        <v>2330</v>
      </c>
      <c r="F86" s="42">
        <v>1</v>
      </c>
      <c r="G86" s="51">
        <v>480</v>
      </c>
      <c r="H86" s="51">
        <f t="shared" si="3"/>
        <v>480</v>
      </c>
      <c r="I86" s="51"/>
      <c r="J86" s="187" t="s">
        <v>2329</v>
      </c>
      <c r="K86" s="47"/>
      <c r="L86" s="44"/>
      <c r="M86" s="186">
        <v>41123</v>
      </c>
      <c r="N86" s="40"/>
      <c r="O86" s="45"/>
      <c r="P86" s="186">
        <v>41127</v>
      </c>
      <c r="Q86" s="46">
        <v>41128</v>
      </c>
    </row>
    <row r="87" spans="2:17" s="33" customFormat="1" ht="18" customHeight="1">
      <c r="B87" s="37">
        <f t="shared" si="2"/>
        <v>69</v>
      </c>
      <c r="C87" s="38" t="s">
        <v>101</v>
      </c>
      <c r="D87" s="38" t="s">
        <v>101</v>
      </c>
      <c r="E87" s="51" t="s">
        <v>2331</v>
      </c>
      <c r="F87" s="42">
        <v>1</v>
      </c>
      <c r="G87" s="51">
        <v>1180</v>
      </c>
      <c r="H87" s="51">
        <f t="shared" si="3"/>
        <v>1180</v>
      </c>
      <c r="I87" s="51"/>
      <c r="J87" s="187" t="s">
        <v>2332</v>
      </c>
      <c r="K87" s="47"/>
      <c r="L87" s="44"/>
      <c r="M87" s="186">
        <v>41123</v>
      </c>
      <c r="N87" s="40"/>
      <c r="O87" s="45"/>
      <c r="P87" s="186">
        <v>41127</v>
      </c>
      <c r="Q87" s="46">
        <v>41128</v>
      </c>
    </row>
    <row r="88" spans="2:17" s="33" customFormat="1" ht="18" customHeight="1">
      <c r="B88" s="37">
        <f t="shared" si="2"/>
        <v>70</v>
      </c>
      <c r="C88" s="38" t="s">
        <v>101</v>
      </c>
      <c r="D88" s="38" t="s">
        <v>101</v>
      </c>
      <c r="E88" s="51" t="s">
        <v>2333</v>
      </c>
      <c r="F88" s="42">
        <v>1</v>
      </c>
      <c r="G88" s="51">
        <v>90</v>
      </c>
      <c r="H88" s="51">
        <f t="shared" si="3"/>
        <v>90</v>
      </c>
      <c r="I88" s="51"/>
      <c r="J88" s="187" t="s">
        <v>2334</v>
      </c>
      <c r="K88" s="47"/>
      <c r="L88" s="44"/>
      <c r="M88" s="186">
        <v>41123</v>
      </c>
      <c r="N88" s="40"/>
      <c r="O88" s="45"/>
      <c r="P88" s="186">
        <v>41127</v>
      </c>
      <c r="Q88" s="46">
        <v>41128</v>
      </c>
    </row>
    <row r="89" spans="2:17" s="33" customFormat="1" ht="18" customHeight="1">
      <c r="B89" s="37">
        <f t="shared" si="2"/>
        <v>71</v>
      </c>
      <c r="C89" s="38" t="s">
        <v>101</v>
      </c>
      <c r="D89" s="38" t="s">
        <v>101</v>
      </c>
      <c r="E89" s="51" t="s">
        <v>2335</v>
      </c>
      <c r="F89" s="42">
        <v>2</v>
      </c>
      <c r="G89" s="51">
        <v>350</v>
      </c>
      <c r="H89" s="51">
        <f t="shared" si="3"/>
        <v>700</v>
      </c>
      <c r="I89" s="51"/>
      <c r="J89" s="187" t="s">
        <v>2336</v>
      </c>
      <c r="K89" s="47"/>
      <c r="L89" s="44"/>
      <c r="M89" s="186">
        <v>41123</v>
      </c>
      <c r="N89" s="40"/>
      <c r="O89" s="45"/>
      <c r="P89" s="186">
        <v>41127</v>
      </c>
      <c r="Q89" s="46">
        <v>41128</v>
      </c>
    </row>
    <row r="90" spans="2:17" s="33" customFormat="1" ht="18" customHeight="1">
      <c r="B90" s="37">
        <f t="shared" si="2"/>
        <v>72</v>
      </c>
      <c r="C90" s="38" t="s">
        <v>101</v>
      </c>
      <c r="D90" s="38" t="s">
        <v>101</v>
      </c>
      <c r="E90" s="51" t="s">
        <v>2337</v>
      </c>
      <c r="F90" s="42">
        <v>1</v>
      </c>
      <c r="G90" s="51">
        <v>780</v>
      </c>
      <c r="H90" s="51">
        <f t="shared" si="3"/>
        <v>780</v>
      </c>
      <c r="I90" s="51"/>
      <c r="J90" s="187" t="s">
        <v>2338</v>
      </c>
      <c r="K90" s="47"/>
      <c r="L90" s="44"/>
      <c r="M90" s="186">
        <v>41123</v>
      </c>
      <c r="N90" s="40"/>
      <c r="O90" s="45"/>
      <c r="P90" s="186">
        <v>41127</v>
      </c>
      <c r="Q90" s="46">
        <v>41128</v>
      </c>
    </row>
    <row r="91" spans="2:17" s="33" customFormat="1" ht="18" customHeight="1">
      <c r="B91" s="37">
        <f t="shared" si="2"/>
        <v>73</v>
      </c>
      <c r="C91" s="38" t="s">
        <v>101</v>
      </c>
      <c r="D91" s="38" t="s">
        <v>101</v>
      </c>
      <c r="E91" s="51" t="s">
        <v>2339</v>
      </c>
      <c r="F91" s="42">
        <v>1</v>
      </c>
      <c r="G91" s="51">
        <v>860</v>
      </c>
      <c r="H91" s="51">
        <f t="shared" si="3"/>
        <v>860</v>
      </c>
      <c r="I91" s="51"/>
      <c r="J91" s="187" t="s">
        <v>2340</v>
      </c>
      <c r="K91" s="47"/>
      <c r="L91" s="44"/>
      <c r="M91" s="186">
        <v>41123</v>
      </c>
      <c r="N91" s="40"/>
      <c r="O91" s="45"/>
      <c r="P91" s="186">
        <v>41128</v>
      </c>
      <c r="Q91" s="46">
        <v>41129</v>
      </c>
    </row>
    <row r="92" spans="2:17" s="33" customFormat="1" ht="18" customHeight="1">
      <c r="B92" s="37"/>
      <c r="C92" s="38" t="s">
        <v>101</v>
      </c>
      <c r="D92" s="38" t="s">
        <v>101</v>
      </c>
      <c r="E92" s="51" t="s">
        <v>2341</v>
      </c>
      <c r="F92" s="42">
        <v>1</v>
      </c>
      <c r="G92" s="51">
        <v>1669</v>
      </c>
      <c r="H92" s="51">
        <f t="shared" si="3"/>
        <v>1669</v>
      </c>
      <c r="I92" s="51"/>
      <c r="J92" s="187" t="s">
        <v>2342</v>
      </c>
      <c r="K92" s="47"/>
      <c r="L92" s="44"/>
      <c r="M92" s="186">
        <v>41151</v>
      </c>
      <c r="N92" s="40"/>
      <c r="O92" s="45"/>
      <c r="P92" s="186">
        <v>41159</v>
      </c>
      <c r="Q92" s="46">
        <v>41159</v>
      </c>
    </row>
    <row r="93" spans="2:17" s="33" customFormat="1" ht="18" customHeight="1">
      <c r="B93" s="37">
        <f>+B91+1</f>
        <v>74</v>
      </c>
      <c r="C93" s="504" t="s">
        <v>2343</v>
      </c>
      <c r="D93" s="504" t="s">
        <v>55</v>
      </c>
      <c r="E93" s="505" t="s">
        <v>1554</v>
      </c>
      <c r="F93" s="506">
        <v>1</v>
      </c>
      <c r="G93" s="506">
        <v>12320</v>
      </c>
      <c r="H93" s="42">
        <f t="shared" si="3"/>
        <v>12320</v>
      </c>
      <c r="I93" s="507"/>
      <c r="J93" s="500" t="s">
        <v>1555</v>
      </c>
      <c r="K93" s="47"/>
      <c r="L93" s="44"/>
      <c r="M93" s="186">
        <v>41123</v>
      </c>
      <c r="N93" s="40"/>
      <c r="O93" s="45"/>
      <c r="P93" s="186">
        <v>41129</v>
      </c>
      <c r="Q93" s="46">
        <v>41129</v>
      </c>
    </row>
    <row r="94" spans="2:17" s="33" customFormat="1" ht="18" customHeight="1">
      <c r="B94" s="37">
        <f t="shared" si="2"/>
        <v>75</v>
      </c>
      <c r="C94" s="504" t="s">
        <v>2343</v>
      </c>
      <c r="D94" s="504" t="s">
        <v>55</v>
      </c>
      <c r="E94" s="508" t="s">
        <v>2344</v>
      </c>
      <c r="F94" s="506">
        <v>1</v>
      </c>
      <c r="G94" s="506">
        <v>6650</v>
      </c>
      <c r="H94" s="42">
        <f t="shared" si="3"/>
        <v>6650</v>
      </c>
      <c r="I94" s="507"/>
      <c r="J94" s="500" t="s">
        <v>2345</v>
      </c>
      <c r="K94" s="47"/>
      <c r="L94" s="44"/>
      <c r="M94" s="186">
        <v>41123</v>
      </c>
      <c r="N94" s="40"/>
      <c r="O94" s="45"/>
      <c r="P94" s="186">
        <v>41129</v>
      </c>
      <c r="Q94" s="46">
        <v>41129</v>
      </c>
    </row>
    <row r="95" spans="2:17" s="33" customFormat="1" ht="18" customHeight="1">
      <c r="B95" s="37">
        <f t="shared" si="2"/>
        <v>76</v>
      </c>
      <c r="C95" s="504" t="s">
        <v>2343</v>
      </c>
      <c r="D95" s="504" t="s">
        <v>55</v>
      </c>
      <c r="E95" s="497" t="s">
        <v>2346</v>
      </c>
      <c r="F95" s="497">
        <v>5</v>
      </c>
      <c r="G95" s="51">
        <v>155</v>
      </c>
      <c r="H95" s="42">
        <f t="shared" si="3"/>
        <v>775</v>
      </c>
      <c r="I95" s="51"/>
      <c r="J95" s="509" t="s">
        <v>2347</v>
      </c>
      <c r="K95" s="47"/>
      <c r="L95" s="44"/>
      <c r="M95" s="186">
        <v>41123</v>
      </c>
      <c r="N95" s="40"/>
      <c r="O95" s="45"/>
      <c r="P95" s="186">
        <v>41129</v>
      </c>
      <c r="Q95" s="46">
        <v>41129</v>
      </c>
    </row>
    <row r="96" spans="2:17" s="33" customFormat="1" ht="18" customHeight="1">
      <c r="B96" s="37">
        <f t="shared" si="2"/>
        <v>77</v>
      </c>
      <c r="C96" s="504" t="s">
        <v>2343</v>
      </c>
      <c r="D96" s="504" t="s">
        <v>55</v>
      </c>
      <c r="E96" s="50" t="s">
        <v>2348</v>
      </c>
      <c r="F96" s="50">
        <v>1</v>
      </c>
      <c r="G96" s="50">
        <v>4600</v>
      </c>
      <c r="H96" s="42">
        <f t="shared" si="3"/>
        <v>4600</v>
      </c>
      <c r="I96" s="42"/>
      <c r="J96" s="50" t="s">
        <v>2349</v>
      </c>
      <c r="K96" s="47"/>
      <c r="L96" s="44"/>
      <c r="M96" s="186">
        <v>41123</v>
      </c>
      <c r="N96" s="40"/>
      <c r="O96" s="45"/>
      <c r="P96" s="186">
        <v>41127</v>
      </c>
      <c r="Q96" s="46">
        <v>41129</v>
      </c>
    </row>
    <row r="97" spans="2:17" s="33" customFormat="1" ht="18" customHeight="1">
      <c r="B97" s="37">
        <f t="shared" si="2"/>
        <v>78</v>
      </c>
      <c r="C97" s="504" t="s">
        <v>2343</v>
      </c>
      <c r="D97" s="504" t="s">
        <v>55</v>
      </c>
      <c r="E97" s="50" t="s">
        <v>2350</v>
      </c>
      <c r="F97" s="50">
        <v>1</v>
      </c>
      <c r="G97" s="50">
        <v>630</v>
      </c>
      <c r="H97" s="42">
        <f t="shared" si="3"/>
        <v>630</v>
      </c>
      <c r="I97" s="42"/>
      <c r="J97" s="50" t="s">
        <v>2351</v>
      </c>
      <c r="K97" s="47"/>
      <c r="L97" s="44"/>
      <c r="M97" s="186">
        <v>41123</v>
      </c>
      <c r="N97" s="40"/>
      <c r="O97" s="45"/>
      <c r="P97" s="186">
        <v>41127</v>
      </c>
      <c r="Q97" s="46">
        <v>41129</v>
      </c>
    </row>
    <row r="98" spans="2:17" s="33" customFormat="1" ht="18" customHeight="1">
      <c r="B98" s="37">
        <f t="shared" si="2"/>
        <v>79</v>
      </c>
      <c r="C98" s="504" t="s">
        <v>2343</v>
      </c>
      <c r="D98" s="504" t="s">
        <v>55</v>
      </c>
      <c r="E98" s="50" t="s">
        <v>2352</v>
      </c>
      <c r="F98" s="50">
        <v>1</v>
      </c>
      <c r="G98" s="50">
        <v>2000</v>
      </c>
      <c r="H98" s="42">
        <f t="shared" si="3"/>
        <v>2000</v>
      </c>
      <c r="I98" s="42"/>
      <c r="J98" s="50" t="s">
        <v>2353</v>
      </c>
      <c r="K98" s="47"/>
      <c r="L98" s="44"/>
      <c r="M98" s="186">
        <v>41123</v>
      </c>
      <c r="N98" s="40"/>
      <c r="O98" s="45"/>
      <c r="P98" s="186">
        <v>41127</v>
      </c>
      <c r="Q98" s="46">
        <v>41129</v>
      </c>
    </row>
    <row r="99" spans="2:17" s="33" customFormat="1" ht="18" customHeight="1">
      <c r="B99" s="37">
        <f t="shared" si="2"/>
        <v>80</v>
      </c>
      <c r="C99" s="504" t="s">
        <v>2343</v>
      </c>
      <c r="D99" s="504" t="s">
        <v>55</v>
      </c>
      <c r="E99" s="50" t="s">
        <v>2354</v>
      </c>
      <c r="F99" s="50">
        <v>1</v>
      </c>
      <c r="G99" s="50">
        <v>3050</v>
      </c>
      <c r="H99" s="42">
        <f t="shared" si="3"/>
        <v>3050</v>
      </c>
      <c r="I99" s="42"/>
      <c r="J99" s="50" t="s">
        <v>2355</v>
      </c>
      <c r="K99" s="47"/>
      <c r="L99" s="44"/>
      <c r="M99" s="186">
        <v>41123</v>
      </c>
      <c r="N99" s="40"/>
      <c r="O99" s="45"/>
      <c r="P99" s="186">
        <v>41127</v>
      </c>
      <c r="Q99" s="46">
        <v>41129</v>
      </c>
    </row>
    <row r="100" spans="2:17" s="33" customFormat="1" ht="18" customHeight="1">
      <c r="B100" s="37">
        <f t="shared" si="2"/>
        <v>81</v>
      </c>
      <c r="C100" s="504" t="s">
        <v>2343</v>
      </c>
      <c r="D100" s="504" t="s">
        <v>55</v>
      </c>
      <c r="E100" s="50" t="s">
        <v>2356</v>
      </c>
      <c r="F100" s="50">
        <v>1</v>
      </c>
      <c r="G100" s="50">
        <v>11200</v>
      </c>
      <c r="H100" s="42">
        <f t="shared" si="3"/>
        <v>11200</v>
      </c>
      <c r="I100" s="42"/>
      <c r="J100" s="50" t="s">
        <v>2357</v>
      </c>
      <c r="K100" s="47"/>
      <c r="L100" s="44"/>
      <c r="M100" s="186">
        <v>41123</v>
      </c>
      <c r="N100" s="40"/>
      <c r="O100" s="45"/>
      <c r="P100" s="186">
        <v>41127</v>
      </c>
      <c r="Q100" s="46">
        <v>41129</v>
      </c>
    </row>
    <row r="101" spans="2:17" s="33" customFormat="1" ht="18" customHeight="1">
      <c r="B101" s="37">
        <f t="shared" si="2"/>
        <v>82</v>
      </c>
      <c r="C101" s="504" t="s">
        <v>2343</v>
      </c>
      <c r="D101" s="504" t="s">
        <v>55</v>
      </c>
      <c r="E101" s="50" t="s">
        <v>2358</v>
      </c>
      <c r="F101" s="50">
        <v>1</v>
      </c>
      <c r="G101" s="50">
        <v>7650</v>
      </c>
      <c r="H101" s="42">
        <f>F101*G101</f>
        <v>7650</v>
      </c>
      <c r="I101" s="42"/>
      <c r="J101" s="50" t="s">
        <v>2357</v>
      </c>
      <c r="K101" s="47"/>
      <c r="L101" s="44"/>
      <c r="M101" s="186">
        <v>41123</v>
      </c>
      <c r="N101" s="40"/>
      <c r="O101" s="45"/>
      <c r="P101" s="186">
        <v>41127</v>
      </c>
      <c r="Q101" s="46">
        <v>41129</v>
      </c>
    </row>
    <row r="102" spans="2:17" s="33" customFormat="1" ht="18" customHeight="1">
      <c r="B102" s="37">
        <f t="shared" si="2"/>
        <v>83</v>
      </c>
      <c r="C102" s="504" t="s">
        <v>2343</v>
      </c>
      <c r="D102" s="504" t="s">
        <v>55</v>
      </c>
      <c r="E102" s="50" t="s">
        <v>2359</v>
      </c>
      <c r="F102" s="50">
        <v>1</v>
      </c>
      <c r="G102" s="50">
        <v>3200</v>
      </c>
      <c r="H102" s="42">
        <f>F102*G102</f>
        <v>3200</v>
      </c>
      <c r="I102" s="42"/>
      <c r="J102" s="50" t="s">
        <v>2360</v>
      </c>
      <c r="K102" s="47"/>
      <c r="L102" s="44"/>
      <c r="M102" s="186">
        <v>41123</v>
      </c>
      <c r="N102" s="40"/>
      <c r="O102" s="45"/>
      <c r="P102" s="186">
        <v>41131</v>
      </c>
      <c r="Q102" s="46">
        <v>41131</v>
      </c>
    </row>
    <row r="103" spans="2:17" s="33" customFormat="1" ht="18" customHeight="1">
      <c r="B103" s="37">
        <f t="shared" si="2"/>
        <v>84</v>
      </c>
      <c r="C103" s="504" t="s">
        <v>2343</v>
      </c>
      <c r="D103" s="504" t="s">
        <v>55</v>
      </c>
      <c r="E103" s="50" t="s">
        <v>2361</v>
      </c>
      <c r="F103" s="50">
        <v>1</v>
      </c>
      <c r="G103" s="50">
        <v>1920</v>
      </c>
      <c r="H103" s="42">
        <f>F103*G103</f>
        <v>1920</v>
      </c>
      <c r="I103" s="42"/>
      <c r="J103" s="50" t="s">
        <v>2362</v>
      </c>
      <c r="K103" s="47"/>
      <c r="L103" s="44"/>
      <c r="M103" s="186">
        <v>41123</v>
      </c>
      <c r="N103" s="40"/>
      <c r="O103" s="45"/>
      <c r="P103" s="186">
        <v>41131</v>
      </c>
      <c r="Q103" s="46">
        <v>41131</v>
      </c>
    </row>
    <row r="104" spans="2:17" s="33" customFormat="1" ht="18" customHeight="1">
      <c r="B104" s="37">
        <f t="shared" si="2"/>
        <v>85</v>
      </c>
      <c r="C104" s="504" t="s">
        <v>2343</v>
      </c>
      <c r="D104" s="504" t="s">
        <v>55</v>
      </c>
      <c r="E104" s="51" t="s">
        <v>2363</v>
      </c>
      <c r="F104" s="50">
        <v>1</v>
      </c>
      <c r="G104" s="50">
        <v>2250</v>
      </c>
      <c r="H104" s="42">
        <f>F104*G104</f>
        <v>2250</v>
      </c>
      <c r="I104" s="42"/>
      <c r="J104" s="50" t="s">
        <v>2364</v>
      </c>
      <c r="K104" s="47"/>
      <c r="L104" s="44"/>
      <c r="M104" s="186">
        <v>41123</v>
      </c>
      <c r="N104" s="40"/>
      <c r="O104" s="45"/>
      <c r="P104" s="186">
        <v>41131</v>
      </c>
      <c r="Q104" s="46">
        <v>41129</v>
      </c>
    </row>
    <row r="105" spans="2:17" s="33" customFormat="1" ht="18" customHeight="1">
      <c r="B105" s="38"/>
      <c r="C105" s="38" t="s">
        <v>2365</v>
      </c>
      <c r="D105" s="504" t="s">
        <v>55</v>
      </c>
      <c r="E105" s="50" t="s">
        <v>2366</v>
      </c>
      <c r="F105" s="50">
        <v>1</v>
      </c>
      <c r="G105" s="50">
        <v>16600</v>
      </c>
      <c r="H105" s="42">
        <f t="shared" si="3"/>
        <v>16600</v>
      </c>
      <c r="I105" s="42"/>
      <c r="J105" s="50" t="s">
        <v>2367</v>
      </c>
      <c r="K105" s="47"/>
      <c r="L105" s="44"/>
      <c r="M105" s="186">
        <v>41123</v>
      </c>
      <c r="N105" s="40"/>
      <c r="O105" s="45"/>
      <c r="P105" s="186"/>
      <c r="Q105" s="46">
        <v>41129</v>
      </c>
    </row>
    <row r="106" spans="2:17" s="33" customFormat="1" ht="18" customHeight="1">
      <c r="B106" s="344">
        <f t="shared" ref="B106:B113" si="4">+B105+1</f>
        <v>1</v>
      </c>
      <c r="C106" s="510" t="s">
        <v>2343</v>
      </c>
      <c r="D106" s="510" t="s">
        <v>55</v>
      </c>
      <c r="E106" s="483" t="s">
        <v>2368</v>
      </c>
      <c r="F106" s="50">
        <v>1</v>
      </c>
      <c r="G106" s="50">
        <v>3090</v>
      </c>
      <c r="H106" s="42">
        <f t="shared" si="3"/>
        <v>3090</v>
      </c>
      <c r="I106" s="42"/>
      <c r="J106" s="483" t="s">
        <v>2369</v>
      </c>
      <c r="K106" s="47"/>
      <c r="L106" s="44"/>
      <c r="M106" s="186">
        <v>41141</v>
      </c>
      <c r="N106" s="40"/>
      <c r="O106" s="45"/>
      <c r="P106" s="186">
        <v>41143</v>
      </c>
      <c r="Q106" s="46">
        <v>41143</v>
      </c>
    </row>
    <row r="107" spans="2:17" s="33" customFormat="1" ht="18" customHeight="1">
      <c r="B107" s="344">
        <f t="shared" si="4"/>
        <v>2</v>
      </c>
      <c r="C107" s="510" t="s">
        <v>2343</v>
      </c>
      <c r="D107" s="510" t="s">
        <v>55</v>
      </c>
      <c r="E107" s="483" t="s">
        <v>2370</v>
      </c>
      <c r="F107" s="50">
        <v>1</v>
      </c>
      <c r="G107" s="50">
        <v>2720</v>
      </c>
      <c r="H107" s="42">
        <f t="shared" si="3"/>
        <v>2720</v>
      </c>
      <c r="I107" s="42"/>
      <c r="J107" s="483" t="s">
        <v>2371</v>
      </c>
      <c r="K107" s="47"/>
      <c r="L107" s="44"/>
      <c r="M107" s="186">
        <v>41141</v>
      </c>
      <c r="N107" s="40"/>
      <c r="O107" s="45"/>
      <c r="P107" s="186">
        <v>41143</v>
      </c>
      <c r="Q107" s="46">
        <v>41143</v>
      </c>
    </row>
    <row r="108" spans="2:17" s="33" customFormat="1" ht="18" customHeight="1">
      <c r="B108" s="344">
        <f t="shared" si="4"/>
        <v>3</v>
      </c>
      <c r="C108" s="510" t="s">
        <v>2343</v>
      </c>
      <c r="D108" s="510" t="s">
        <v>55</v>
      </c>
      <c r="E108" s="483" t="s">
        <v>2372</v>
      </c>
      <c r="F108" s="51">
        <v>1</v>
      </c>
      <c r="G108" s="42">
        <v>2160</v>
      </c>
      <c r="H108" s="42">
        <f t="shared" si="3"/>
        <v>2160</v>
      </c>
      <c r="I108" s="42"/>
      <c r="J108" s="483" t="s">
        <v>2373</v>
      </c>
      <c r="K108" s="47"/>
      <c r="L108" s="44"/>
      <c r="M108" s="186">
        <v>41141</v>
      </c>
      <c r="N108" s="186"/>
      <c r="O108" s="299"/>
      <c r="P108" s="186">
        <v>41143</v>
      </c>
      <c r="Q108" s="46">
        <v>41143</v>
      </c>
    </row>
    <row r="109" spans="2:17" s="33" customFormat="1" ht="18" customHeight="1">
      <c r="B109" s="344">
        <f t="shared" si="4"/>
        <v>4</v>
      </c>
      <c r="C109" s="510" t="s">
        <v>2343</v>
      </c>
      <c r="D109" s="510" t="s">
        <v>55</v>
      </c>
      <c r="E109" s="483" t="s">
        <v>2374</v>
      </c>
      <c r="F109" s="51">
        <v>1</v>
      </c>
      <c r="G109" s="42">
        <v>2160</v>
      </c>
      <c r="H109" s="42">
        <f t="shared" si="3"/>
        <v>2160</v>
      </c>
      <c r="I109" s="42"/>
      <c r="J109" s="483" t="s">
        <v>2375</v>
      </c>
      <c r="K109" s="47"/>
      <c r="L109" s="44"/>
      <c r="M109" s="186">
        <v>41141</v>
      </c>
      <c r="N109" s="40"/>
      <c r="O109" s="45"/>
      <c r="P109" s="186">
        <v>41143</v>
      </c>
      <c r="Q109" s="46">
        <v>41143</v>
      </c>
    </row>
    <row r="110" spans="2:17" s="33" customFormat="1" ht="18" customHeight="1">
      <c r="B110" s="344">
        <f t="shared" si="4"/>
        <v>5</v>
      </c>
      <c r="C110" s="510" t="s">
        <v>2343</v>
      </c>
      <c r="D110" s="510" t="s">
        <v>55</v>
      </c>
      <c r="E110" s="483" t="s">
        <v>2376</v>
      </c>
      <c r="F110" s="51">
        <v>1</v>
      </c>
      <c r="G110" s="42">
        <v>2240</v>
      </c>
      <c r="H110" s="42">
        <f t="shared" si="3"/>
        <v>2240</v>
      </c>
      <c r="I110" s="42"/>
      <c r="J110" s="483" t="s">
        <v>2364</v>
      </c>
      <c r="K110" s="47"/>
      <c r="L110" s="44"/>
      <c r="M110" s="186">
        <v>41141</v>
      </c>
      <c r="N110" s="40"/>
      <c r="O110" s="45"/>
      <c r="P110" s="186">
        <v>41143</v>
      </c>
      <c r="Q110" s="46">
        <v>41143</v>
      </c>
    </row>
    <row r="111" spans="2:17" s="33" customFormat="1" ht="18" customHeight="1">
      <c r="B111" s="344">
        <f t="shared" si="4"/>
        <v>6</v>
      </c>
      <c r="C111" s="510" t="s">
        <v>2343</v>
      </c>
      <c r="D111" s="510" t="s">
        <v>55</v>
      </c>
      <c r="E111" s="483" t="s">
        <v>2377</v>
      </c>
      <c r="F111" s="42">
        <v>1</v>
      </c>
      <c r="G111" s="42">
        <v>620</v>
      </c>
      <c r="H111" s="42">
        <f t="shared" si="3"/>
        <v>620</v>
      </c>
      <c r="I111" s="42"/>
      <c r="J111" s="483" t="s">
        <v>2351</v>
      </c>
      <c r="K111" s="47"/>
      <c r="L111" s="44"/>
      <c r="M111" s="186">
        <v>41141</v>
      </c>
      <c r="N111" s="40"/>
      <c r="O111" s="45"/>
      <c r="P111" s="186">
        <v>41143</v>
      </c>
      <c r="Q111" s="46">
        <v>41143</v>
      </c>
    </row>
    <row r="112" spans="2:17" s="33" customFormat="1" ht="18" customHeight="1">
      <c r="B112" s="344">
        <f t="shared" si="4"/>
        <v>7</v>
      </c>
      <c r="C112" s="510" t="s">
        <v>2343</v>
      </c>
      <c r="D112" s="510" t="s">
        <v>55</v>
      </c>
      <c r="E112" s="483" t="s">
        <v>2378</v>
      </c>
      <c r="F112" s="42">
        <v>1</v>
      </c>
      <c r="G112" s="42">
        <v>620</v>
      </c>
      <c r="H112" s="42">
        <f t="shared" si="3"/>
        <v>620</v>
      </c>
      <c r="I112" s="42"/>
      <c r="J112" s="483" t="s">
        <v>2351</v>
      </c>
      <c r="K112" s="47"/>
      <c r="L112" s="44"/>
      <c r="M112" s="186">
        <v>41141</v>
      </c>
      <c r="N112" s="40"/>
      <c r="O112" s="45"/>
      <c r="P112" s="186">
        <v>41143</v>
      </c>
      <c r="Q112" s="46">
        <v>41143</v>
      </c>
    </row>
    <row r="113" spans="2:17" s="33" customFormat="1" ht="18" customHeight="1">
      <c r="B113" s="344">
        <f t="shared" si="4"/>
        <v>8</v>
      </c>
      <c r="C113" s="510" t="s">
        <v>2343</v>
      </c>
      <c r="D113" s="510" t="s">
        <v>55</v>
      </c>
      <c r="E113" s="483" t="s">
        <v>2379</v>
      </c>
      <c r="F113" s="42">
        <v>1</v>
      </c>
      <c r="G113" s="42">
        <v>10000</v>
      </c>
      <c r="H113" s="42">
        <f t="shared" si="3"/>
        <v>10000</v>
      </c>
      <c r="I113" s="42"/>
      <c r="J113" s="483" t="s">
        <v>2357</v>
      </c>
      <c r="K113" s="47"/>
      <c r="L113" s="44"/>
      <c r="M113" s="186">
        <v>41141</v>
      </c>
      <c r="N113" s="40"/>
      <c r="O113" s="45"/>
      <c r="P113" s="186">
        <v>41143</v>
      </c>
      <c r="Q113" s="46">
        <v>41143</v>
      </c>
    </row>
    <row r="114" spans="2:17" ht="18" customHeight="1">
      <c r="B114" s="38">
        <v>9</v>
      </c>
      <c r="C114" s="510" t="s">
        <v>2343</v>
      </c>
      <c r="D114" s="510" t="s">
        <v>55</v>
      </c>
      <c r="E114" s="47" t="s">
        <v>2380</v>
      </c>
      <c r="F114" s="42">
        <v>1</v>
      </c>
      <c r="G114" s="42">
        <v>4340</v>
      </c>
      <c r="H114" s="42">
        <f t="shared" si="3"/>
        <v>4340</v>
      </c>
      <c r="I114" s="42"/>
      <c r="J114" s="187" t="s">
        <v>2381</v>
      </c>
      <c r="K114" s="47"/>
      <c r="L114" s="44"/>
      <c r="M114" s="186">
        <v>41143</v>
      </c>
      <c r="N114" s="40"/>
      <c r="O114" s="45"/>
      <c r="P114" s="186">
        <v>41145</v>
      </c>
      <c r="Q114" s="46">
        <v>41145</v>
      </c>
    </row>
    <row r="115" spans="2:17" ht="18" customHeight="1">
      <c r="B115" s="38">
        <v>10</v>
      </c>
      <c r="C115" s="510" t="s">
        <v>2343</v>
      </c>
      <c r="D115" s="510" t="s">
        <v>55</v>
      </c>
      <c r="E115" s="51" t="s">
        <v>2382</v>
      </c>
      <c r="F115" s="51">
        <v>1</v>
      </c>
      <c r="G115" s="51">
        <v>2720</v>
      </c>
      <c r="H115" s="51">
        <f t="shared" si="3"/>
        <v>2720</v>
      </c>
      <c r="I115" s="53"/>
      <c r="J115" s="51" t="s">
        <v>2383</v>
      </c>
      <c r="K115" s="51"/>
      <c r="L115" s="38"/>
      <c r="M115" s="186">
        <v>41151</v>
      </c>
      <c r="N115" s="248"/>
      <c r="O115" s="299"/>
      <c r="P115" s="186">
        <v>41155</v>
      </c>
      <c r="Q115" s="46">
        <v>41155</v>
      </c>
    </row>
    <row r="116" spans="2:17" ht="18" customHeight="1">
      <c r="B116" s="38">
        <v>11</v>
      </c>
      <c r="C116" s="510" t="s">
        <v>2343</v>
      </c>
      <c r="D116" s="510" t="s">
        <v>55</v>
      </c>
      <c r="E116" s="51" t="s">
        <v>2384</v>
      </c>
      <c r="F116" s="51">
        <v>1</v>
      </c>
      <c r="G116" s="51">
        <v>2350</v>
      </c>
      <c r="H116" s="51">
        <f t="shared" si="3"/>
        <v>2350</v>
      </c>
      <c r="I116" s="53"/>
      <c r="J116" s="51" t="s">
        <v>2385</v>
      </c>
      <c r="K116" s="51"/>
      <c r="L116" s="38"/>
      <c r="M116" s="186">
        <v>41151</v>
      </c>
      <c r="N116" s="248"/>
      <c r="O116" s="299"/>
      <c r="P116" s="186">
        <v>41155</v>
      </c>
      <c r="Q116" s="46">
        <v>41155</v>
      </c>
    </row>
    <row r="117" spans="2:17" ht="18" customHeight="1">
      <c r="B117" s="38">
        <v>12</v>
      </c>
      <c r="C117" s="510" t="s">
        <v>2343</v>
      </c>
      <c r="D117" s="510" t="s">
        <v>55</v>
      </c>
      <c r="E117" s="51" t="s">
        <v>2363</v>
      </c>
      <c r="F117" s="51">
        <v>5</v>
      </c>
      <c r="G117" s="51">
        <v>700</v>
      </c>
      <c r="H117" s="51">
        <f t="shared" si="3"/>
        <v>3500</v>
      </c>
      <c r="I117" s="53"/>
      <c r="J117" s="51" t="s">
        <v>2386</v>
      </c>
      <c r="K117" s="51"/>
      <c r="L117" s="38"/>
      <c r="M117" s="186">
        <v>41151</v>
      </c>
      <c r="N117" s="248"/>
      <c r="O117" s="299"/>
      <c r="P117" s="186">
        <v>41155</v>
      </c>
      <c r="Q117" s="46">
        <v>41155</v>
      </c>
    </row>
    <row r="118" spans="2:17" ht="18" customHeight="1">
      <c r="B118" s="38">
        <v>13</v>
      </c>
      <c r="C118" s="510" t="s">
        <v>2343</v>
      </c>
      <c r="D118" s="510" t="s">
        <v>55</v>
      </c>
      <c r="E118" s="51" t="s">
        <v>2387</v>
      </c>
      <c r="F118" s="51">
        <v>5</v>
      </c>
      <c r="G118" s="51">
        <v>700</v>
      </c>
      <c r="H118" s="51">
        <f t="shared" si="3"/>
        <v>3500</v>
      </c>
      <c r="I118" s="53"/>
      <c r="J118" s="51" t="s">
        <v>2388</v>
      </c>
      <c r="K118" s="51"/>
      <c r="L118" s="38"/>
      <c r="M118" s="186">
        <v>41151</v>
      </c>
      <c r="N118" s="248"/>
      <c r="O118" s="299"/>
      <c r="P118" s="186">
        <v>41155</v>
      </c>
      <c r="Q118" s="46">
        <v>41155</v>
      </c>
    </row>
    <row r="119" spans="2:17" ht="18" customHeight="1">
      <c r="B119" s="38">
        <v>14</v>
      </c>
      <c r="C119" s="510" t="s">
        <v>2343</v>
      </c>
      <c r="D119" s="510" t="s">
        <v>55</v>
      </c>
      <c r="E119" s="51" t="s">
        <v>2384</v>
      </c>
      <c r="F119" s="51">
        <v>1</v>
      </c>
      <c r="G119" s="51">
        <v>2350</v>
      </c>
      <c r="H119" s="51">
        <f t="shared" si="3"/>
        <v>2350</v>
      </c>
      <c r="I119" s="53"/>
      <c r="J119" s="51" t="s">
        <v>2389</v>
      </c>
      <c r="K119" s="51"/>
      <c r="L119" s="38"/>
      <c r="M119" s="118">
        <v>41155</v>
      </c>
      <c r="N119" s="51"/>
      <c r="O119" s="53"/>
      <c r="P119" s="186">
        <v>41157</v>
      </c>
      <c r="Q119" s="46">
        <v>41157</v>
      </c>
    </row>
    <row r="120" spans="2:17" ht="18" customHeight="1">
      <c r="M120" s="57"/>
      <c r="Q120" s="55"/>
    </row>
    <row r="121" spans="2:17" ht="18" customHeight="1"/>
    <row r="122" spans="2:17" ht="18" customHeight="1"/>
    <row r="123" spans="2:17" ht="18" customHeight="1"/>
    <row r="124" spans="2:17" ht="18" customHeight="1"/>
    <row r="125" spans="2:17" ht="18" customHeight="1"/>
    <row r="126" spans="2:17" ht="18" customHeight="1"/>
  </sheetData>
  <autoFilter ref="B8:O84" xr:uid="{2BF5C39E-116B-4196-ADCF-AB8E40F06AF6}"/>
  <mergeCells count="6">
    <mergeCell ref="B2:D2"/>
    <mergeCell ref="G2:I2"/>
    <mergeCell ref="B3:D3"/>
    <mergeCell ref="B4:D4"/>
    <mergeCell ref="B5:D5"/>
    <mergeCell ref="B6:D6"/>
  </mergeCells>
  <phoneticPr fontId="3"/>
  <dataValidations count="1">
    <dataValidation imeMode="hiragana" allowBlank="1" showInputMessage="1" showErrorMessage="1" sqref="J31:J39 JF31:JF39 TB31:TB39 ACX31:ACX39 AMT31:AMT39 AWP31:AWP39 BGL31:BGL39 BQH31:BQH39 CAD31:CAD39 CJZ31:CJZ39 CTV31:CTV39 DDR31:DDR39 DNN31:DNN39 DXJ31:DXJ39 EHF31:EHF39 ERB31:ERB39 FAX31:FAX39 FKT31:FKT39 FUP31:FUP39 GEL31:GEL39 GOH31:GOH39 GYD31:GYD39 HHZ31:HHZ39 HRV31:HRV39 IBR31:IBR39 ILN31:ILN39 IVJ31:IVJ39 JFF31:JFF39 JPB31:JPB39 JYX31:JYX39 KIT31:KIT39 KSP31:KSP39 LCL31:LCL39 LMH31:LMH39 LWD31:LWD39 MFZ31:MFZ39 MPV31:MPV39 MZR31:MZR39 NJN31:NJN39 NTJ31:NTJ39 ODF31:ODF39 ONB31:ONB39 OWX31:OWX39 PGT31:PGT39 PQP31:PQP39 QAL31:QAL39 QKH31:QKH39 QUD31:QUD39 RDZ31:RDZ39 RNV31:RNV39 RXR31:RXR39 SHN31:SHN39 SRJ31:SRJ39 TBF31:TBF39 TLB31:TLB39 TUX31:TUX39 UET31:UET39 UOP31:UOP39 UYL31:UYL39 VIH31:VIH39 VSD31:VSD39 WBZ31:WBZ39 WLV31:WLV39 WVR31:WVR39 J65567:J65575 JF65567:JF65575 TB65567:TB65575 ACX65567:ACX65575 AMT65567:AMT65575 AWP65567:AWP65575 BGL65567:BGL65575 BQH65567:BQH65575 CAD65567:CAD65575 CJZ65567:CJZ65575 CTV65567:CTV65575 DDR65567:DDR65575 DNN65567:DNN65575 DXJ65567:DXJ65575 EHF65567:EHF65575 ERB65567:ERB65575 FAX65567:FAX65575 FKT65567:FKT65575 FUP65567:FUP65575 GEL65567:GEL65575 GOH65567:GOH65575 GYD65567:GYD65575 HHZ65567:HHZ65575 HRV65567:HRV65575 IBR65567:IBR65575 ILN65567:ILN65575 IVJ65567:IVJ65575 JFF65567:JFF65575 JPB65567:JPB65575 JYX65567:JYX65575 KIT65567:KIT65575 KSP65567:KSP65575 LCL65567:LCL65575 LMH65567:LMH65575 LWD65567:LWD65575 MFZ65567:MFZ65575 MPV65567:MPV65575 MZR65567:MZR65575 NJN65567:NJN65575 NTJ65567:NTJ65575 ODF65567:ODF65575 ONB65567:ONB65575 OWX65567:OWX65575 PGT65567:PGT65575 PQP65567:PQP65575 QAL65567:QAL65575 QKH65567:QKH65575 QUD65567:QUD65575 RDZ65567:RDZ65575 RNV65567:RNV65575 RXR65567:RXR65575 SHN65567:SHN65575 SRJ65567:SRJ65575 TBF65567:TBF65575 TLB65567:TLB65575 TUX65567:TUX65575 UET65567:UET65575 UOP65567:UOP65575 UYL65567:UYL65575 VIH65567:VIH65575 VSD65567:VSD65575 WBZ65567:WBZ65575 WLV65567:WLV65575 WVR65567:WVR65575 J131103:J131111 JF131103:JF131111 TB131103:TB131111 ACX131103:ACX131111 AMT131103:AMT131111 AWP131103:AWP131111 BGL131103:BGL131111 BQH131103:BQH131111 CAD131103:CAD131111 CJZ131103:CJZ131111 CTV131103:CTV131111 DDR131103:DDR131111 DNN131103:DNN131111 DXJ131103:DXJ131111 EHF131103:EHF131111 ERB131103:ERB131111 FAX131103:FAX131111 FKT131103:FKT131111 FUP131103:FUP131111 GEL131103:GEL131111 GOH131103:GOH131111 GYD131103:GYD131111 HHZ131103:HHZ131111 HRV131103:HRV131111 IBR131103:IBR131111 ILN131103:ILN131111 IVJ131103:IVJ131111 JFF131103:JFF131111 JPB131103:JPB131111 JYX131103:JYX131111 KIT131103:KIT131111 KSP131103:KSP131111 LCL131103:LCL131111 LMH131103:LMH131111 LWD131103:LWD131111 MFZ131103:MFZ131111 MPV131103:MPV131111 MZR131103:MZR131111 NJN131103:NJN131111 NTJ131103:NTJ131111 ODF131103:ODF131111 ONB131103:ONB131111 OWX131103:OWX131111 PGT131103:PGT131111 PQP131103:PQP131111 QAL131103:QAL131111 QKH131103:QKH131111 QUD131103:QUD131111 RDZ131103:RDZ131111 RNV131103:RNV131111 RXR131103:RXR131111 SHN131103:SHN131111 SRJ131103:SRJ131111 TBF131103:TBF131111 TLB131103:TLB131111 TUX131103:TUX131111 UET131103:UET131111 UOP131103:UOP131111 UYL131103:UYL131111 VIH131103:VIH131111 VSD131103:VSD131111 WBZ131103:WBZ131111 WLV131103:WLV131111 WVR131103:WVR131111 J196639:J196647 JF196639:JF196647 TB196639:TB196647 ACX196639:ACX196647 AMT196639:AMT196647 AWP196639:AWP196647 BGL196639:BGL196647 BQH196639:BQH196647 CAD196639:CAD196647 CJZ196639:CJZ196647 CTV196639:CTV196647 DDR196639:DDR196647 DNN196639:DNN196647 DXJ196639:DXJ196647 EHF196639:EHF196647 ERB196639:ERB196647 FAX196639:FAX196647 FKT196639:FKT196647 FUP196639:FUP196647 GEL196639:GEL196647 GOH196639:GOH196647 GYD196639:GYD196647 HHZ196639:HHZ196647 HRV196639:HRV196647 IBR196639:IBR196647 ILN196639:ILN196647 IVJ196639:IVJ196647 JFF196639:JFF196647 JPB196639:JPB196647 JYX196639:JYX196647 KIT196639:KIT196647 KSP196639:KSP196647 LCL196639:LCL196647 LMH196639:LMH196647 LWD196639:LWD196647 MFZ196639:MFZ196647 MPV196639:MPV196647 MZR196639:MZR196647 NJN196639:NJN196647 NTJ196639:NTJ196647 ODF196639:ODF196647 ONB196639:ONB196647 OWX196639:OWX196647 PGT196639:PGT196647 PQP196639:PQP196647 QAL196639:QAL196647 QKH196639:QKH196647 QUD196639:QUD196647 RDZ196639:RDZ196647 RNV196639:RNV196647 RXR196639:RXR196647 SHN196639:SHN196647 SRJ196639:SRJ196647 TBF196639:TBF196647 TLB196639:TLB196647 TUX196639:TUX196647 UET196639:UET196647 UOP196639:UOP196647 UYL196639:UYL196647 VIH196639:VIH196647 VSD196639:VSD196647 WBZ196639:WBZ196647 WLV196639:WLV196647 WVR196639:WVR196647 J262175:J262183 JF262175:JF262183 TB262175:TB262183 ACX262175:ACX262183 AMT262175:AMT262183 AWP262175:AWP262183 BGL262175:BGL262183 BQH262175:BQH262183 CAD262175:CAD262183 CJZ262175:CJZ262183 CTV262175:CTV262183 DDR262175:DDR262183 DNN262175:DNN262183 DXJ262175:DXJ262183 EHF262175:EHF262183 ERB262175:ERB262183 FAX262175:FAX262183 FKT262175:FKT262183 FUP262175:FUP262183 GEL262175:GEL262183 GOH262175:GOH262183 GYD262175:GYD262183 HHZ262175:HHZ262183 HRV262175:HRV262183 IBR262175:IBR262183 ILN262175:ILN262183 IVJ262175:IVJ262183 JFF262175:JFF262183 JPB262175:JPB262183 JYX262175:JYX262183 KIT262175:KIT262183 KSP262175:KSP262183 LCL262175:LCL262183 LMH262175:LMH262183 LWD262175:LWD262183 MFZ262175:MFZ262183 MPV262175:MPV262183 MZR262175:MZR262183 NJN262175:NJN262183 NTJ262175:NTJ262183 ODF262175:ODF262183 ONB262175:ONB262183 OWX262175:OWX262183 PGT262175:PGT262183 PQP262175:PQP262183 QAL262175:QAL262183 QKH262175:QKH262183 QUD262175:QUD262183 RDZ262175:RDZ262183 RNV262175:RNV262183 RXR262175:RXR262183 SHN262175:SHN262183 SRJ262175:SRJ262183 TBF262175:TBF262183 TLB262175:TLB262183 TUX262175:TUX262183 UET262175:UET262183 UOP262175:UOP262183 UYL262175:UYL262183 VIH262175:VIH262183 VSD262175:VSD262183 WBZ262175:WBZ262183 WLV262175:WLV262183 WVR262175:WVR262183 J327711:J327719 JF327711:JF327719 TB327711:TB327719 ACX327711:ACX327719 AMT327711:AMT327719 AWP327711:AWP327719 BGL327711:BGL327719 BQH327711:BQH327719 CAD327711:CAD327719 CJZ327711:CJZ327719 CTV327711:CTV327719 DDR327711:DDR327719 DNN327711:DNN327719 DXJ327711:DXJ327719 EHF327711:EHF327719 ERB327711:ERB327719 FAX327711:FAX327719 FKT327711:FKT327719 FUP327711:FUP327719 GEL327711:GEL327719 GOH327711:GOH327719 GYD327711:GYD327719 HHZ327711:HHZ327719 HRV327711:HRV327719 IBR327711:IBR327719 ILN327711:ILN327719 IVJ327711:IVJ327719 JFF327711:JFF327719 JPB327711:JPB327719 JYX327711:JYX327719 KIT327711:KIT327719 KSP327711:KSP327719 LCL327711:LCL327719 LMH327711:LMH327719 LWD327711:LWD327719 MFZ327711:MFZ327719 MPV327711:MPV327719 MZR327711:MZR327719 NJN327711:NJN327719 NTJ327711:NTJ327719 ODF327711:ODF327719 ONB327711:ONB327719 OWX327711:OWX327719 PGT327711:PGT327719 PQP327711:PQP327719 QAL327711:QAL327719 QKH327711:QKH327719 QUD327711:QUD327719 RDZ327711:RDZ327719 RNV327711:RNV327719 RXR327711:RXR327719 SHN327711:SHN327719 SRJ327711:SRJ327719 TBF327711:TBF327719 TLB327711:TLB327719 TUX327711:TUX327719 UET327711:UET327719 UOP327711:UOP327719 UYL327711:UYL327719 VIH327711:VIH327719 VSD327711:VSD327719 WBZ327711:WBZ327719 WLV327711:WLV327719 WVR327711:WVR327719 J393247:J393255 JF393247:JF393255 TB393247:TB393255 ACX393247:ACX393255 AMT393247:AMT393255 AWP393247:AWP393255 BGL393247:BGL393255 BQH393247:BQH393255 CAD393247:CAD393255 CJZ393247:CJZ393255 CTV393247:CTV393255 DDR393247:DDR393255 DNN393247:DNN393255 DXJ393247:DXJ393255 EHF393247:EHF393255 ERB393247:ERB393255 FAX393247:FAX393255 FKT393247:FKT393255 FUP393247:FUP393255 GEL393247:GEL393255 GOH393247:GOH393255 GYD393247:GYD393255 HHZ393247:HHZ393255 HRV393247:HRV393255 IBR393247:IBR393255 ILN393247:ILN393255 IVJ393247:IVJ393255 JFF393247:JFF393255 JPB393247:JPB393255 JYX393247:JYX393255 KIT393247:KIT393255 KSP393247:KSP393255 LCL393247:LCL393255 LMH393247:LMH393255 LWD393247:LWD393255 MFZ393247:MFZ393255 MPV393247:MPV393255 MZR393247:MZR393255 NJN393247:NJN393255 NTJ393247:NTJ393255 ODF393247:ODF393255 ONB393247:ONB393255 OWX393247:OWX393255 PGT393247:PGT393255 PQP393247:PQP393255 QAL393247:QAL393255 QKH393247:QKH393255 QUD393247:QUD393255 RDZ393247:RDZ393255 RNV393247:RNV393255 RXR393247:RXR393255 SHN393247:SHN393255 SRJ393247:SRJ393255 TBF393247:TBF393255 TLB393247:TLB393255 TUX393247:TUX393255 UET393247:UET393255 UOP393247:UOP393255 UYL393247:UYL393255 VIH393247:VIH393255 VSD393247:VSD393255 WBZ393247:WBZ393255 WLV393247:WLV393255 WVR393247:WVR393255 J458783:J458791 JF458783:JF458791 TB458783:TB458791 ACX458783:ACX458791 AMT458783:AMT458791 AWP458783:AWP458791 BGL458783:BGL458791 BQH458783:BQH458791 CAD458783:CAD458791 CJZ458783:CJZ458791 CTV458783:CTV458791 DDR458783:DDR458791 DNN458783:DNN458791 DXJ458783:DXJ458791 EHF458783:EHF458791 ERB458783:ERB458791 FAX458783:FAX458791 FKT458783:FKT458791 FUP458783:FUP458791 GEL458783:GEL458791 GOH458783:GOH458791 GYD458783:GYD458791 HHZ458783:HHZ458791 HRV458783:HRV458791 IBR458783:IBR458791 ILN458783:ILN458791 IVJ458783:IVJ458791 JFF458783:JFF458791 JPB458783:JPB458791 JYX458783:JYX458791 KIT458783:KIT458791 KSP458783:KSP458791 LCL458783:LCL458791 LMH458783:LMH458791 LWD458783:LWD458791 MFZ458783:MFZ458791 MPV458783:MPV458791 MZR458783:MZR458791 NJN458783:NJN458791 NTJ458783:NTJ458791 ODF458783:ODF458791 ONB458783:ONB458791 OWX458783:OWX458791 PGT458783:PGT458791 PQP458783:PQP458791 QAL458783:QAL458791 QKH458783:QKH458791 QUD458783:QUD458791 RDZ458783:RDZ458791 RNV458783:RNV458791 RXR458783:RXR458791 SHN458783:SHN458791 SRJ458783:SRJ458791 TBF458783:TBF458791 TLB458783:TLB458791 TUX458783:TUX458791 UET458783:UET458791 UOP458783:UOP458791 UYL458783:UYL458791 VIH458783:VIH458791 VSD458783:VSD458791 WBZ458783:WBZ458791 WLV458783:WLV458791 WVR458783:WVR458791 J524319:J524327 JF524319:JF524327 TB524319:TB524327 ACX524319:ACX524327 AMT524319:AMT524327 AWP524319:AWP524327 BGL524319:BGL524327 BQH524319:BQH524327 CAD524319:CAD524327 CJZ524319:CJZ524327 CTV524319:CTV524327 DDR524319:DDR524327 DNN524319:DNN524327 DXJ524319:DXJ524327 EHF524319:EHF524327 ERB524319:ERB524327 FAX524319:FAX524327 FKT524319:FKT524327 FUP524319:FUP524327 GEL524319:GEL524327 GOH524319:GOH524327 GYD524319:GYD524327 HHZ524319:HHZ524327 HRV524319:HRV524327 IBR524319:IBR524327 ILN524319:ILN524327 IVJ524319:IVJ524327 JFF524319:JFF524327 JPB524319:JPB524327 JYX524319:JYX524327 KIT524319:KIT524327 KSP524319:KSP524327 LCL524319:LCL524327 LMH524319:LMH524327 LWD524319:LWD524327 MFZ524319:MFZ524327 MPV524319:MPV524327 MZR524319:MZR524327 NJN524319:NJN524327 NTJ524319:NTJ524327 ODF524319:ODF524327 ONB524319:ONB524327 OWX524319:OWX524327 PGT524319:PGT524327 PQP524319:PQP524327 QAL524319:QAL524327 QKH524319:QKH524327 QUD524319:QUD524327 RDZ524319:RDZ524327 RNV524319:RNV524327 RXR524319:RXR524327 SHN524319:SHN524327 SRJ524319:SRJ524327 TBF524319:TBF524327 TLB524319:TLB524327 TUX524319:TUX524327 UET524319:UET524327 UOP524319:UOP524327 UYL524319:UYL524327 VIH524319:VIH524327 VSD524319:VSD524327 WBZ524319:WBZ524327 WLV524319:WLV524327 WVR524319:WVR524327 J589855:J589863 JF589855:JF589863 TB589855:TB589863 ACX589855:ACX589863 AMT589855:AMT589863 AWP589855:AWP589863 BGL589855:BGL589863 BQH589855:BQH589863 CAD589855:CAD589863 CJZ589855:CJZ589863 CTV589855:CTV589863 DDR589855:DDR589863 DNN589855:DNN589863 DXJ589855:DXJ589863 EHF589855:EHF589863 ERB589855:ERB589863 FAX589855:FAX589863 FKT589855:FKT589863 FUP589855:FUP589863 GEL589855:GEL589863 GOH589855:GOH589863 GYD589855:GYD589863 HHZ589855:HHZ589863 HRV589855:HRV589863 IBR589855:IBR589863 ILN589855:ILN589863 IVJ589855:IVJ589863 JFF589855:JFF589863 JPB589855:JPB589863 JYX589855:JYX589863 KIT589855:KIT589863 KSP589855:KSP589863 LCL589855:LCL589863 LMH589855:LMH589863 LWD589855:LWD589863 MFZ589855:MFZ589863 MPV589855:MPV589863 MZR589855:MZR589863 NJN589855:NJN589863 NTJ589855:NTJ589863 ODF589855:ODF589863 ONB589855:ONB589863 OWX589855:OWX589863 PGT589855:PGT589863 PQP589855:PQP589863 QAL589855:QAL589863 QKH589855:QKH589863 QUD589855:QUD589863 RDZ589855:RDZ589863 RNV589855:RNV589863 RXR589855:RXR589863 SHN589855:SHN589863 SRJ589855:SRJ589863 TBF589855:TBF589863 TLB589855:TLB589863 TUX589855:TUX589863 UET589855:UET589863 UOP589855:UOP589863 UYL589855:UYL589863 VIH589855:VIH589863 VSD589855:VSD589863 WBZ589855:WBZ589863 WLV589855:WLV589863 WVR589855:WVR589863 J655391:J655399 JF655391:JF655399 TB655391:TB655399 ACX655391:ACX655399 AMT655391:AMT655399 AWP655391:AWP655399 BGL655391:BGL655399 BQH655391:BQH655399 CAD655391:CAD655399 CJZ655391:CJZ655399 CTV655391:CTV655399 DDR655391:DDR655399 DNN655391:DNN655399 DXJ655391:DXJ655399 EHF655391:EHF655399 ERB655391:ERB655399 FAX655391:FAX655399 FKT655391:FKT655399 FUP655391:FUP655399 GEL655391:GEL655399 GOH655391:GOH655399 GYD655391:GYD655399 HHZ655391:HHZ655399 HRV655391:HRV655399 IBR655391:IBR655399 ILN655391:ILN655399 IVJ655391:IVJ655399 JFF655391:JFF655399 JPB655391:JPB655399 JYX655391:JYX655399 KIT655391:KIT655399 KSP655391:KSP655399 LCL655391:LCL655399 LMH655391:LMH655399 LWD655391:LWD655399 MFZ655391:MFZ655399 MPV655391:MPV655399 MZR655391:MZR655399 NJN655391:NJN655399 NTJ655391:NTJ655399 ODF655391:ODF655399 ONB655391:ONB655399 OWX655391:OWX655399 PGT655391:PGT655399 PQP655391:PQP655399 QAL655391:QAL655399 QKH655391:QKH655399 QUD655391:QUD655399 RDZ655391:RDZ655399 RNV655391:RNV655399 RXR655391:RXR655399 SHN655391:SHN655399 SRJ655391:SRJ655399 TBF655391:TBF655399 TLB655391:TLB655399 TUX655391:TUX655399 UET655391:UET655399 UOP655391:UOP655399 UYL655391:UYL655399 VIH655391:VIH655399 VSD655391:VSD655399 WBZ655391:WBZ655399 WLV655391:WLV655399 WVR655391:WVR655399 J720927:J720935 JF720927:JF720935 TB720927:TB720935 ACX720927:ACX720935 AMT720927:AMT720935 AWP720927:AWP720935 BGL720927:BGL720935 BQH720927:BQH720935 CAD720927:CAD720935 CJZ720927:CJZ720935 CTV720927:CTV720935 DDR720927:DDR720935 DNN720927:DNN720935 DXJ720927:DXJ720935 EHF720927:EHF720935 ERB720927:ERB720935 FAX720927:FAX720935 FKT720927:FKT720935 FUP720927:FUP720935 GEL720927:GEL720935 GOH720927:GOH720935 GYD720927:GYD720935 HHZ720927:HHZ720935 HRV720927:HRV720935 IBR720927:IBR720935 ILN720927:ILN720935 IVJ720927:IVJ720935 JFF720927:JFF720935 JPB720927:JPB720935 JYX720927:JYX720935 KIT720927:KIT720935 KSP720927:KSP720935 LCL720927:LCL720935 LMH720927:LMH720935 LWD720927:LWD720935 MFZ720927:MFZ720935 MPV720927:MPV720935 MZR720927:MZR720935 NJN720927:NJN720935 NTJ720927:NTJ720935 ODF720927:ODF720935 ONB720927:ONB720935 OWX720927:OWX720935 PGT720927:PGT720935 PQP720927:PQP720935 QAL720927:QAL720935 QKH720927:QKH720935 QUD720927:QUD720935 RDZ720927:RDZ720935 RNV720927:RNV720935 RXR720927:RXR720935 SHN720927:SHN720935 SRJ720927:SRJ720935 TBF720927:TBF720935 TLB720927:TLB720935 TUX720927:TUX720935 UET720927:UET720935 UOP720927:UOP720935 UYL720927:UYL720935 VIH720927:VIH720935 VSD720927:VSD720935 WBZ720927:WBZ720935 WLV720927:WLV720935 WVR720927:WVR720935 J786463:J786471 JF786463:JF786471 TB786463:TB786471 ACX786463:ACX786471 AMT786463:AMT786471 AWP786463:AWP786471 BGL786463:BGL786471 BQH786463:BQH786471 CAD786463:CAD786471 CJZ786463:CJZ786471 CTV786463:CTV786471 DDR786463:DDR786471 DNN786463:DNN786471 DXJ786463:DXJ786471 EHF786463:EHF786471 ERB786463:ERB786471 FAX786463:FAX786471 FKT786463:FKT786471 FUP786463:FUP786471 GEL786463:GEL786471 GOH786463:GOH786471 GYD786463:GYD786471 HHZ786463:HHZ786471 HRV786463:HRV786471 IBR786463:IBR786471 ILN786463:ILN786471 IVJ786463:IVJ786471 JFF786463:JFF786471 JPB786463:JPB786471 JYX786463:JYX786471 KIT786463:KIT786471 KSP786463:KSP786471 LCL786463:LCL786471 LMH786463:LMH786471 LWD786463:LWD786471 MFZ786463:MFZ786471 MPV786463:MPV786471 MZR786463:MZR786471 NJN786463:NJN786471 NTJ786463:NTJ786471 ODF786463:ODF786471 ONB786463:ONB786471 OWX786463:OWX786471 PGT786463:PGT786471 PQP786463:PQP786471 QAL786463:QAL786471 QKH786463:QKH786471 QUD786463:QUD786471 RDZ786463:RDZ786471 RNV786463:RNV786471 RXR786463:RXR786471 SHN786463:SHN786471 SRJ786463:SRJ786471 TBF786463:TBF786471 TLB786463:TLB786471 TUX786463:TUX786471 UET786463:UET786471 UOP786463:UOP786471 UYL786463:UYL786471 VIH786463:VIH786471 VSD786463:VSD786471 WBZ786463:WBZ786471 WLV786463:WLV786471 WVR786463:WVR786471 J851999:J852007 JF851999:JF852007 TB851999:TB852007 ACX851999:ACX852007 AMT851999:AMT852007 AWP851999:AWP852007 BGL851999:BGL852007 BQH851999:BQH852007 CAD851999:CAD852007 CJZ851999:CJZ852007 CTV851999:CTV852007 DDR851999:DDR852007 DNN851999:DNN852007 DXJ851999:DXJ852007 EHF851999:EHF852007 ERB851999:ERB852007 FAX851999:FAX852007 FKT851999:FKT852007 FUP851999:FUP852007 GEL851999:GEL852007 GOH851999:GOH852007 GYD851999:GYD852007 HHZ851999:HHZ852007 HRV851999:HRV852007 IBR851999:IBR852007 ILN851999:ILN852007 IVJ851999:IVJ852007 JFF851999:JFF852007 JPB851999:JPB852007 JYX851999:JYX852007 KIT851999:KIT852007 KSP851999:KSP852007 LCL851999:LCL852007 LMH851999:LMH852007 LWD851999:LWD852007 MFZ851999:MFZ852007 MPV851999:MPV852007 MZR851999:MZR852007 NJN851999:NJN852007 NTJ851999:NTJ852007 ODF851999:ODF852007 ONB851999:ONB852007 OWX851999:OWX852007 PGT851999:PGT852007 PQP851999:PQP852007 QAL851999:QAL852007 QKH851999:QKH852007 QUD851999:QUD852007 RDZ851999:RDZ852007 RNV851999:RNV852007 RXR851999:RXR852007 SHN851999:SHN852007 SRJ851999:SRJ852007 TBF851999:TBF852007 TLB851999:TLB852007 TUX851999:TUX852007 UET851999:UET852007 UOP851999:UOP852007 UYL851999:UYL852007 VIH851999:VIH852007 VSD851999:VSD852007 WBZ851999:WBZ852007 WLV851999:WLV852007 WVR851999:WVR852007 J917535:J917543 JF917535:JF917543 TB917535:TB917543 ACX917535:ACX917543 AMT917535:AMT917543 AWP917535:AWP917543 BGL917535:BGL917543 BQH917535:BQH917543 CAD917535:CAD917543 CJZ917535:CJZ917543 CTV917535:CTV917543 DDR917535:DDR917543 DNN917535:DNN917543 DXJ917535:DXJ917543 EHF917535:EHF917543 ERB917535:ERB917543 FAX917535:FAX917543 FKT917535:FKT917543 FUP917535:FUP917543 GEL917535:GEL917543 GOH917535:GOH917543 GYD917535:GYD917543 HHZ917535:HHZ917543 HRV917535:HRV917543 IBR917535:IBR917543 ILN917535:ILN917543 IVJ917535:IVJ917543 JFF917535:JFF917543 JPB917535:JPB917543 JYX917535:JYX917543 KIT917535:KIT917543 KSP917535:KSP917543 LCL917535:LCL917543 LMH917535:LMH917543 LWD917535:LWD917543 MFZ917535:MFZ917543 MPV917535:MPV917543 MZR917535:MZR917543 NJN917535:NJN917543 NTJ917535:NTJ917543 ODF917535:ODF917543 ONB917535:ONB917543 OWX917535:OWX917543 PGT917535:PGT917543 PQP917535:PQP917543 QAL917535:QAL917543 QKH917535:QKH917543 QUD917535:QUD917543 RDZ917535:RDZ917543 RNV917535:RNV917543 RXR917535:RXR917543 SHN917535:SHN917543 SRJ917535:SRJ917543 TBF917535:TBF917543 TLB917535:TLB917543 TUX917535:TUX917543 UET917535:UET917543 UOP917535:UOP917543 UYL917535:UYL917543 VIH917535:VIH917543 VSD917535:VSD917543 WBZ917535:WBZ917543 WLV917535:WLV917543 WVR917535:WVR917543 J983071:J983079 JF983071:JF983079 TB983071:TB983079 ACX983071:ACX983079 AMT983071:AMT983079 AWP983071:AWP983079 BGL983071:BGL983079 BQH983071:BQH983079 CAD983071:CAD983079 CJZ983071:CJZ983079 CTV983071:CTV983079 DDR983071:DDR983079 DNN983071:DNN983079 DXJ983071:DXJ983079 EHF983071:EHF983079 ERB983071:ERB983079 FAX983071:FAX983079 FKT983071:FKT983079 FUP983071:FUP983079 GEL983071:GEL983079 GOH983071:GOH983079 GYD983071:GYD983079 HHZ983071:HHZ983079 HRV983071:HRV983079 IBR983071:IBR983079 ILN983071:ILN983079 IVJ983071:IVJ983079 JFF983071:JFF983079 JPB983071:JPB983079 JYX983071:JYX983079 KIT983071:KIT983079 KSP983071:KSP983079 LCL983071:LCL983079 LMH983071:LMH983079 LWD983071:LWD983079 MFZ983071:MFZ983079 MPV983071:MPV983079 MZR983071:MZR983079 NJN983071:NJN983079 NTJ983071:NTJ983079 ODF983071:ODF983079 ONB983071:ONB983079 OWX983071:OWX983079 PGT983071:PGT983079 PQP983071:PQP983079 QAL983071:QAL983079 QKH983071:QKH983079 QUD983071:QUD983079 RDZ983071:RDZ983079 RNV983071:RNV983079 RXR983071:RXR983079 SHN983071:SHN983079 SRJ983071:SRJ983079 TBF983071:TBF983079 TLB983071:TLB983079 TUX983071:TUX983079 UET983071:UET983079 UOP983071:UOP983079 UYL983071:UYL983079 VIH983071:VIH983079 VSD983071:VSD983079 WBZ983071:WBZ983079 WLV983071:WLV983079 WVR983071:WVR983079 J95 JF95 TB95 ACX95 AMT95 AWP95 BGL95 BQH95 CAD95 CJZ95 CTV95 DDR95 DNN95 DXJ95 EHF95 ERB95 FAX95 FKT95 FUP95 GEL95 GOH95 GYD95 HHZ95 HRV95 IBR95 ILN95 IVJ95 JFF95 JPB95 JYX95 KIT95 KSP95 LCL95 LMH95 LWD95 MFZ95 MPV95 MZR95 NJN95 NTJ95 ODF95 ONB95 OWX95 PGT95 PQP95 QAL95 QKH95 QUD95 RDZ95 RNV95 RXR95 SHN95 SRJ95 TBF95 TLB95 TUX95 UET95 UOP95 UYL95 VIH95 VSD95 WBZ95 WLV95 WVR95 J65631 JF65631 TB65631 ACX65631 AMT65631 AWP65631 BGL65631 BQH65631 CAD65631 CJZ65631 CTV65631 DDR65631 DNN65631 DXJ65631 EHF65631 ERB65631 FAX65631 FKT65631 FUP65631 GEL65631 GOH65631 GYD65631 HHZ65631 HRV65631 IBR65631 ILN65631 IVJ65631 JFF65631 JPB65631 JYX65631 KIT65631 KSP65631 LCL65631 LMH65631 LWD65631 MFZ65631 MPV65631 MZR65631 NJN65631 NTJ65631 ODF65631 ONB65631 OWX65631 PGT65631 PQP65631 QAL65631 QKH65631 QUD65631 RDZ65631 RNV65631 RXR65631 SHN65631 SRJ65631 TBF65631 TLB65631 TUX65631 UET65631 UOP65631 UYL65631 VIH65631 VSD65631 WBZ65631 WLV65631 WVR65631 J131167 JF131167 TB131167 ACX131167 AMT131167 AWP131167 BGL131167 BQH131167 CAD131167 CJZ131167 CTV131167 DDR131167 DNN131167 DXJ131167 EHF131167 ERB131167 FAX131167 FKT131167 FUP131167 GEL131167 GOH131167 GYD131167 HHZ131167 HRV131167 IBR131167 ILN131167 IVJ131167 JFF131167 JPB131167 JYX131167 KIT131167 KSP131167 LCL131167 LMH131167 LWD131167 MFZ131167 MPV131167 MZR131167 NJN131167 NTJ131167 ODF131167 ONB131167 OWX131167 PGT131167 PQP131167 QAL131167 QKH131167 QUD131167 RDZ131167 RNV131167 RXR131167 SHN131167 SRJ131167 TBF131167 TLB131167 TUX131167 UET131167 UOP131167 UYL131167 VIH131167 VSD131167 WBZ131167 WLV131167 WVR131167 J196703 JF196703 TB196703 ACX196703 AMT196703 AWP196703 BGL196703 BQH196703 CAD196703 CJZ196703 CTV196703 DDR196703 DNN196703 DXJ196703 EHF196703 ERB196703 FAX196703 FKT196703 FUP196703 GEL196703 GOH196703 GYD196703 HHZ196703 HRV196703 IBR196703 ILN196703 IVJ196703 JFF196703 JPB196703 JYX196703 KIT196703 KSP196703 LCL196703 LMH196703 LWD196703 MFZ196703 MPV196703 MZR196703 NJN196703 NTJ196703 ODF196703 ONB196703 OWX196703 PGT196703 PQP196703 QAL196703 QKH196703 QUD196703 RDZ196703 RNV196703 RXR196703 SHN196703 SRJ196703 TBF196703 TLB196703 TUX196703 UET196703 UOP196703 UYL196703 VIH196703 VSD196703 WBZ196703 WLV196703 WVR196703 J262239 JF262239 TB262239 ACX262239 AMT262239 AWP262239 BGL262239 BQH262239 CAD262239 CJZ262239 CTV262239 DDR262239 DNN262239 DXJ262239 EHF262239 ERB262239 FAX262239 FKT262239 FUP262239 GEL262239 GOH262239 GYD262239 HHZ262239 HRV262239 IBR262239 ILN262239 IVJ262239 JFF262239 JPB262239 JYX262239 KIT262239 KSP262239 LCL262239 LMH262239 LWD262239 MFZ262239 MPV262239 MZR262239 NJN262239 NTJ262239 ODF262239 ONB262239 OWX262239 PGT262239 PQP262239 QAL262239 QKH262239 QUD262239 RDZ262239 RNV262239 RXR262239 SHN262239 SRJ262239 TBF262239 TLB262239 TUX262239 UET262239 UOP262239 UYL262239 VIH262239 VSD262239 WBZ262239 WLV262239 WVR262239 J327775 JF327775 TB327775 ACX327775 AMT327775 AWP327775 BGL327775 BQH327775 CAD327775 CJZ327775 CTV327775 DDR327775 DNN327775 DXJ327775 EHF327775 ERB327775 FAX327775 FKT327775 FUP327775 GEL327775 GOH327775 GYD327775 HHZ327775 HRV327775 IBR327775 ILN327775 IVJ327775 JFF327775 JPB327775 JYX327775 KIT327775 KSP327775 LCL327775 LMH327775 LWD327775 MFZ327775 MPV327775 MZR327775 NJN327775 NTJ327775 ODF327775 ONB327775 OWX327775 PGT327775 PQP327775 QAL327775 QKH327775 QUD327775 RDZ327775 RNV327775 RXR327775 SHN327775 SRJ327775 TBF327775 TLB327775 TUX327775 UET327775 UOP327775 UYL327775 VIH327775 VSD327775 WBZ327775 WLV327775 WVR327775 J393311 JF393311 TB393311 ACX393311 AMT393311 AWP393311 BGL393311 BQH393311 CAD393311 CJZ393311 CTV393311 DDR393311 DNN393311 DXJ393311 EHF393311 ERB393311 FAX393311 FKT393311 FUP393311 GEL393311 GOH393311 GYD393311 HHZ393311 HRV393311 IBR393311 ILN393311 IVJ393311 JFF393311 JPB393311 JYX393311 KIT393311 KSP393311 LCL393311 LMH393311 LWD393311 MFZ393311 MPV393311 MZR393311 NJN393311 NTJ393311 ODF393311 ONB393311 OWX393311 PGT393311 PQP393311 QAL393311 QKH393311 QUD393311 RDZ393311 RNV393311 RXR393311 SHN393311 SRJ393311 TBF393311 TLB393311 TUX393311 UET393311 UOP393311 UYL393311 VIH393311 VSD393311 WBZ393311 WLV393311 WVR393311 J458847 JF458847 TB458847 ACX458847 AMT458847 AWP458847 BGL458847 BQH458847 CAD458847 CJZ458847 CTV458847 DDR458847 DNN458847 DXJ458847 EHF458847 ERB458847 FAX458847 FKT458847 FUP458847 GEL458847 GOH458847 GYD458847 HHZ458847 HRV458847 IBR458847 ILN458847 IVJ458847 JFF458847 JPB458847 JYX458847 KIT458847 KSP458847 LCL458847 LMH458847 LWD458847 MFZ458847 MPV458847 MZR458847 NJN458847 NTJ458847 ODF458847 ONB458847 OWX458847 PGT458847 PQP458847 QAL458847 QKH458847 QUD458847 RDZ458847 RNV458847 RXR458847 SHN458847 SRJ458847 TBF458847 TLB458847 TUX458847 UET458847 UOP458847 UYL458847 VIH458847 VSD458847 WBZ458847 WLV458847 WVR458847 J524383 JF524383 TB524383 ACX524383 AMT524383 AWP524383 BGL524383 BQH524383 CAD524383 CJZ524383 CTV524383 DDR524383 DNN524383 DXJ524383 EHF524383 ERB524383 FAX524383 FKT524383 FUP524383 GEL524383 GOH524383 GYD524383 HHZ524383 HRV524383 IBR524383 ILN524383 IVJ524383 JFF524383 JPB524383 JYX524383 KIT524383 KSP524383 LCL524383 LMH524383 LWD524383 MFZ524383 MPV524383 MZR524383 NJN524383 NTJ524383 ODF524383 ONB524383 OWX524383 PGT524383 PQP524383 QAL524383 QKH524383 QUD524383 RDZ524383 RNV524383 RXR524383 SHN524383 SRJ524383 TBF524383 TLB524383 TUX524383 UET524383 UOP524383 UYL524383 VIH524383 VSD524383 WBZ524383 WLV524383 WVR524383 J589919 JF589919 TB589919 ACX589919 AMT589919 AWP589919 BGL589919 BQH589919 CAD589919 CJZ589919 CTV589919 DDR589919 DNN589919 DXJ589919 EHF589919 ERB589919 FAX589919 FKT589919 FUP589919 GEL589919 GOH589919 GYD589919 HHZ589919 HRV589919 IBR589919 ILN589919 IVJ589919 JFF589919 JPB589919 JYX589919 KIT589919 KSP589919 LCL589919 LMH589919 LWD589919 MFZ589919 MPV589919 MZR589919 NJN589919 NTJ589919 ODF589919 ONB589919 OWX589919 PGT589919 PQP589919 QAL589919 QKH589919 QUD589919 RDZ589919 RNV589919 RXR589919 SHN589919 SRJ589919 TBF589919 TLB589919 TUX589919 UET589919 UOP589919 UYL589919 VIH589919 VSD589919 WBZ589919 WLV589919 WVR589919 J655455 JF655455 TB655455 ACX655455 AMT655455 AWP655455 BGL655455 BQH655455 CAD655455 CJZ655455 CTV655455 DDR655455 DNN655455 DXJ655455 EHF655455 ERB655455 FAX655455 FKT655455 FUP655455 GEL655455 GOH655455 GYD655455 HHZ655455 HRV655455 IBR655455 ILN655455 IVJ655455 JFF655455 JPB655455 JYX655455 KIT655455 KSP655455 LCL655455 LMH655455 LWD655455 MFZ655455 MPV655455 MZR655455 NJN655455 NTJ655455 ODF655455 ONB655455 OWX655455 PGT655455 PQP655455 QAL655455 QKH655455 QUD655455 RDZ655455 RNV655455 RXR655455 SHN655455 SRJ655455 TBF655455 TLB655455 TUX655455 UET655455 UOP655455 UYL655455 VIH655455 VSD655455 WBZ655455 WLV655455 WVR655455 J720991 JF720991 TB720991 ACX720991 AMT720991 AWP720991 BGL720991 BQH720991 CAD720991 CJZ720991 CTV720991 DDR720991 DNN720991 DXJ720991 EHF720991 ERB720991 FAX720991 FKT720991 FUP720991 GEL720991 GOH720991 GYD720991 HHZ720991 HRV720991 IBR720991 ILN720991 IVJ720991 JFF720991 JPB720991 JYX720991 KIT720991 KSP720991 LCL720991 LMH720991 LWD720991 MFZ720991 MPV720991 MZR720991 NJN720991 NTJ720991 ODF720991 ONB720991 OWX720991 PGT720991 PQP720991 QAL720991 QKH720991 QUD720991 RDZ720991 RNV720991 RXR720991 SHN720991 SRJ720991 TBF720991 TLB720991 TUX720991 UET720991 UOP720991 UYL720991 VIH720991 VSD720991 WBZ720991 WLV720991 WVR720991 J786527 JF786527 TB786527 ACX786527 AMT786527 AWP786527 BGL786527 BQH786527 CAD786527 CJZ786527 CTV786527 DDR786527 DNN786527 DXJ786527 EHF786527 ERB786527 FAX786527 FKT786527 FUP786527 GEL786527 GOH786527 GYD786527 HHZ786527 HRV786527 IBR786527 ILN786527 IVJ786527 JFF786527 JPB786527 JYX786527 KIT786527 KSP786527 LCL786527 LMH786527 LWD786527 MFZ786527 MPV786527 MZR786527 NJN786527 NTJ786527 ODF786527 ONB786527 OWX786527 PGT786527 PQP786527 QAL786527 QKH786527 QUD786527 RDZ786527 RNV786527 RXR786527 SHN786527 SRJ786527 TBF786527 TLB786527 TUX786527 UET786527 UOP786527 UYL786527 VIH786527 VSD786527 WBZ786527 WLV786527 WVR786527 J852063 JF852063 TB852063 ACX852063 AMT852063 AWP852063 BGL852063 BQH852063 CAD852063 CJZ852063 CTV852063 DDR852063 DNN852063 DXJ852063 EHF852063 ERB852063 FAX852063 FKT852063 FUP852063 GEL852063 GOH852063 GYD852063 HHZ852063 HRV852063 IBR852063 ILN852063 IVJ852063 JFF852063 JPB852063 JYX852063 KIT852063 KSP852063 LCL852063 LMH852063 LWD852063 MFZ852063 MPV852063 MZR852063 NJN852063 NTJ852063 ODF852063 ONB852063 OWX852063 PGT852063 PQP852063 QAL852063 QKH852063 QUD852063 RDZ852063 RNV852063 RXR852063 SHN852063 SRJ852063 TBF852063 TLB852063 TUX852063 UET852063 UOP852063 UYL852063 VIH852063 VSD852063 WBZ852063 WLV852063 WVR852063 J917599 JF917599 TB917599 ACX917599 AMT917599 AWP917599 BGL917599 BQH917599 CAD917599 CJZ917599 CTV917599 DDR917599 DNN917599 DXJ917599 EHF917599 ERB917599 FAX917599 FKT917599 FUP917599 GEL917599 GOH917599 GYD917599 HHZ917599 HRV917599 IBR917599 ILN917599 IVJ917599 JFF917599 JPB917599 JYX917599 KIT917599 KSP917599 LCL917599 LMH917599 LWD917599 MFZ917599 MPV917599 MZR917599 NJN917599 NTJ917599 ODF917599 ONB917599 OWX917599 PGT917599 PQP917599 QAL917599 QKH917599 QUD917599 RDZ917599 RNV917599 RXR917599 SHN917599 SRJ917599 TBF917599 TLB917599 TUX917599 UET917599 UOP917599 UYL917599 VIH917599 VSD917599 WBZ917599 WLV917599 WVR917599 J983135 JF983135 TB983135 ACX983135 AMT983135 AWP983135 BGL983135 BQH983135 CAD983135 CJZ983135 CTV983135 DDR983135 DNN983135 DXJ983135 EHF983135 ERB983135 FAX983135 FKT983135 FUP983135 GEL983135 GOH983135 GYD983135 HHZ983135 HRV983135 IBR983135 ILN983135 IVJ983135 JFF983135 JPB983135 JYX983135 KIT983135 KSP983135 LCL983135 LMH983135 LWD983135 MFZ983135 MPV983135 MZR983135 NJN983135 NTJ983135 ODF983135 ONB983135 OWX983135 PGT983135 PQP983135 QAL983135 QKH983135 QUD983135 RDZ983135 RNV983135 RXR983135 SHN983135 SRJ983135 TBF983135 TLB983135 TUX983135 UET983135 UOP983135 UYL983135 VIH983135 VSD983135 WBZ983135 WLV983135 WVR983135 J60:J72 JF60:JF72 TB60:TB72 ACX60:ACX72 AMT60:AMT72 AWP60:AWP72 BGL60:BGL72 BQH60:BQH72 CAD60:CAD72 CJZ60:CJZ72 CTV60:CTV72 DDR60:DDR72 DNN60:DNN72 DXJ60:DXJ72 EHF60:EHF72 ERB60:ERB72 FAX60:FAX72 FKT60:FKT72 FUP60:FUP72 GEL60:GEL72 GOH60:GOH72 GYD60:GYD72 HHZ60:HHZ72 HRV60:HRV72 IBR60:IBR72 ILN60:ILN72 IVJ60:IVJ72 JFF60:JFF72 JPB60:JPB72 JYX60:JYX72 KIT60:KIT72 KSP60:KSP72 LCL60:LCL72 LMH60:LMH72 LWD60:LWD72 MFZ60:MFZ72 MPV60:MPV72 MZR60:MZR72 NJN60:NJN72 NTJ60:NTJ72 ODF60:ODF72 ONB60:ONB72 OWX60:OWX72 PGT60:PGT72 PQP60:PQP72 QAL60:QAL72 QKH60:QKH72 QUD60:QUD72 RDZ60:RDZ72 RNV60:RNV72 RXR60:RXR72 SHN60:SHN72 SRJ60:SRJ72 TBF60:TBF72 TLB60:TLB72 TUX60:TUX72 UET60:UET72 UOP60:UOP72 UYL60:UYL72 VIH60:VIH72 VSD60:VSD72 WBZ60:WBZ72 WLV60:WLV72 WVR60:WVR72 J65596:J65608 JF65596:JF65608 TB65596:TB65608 ACX65596:ACX65608 AMT65596:AMT65608 AWP65596:AWP65608 BGL65596:BGL65608 BQH65596:BQH65608 CAD65596:CAD65608 CJZ65596:CJZ65608 CTV65596:CTV65608 DDR65596:DDR65608 DNN65596:DNN65608 DXJ65596:DXJ65608 EHF65596:EHF65608 ERB65596:ERB65608 FAX65596:FAX65608 FKT65596:FKT65608 FUP65596:FUP65608 GEL65596:GEL65608 GOH65596:GOH65608 GYD65596:GYD65608 HHZ65596:HHZ65608 HRV65596:HRV65608 IBR65596:IBR65608 ILN65596:ILN65608 IVJ65596:IVJ65608 JFF65596:JFF65608 JPB65596:JPB65608 JYX65596:JYX65608 KIT65596:KIT65608 KSP65596:KSP65608 LCL65596:LCL65608 LMH65596:LMH65608 LWD65596:LWD65608 MFZ65596:MFZ65608 MPV65596:MPV65608 MZR65596:MZR65608 NJN65596:NJN65608 NTJ65596:NTJ65608 ODF65596:ODF65608 ONB65596:ONB65608 OWX65596:OWX65608 PGT65596:PGT65608 PQP65596:PQP65608 QAL65596:QAL65608 QKH65596:QKH65608 QUD65596:QUD65608 RDZ65596:RDZ65608 RNV65596:RNV65608 RXR65596:RXR65608 SHN65596:SHN65608 SRJ65596:SRJ65608 TBF65596:TBF65608 TLB65596:TLB65608 TUX65596:TUX65608 UET65596:UET65608 UOP65596:UOP65608 UYL65596:UYL65608 VIH65596:VIH65608 VSD65596:VSD65608 WBZ65596:WBZ65608 WLV65596:WLV65608 WVR65596:WVR65608 J131132:J131144 JF131132:JF131144 TB131132:TB131144 ACX131132:ACX131144 AMT131132:AMT131144 AWP131132:AWP131144 BGL131132:BGL131144 BQH131132:BQH131144 CAD131132:CAD131144 CJZ131132:CJZ131144 CTV131132:CTV131144 DDR131132:DDR131144 DNN131132:DNN131144 DXJ131132:DXJ131144 EHF131132:EHF131144 ERB131132:ERB131144 FAX131132:FAX131144 FKT131132:FKT131144 FUP131132:FUP131144 GEL131132:GEL131144 GOH131132:GOH131144 GYD131132:GYD131144 HHZ131132:HHZ131144 HRV131132:HRV131144 IBR131132:IBR131144 ILN131132:ILN131144 IVJ131132:IVJ131144 JFF131132:JFF131144 JPB131132:JPB131144 JYX131132:JYX131144 KIT131132:KIT131144 KSP131132:KSP131144 LCL131132:LCL131144 LMH131132:LMH131144 LWD131132:LWD131144 MFZ131132:MFZ131144 MPV131132:MPV131144 MZR131132:MZR131144 NJN131132:NJN131144 NTJ131132:NTJ131144 ODF131132:ODF131144 ONB131132:ONB131144 OWX131132:OWX131144 PGT131132:PGT131144 PQP131132:PQP131144 QAL131132:QAL131144 QKH131132:QKH131144 QUD131132:QUD131144 RDZ131132:RDZ131144 RNV131132:RNV131144 RXR131132:RXR131144 SHN131132:SHN131144 SRJ131132:SRJ131144 TBF131132:TBF131144 TLB131132:TLB131144 TUX131132:TUX131144 UET131132:UET131144 UOP131132:UOP131144 UYL131132:UYL131144 VIH131132:VIH131144 VSD131132:VSD131144 WBZ131132:WBZ131144 WLV131132:WLV131144 WVR131132:WVR131144 J196668:J196680 JF196668:JF196680 TB196668:TB196680 ACX196668:ACX196680 AMT196668:AMT196680 AWP196668:AWP196680 BGL196668:BGL196680 BQH196668:BQH196680 CAD196668:CAD196680 CJZ196668:CJZ196680 CTV196668:CTV196680 DDR196668:DDR196680 DNN196668:DNN196680 DXJ196668:DXJ196680 EHF196668:EHF196680 ERB196668:ERB196680 FAX196668:FAX196680 FKT196668:FKT196680 FUP196668:FUP196680 GEL196668:GEL196680 GOH196668:GOH196680 GYD196668:GYD196680 HHZ196668:HHZ196680 HRV196668:HRV196680 IBR196668:IBR196680 ILN196668:ILN196680 IVJ196668:IVJ196680 JFF196668:JFF196680 JPB196668:JPB196680 JYX196668:JYX196680 KIT196668:KIT196680 KSP196668:KSP196680 LCL196668:LCL196680 LMH196668:LMH196680 LWD196668:LWD196680 MFZ196668:MFZ196680 MPV196668:MPV196680 MZR196668:MZR196680 NJN196668:NJN196680 NTJ196668:NTJ196680 ODF196668:ODF196680 ONB196668:ONB196680 OWX196668:OWX196680 PGT196668:PGT196680 PQP196668:PQP196680 QAL196668:QAL196680 QKH196668:QKH196680 QUD196668:QUD196680 RDZ196668:RDZ196680 RNV196668:RNV196680 RXR196668:RXR196680 SHN196668:SHN196680 SRJ196668:SRJ196680 TBF196668:TBF196680 TLB196668:TLB196680 TUX196668:TUX196680 UET196668:UET196680 UOP196668:UOP196680 UYL196668:UYL196680 VIH196668:VIH196680 VSD196668:VSD196680 WBZ196668:WBZ196680 WLV196668:WLV196680 WVR196668:WVR196680 J262204:J262216 JF262204:JF262216 TB262204:TB262216 ACX262204:ACX262216 AMT262204:AMT262216 AWP262204:AWP262216 BGL262204:BGL262216 BQH262204:BQH262216 CAD262204:CAD262216 CJZ262204:CJZ262216 CTV262204:CTV262216 DDR262204:DDR262216 DNN262204:DNN262216 DXJ262204:DXJ262216 EHF262204:EHF262216 ERB262204:ERB262216 FAX262204:FAX262216 FKT262204:FKT262216 FUP262204:FUP262216 GEL262204:GEL262216 GOH262204:GOH262216 GYD262204:GYD262216 HHZ262204:HHZ262216 HRV262204:HRV262216 IBR262204:IBR262216 ILN262204:ILN262216 IVJ262204:IVJ262216 JFF262204:JFF262216 JPB262204:JPB262216 JYX262204:JYX262216 KIT262204:KIT262216 KSP262204:KSP262216 LCL262204:LCL262216 LMH262204:LMH262216 LWD262204:LWD262216 MFZ262204:MFZ262216 MPV262204:MPV262216 MZR262204:MZR262216 NJN262204:NJN262216 NTJ262204:NTJ262216 ODF262204:ODF262216 ONB262204:ONB262216 OWX262204:OWX262216 PGT262204:PGT262216 PQP262204:PQP262216 QAL262204:QAL262216 QKH262204:QKH262216 QUD262204:QUD262216 RDZ262204:RDZ262216 RNV262204:RNV262216 RXR262204:RXR262216 SHN262204:SHN262216 SRJ262204:SRJ262216 TBF262204:TBF262216 TLB262204:TLB262216 TUX262204:TUX262216 UET262204:UET262216 UOP262204:UOP262216 UYL262204:UYL262216 VIH262204:VIH262216 VSD262204:VSD262216 WBZ262204:WBZ262216 WLV262204:WLV262216 WVR262204:WVR262216 J327740:J327752 JF327740:JF327752 TB327740:TB327752 ACX327740:ACX327752 AMT327740:AMT327752 AWP327740:AWP327752 BGL327740:BGL327752 BQH327740:BQH327752 CAD327740:CAD327752 CJZ327740:CJZ327752 CTV327740:CTV327752 DDR327740:DDR327752 DNN327740:DNN327752 DXJ327740:DXJ327752 EHF327740:EHF327752 ERB327740:ERB327752 FAX327740:FAX327752 FKT327740:FKT327752 FUP327740:FUP327752 GEL327740:GEL327752 GOH327740:GOH327752 GYD327740:GYD327752 HHZ327740:HHZ327752 HRV327740:HRV327752 IBR327740:IBR327752 ILN327740:ILN327752 IVJ327740:IVJ327752 JFF327740:JFF327752 JPB327740:JPB327752 JYX327740:JYX327752 KIT327740:KIT327752 KSP327740:KSP327752 LCL327740:LCL327752 LMH327740:LMH327752 LWD327740:LWD327752 MFZ327740:MFZ327752 MPV327740:MPV327752 MZR327740:MZR327752 NJN327740:NJN327752 NTJ327740:NTJ327752 ODF327740:ODF327752 ONB327740:ONB327752 OWX327740:OWX327752 PGT327740:PGT327752 PQP327740:PQP327752 QAL327740:QAL327752 QKH327740:QKH327752 QUD327740:QUD327752 RDZ327740:RDZ327752 RNV327740:RNV327752 RXR327740:RXR327752 SHN327740:SHN327752 SRJ327740:SRJ327752 TBF327740:TBF327752 TLB327740:TLB327752 TUX327740:TUX327752 UET327740:UET327752 UOP327740:UOP327752 UYL327740:UYL327752 VIH327740:VIH327752 VSD327740:VSD327752 WBZ327740:WBZ327752 WLV327740:WLV327752 WVR327740:WVR327752 J393276:J393288 JF393276:JF393288 TB393276:TB393288 ACX393276:ACX393288 AMT393276:AMT393288 AWP393276:AWP393288 BGL393276:BGL393288 BQH393276:BQH393288 CAD393276:CAD393288 CJZ393276:CJZ393288 CTV393276:CTV393288 DDR393276:DDR393288 DNN393276:DNN393288 DXJ393276:DXJ393288 EHF393276:EHF393288 ERB393276:ERB393288 FAX393276:FAX393288 FKT393276:FKT393288 FUP393276:FUP393288 GEL393276:GEL393288 GOH393276:GOH393288 GYD393276:GYD393288 HHZ393276:HHZ393288 HRV393276:HRV393288 IBR393276:IBR393288 ILN393276:ILN393288 IVJ393276:IVJ393288 JFF393276:JFF393288 JPB393276:JPB393288 JYX393276:JYX393288 KIT393276:KIT393288 KSP393276:KSP393288 LCL393276:LCL393288 LMH393276:LMH393288 LWD393276:LWD393288 MFZ393276:MFZ393288 MPV393276:MPV393288 MZR393276:MZR393288 NJN393276:NJN393288 NTJ393276:NTJ393288 ODF393276:ODF393288 ONB393276:ONB393288 OWX393276:OWX393288 PGT393276:PGT393288 PQP393276:PQP393288 QAL393276:QAL393288 QKH393276:QKH393288 QUD393276:QUD393288 RDZ393276:RDZ393288 RNV393276:RNV393288 RXR393276:RXR393288 SHN393276:SHN393288 SRJ393276:SRJ393288 TBF393276:TBF393288 TLB393276:TLB393288 TUX393276:TUX393288 UET393276:UET393288 UOP393276:UOP393288 UYL393276:UYL393288 VIH393276:VIH393288 VSD393276:VSD393288 WBZ393276:WBZ393288 WLV393276:WLV393288 WVR393276:WVR393288 J458812:J458824 JF458812:JF458824 TB458812:TB458824 ACX458812:ACX458824 AMT458812:AMT458824 AWP458812:AWP458824 BGL458812:BGL458824 BQH458812:BQH458824 CAD458812:CAD458824 CJZ458812:CJZ458824 CTV458812:CTV458824 DDR458812:DDR458824 DNN458812:DNN458824 DXJ458812:DXJ458824 EHF458812:EHF458824 ERB458812:ERB458824 FAX458812:FAX458824 FKT458812:FKT458824 FUP458812:FUP458824 GEL458812:GEL458824 GOH458812:GOH458824 GYD458812:GYD458824 HHZ458812:HHZ458824 HRV458812:HRV458824 IBR458812:IBR458824 ILN458812:ILN458824 IVJ458812:IVJ458824 JFF458812:JFF458824 JPB458812:JPB458824 JYX458812:JYX458824 KIT458812:KIT458824 KSP458812:KSP458824 LCL458812:LCL458824 LMH458812:LMH458824 LWD458812:LWD458824 MFZ458812:MFZ458824 MPV458812:MPV458824 MZR458812:MZR458824 NJN458812:NJN458824 NTJ458812:NTJ458824 ODF458812:ODF458824 ONB458812:ONB458824 OWX458812:OWX458824 PGT458812:PGT458824 PQP458812:PQP458824 QAL458812:QAL458824 QKH458812:QKH458824 QUD458812:QUD458824 RDZ458812:RDZ458824 RNV458812:RNV458824 RXR458812:RXR458824 SHN458812:SHN458824 SRJ458812:SRJ458824 TBF458812:TBF458824 TLB458812:TLB458824 TUX458812:TUX458824 UET458812:UET458824 UOP458812:UOP458824 UYL458812:UYL458824 VIH458812:VIH458824 VSD458812:VSD458824 WBZ458812:WBZ458824 WLV458812:WLV458824 WVR458812:WVR458824 J524348:J524360 JF524348:JF524360 TB524348:TB524360 ACX524348:ACX524360 AMT524348:AMT524360 AWP524348:AWP524360 BGL524348:BGL524360 BQH524348:BQH524360 CAD524348:CAD524360 CJZ524348:CJZ524360 CTV524348:CTV524360 DDR524348:DDR524360 DNN524348:DNN524360 DXJ524348:DXJ524360 EHF524348:EHF524360 ERB524348:ERB524360 FAX524348:FAX524360 FKT524348:FKT524360 FUP524348:FUP524360 GEL524348:GEL524360 GOH524348:GOH524360 GYD524348:GYD524360 HHZ524348:HHZ524360 HRV524348:HRV524360 IBR524348:IBR524360 ILN524348:ILN524360 IVJ524348:IVJ524360 JFF524348:JFF524360 JPB524348:JPB524360 JYX524348:JYX524360 KIT524348:KIT524360 KSP524348:KSP524360 LCL524348:LCL524360 LMH524348:LMH524360 LWD524348:LWD524360 MFZ524348:MFZ524360 MPV524348:MPV524360 MZR524348:MZR524360 NJN524348:NJN524360 NTJ524348:NTJ524360 ODF524348:ODF524360 ONB524348:ONB524360 OWX524348:OWX524360 PGT524348:PGT524360 PQP524348:PQP524360 QAL524348:QAL524360 QKH524348:QKH524360 QUD524348:QUD524360 RDZ524348:RDZ524360 RNV524348:RNV524360 RXR524348:RXR524360 SHN524348:SHN524360 SRJ524348:SRJ524360 TBF524348:TBF524360 TLB524348:TLB524360 TUX524348:TUX524360 UET524348:UET524360 UOP524348:UOP524360 UYL524348:UYL524360 VIH524348:VIH524360 VSD524348:VSD524360 WBZ524348:WBZ524360 WLV524348:WLV524360 WVR524348:WVR524360 J589884:J589896 JF589884:JF589896 TB589884:TB589896 ACX589884:ACX589896 AMT589884:AMT589896 AWP589884:AWP589896 BGL589884:BGL589896 BQH589884:BQH589896 CAD589884:CAD589896 CJZ589884:CJZ589896 CTV589884:CTV589896 DDR589884:DDR589896 DNN589884:DNN589896 DXJ589884:DXJ589896 EHF589884:EHF589896 ERB589884:ERB589896 FAX589884:FAX589896 FKT589884:FKT589896 FUP589884:FUP589896 GEL589884:GEL589896 GOH589884:GOH589896 GYD589884:GYD589896 HHZ589884:HHZ589896 HRV589884:HRV589896 IBR589884:IBR589896 ILN589884:ILN589896 IVJ589884:IVJ589896 JFF589884:JFF589896 JPB589884:JPB589896 JYX589884:JYX589896 KIT589884:KIT589896 KSP589884:KSP589896 LCL589884:LCL589896 LMH589884:LMH589896 LWD589884:LWD589896 MFZ589884:MFZ589896 MPV589884:MPV589896 MZR589884:MZR589896 NJN589884:NJN589896 NTJ589884:NTJ589896 ODF589884:ODF589896 ONB589884:ONB589896 OWX589884:OWX589896 PGT589884:PGT589896 PQP589884:PQP589896 QAL589884:QAL589896 QKH589884:QKH589896 QUD589884:QUD589896 RDZ589884:RDZ589896 RNV589884:RNV589896 RXR589884:RXR589896 SHN589884:SHN589896 SRJ589884:SRJ589896 TBF589884:TBF589896 TLB589884:TLB589896 TUX589884:TUX589896 UET589884:UET589896 UOP589884:UOP589896 UYL589884:UYL589896 VIH589884:VIH589896 VSD589884:VSD589896 WBZ589884:WBZ589896 WLV589884:WLV589896 WVR589884:WVR589896 J655420:J655432 JF655420:JF655432 TB655420:TB655432 ACX655420:ACX655432 AMT655420:AMT655432 AWP655420:AWP655432 BGL655420:BGL655432 BQH655420:BQH655432 CAD655420:CAD655432 CJZ655420:CJZ655432 CTV655420:CTV655432 DDR655420:DDR655432 DNN655420:DNN655432 DXJ655420:DXJ655432 EHF655420:EHF655432 ERB655420:ERB655432 FAX655420:FAX655432 FKT655420:FKT655432 FUP655420:FUP655432 GEL655420:GEL655432 GOH655420:GOH655432 GYD655420:GYD655432 HHZ655420:HHZ655432 HRV655420:HRV655432 IBR655420:IBR655432 ILN655420:ILN655432 IVJ655420:IVJ655432 JFF655420:JFF655432 JPB655420:JPB655432 JYX655420:JYX655432 KIT655420:KIT655432 KSP655420:KSP655432 LCL655420:LCL655432 LMH655420:LMH655432 LWD655420:LWD655432 MFZ655420:MFZ655432 MPV655420:MPV655432 MZR655420:MZR655432 NJN655420:NJN655432 NTJ655420:NTJ655432 ODF655420:ODF655432 ONB655420:ONB655432 OWX655420:OWX655432 PGT655420:PGT655432 PQP655420:PQP655432 QAL655420:QAL655432 QKH655420:QKH655432 QUD655420:QUD655432 RDZ655420:RDZ655432 RNV655420:RNV655432 RXR655420:RXR655432 SHN655420:SHN655432 SRJ655420:SRJ655432 TBF655420:TBF655432 TLB655420:TLB655432 TUX655420:TUX655432 UET655420:UET655432 UOP655420:UOP655432 UYL655420:UYL655432 VIH655420:VIH655432 VSD655420:VSD655432 WBZ655420:WBZ655432 WLV655420:WLV655432 WVR655420:WVR655432 J720956:J720968 JF720956:JF720968 TB720956:TB720968 ACX720956:ACX720968 AMT720956:AMT720968 AWP720956:AWP720968 BGL720956:BGL720968 BQH720956:BQH720968 CAD720956:CAD720968 CJZ720956:CJZ720968 CTV720956:CTV720968 DDR720956:DDR720968 DNN720956:DNN720968 DXJ720956:DXJ720968 EHF720956:EHF720968 ERB720956:ERB720968 FAX720956:FAX720968 FKT720956:FKT720968 FUP720956:FUP720968 GEL720956:GEL720968 GOH720956:GOH720968 GYD720956:GYD720968 HHZ720956:HHZ720968 HRV720956:HRV720968 IBR720956:IBR720968 ILN720956:ILN720968 IVJ720956:IVJ720968 JFF720956:JFF720968 JPB720956:JPB720968 JYX720956:JYX720968 KIT720956:KIT720968 KSP720956:KSP720968 LCL720956:LCL720968 LMH720956:LMH720968 LWD720956:LWD720968 MFZ720956:MFZ720968 MPV720956:MPV720968 MZR720956:MZR720968 NJN720956:NJN720968 NTJ720956:NTJ720968 ODF720956:ODF720968 ONB720956:ONB720968 OWX720956:OWX720968 PGT720956:PGT720968 PQP720956:PQP720968 QAL720956:QAL720968 QKH720956:QKH720968 QUD720956:QUD720968 RDZ720956:RDZ720968 RNV720956:RNV720968 RXR720956:RXR720968 SHN720956:SHN720968 SRJ720956:SRJ720968 TBF720956:TBF720968 TLB720956:TLB720968 TUX720956:TUX720968 UET720956:UET720968 UOP720956:UOP720968 UYL720956:UYL720968 VIH720956:VIH720968 VSD720956:VSD720968 WBZ720956:WBZ720968 WLV720956:WLV720968 WVR720956:WVR720968 J786492:J786504 JF786492:JF786504 TB786492:TB786504 ACX786492:ACX786504 AMT786492:AMT786504 AWP786492:AWP786504 BGL786492:BGL786504 BQH786492:BQH786504 CAD786492:CAD786504 CJZ786492:CJZ786504 CTV786492:CTV786504 DDR786492:DDR786504 DNN786492:DNN786504 DXJ786492:DXJ786504 EHF786492:EHF786504 ERB786492:ERB786504 FAX786492:FAX786504 FKT786492:FKT786504 FUP786492:FUP786504 GEL786492:GEL786504 GOH786492:GOH786504 GYD786492:GYD786504 HHZ786492:HHZ786504 HRV786492:HRV786504 IBR786492:IBR786504 ILN786492:ILN786504 IVJ786492:IVJ786504 JFF786492:JFF786504 JPB786492:JPB786504 JYX786492:JYX786504 KIT786492:KIT786504 KSP786492:KSP786504 LCL786492:LCL786504 LMH786492:LMH786504 LWD786492:LWD786504 MFZ786492:MFZ786504 MPV786492:MPV786504 MZR786492:MZR786504 NJN786492:NJN786504 NTJ786492:NTJ786504 ODF786492:ODF786504 ONB786492:ONB786504 OWX786492:OWX786504 PGT786492:PGT786504 PQP786492:PQP786504 QAL786492:QAL786504 QKH786492:QKH786504 QUD786492:QUD786504 RDZ786492:RDZ786504 RNV786492:RNV786504 RXR786492:RXR786504 SHN786492:SHN786504 SRJ786492:SRJ786504 TBF786492:TBF786504 TLB786492:TLB786504 TUX786492:TUX786504 UET786492:UET786504 UOP786492:UOP786504 UYL786492:UYL786504 VIH786492:VIH786504 VSD786492:VSD786504 WBZ786492:WBZ786504 WLV786492:WLV786504 WVR786492:WVR786504 J852028:J852040 JF852028:JF852040 TB852028:TB852040 ACX852028:ACX852040 AMT852028:AMT852040 AWP852028:AWP852040 BGL852028:BGL852040 BQH852028:BQH852040 CAD852028:CAD852040 CJZ852028:CJZ852040 CTV852028:CTV852040 DDR852028:DDR852040 DNN852028:DNN852040 DXJ852028:DXJ852040 EHF852028:EHF852040 ERB852028:ERB852040 FAX852028:FAX852040 FKT852028:FKT852040 FUP852028:FUP852040 GEL852028:GEL852040 GOH852028:GOH852040 GYD852028:GYD852040 HHZ852028:HHZ852040 HRV852028:HRV852040 IBR852028:IBR852040 ILN852028:ILN852040 IVJ852028:IVJ852040 JFF852028:JFF852040 JPB852028:JPB852040 JYX852028:JYX852040 KIT852028:KIT852040 KSP852028:KSP852040 LCL852028:LCL852040 LMH852028:LMH852040 LWD852028:LWD852040 MFZ852028:MFZ852040 MPV852028:MPV852040 MZR852028:MZR852040 NJN852028:NJN852040 NTJ852028:NTJ852040 ODF852028:ODF852040 ONB852028:ONB852040 OWX852028:OWX852040 PGT852028:PGT852040 PQP852028:PQP852040 QAL852028:QAL852040 QKH852028:QKH852040 QUD852028:QUD852040 RDZ852028:RDZ852040 RNV852028:RNV852040 RXR852028:RXR852040 SHN852028:SHN852040 SRJ852028:SRJ852040 TBF852028:TBF852040 TLB852028:TLB852040 TUX852028:TUX852040 UET852028:UET852040 UOP852028:UOP852040 UYL852028:UYL852040 VIH852028:VIH852040 VSD852028:VSD852040 WBZ852028:WBZ852040 WLV852028:WLV852040 WVR852028:WVR852040 J917564:J917576 JF917564:JF917576 TB917564:TB917576 ACX917564:ACX917576 AMT917564:AMT917576 AWP917564:AWP917576 BGL917564:BGL917576 BQH917564:BQH917576 CAD917564:CAD917576 CJZ917564:CJZ917576 CTV917564:CTV917576 DDR917564:DDR917576 DNN917564:DNN917576 DXJ917564:DXJ917576 EHF917564:EHF917576 ERB917564:ERB917576 FAX917564:FAX917576 FKT917564:FKT917576 FUP917564:FUP917576 GEL917564:GEL917576 GOH917564:GOH917576 GYD917564:GYD917576 HHZ917564:HHZ917576 HRV917564:HRV917576 IBR917564:IBR917576 ILN917564:ILN917576 IVJ917564:IVJ917576 JFF917564:JFF917576 JPB917564:JPB917576 JYX917564:JYX917576 KIT917564:KIT917576 KSP917564:KSP917576 LCL917564:LCL917576 LMH917564:LMH917576 LWD917564:LWD917576 MFZ917564:MFZ917576 MPV917564:MPV917576 MZR917564:MZR917576 NJN917564:NJN917576 NTJ917564:NTJ917576 ODF917564:ODF917576 ONB917564:ONB917576 OWX917564:OWX917576 PGT917564:PGT917576 PQP917564:PQP917576 QAL917564:QAL917576 QKH917564:QKH917576 QUD917564:QUD917576 RDZ917564:RDZ917576 RNV917564:RNV917576 RXR917564:RXR917576 SHN917564:SHN917576 SRJ917564:SRJ917576 TBF917564:TBF917576 TLB917564:TLB917576 TUX917564:TUX917576 UET917564:UET917576 UOP917564:UOP917576 UYL917564:UYL917576 VIH917564:VIH917576 VSD917564:VSD917576 WBZ917564:WBZ917576 WLV917564:WLV917576 WVR917564:WVR917576 J983100:J983112 JF983100:JF983112 TB983100:TB983112 ACX983100:ACX983112 AMT983100:AMT983112 AWP983100:AWP983112 BGL983100:BGL983112 BQH983100:BQH983112 CAD983100:CAD983112 CJZ983100:CJZ983112 CTV983100:CTV983112 DDR983100:DDR983112 DNN983100:DNN983112 DXJ983100:DXJ983112 EHF983100:EHF983112 ERB983100:ERB983112 FAX983100:FAX983112 FKT983100:FKT983112 FUP983100:FUP983112 GEL983100:GEL983112 GOH983100:GOH983112 GYD983100:GYD983112 HHZ983100:HHZ983112 HRV983100:HRV983112 IBR983100:IBR983112 ILN983100:ILN983112 IVJ983100:IVJ983112 JFF983100:JFF983112 JPB983100:JPB983112 JYX983100:JYX983112 KIT983100:KIT983112 KSP983100:KSP983112 LCL983100:LCL983112 LMH983100:LMH983112 LWD983100:LWD983112 MFZ983100:MFZ983112 MPV983100:MPV983112 MZR983100:MZR983112 NJN983100:NJN983112 NTJ983100:NTJ983112 ODF983100:ODF983112 ONB983100:ONB983112 OWX983100:OWX983112 PGT983100:PGT983112 PQP983100:PQP983112 QAL983100:QAL983112 QKH983100:QKH983112 QUD983100:QUD983112 RDZ983100:RDZ983112 RNV983100:RNV983112 RXR983100:RXR983112 SHN983100:SHN983112 SRJ983100:SRJ983112 TBF983100:TBF983112 TLB983100:TLB983112 TUX983100:TUX983112 UET983100:UET983112 UOP983100:UOP983112 UYL983100:UYL983112 VIH983100:VIH983112 VSD983100:VSD983112 WBZ983100:WBZ983112 WLV983100:WLV983112 WVR983100:WVR983112" xr:uid="{68A175A9-EB18-4531-A775-BD8527C20A71}"/>
  </dataValidations>
  <pageMargins left="0.2" right="0.2" top="0.75" bottom="0.75" header="0.3" footer="0.3"/>
  <pageSetup paperSize="9" orientation="landscape" r:id="rId1"/>
  <legacy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D582-ED73-4A25-94A2-C5B09C0C96C0}">
  <dimension ref="B2:Q113"/>
  <sheetViews>
    <sheetView zoomScaleNormal="100" workbookViewId="0">
      <pane xSplit="10" ySplit="8" topLeftCell="P9" activePane="bottomRight" state="frozen"/>
      <selection pane="topRight" activeCell="K1" sqref="K1"/>
      <selection pane="bottomLeft" activeCell="A9" sqref="A9"/>
      <selection pane="bottomRight" activeCell="Q15" sqref="Q15"/>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2390</v>
      </c>
      <c r="G2" s="146" t="s">
        <v>2</v>
      </c>
      <c r="H2" s="147"/>
      <c r="I2" s="148"/>
      <c r="J2" s="149">
        <f>SUM(H:H)</f>
        <v>11347</v>
      </c>
    </row>
    <row r="3" spans="2:17" ht="20.100000000000001" customHeight="1">
      <c r="B3" s="143" t="s">
        <v>3</v>
      </c>
      <c r="C3" s="143"/>
      <c r="D3" s="143"/>
      <c r="E3" s="144" t="s">
        <v>2391</v>
      </c>
    </row>
    <row r="4" spans="2:17" ht="20.100000000000001" customHeight="1">
      <c r="B4" s="143" t="s">
        <v>5</v>
      </c>
      <c r="C4" s="143"/>
      <c r="D4" s="143"/>
      <c r="E4" s="144">
        <v>101492</v>
      </c>
      <c r="G4" s="143" t="s">
        <v>17</v>
      </c>
      <c r="H4" s="143"/>
      <c r="I4" s="143"/>
      <c r="J4" s="153"/>
      <c r="K4" s="153"/>
    </row>
    <row r="5" spans="2:17" ht="20.100000000000001" customHeight="1">
      <c r="B5" s="143" t="s">
        <v>6</v>
      </c>
      <c r="C5" s="143"/>
      <c r="D5" s="143"/>
      <c r="E5" s="154">
        <v>41128</v>
      </c>
      <c r="G5" s="143"/>
      <c r="H5" s="143"/>
      <c r="I5" s="143"/>
      <c r="J5" s="153"/>
      <c r="K5" s="153"/>
    </row>
    <row r="6" spans="2:17" ht="20.100000000000001" customHeight="1">
      <c r="B6" s="143" t="s">
        <v>7</v>
      </c>
      <c r="C6" s="143"/>
      <c r="D6" s="143"/>
      <c r="E6" s="154">
        <v>41138</v>
      </c>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c r="D9" s="155"/>
      <c r="E9" s="159" t="s">
        <v>2392</v>
      </c>
      <c r="F9" s="213"/>
      <c r="G9" s="161"/>
      <c r="H9" s="161">
        <f>F9*G9</f>
        <v>0</v>
      </c>
      <c r="I9" s="160"/>
      <c r="J9" s="458"/>
      <c r="K9" s="458" t="s">
        <v>2393</v>
      </c>
      <c r="L9" s="159"/>
      <c r="M9" s="158"/>
      <c r="N9" s="269"/>
      <c r="O9" s="162"/>
      <c r="P9" s="158"/>
      <c r="Q9" s="163"/>
    </row>
    <row r="10" spans="2:17" s="150" customFormat="1" ht="18" customHeight="1">
      <c r="B10" s="155">
        <v>1</v>
      </c>
      <c r="C10" s="155" t="s">
        <v>2394</v>
      </c>
      <c r="D10" s="155" t="s">
        <v>2394</v>
      </c>
      <c r="E10" s="19" t="s">
        <v>1193</v>
      </c>
      <c r="F10" s="213">
        <v>1</v>
      </c>
      <c r="G10" s="161">
        <v>358</v>
      </c>
      <c r="H10" s="161">
        <f t="shared" ref="H10:H52" si="0">F10*G10</f>
        <v>358</v>
      </c>
      <c r="I10" s="160"/>
      <c r="J10" s="458" t="s">
        <v>2395</v>
      </c>
      <c r="K10" s="458" t="s">
        <v>2396</v>
      </c>
      <c r="L10" s="159" t="s">
        <v>42</v>
      </c>
      <c r="M10" s="158">
        <v>41122</v>
      </c>
      <c r="N10" s="269"/>
      <c r="O10" s="162">
        <v>41123</v>
      </c>
      <c r="P10" s="158">
        <v>41127</v>
      </c>
      <c r="Q10" s="163">
        <v>41127</v>
      </c>
    </row>
    <row r="11" spans="2:17" s="150" customFormat="1" ht="18" customHeight="1">
      <c r="B11" s="156">
        <v>1</v>
      </c>
      <c r="C11" s="155" t="s">
        <v>2394</v>
      </c>
      <c r="D11" s="155" t="s">
        <v>2394</v>
      </c>
      <c r="E11" s="19" t="s">
        <v>303</v>
      </c>
      <c r="F11" s="213">
        <v>1</v>
      </c>
      <c r="G11" s="161">
        <v>547</v>
      </c>
      <c r="H11" s="161">
        <f t="shared" si="0"/>
        <v>547</v>
      </c>
      <c r="I11" s="164"/>
      <c r="J11" s="458" t="s">
        <v>2395</v>
      </c>
      <c r="K11" s="458" t="s">
        <v>2397</v>
      </c>
      <c r="L11" s="159" t="s">
        <v>42</v>
      </c>
      <c r="M11" s="158">
        <v>41122</v>
      </c>
      <c r="N11" s="269"/>
      <c r="O11" s="162">
        <v>41123</v>
      </c>
      <c r="P11" s="158">
        <v>41127</v>
      </c>
      <c r="Q11" s="163">
        <v>41127</v>
      </c>
    </row>
    <row r="12" spans="2:17" s="150" customFormat="1" ht="18" customHeight="1">
      <c r="B12" s="155">
        <v>1</v>
      </c>
      <c r="C12" s="155" t="s">
        <v>2394</v>
      </c>
      <c r="D12" s="155" t="s">
        <v>2394</v>
      </c>
      <c r="E12" s="19" t="s">
        <v>2398</v>
      </c>
      <c r="F12" s="213">
        <v>1</v>
      </c>
      <c r="G12" s="161">
        <v>2480</v>
      </c>
      <c r="H12" s="161">
        <f>F12*G12</f>
        <v>2480</v>
      </c>
      <c r="I12" s="164"/>
      <c r="J12" s="458" t="s">
        <v>2395</v>
      </c>
      <c r="K12" s="511" t="s">
        <v>2399</v>
      </c>
      <c r="L12" s="159" t="s">
        <v>42</v>
      </c>
      <c r="M12" s="158">
        <v>41122</v>
      </c>
      <c r="N12" s="269"/>
      <c r="O12" s="162">
        <v>41127</v>
      </c>
      <c r="P12" s="158">
        <v>41127</v>
      </c>
      <c r="Q12" s="163">
        <v>41127</v>
      </c>
    </row>
    <row r="13" spans="2:17" s="150" customFormat="1" ht="18" customHeight="1">
      <c r="B13" s="156">
        <v>1</v>
      </c>
      <c r="C13" s="155" t="s">
        <v>2394</v>
      </c>
      <c r="D13" s="155" t="s">
        <v>2394</v>
      </c>
      <c r="E13" s="19" t="s">
        <v>2400</v>
      </c>
      <c r="F13" s="213">
        <v>1</v>
      </c>
      <c r="G13" s="161">
        <v>1940</v>
      </c>
      <c r="H13" s="161">
        <f t="shared" si="0"/>
        <v>1940</v>
      </c>
      <c r="I13" s="164"/>
      <c r="J13" s="458" t="s">
        <v>2395</v>
      </c>
      <c r="K13" s="511" t="s">
        <v>2401</v>
      </c>
      <c r="L13" s="159" t="s">
        <v>42</v>
      </c>
      <c r="M13" s="158">
        <v>41122</v>
      </c>
      <c r="N13" s="269"/>
      <c r="O13" s="162">
        <v>41127</v>
      </c>
      <c r="P13" s="158">
        <v>41127</v>
      </c>
      <c r="Q13" s="163">
        <v>41127</v>
      </c>
    </row>
    <row r="14" spans="2:17" s="150" customFormat="1" ht="18" customHeight="1">
      <c r="B14" s="156">
        <v>1</v>
      </c>
      <c r="C14" s="155" t="s">
        <v>2394</v>
      </c>
      <c r="D14" s="155" t="s">
        <v>2394</v>
      </c>
      <c r="E14" s="19" t="s">
        <v>2402</v>
      </c>
      <c r="F14" s="213">
        <v>1</v>
      </c>
      <c r="G14" s="138">
        <v>1420</v>
      </c>
      <c r="H14" s="161">
        <f t="shared" si="0"/>
        <v>1420</v>
      </c>
      <c r="I14" s="138"/>
      <c r="J14" s="458" t="s">
        <v>2395</v>
      </c>
      <c r="K14" s="511" t="s">
        <v>2403</v>
      </c>
      <c r="L14" s="159" t="s">
        <v>42</v>
      </c>
      <c r="M14" s="158">
        <v>41122</v>
      </c>
      <c r="N14" s="158"/>
      <c r="O14" s="162">
        <v>41127</v>
      </c>
      <c r="P14" s="158">
        <v>41127</v>
      </c>
      <c r="Q14" s="163">
        <v>41127</v>
      </c>
    </row>
    <row r="15" spans="2:17" s="150" customFormat="1" ht="18" customHeight="1">
      <c r="B15" s="156"/>
      <c r="C15" s="155"/>
      <c r="D15" s="155" t="s">
        <v>2394</v>
      </c>
      <c r="E15" s="19" t="s">
        <v>2404</v>
      </c>
      <c r="F15" s="213">
        <v>1</v>
      </c>
      <c r="G15" s="138">
        <v>1450</v>
      </c>
      <c r="H15" s="161">
        <f t="shared" si="0"/>
        <v>1450</v>
      </c>
      <c r="I15" s="138"/>
      <c r="J15" s="458"/>
      <c r="K15" s="511"/>
      <c r="L15" s="159"/>
      <c r="M15" s="158">
        <v>41128</v>
      </c>
      <c r="N15" s="158"/>
      <c r="O15" s="162"/>
      <c r="P15" s="158">
        <v>41129</v>
      </c>
      <c r="Q15" s="163"/>
    </row>
    <row r="16" spans="2:17" s="150" customFormat="1" ht="18" customHeight="1">
      <c r="B16" s="156"/>
      <c r="C16" s="155"/>
      <c r="D16" s="155" t="s">
        <v>2394</v>
      </c>
      <c r="E16" s="19" t="s">
        <v>2405</v>
      </c>
      <c r="F16" s="213">
        <v>1</v>
      </c>
      <c r="G16" s="138">
        <v>500</v>
      </c>
      <c r="H16" s="161">
        <f t="shared" si="0"/>
        <v>500</v>
      </c>
      <c r="I16" s="138"/>
      <c r="J16" s="458"/>
      <c r="K16" s="511"/>
      <c r="L16" s="159"/>
      <c r="M16" s="158">
        <v>41128</v>
      </c>
      <c r="N16" s="158"/>
      <c r="O16" s="162"/>
      <c r="P16" s="158">
        <v>41129</v>
      </c>
      <c r="Q16" s="163"/>
    </row>
    <row r="17" spans="2:17" s="150" customFormat="1" ht="18" customHeight="1">
      <c r="B17" s="156"/>
      <c r="C17" s="155"/>
      <c r="D17" s="155"/>
      <c r="E17" s="19"/>
      <c r="F17" s="213"/>
      <c r="G17" s="138"/>
      <c r="H17" s="161"/>
      <c r="I17" s="138"/>
      <c r="J17" s="458"/>
      <c r="K17" s="511"/>
      <c r="L17" s="159"/>
      <c r="M17" s="158"/>
      <c r="N17" s="158"/>
      <c r="O17" s="162"/>
      <c r="P17" s="158"/>
      <c r="Q17" s="163"/>
    </row>
    <row r="18" spans="2:17" s="150" customFormat="1" ht="18" customHeight="1">
      <c r="B18" s="156">
        <v>1</v>
      </c>
      <c r="C18" s="155" t="s">
        <v>2406</v>
      </c>
      <c r="D18" s="155" t="s">
        <v>2394</v>
      </c>
      <c r="E18" s="156" t="s">
        <v>2407</v>
      </c>
      <c r="F18" s="213">
        <v>1</v>
      </c>
      <c r="G18" s="138">
        <v>2540</v>
      </c>
      <c r="H18" s="161">
        <f t="shared" si="0"/>
        <v>2540</v>
      </c>
      <c r="I18" s="138"/>
      <c r="J18" s="512" t="s">
        <v>963</v>
      </c>
      <c r="K18" s="511" t="s">
        <v>2408</v>
      </c>
      <c r="L18" s="159" t="s">
        <v>42</v>
      </c>
      <c r="M18" s="158">
        <v>41122</v>
      </c>
      <c r="N18" s="158"/>
      <c r="O18" s="162">
        <v>41127</v>
      </c>
      <c r="P18" s="158">
        <v>41127</v>
      </c>
      <c r="Q18" s="163">
        <v>41124</v>
      </c>
    </row>
    <row r="19" spans="2:17" s="150" customFormat="1" ht="18" customHeight="1">
      <c r="B19" s="156">
        <v>1</v>
      </c>
      <c r="C19" s="155" t="s">
        <v>2406</v>
      </c>
      <c r="D19" s="155" t="s">
        <v>55</v>
      </c>
      <c r="E19" s="156" t="s">
        <v>2409</v>
      </c>
      <c r="F19" s="213">
        <v>2</v>
      </c>
      <c r="G19" s="161">
        <v>56</v>
      </c>
      <c r="H19" s="161">
        <f t="shared" si="0"/>
        <v>112</v>
      </c>
      <c r="I19" s="164"/>
      <c r="J19" s="512" t="s">
        <v>963</v>
      </c>
      <c r="K19" s="511" t="s">
        <v>2410</v>
      </c>
      <c r="L19" s="159" t="s">
        <v>42</v>
      </c>
      <c r="M19" s="158">
        <v>41122</v>
      </c>
      <c r="N19" s="158"/>
      <c r="O19" s="162">
        <v>41127</v>
      </c>
      <c r="P19" s="158">
        <v>41127</v>
      </c>
      <c r="Q19" s="163">
        <v>41124</v>
      </c>
    </row>
    <row r="20" spans="2:17" s="150" customFormat="1" ht="18" customHeight="1">
      <c r="B20" s="156"/>
      <c r="C20" s="155"/>
      <c r="D20" s="155"/>
      <c r="E20" s="156"/>
      <c r="F20" s="213"/>
      <c r="G20" s="161"/>
      <c r="H20" s="161">
        <f t="shared" si="0"/>
        <v>0</v>
      </c>
      <c r="I20" s="164"/>
      <c r="J20" s="159"/>
      <c r="K20" s="159"/>
      <c r="L20" s="159"/>
      <c r="M20" s="158"/>
      <c r="N20" s="158"/>
      <c r="O20" s="162"/>
      <c r="P20" s="158"/>
      <c r="Q20" s="163"/>
    </row>
    <row r="21" spans="2:17" s="150" customFormat="1" ht="18" customHeight="1">
      <c r="B21" s="156"/>
      <c r="C21" s="155"/>
      <c r="D21" s="155"/>
      <c r="E21" s="156"/>
      <c r="F21" s="213"/>
      <c r="G21" s="161"/>
      <c r="H21" s="161">
        <f t="shared" si="0"/>
        <v>0</v>
      </c>
      <c r="I21" s="164"/>
      <c r="J21" s="159"/>
      <c r="K21" s="159"/>
      <c r="L21" s="159"/>
      <c r="M21" s="158"/>
      <c r="N21" s="158"/>
      <c r="O21" s="162"/>
      <c r="P21" s="158"/>
      <c r="Q21" s="163"/>
    </row>
    <row r="22" spans="2:17" s="150" customFormat="1" ht="18" customHeight="1">
      <c r="B22" s="156"/>
      <c r="C22" s="155"/>
      <c r="D22" s="155"/>
      <c r="E22" s="155"/>
      <c r="F22" s="213"/>
      <c r="G22" s="161"/>
      <c r="H22" s="161">
        <f t="shared" si="0"/>
        <v>0</v>
      </c>
      <c r="I22" s="164"/>
      <c r="J22" s="159"/>
      <c r="K22" s="159"/>
      <c r="L22" s="159"/>
      <c r="M22" s="158"/>
      <c r="N22" s="158"/>
      <c r="O22" s="162"/>
      <c r="P22" s="158"/>
      <c r="Q22" s="163"/>
    </row>
    <row r="23" spans="2:17" s="150" customFormat="1" ht="18" customHeight="1">
      <c r="B23" s="156"/>
      <c r="C23" s="155"/>
      <c r="D23" s="155"/>
      <c r="E23" s="156"/>
      <c r="F23" s="213"/>
      <c r="G23" s="161"/>
      <c r="H23" s="161">
        <f t="shared" si="0"/>
        <v>0</v>
      </c>
      <c r="I23" s="164"/>
      <c r="J23" s="159"/>
      <c r="K23" s="159"/>
      <c r="L23" s="159"/>
      <c r="M23" s="158"/>
      <c r="N23" s="158"/>
      <c r="O23" s="162"/>
      <c r="P23" s="158"/>
      <c r="Q23" s="163"/>
    </row>
    <row r="24" spans="2:17" s="150" customFormat="1" ht="18" customHeight="1">
      <c r="B24" s="156"/>
      <c r="C24" s="155"/>
      <c r="D24" s="155"/>
      <c r="E24" s="159"/>
      <c r="F24" s="213"/>
      <c r="G24" s="161"/>
      <c r="H24" s="161">
        <f t="shared" si="0"/>
        <v>0</v>
      </c>
      <c r="I24" s="164"/>
      <c r="J24" s="159"/>
      <c r="K24" s="159"/>
      <c r="L24" s="159"/>
      <c r="M24" s="158"/>
      <c r="N24" s="158"/>
      <c r="O24" s="162"/>
      <c r="P24" s="158"/>
      <c r="Q24" s="163"/>
    </row>
    <row r="25" spans="2:17" s="150" customFormat="1" ht="18" customHeight="1">
      <c r="B25" s="156"/>
      <c r="C25" s="155"/>
      <c r="D25" s="155"/>
      <c r="E25" s="159"/>
      <c r="F25" s="213"/>
      <c r="G25" s="161"/>
      <c r="H25" s="161">
        <f t="shared" si="0"/>
        <v>0</v>
      </c>
      <c r="I25" s="164"/>
      <c r="J25" s="159"/>
      <c r="K25" s="159"/>
      <c r="L25" s="159"/>
      <c r="M25" s="158"/>
      <c r="N25" s="158"/>
      <c r="O25" s="162"/>
      <c r="P25" s="158"/>
      <c r="Q25" s="163"/>
    </row>
    <row r="26" spans="2:17" s="150" customFormat="1" ht="18" customHeight="1">
      <c r="B26" s="156"/>
      <c r="C26" s="155"/>
      <c r="D26" s="155"/>
      <c r="E26" s="159"/>
      <c r="F26" s="213"/>
      <c r="G26" s="161"/>
      <c r="H26" s="161">
        <f t="shared" si="0"/>
        <v>0</v>
      </c>
      <c r="I26" s="164"/>
      <c r="J26" s="159"/>
      <c r="K26" s="159"/>
      <c r="L26" s="159"/>
      <c r="M26" s="158"/>
      <c r="N26" s="158"/>
      <c r="O26" s="162"/>
      <c r="P26" s="158"/>
      <c r="Q26" s="163"/>
    </row>
    <row r="27" spans="2:17" s="150" customFormat="1" ht="18" customHeight="1">
      <c r="B27" s="156"/>
      <c r="C27" s="155"/>
      <c r="D27" s="155"/>
      <c r="E27" s="159"/>
      <c r="F27" s="213"/>
      <c r="G27" s="161"/>
      <c r="H27" s="161">
        <f t="shared" si="0"/>
        <v>0</v>
      </c>
      <c r="I27" s="164"/>
      <c r="J27" s="159"/>
      <c r="K27" s="159"/>
      <c r="L27" s="159"/>
      <c r="M27" s="269"/>
      <c r="N27" s="158"/>
      <c r="O27" s="162"/>
      <c r="P27" s="269"/>
      <c r="Q27" s="163"/>
    </row>
    <row r="28" spans="2:17" s="150" customFormat="1" ht="18" customHeight="1">
      <c r="B28" s="156"/>
      <c r="C28" s="155"/>
      <c r="D28" s="155"/>
      <c r="E28" s="159"/>
      <c r="F28" s="213"/>
      <c r="G28" s="161"/>
      <c r="H28" s="161">
        <f t="shared" si="0"/>
        <v>0</v>
      </c>
      <c r="I28" s="164"/>
      <c r="J28" s="159"/>
      <c r="K28" s="159"/>
      <c r="L28" s="159"/>
      <c r="M28" s="269"/>
      <c r="N28" s="158"/>
      <c r="O28" s="162"/>
      <c r="P28" s="269"/>
      <c r="Q28" s="163"/>
    </row>
    <row r="29" spans="2:17" s="150" customFormat="1" ht="18" customHeight="1">
      <c r="B29" s="156"/>
      <c r="C29" s="155"/>
      <c r="D29" s="155"/>
      <c r="E29" s="159"/>
      <c r="F29" s="213"/>
      <c r="G29" s="161"/>
      <c r="H29" s="161">
        <f t="shared" si="0"/>
        <v>0</v>
      </c>
      <c r="I29" s="164"/>
      <c r="J29" s="159"/>
      <c r="K29" s="159"/>
      <c r="L29" s="159"/>
      <c r="M29" s="269"/>
      <c r="N29" s="158"/>
      <c r="O29" s="162"/>
      <c r="P29" s="269"/>
      <c r="Q29" s="163"/>
    </row>
    <row r="30" spans="2:17" s="150" customFormat="1" ht="18" customHeight="1">
      <c r="B30" s="156"/>
      <c r="C30" s="155"/>
      <c r="D30" s="155"/>
      <c r="E30" s="190"/>
      <c r="F30" s="213"/>
      <c r="G30" s="17"/>
      <c r="H30" s="161">
        <f t="shared" si="0"/>
        <v>0</v>
      </c>
      <c r="I30" s="17"/>
      <c r="J30" s="16"/>
      <c r="K30" s="159"/>
      <c r="L30" s="159"/>
      <c r="M30" s="269"/>
      <c r="N30" s="158"/>
      <c r="O30" s="162"/>
      <c r="P30" s="269"/>
      <c r="Q30" s="163"/>
    </row>
    <row r="31" spans="2:17" s="150" customFormat="1" ht="18" customHeight="1">
      <c r="B31" s="156"/>
      <c r="C31" s="155"/>
      <c r="D31" s="155"/>
      <c r="E31" s="190"/>
      <c r="F31" s="213"/>
      <c r="G31" s="218"/>
      <c r="H31" s="161">
        <f t="shared" si="0"/>
        <v>0</v>
      </c>
      <c r="I31" s="14"/>
      <c r="J31" s="221"/>
      <c r="K31" s="159"/>
      <c r="L31" s="159"/>
      <c r="M31" s="269"/>
      <c r="N31" s="158"/>
      <c r="O31" s="162"/>
      <c r="P31" s="269"/>
      <c r="Q31" s="163"/>
    </row>
    <row r="32" spans="2:17" s="150" customFormat="1" ht="18" customHeight="1">
      <c r="B32" s="156"/>
      <c r="C32" s="155"/>
      <c r="D32" s="155"/>
      <c r="E32" s="190"/>
      <c r="F32" s="213"/>
      <c r="G32" s="17"/>
      <c r="H32" s="161">
        <f t="shared" si="0"/>
        <v>0</v>
      </c>
      <c r="I32" s="17"/>
      <c r="J32" s="16"/>
      <c r="K32" s="159"/>
      <c r="L32" s="159"/>
      <c r="M32" s="269"/>
      <c r="N32" s="158"/>
      <c r="O32" s="162"/>
      <c r="P32" s="269"/>
      <c r="Q32" s="163"/>
    </row>
    <row r="33" spans="2:17" s="150" customFormat="1" ht="18" customHeight="1">
      <c r="B33" s="156"/>
      <c r="C33" s="155"/>
      <c r="D33" s="155"/>
      <c r="E33" s="190"/>
      <c r="F33" s="213"/>
      <c r="G33" s="17"/>
      <c r="H33" s="161">
        <f t="shared" si="0"/>
        <v>0</v>
      </c>
      <c r="I33" s="17"/>
      <c r="J33" s="16"/>
      <c r="K33" s="159"/>
      <c r="L33" s="159"/>
      <c r="M33" s="269"/>
      <c r="N33" s="158"/>
      <c r="O33" s="162"/>
      <c r="P33" s="269"/>
      <c r="Q33" s="163"/>
    </row>
    <row r="34" spans="2:17" s="150" customFormat="1" ht="18" customHeight="1">
      <c r="B34" s="156"/>
      <c r="C34" s="155"/>
      <c r="D34" s="155"/>
      <c r="E34" s="159"/>
      <c r="F34" s="213"/>
      <c r="G34" s="161"/>
      <c r="H34" s="161">
        <f t="shared" si="0"/>
        <v>0</v>
      </c>
      <c r="I34" s="164"/>
      <c r="J34" s="16"/>
      <c r="K34" s="159"/>
      <c r="L34" s="159"/>
      <c r="M34" s="269"/>
      <c r="N34" s="158"/>
      <c r="O34" s="162"/>
      <c r="P34" s="269"/>
      <c r="Q34" s="163"/>
    </row>
    <row r="35" spans="2:17" s="150" customFormat="1" ht="18" customHeight="1">
      <c r="B35" s="156"/>
      <c r="C35" s="155"/>
      <c r="D35" s="155"/>
      <c r="E35" s="159"/>
      <c r="F35" s="213"/>
      <c r="G35" s="161"/>
      <c r="H35" s="161">
        <f t="shared" si="0"/>
        <v>0</v>
      </c>
      <c r="I35" s="164"/>
      <c r="J35" s="159"/>
      <c r="K35" s="159"/>
      <c r="L35" s="159"/>
      <c r="M35" s="158"/>
      <c r="N35" s="158"/>
      <c r="O35" s="162"/>
      <c r="P35" s="158"/>
      <c r="Q35" s="163"/>
    </row>
    <row r="36" spans="2:17" s="150" customFormat="1" ht="18" customHeight="1">
      <c r="B36" s="156"/>
      <c r="C36" s="155"/>
      <c r="D36" s="155"/>
      <c r="E36" s="159"/>
      <c r="F36" s="213"/>
      <c r="G36" s="161"/>
      <c r="H36" s="161">
        <f t="shared" si="0"/>
        <v>0</v>
      </c>
      <c r="I36" s="164"/>
      <c r="J36" s="159"/>
      <c r="K36" s="159"/>
      <c r="L36" s="159"/>
      <c r="M36" s="158"/>
      <c r="N36" s="158"/>
      <c r="O36" s="162"/>
      <c r="P36" s="158"/>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6"/>
      <c r="C43" s="155"/>
      <c r="D43" s="155"/>
      <c r="E43" s="159"/>
      <c r="F43" s="213"/>
      <c r="G43" s="161"/>
      <c r="H43" s="161">
        <f t="shared" si="0"/>
        <v>0</v>
      </c>
      <c r="I43" s="164"/>
      <c r="J43" s="159"/>
      <c r="K43" s="159"/>
      <c r="L43" s="159"/>
      <c r="M43" s="158"/>
      <c r="N43" s="158"/>
      <c r="O43" s="162"/>
      <c r="P43" s="158"/>
      <c r="Q43" s="163"/>
    </row>
    <row r="44" spans="2:17" s="150" customFormat="1" ht="18" customHeight="1">
      <c r="B44" s="156"/>
      <c r="C44" s="155"/>
      <c r="D44" s="155"/>
      <c r="E44" s="159"/>
      <c r="F44" s="213"/>
      <c r="G44" s="161"/>
      <c r="H44" s="161">
        <f t="shared" si="0"/>
        <v>0</v>
      </c>
      <c r="I44" s="164"/>
      <c r="J44" s="159"/>
      <c r="K44" s="159"/>
      <c r="L44" s="159"/>
      <c r="M44" s="158"/>
      <c r="N44" s="158"/>
      <c r="O44" s="162"/>
      <c r="P44" s="158"/>
      <c r="Q44" s="163"/>
    </row>
    <row r="45" spans="2:17" s="150" customFormat="1" ht="18" customHeight="1">
      <c r="B45" s="156"/>
      <c r="C45" s="155"/>
      <c r="D45" s="155"/>
      <c r="E45" s="159"/>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65"/>
      <c r="F48" s="213"/>
      <c r="G48" s="161"/>
      <c r="H48" s="161">
        <f t="shared" si="0"/>
        <v>0</v>
      </c>
      <c r="I48" s="164"/>
      <c r="J48" s="159"/>
      <c r="K48" s="159"/>
      <c r="L48" s="159"/>
      <c r="M48" s="158"/>
      <c r="N48" s="158"/>
      <c r="O48" s="162"/>
      <c r="P48" s="158"/>
      <c r="Q48" s="163"/>
    </row>
    <row r="49" spans="2:17" s="150" customFormat="1" ht="18" customHeight="1">
      <c r="B49" s="155"/>
      <c r="C49" s="155"/>
      <c r="D49" s="155"/>
      <c r="E49" s="159"/>
      <c r="F49" s="213"/>
      <c r="G49" s="161"/>
      <c r="H49" s="161">
        <f t="shared" si="0"/>
        <v>0</v>
      </c>
      <c r="I49" s="164"/>
      <c r="J49" s="159"/>
      <c r="K49" s="159"/>
      <c r="L49" s="159"/>
      <c r="M49" s="158"/>
      <c r="N49" s="158"/>
      <c r="O49" s="162"/>
      <c r="P49" s="158"/>
      <c r="Q49" s="163"/>
    </row>
    <row r="50" spans="2:17" s="150" customFormat="1" ht="18" customHeight="1">
      <c r="B50" s="155"/>
      <c r="C50" s="155"/>
      <c r="D50" s="155"/>
      <c r="E50" s="159"/>
      <c r="F50" s="213"/>
      <c r="G50" s="161"/>
      <c r="H50" s="161">
        <f t="shared" si="0"/>
        <v>0</v>
      </c>
      <c r="I50" s="164"/>
      <c r="J50" s="159"/>
      <c r="K50" s="159"/>
      <c r="L50" s="159"/>
      <c r="M50" s="158"/>
      <c r="N50" s="158"/>
      <c r="O50" s="162"/>
      <c r="P50" s="158"/>
      <c r="Q50" s="163"/>
    </row>
    <row r="51" spans="2:17" s="150" customFormat="1" ht="18" customHeight="1">
      <c r="B51" s="155"/>
      <c r="C51" s="155"/>
      <c r="D51" s="155"/>
      <c r="E51" s="159"/>
      <c r="F51" s="213"/>
      <c r="G51" s="161"/>
      <c r="H51" s="161">
        <f t="shared" si="0"/>
        <v>0</v>
      </c>
      <c r="I51" s="164"/>
      <c r="J51" s="159"/>
      <c r="K51" s="159"/>
      <c r="L51" s="159"/>
      <c r="M51" s="158"/>
      <c r="N51" s="158"/>
      <c r="O51" s="162"/>
      <c r="P51" s="158"/>
      <c r="Q51" s="163"/>
    </row>
    <row r="52" spans="2:17" s="150" customFormat="1" ht="18" customHeight="1">
      <c r="B52" s="155"/>
      <c r="C52" s="166"/>
      <c r="D52" s="166"/>
      <c r="E52" s="167"/>
      <c r="F52" s="213"/>
      <c r="G52" s="169"/>
      <c r="H52" s="161">
        <f t="shared" si="0"/>
        <v>0</v>
      </c>
      <c r="I52" s="170"/>
      <c r="J52" s="167"/>
      <c r="K52" s="167"/>
      <c r="L52" s="167"/>
      <c r="M52" s="171"/>
      <c r="N52" s="171"/>
      <c r="O52" s="171"/>
      <c r="P52" s="171"/>
      <c r="Q52" s="171"/>
    </row>
    <row r="53" spans="2:17" s="150" customFormat="1" ht="18" customHeight="1">
      <c r="B53" s="172"/>
      <c r="C53" s="172"/>
      <c r="D53" s="172"/>
      <c r="E53" s="173"/>
      <c r="F53" s="174"/>
      <c r="G53" s="175"/>
      <c r="H53" s="175"/>
      <c r="I53" s="174"/>
      <c r="J53" s="173"/>
      <c r="K53" s="173"/>
      <c r="L53" s="173"/>
      <c r="M53" s="176"/>
      <c r="N53" s="176"/>
      <c r="O53" s="177"/>
      <c r="P53" s="176"/>
      <c r="Q53" s="178"/>
    </row>
    <row r="54" spans="2:17" s="150" customFormat="1" ht="18" customHeight="1">
      <c r="C54" s="172"/>
      <c r="D54" s="172"/>
      <c r="E54" s="173"/>
      <c r="F54" s="174"/>
      <c r="G54" s="175"/>
      <c r="H54" s="175"/>
      <c r="I54" s="174"/>
      <c r="J54" s="173"/>
      <c r="K54" s="173"/>
      <c r="M54" s="176"/>
      <c r="N54" s="176"/>
      <c r="O54" s="177"/>
      <c r="P54" s="176"/>
      <c r="Q54" s="178"/>
    </row>
    <row r="55" spans="2:17" s="150" customFormat="1" ht="18" customHeight="1">
      <c r="B55" s="172"/>
      <c r="C55" s="172"/>
      <c r="D55" s="172"/>
      <c r="E55" s="173"/>
      <c r="F55" s="174"/>
      <c r="G55" s="175"/>
      <c r="H55" s="175"/>
      <c r="I55" s="174"/>
      <c r="J55" s="173"/>
      <c r="K55" s="173"/>
      <c r="M55" s="176"/>
      <c r="N55" s="176"/>
      <c r="O55" s="177"/>
      <c r="P55" s="176"/>
      <c r="Q55" s="178"/>
    </row>
    <row r="56" spans="2:17" ht="18" customHeight="1">
      <c r="C56" s="172"/>
      <c r="D56" s="172"/>
      <c r="E56" s="173"/>
      <c r="F56" s="174"/>
      <c r="G56" s="175"/>
      <c r="H56" s="175"/>
      <c r="I56" s="174"/>
      <c r="J56" s="173"/>
      <c r="K56" s="173"/>
      <c r="M56" s="176"/>
      <c r="N56" s="176"/>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E59" s="320"/>
      <c r="F59" s="321"/>
      <c r="G59" s="322"/>
      <c r="H59" s="322"/>
      <c r="I59" s="323"/>
      <c r="J59" s="320"/>
      <c r="K59" s="320"/>
      <c r="L59" s="320"/>
      <c r="M59" s="324"/>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M62" s="176"/>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K65" s="180"/>
      <c r="M65" s="179"/>
      <c r="O65" s="177"/>
      <c r="Q65" s="178"/>
    </row>
    <row r="66" spans="3:17" ht="18" customHeight="1">
      <c r="C66" s="172"/>
      <c r="D66" s="172"/>
      <c r="F66" s="174"/>
      <c r="H66" s="175"/>
      <c r="M66" s="179"/>
      <c r="O66" s="177"/>
      <c r="Q66" s="178"/>
    </row>
    <row r="67" spans="3:17" ht="18" customHeight="1">
      <c r="C67" s="172"/>
      <c r="D67" s="172"/>
      <c r="F67" s="174"/>
      <c r="H67" s="175"/>
      <c r="M67" s="179"/>
      <c r="O67" s="177"/>
      <c r="Q67" s="178"/>
    </row>
    <row r="68" spans="3:17" ht="18" customHeight="1">
      <c r="C68" s="172"/>
      <c r="D68" s="172"/>
      <c r="F68" s="174"/>
      <c r="H68" s="175"/>
      <c r="M68" s="179"/>
      <c r="O68" s="177"/>
      <c r="Q68" s="178"/>
    </row>
    <row r="69" spans="3:17" ht="18" customHeight="1">
      <c r="C69" s="172"/>
      <c r="D69" s="172"/>
      <c r="F69" s="174"/>
      <c r="H69" s="175"/>
      <c r="M69" s="179"/>
      <c r="O69" s="177"/>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ht="18" customHeight="1">
      <c r="C90" s="172"/>
      <c r="D90" s="172"/>
      <c r="I90" s="145"/>
      <c r="M90" s="179"/>
      <c r="N90" s="150"/>
      <c r="O90" s="179"/>
      <c r="P90" s="179"/>
      <c r="Q90" s="178"/>
    </row>
    <row r="91" spans="3:17" ht="18" customHeight="1">
      <c r="C91" s="172"/>
      <c r="D91" s="172"/>
      <c r="I91" s="145"/>
      <c r="M91" s="179"/>
      <c r="N91" s="150"/>
      <c r="O91" s="179"/>
      <c r="P91" s="179"/>
      <c r="Q91" s="178"/>
    </row>
    <row r="92" spans="3:17" ht="18" customHeight="1">
      <c r="C92" s="172"/>
      <c r="D92" s="172"/>
      <c r="I92" s="145"/>
      <c r="M92" s="179"/>
      <c r="N92" s="150"/>
      <c r="O92" s="179"/>
      <c r="P92" s="179"/>
      <c r="Q92" s="178"/>
    </row>
    <row r="113" spans="8:8">
      <c r="H113" s="175"/>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scale="50" orientation="landscape"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C6A73-95DF-43C8-9386-9283566429AE}">
  <dimension ref="B2:R85"/>
  <sheetViews>
    <sheetView zoomScale="85" zoomScaleNormal="85" workbookViewId="0">
      <pane xSplit="10" ySplit="8" topLeftCell="N9" activePane="bottomRight" state="frozen"/>
      <selection pane="topRight" activeCell="K1" sqref="K1"/>
      <selection pane="bottomLeft" activeCell="A9" sqref="A9"/>
      <selection pane="bottomRight" activeCell="E8" sqref="E8"/>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2411</v>
      </c>
      <c r="G2" s="516" t="s">
        <v>2</v>
      </c>
      <c r="H2" s="517"/>
      <c r="I2" s="518"/>
      <c r="J2" s="519">
        <f>SUM(H:H)</f>
        <v>700300</v>
      </c>
    </row>
    <row r="3" spans="2:17" ht="20.100000000000001" customHeight="1">
      <c r="B3" s="513" t="s">
        <v>3</v>
      </c>
      <c r="C3" s="513"/>
      <c r="D3" s="513"/>
      <c r="E3" s="523" t="s">
        <v>1419</v>
      </c>
    </row>
    <row r="4" spans="2:17" ht="20.100000000000001" customHeight="1">
      <c r="B4" s="513" t="s">
        <v>5</v>
      </c>
      <c r="C4" s="513"/>
      <c r="D4" s="513"/>
      <c r="E4" s="523">
        <v>99719</v>
      </c>
    </row>
    <row r="5" spans="2:17" ht="20.100000000000001" customHeight="1">
      <c r="B5" s="513" t="s">
        <v>6</v>
      </c>
      <c r="C5" s="513"/>
      <c r="D5" s="513"/>
      <c r="E5" s="525">
        <v>41089</v>
      </c>
    </row>
    <row r="6" spans="2:17" ht="20.100000000000001" customHeight="1">
      <c r="B6" s="513" t="s">
        <v>7</v>
      </c>
      <c r="C6" s="513"/>
      <c r="D6" s="513"/>
      <c r="E6" s="525">
        <v>41122</v>
      </c>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v>1</v>
      </c>
      <c r="C9" s="499" t="s">
        <v>29</v>
      </c>
      <c r="D9" s="499" t="s">
        <v>29</v>
      </c>
      <c r="E9" s="528" t="s">
        <v>1136</v>
      </c>
      <c r="F9" s="528">
        <v>1</v>
      </c>
      <c r="G9" s="529">
        <v>546000</v>
      </c>
      <c r="H9" s="506">
        <f t="shared" ref="H9:H76" si="0">F9*G9</f>
        <v>546000</v>
      </c>
      <c r="I9" s="530"/>
      <c r="J9" s="531" t="s">
        <v>2102</v>
      </c>
      <c r="K9" s="500" t="s">
        <v>2103</v>
      </c>
      <c r="L9" s="504"/>
      <c r="M9" s="532">
        <v>41081</v>
      </c>
      <c r="N9" s="499"/>
      <c r="O9" s="504"/>
      <c r="P9" s="532">
        <v>41099</v>
      </c>
      <c r="Q9" s="533" t="s">
        <v>2412</v>
      </c>
    </row>
    <row r="10" spans="2:17" s="520" customFormat="1" ht="19.5" customHeight="1">
      <c r="B10" s="499" t="s">
        <v>2413</v>
      </c>
      <c r="C10" s="499" t="s">
        <v>29</v>
      </c>
      <c r="D10" s="499" t="s">
        <v>29</v>
      </c>
      <c r="E10" s="505" t="s">
        <v>806</v>
      </c>
      <c r="F10" s="528">
        <v>2</v>
      </c>
      <c r="G10" s="529">
        <v>19000</v>
      </c>
      <c r="H10" s="506">
        <f t="shared" si="0"/>
        <v>38000</v>
      </c>
      <c r="I10" s="530"/>
      <c r="J10" s="528"/>
      <c r="K10" s="500" t="s">
        <v>2103</v>
      </c>
      <c r="L10" s="504"/>
      <c r="M10" s="532">
        <v>41081</v>
      </c>
      <c r="N10" s="499"/>
      <c r="O10" s="504"/>
      <c r="P10" s="532">
        <v>41099</v>
      </c>
      <c r="Q10" s="533"/>
    </row>
    <row r="11" spans="2:17" s="520" customFormat="1" ht="19.5" customHeight="1">
      <c r="B11" s="499">
        <v>3</v>
      </c>
      <c r="C11" s="499" t="s">
        <v>29</v>
      </c>
      <c r="D11" s="499" t="s">
        <v>29</v>
      </c>
      <c r="E11" s="534" t="s">
        <v>2105</v>
      </c>
      <c r="F11" s="528">
        <v>1</v>
      </c>
      <c r="G11" s="507">
        <v>30000</v>
      </c>
      <c r="H11" s="506">
        <f>F11*G11</f>
        <v>30000</v>
      </c>
      <c r="I11" s="506"/>
      <c r="J11" s="528"/>
      <c r="K11" s="500" t="s">
        <v>2103</v>
      </c>
      <c r="L11" s="504"/>
      <c r="M11" s="532">
        <v>41081</v>
      </c>
      <c r="N11" s="499"/>
      <c r="O11" s="504"/>
      <c r="P11" s="532">
        <v>41099</v>
      </c>
      <c r="Q11" s="533"/>
    </row>
    <row r="12" spans="2:17" s="520" customFormat="1" ht="19.5" customHeight="1">
      <c r="B12" s="499">
        <v>1</v>
      </c>
      <c r="C12" s="499" t="s">
        <v>29</v>
      </c>
      <c r="D12" s="499" t="s">
        <v>29</v>
      </c>
      <c r="E12" s="534" t="s">
        <v>164</v>
      </c>
      <c r="F12" s="528">
        <v>1</v>
      </c>
      <c r="G12" s="507">
        <v>10000</v>
      </c>
      <c r="H12" s="506">
        <f>F12*G12</f>
        <v>10000</v>
      </c>
      <c r="I12" s="535"/>
      <c r="J12" s="528"/>
      <c r="K12" s="500" t="s">
        <v>2103</v>
      </c>
      <c r="L12" s="504"/>
      <c r="M12" s="532">
        <v>41081</v>
      </c>
      <c r="N12" s="499"/>
      <c r="O12" s="504"/>
      <c r="P12" s="532"/>
      <c r="Q12" s="533"/>
    </row>
    <row r="13" spans="2:17" s="520" customFormat="1" ht="19.5" customHeight="1">
      <c r="B13" s="499"/>
      <c r="C13" s="499"/>
      <c r="D13" s="499"/>
      <c r="E13" s="528"/>
      <c r="F13" s="528"/>
      <c r="G13" s="529"/>
      <c r="H13" s="506">
        <f t="shared" ref="H13:H20" si="1">F13*G13</f>
        <v>0</v>
      </c>
      <c r="I13" s="530"/>
      <c r="J13" s="531"/>
      <c r="K13" s="536"/>
      <c r="L13" s="504"/>
      <c r="M13" s="532"/>
      <c r="N13" s="499"/>
      <c r="O13" s="504"/>
      <c r="P13" s="532"/>
      <c r="Q13" s="533"/>
    </row>
    <row r="14" spans="2:17" s="520" customFormat="1" ht="19.5" customHeight="1">
      <c r="B14" s="499">
        <v>4</v>
      </c>
      <c r="C14" s="499" t="s">
        <v>101</v>
      </c>
      <c r="D14" s="499" t="s">
        <v>101</v>
      </c>
      <c r="E14" s="534" t="s">
        <v>198</v>
      </c>
      <c r="F14" s="528">
        <v>1</v>
      </c>
      <c r="G14" s="537">
        <v>2814</v>
      </c>
      <c r="H14" s="506">
        <f t="shared" si="1"/>
        <v>2814</v>
      </c>
      <c r="I14" s="530"/>
      <c r="J14" s="531" t="s">
        <v>1276</v>
      </c>
      <c r="K14" s="536"/>
      <c r="L14" s="504" t="s">
        <v>42</v>
      </c>
      <c r="M14" s="532">
        <v>41080</v>
      </c>
      <c r="N14" s="499"/>
      <c r="O14" s="504"/>
      <c r="P14" s="532">
        <v>41089</v>
      </c>
      <c r="Q14" s="533">
        <v>41089</v>
      </c>
    </row>
    <row r="15" spans="2:17" s="520" customFormat="1" ht="19.5" customHeight="1">
      <c r="B15" s="499">
        <v>3</v>
      </c>
      <c r="C15" s="499" t="s">
        <v>101</v>
      </c>
      <c r="D15" s="499" t="s">
        <v>101</v>
      </c>
      <c r="E15" s="531" t="s">
        <v>1071</v>
      </c>
      <c r="F15" s="528">
        <v>1</v>
      </c>
      <c r="G15" s="189">
        <v>5200</v>
      </c>
      <c r="H15" s="506">
        <f t="shared" si="1"/>
        <v>5200</v>
      </c>
      <c r="I15" s="506"/>
      <c r="J15" s="528" t="s">
        <v>2106</v>
      </c>
      <c r="K15" s="536"/>
      <c r="L15" s="504" t="s">
        <v>42</v>
      </c>
      <c r="M15" s="532">
        <v>41080</v>
      </c>
      <c r="N15" s="499"/>
      <c r="O15" s="504"/>
      <c r="P15" s="532">
        <v>41085</v>
      </c>
      <c r="Q15" s="533">
        <v>41085</v>
      </c>
    </row>
    <row r="16" spans="2:17" s="520" customFormat="1" ht="19.5" customHeight="1">
      <c r="B16" s="499">
        <v>3</v>
      </c>
      <c r="C16" s="499" t="s">
        <v>101</v>
      </c>
      <c r="D16" s="499" t="s">
        <v>101</v>
      </c>
      <c r="E16" s="531" t="s">
        <v>1072</v>
      </c>
      <c r="F16" s="528">
        <v>1</v>
      </c>
      <c r="G16" s="189">
        <v>203</v>
      </c>
      <c r="H16" s="506">
        <f t="shared" si="1"/>
        <v>203</v>
      </c>
      <c r="I16" s="506"/>
      <c r="J16" s="528" t="s">
        <v>2107</v>
      </c>
      <c r="K16" s="536"/>
      <c r="L16" s="504" t="s">
        <v>42</v>
      </c>
      <c r="M16" s="532">
        <v>41080</v>
      </c>
      <c r="N16" s="499"/>
      <c r="O16" s="504"/>
      <c r="P16" s="532">
        <v>41085</v>
      </c>
      <c r="Q16" s="533">
        <v>41085</v>
      </c>
    </row>
    <row r="17" spans="2:18" s="520" customFormat="1" ht="19.5" customHeight="1">
      <c r="B17" s="499">
        <v>8</v>
      </c>
      <c r="C17" s="499" t="s">
        <v>101</v>
      </c>
      <c r="D17" s="499" t="s">
        <v>101</v>
      </c>
      <c r="E17" s="531" t="s">
        <v>2108</v>
      </c>
      <c r="F17" s="528">
        <v>1</v>
      </c>
      <c r="G17" s="189">
        <v>5150</v>
      </c>
      <c r="H17" s="506">
        <f t="shared" si="1"/>
        <v>5150</v>
      </c>
      <c r="I17" s="506"/>
      <c r="J17" s="528" t="s">
        <v>817</v>
      </c>
      <c r="K17" s="536"/>
      <c r="L17" s="504" t="s">
        <v>42</v>
      </c>
      <c r="M17" s="532">
        <v>41080</v>
      </c>
      <c r="N17" s="499"/>
      <c r="O17" s="504"/>
      <c r="P17" s="532">
        <v>41085</v>
      </c>
      <c r="Q17" s="533">
        <v>41085</v>
      </c>
    </row>
    <row r="18" spans="2:18" s="520" customFormat="1" ht="19.5" customHeight="1">
      <c r="B18" s="499">
        <v>8</v>
      </c>
      <c r="C18" s="499" t="s">
        <v>101</v>
      </c>
      <c r="D18" s="499" t="s">
        <v>101</v>
      </c>
      <c r="E18" s="531" t="s">
        <v>2109</v>
      </c>
      <c r="F18" s="528">
        <v>1</v>
      </c>
      <c r="G18" s="189">
        <v>69</v>
      </c>
      <c r="H18" s="506">
        <f t="shared" si="1"/>
        <v>69</v>
      </c>
      <c r="I18" s="506"/>
      <c r="J18" s="528" t="s">
        <v>2110</v>
      </c>
      <c r="K18" s="505"/>
      <c r="L18" s="504" t="s">
        <v>42</v>
      </c>
      <c r="M18" s="532">
        <v>41080</v>
      </c>
      <c r="N18" s="499"/>
      <c r="O18" s="504"/>
      <c r="P18" s="532">
        <v>41085</v>
      </c>
      <c r="Q18" s="533">
        <v>41085</v>
      </c>
    </row>
    <row r="19" spans="2:18" s="520" customFormat="1" ht="19.5" customHeight="1">
      <c r="B19" s="499">
        <v>8</v>
      </c>
      <c r="C19" s="499" t="s">
        <v>101</v>
      </c>
      <c r="D19" s="499" t="s">
        <v>101</v>
      </c>
      <c r="E19" s="531" t="s">
        <v>2111</v>
      </c>
      <c r="F19" s="528">
        <v>5</v>
      </c>
      <c r="G19" s="189">
        <v>195</v>
      </c>
      <c r="H19" s="506">
        <f t="shared" si="1"/>
        <v>975</v>
      </c>
      <c r="I19" s="530"/>
      <c r="J19" s="528" t="s">
        <v>2112</v>
      </c>
      <c r="K19" s="536"/>
      <c r="L19" s="504" t="s">
        <v>42</v>
      </c>
      <c r="M19" s="532">
        <v>41080</v>
      </c>
      <c r="N19" s="499"/>
      <c r="O19" s="504"/>
      <c r="P19" s="532">
        <v>41085</v>
      </c>
      <c r="Q19" s="533">
        <v>41085</v>
      </c>
    </row>
    <row r="20" spans="2:18" s="520" customFormat="1" ht="19.5" customHeight="1">
      <c r="B20" s="499">
        <v>8</v>
      </c>
      <c r="C20" s="499" t="s">
        <v>101</v>
      </c>
      <c r="D20" s="499" t="s">
        <v>101</v>
      </c>
      <c r="E20" s="531" t="s">
        <v>2113</v>
      </c>
      <c r="F20" s="528">
        <v>1</v>
      </c>
      <c r="G20" s="189">
        <v>500</v>
      </c>
      <c r="H20" s="506">
        <f t="shared" si="1"/>
        <v>500</v>
      </c>
      <c r="I20" s="535"/>
      <c r="J20" s="528" t="s">
        <v>2114</v>
      </c>
      <c r="K20" s="536"/>
      <c r="L20" s="504" t="s">
        <v>42</v>
      </c>
      <c r="M20" s="532">
        <v>41080</v>
      </c>
      <c r="N20" s="499"/>
      <c r="O20" s="504"/>
      <c r="P20" s="532">
        <v>41085</v>
      </c>
      <c r="Q20" s="533">
        <v>41085</v>
      </c>
    </row>
    <row r="21" spans="2:18" s="520" customFormat="1" ht="18" customHeight="1">
      <c r="B21" s="499">
        <v>8</v>
      </c>
      <c r="C21" s="499" t="s">
        <v>101</v>
      </c>
      <c r="D21" s="499" t="s">
        <v>101</v>
      </c>
      <c r="E21" s="531" t="s">
        <v>2115</v>
      </c>
      <c r="F21" s="528">
        <v>1</v>
      </c>
      <c r="G21" s="189">
        <v>735</v>
      </c>
      <c r="H21" s="506">
        <f t="shared" si="0"/>
        <v>735</v>
      </c>
      <c r="I21" s="535"/>
      <c r="J21" s="528" t="s">
        <v>1769</v>
      </c>
      <c r="K21" s="536"/>
      <c r="L21" s="504" t="s">
        <v>42</v>
      </c>
      <c r="M21" s="532">
        <v>41080</v>
      </c>
      <c r="N21" s="527"/>
      <c r="O21" s="538"/>
      <c r="P21" s="532">
        <v>41085</v>
      </c>
      <c r="Q21" s="533">
        <v>41085</v>
      </c>
    </row>
    <row r="22" spans="2:18" s="520" customFormat="1" ht="18" customHeight="1">
      <c r="B22" s="504">
        <v>8</v>
      </c>
      <c r="C22" s="499" t="s">
        <v>101</v>
      </c>
      <c r="D22" s="499" t="s">
        <v>101</v>
      </c>
      <c r="E22" s="531" t="s">
        <v>2116</v>
      </c>
      <c r="F22" s="528">
        <v>1</v>
      </c>
      <c r="G22" s="189">
        <v>750</v>
      </c>
      <c r="H22" s="506">
        <f t="shared" si="0"/>
        <v>750</v>
      </c>
      <c r="I22" s="535"/>
      <c r="J22" s="528" t="s">
        <v>2117</v>
      </c>
      <c r="K22" s="505"/>
      <c r="L22" s="504" t="s">
        <v>42</v>
      </c>
      <c r="M22" s="532">
        <v>41080</v>
      </c>
      <c r="N22" s="527"/>
      <c r="O22" s="538"/>
      <c r="P22" s="532">
        <v>41085</v>
      </c>
      <c r="Q22" s="533">
        <v>41085</v>
      </c>
    </row>
    <row r="23" spans="2:18" s="520" customFormat="1" ht="18" customHeight="1">
      <c r="B23" s="499">
        <v>8</v>
      </c>
      <c r="C23" s="499" t="s">
        <v>101</v>
      </c>
      <c r="D23" s="499" t="s">
        <v>101</v>
      </c>
      <c r="E23" s="531" t="s">
        <v>2118</v>
      </c>
      <c r="F23" s="528">
        <v>1</v>
      </c>
      <c r="G23" s="528">
        <v>550</v>
      </c>
      <c r="H23" s="506">
        <f t="shared" si="0"/>
        <v>550</v>
      </c>
      <c r="I23" s="535"/>
      <c r="J23" s="528" t="s">
        <v>2119</v>
      </c>
      <c r="K23" s="505"/>
      <c r="L23" s="504" t="s">
        <v>42</v>
      </c>
      <c r="M23" s="532">
        <v>41080</v>
      </c>
      <c r="N23" s="527"/>
      <c r="O23" s="538"/>
      <c r="P23" s="532">
        <v>41085</v>
      </c>
      <c r="Q23" s="533">
        <v>41085</v>
      </c>
    </row>
    <row r="24" spans="2:18" s="520" customFormat="1" ht="18" customHeight="1">
      <c r="B24" s="504">
        <v>8</v>
      </c>
      <c r="C24" s="499" t="s">
        <v>101</v>
      </c>
      <c r="D24" s="499" t="s">
        <v>101</v>
      </c>
      <c r="E24" s="531" t="s">
        <v>2120</v>
      </c>
      <c r="F24" s="528">
        <v>1</v>
      </c>
      <c r="G24" s="528">
        <v>479</v>
      </c>
      <c r="H24" s="506">
        <f t="shared" si="0"/>
        <v>479</v>
      </c>
      <c r="I24" s="535"/>
      <c r="J24" s="528" t="s">
        <v>2121</v>
      </c>
      <c r="K24" s="505"/>
      <c r="L24" s="504" t="s">
        <v>42</v>
      </c>
      <c r="M24" s="532">
        <v>41080</v>
      </c>
      <c r="N24" s="527"/>
      <c r="O24" s="538"/>
      <c r="P24" s="532">
        <v>41085</v>
      </c>
      <c r="Q24" s="533">
        <v>41085</v>
      </c>
    </row>
    <row r="25" spans="2:18" s="520" customFormat="1" ht="18" customHeight="1">
      <c r="B25" s="504">
        <v>8</v>
      </c>
      <c r="C25" s="499" t="s">
        <v>101</v>
      </c>
      <c r="D25" s="499" t="s">
        <v>101</v>
      </c>
      <c r="E25" s="531" t="s">
        <v>2122</v>
      </c>
      <c r="F25" s="528">
        <v>1</v>
      </c>
      <c r="G25" s="189">
        <v>320</v>
      </c>
      <c r="H25" s="506">
        <f t="shared" si="0"/>
        <v>320</v>
      </c>
      <c r="I25" s="535"/>
      <c r="J25" s="528" t="s">
        <v>2123</v>
      </c>
      <c r="K25" s="505"/>
      <c r="L25" s="504" t="s">
        <v>42</v>
      </c>
      <c r="M25" s="532">
        <v>41080</v>
      </c>
      <c r="N25" s="527"/>
      <c r="O25" s="538"/>
      <c r="P25" s="532">
        <v>41085</v>
      </c>
      <c r="Q25" s="533">
        <v>41085</v>
      </c>
    </row>
    <row r="26" spans="2:18" s="520" customFormat="1" ht="18" customHeight="1">
      <c r="B26" s="504">
        <v>8</v>
      </c>
      <c r="C26" s="499" t="s">
        <v>101</v>
      </c>
      <c r="D26" s="499" t="s">
        <v>101</v>
      </c>
      <c r="E26" s="528" t="s">
        <v>2124</v>
      </c>
      <c r="F26" s="528">
        <v>1</v>
      </c>
      <c r="G26" s="189">
        <v>690</v>
      </c>
      <c r="H26" s="506">
        <f t="shared" si="0"/>
        <v>690</v>
      </c>
      <c r="I26" s="535"/>
      <c r="J26" s="528" t="s">
        <v>428</v>
      </c>
      <c r="K26" s="505"/>
      <c r="L26" s="504" t="s">
        <v>42</v>
      </c>
      <c r="M26" s="532">
        <v>41080</v>
      </c>
      <c r="N26" s="527"/>
      <c r="O26" s="538"/>
      <c r="P26" s="532">
        <v>41085</v>
      </c>
      <c r="Q26" s="533">
        <v>41085</v>
      </c>
      <c r="R26" s="539"/>
    </row>
    <row r="27" spans="2:18" s="520" customFormat="1" ht="18" customHeight="1">
      <c r="B27" s="504">
        <v>8</v>
      </c>
      <c r="C27" s="499" t="s">
        <v>101</v>
      </c>
      <c r="D27" s="499" t="s">
        <v>101</v>
      </c>
      <c r="E27" s="528" t="s">
        <v>2125</v>
      </c>
      <c r="F27" s="528">
        <v>1</v>
      </c>
      <c r="G27" s="189">
        <v>690</v>
      </c>
      <c r="H27" s="506">
        <f t="shared" si="0"/>
        <v>690</v>
      </c>
      <c r="I27" s="535"/>
      <c r="J27" s="528" t="s">
        <v>428</v>
      </c>
      <c r="K27" s="505"/>
      <c r="L27" s="504" t="s">
        <v>42</v>
      </c>
      <c r="M27" s="532">
        <v>41080</v>
      </c>
      <c r="N27" s="527"/>
      <c r="O27" s="538"/>
      <c r="P27" s="532">
        <v>41085</v>
      </c>
      <c r="Q27" s="533">
        <v>41085</v>
      </c>
      <c r="R27" s="539"/>
    </row>
    <row r="28" spans="2:18" s="520" customFormat="1" ht="18" customHeight="1">
      <c r="B28" s="504">
        <v>8</v>
      </c>
      <c r="C28" s="499" t="s">
        <v>101</v>
      </c>
      <c r="D28" s="499" t="s">
        <v>101</v>
      </c>
      <c r="E28" s="540" t="s">
        <v>2126</v>
      </c>
      <c r="F28" s="189">
        <v>1</v>
      </c>
      <c r="G28" s="507">
        <v>18193</v>
      </c>
      <c r="H28" s="506">
        <f t="shared" si="0"/>
        <v>18193</v>
      </c>
      <c r="I28" s="506"/>
      <c r="J28" s="189" t="s">
        <v>2127</v>
      </c>
      <c r="K28" s="505"/>
      <c r="L28" s="504" t="s">
        <v>42</v>
      </c>
      <c r="M28" s="532">
        <v>41080</v>
      </c>
      <c r="N28" s="527"/>
      <c r="O28" s="538"/>
      <c r="P28" s="532">
        <v>41085</v>
      </c>
      <c r="Q28" s="533">
        <v>41085</v>
      </c>
      <c r="R28" s="539"/>
    </row>
    <row r="29" spans="2:18" s="520" customFormat="1" ht="18" customHeight="1">
      <c r="B29" s="504">
        <v>12</v>
      </c>
      <c r="C29" s="499" t="s">
        <v>101</v>
      </c>
      <c r="D29" s="499" t="s">
        <v>101</v>
      </c>
      <c r="E29" s="531" t="s">
        <v>2414</v>
      </c>
      <c r="F29" s="528">
        <v>1</v>
      </c>
      <c r="G29" s="528">
        <v>160</v>
      </c>
      <c r="H29" s="506">
        <f t="shared" si="0"/>
        <v>160</v>
      </c>
      <c r="I29" s="506"/>
      <c r="J29" s="528" t="s">
        <v>2415</v>
      </c>
      <c r="K29" s="505"/>
      <c r="L29" s="504" t="s">
        <v>42</v>
      </c>
      <c r="M29" s="532">
        <v>41080</v>
      </c>
      <c r="N29" s="527"/>
      <c r="O29" s="538"/>
      <c r="P29" s="532">
        <v>41085</v>
      </c>
      <c r="Q29" s="533">
        <v>41085</v>
      </c>
      <c r="R29" s="539"/>
    </row>
    <row r="30" spans="2:18" s="520" customFormat="1" ht="18" customHeight="1">
      <c r="B30" s="504">
        <v>12</v>
      </c>
      <c r="C30" s="499" t="s">
        <v>101</v>
      </c>
      <c r="D30" s="499" t="s">
        <v>101</v>
      </c>
      <c r="E30" s="531" t="s">
        <v>2416</v>
      </c>
      <c r="F30" s="528">
        <v>2</v>
      </c>
      <c r="G30" s="528">
        <v>164</v>
      </c>
      <c r="H30" s="506">
        <f t="shared" si="0"/>
        <v>328</v>
      </c>
      <c r="I30" s="506"/>
      <c r="J30" s="528" t="s">
        <v>2417</v>
      </c>
      <c r="K30" s="505"/>
      <c r="L30" s="504" t="s">
        <v>42</v>
      </c>
      <c r="M30" s="532">
        <v>41080</v>
      </c>
      <c r="N30" s="527"/>
      <c r="O30" s="538"/>
      <c r="P30" s="532">
        <v>41085</v>
      </c>
      <c r="Q30" s="533">
        <v>41085</v>
      </c>
      <c r="R30" s="539"/>
    </row>
    <row r="31" spans="2:18" s="520" customFormat="1" ht="18" customHeight="1">
      <c r="B31" s="504">
        <v>12</v>
      </c>
      <c r="C31" s="499" t="s">
        <v>101</v>
      </c>
      <c r="D31" s="499" t="s">
        <v>101</v>
      </c>
      <c r="E31" s="531" t="s">
        <v>306</v>
      </c>
      <c r="F31" s="528">
        <v>3</v>
      </c>
      <c r="G31" s="528">
        <v>448</v>
      </c>
      <c r="H31" s="506">
        <f t="shared" si="0"/>
        <v>1344</v>
      </c>
      <c r="I31" s="506"/>
      <c r="J31" s="528" t="s">
        <v>2418</v>
      </c>
      <c r="K31" s="505"/>
      <c r="L31" s="504" t="s">
        <v>42</v>
      </c>
      <c r="M31" s="532">
        <v>41080</v>
      </c>
      <c r="N31" s="527"/>
      <c r="O31" s="538"/>
      <c r="P31" s="532">
        <v>41085</v>
      </c>
      <c r="Q31" s="533">
        <v>41085</v>
      </c>
      <c r="R31" s="539"/>
    </row>
    <row r="32" spans="2:18" s="520" customFormat="1" ht="18" customHeight="1">
      <c r="B32" s="504">
        <v>12</v>
      </c>
      <c r="C32" s="499" t="s">
        <v>101</v>
      </c>
      <c r="D32" s="499" t="s">
        <v>101</v>
      </c>
      <c r="E32" s="531" t="s">
        <v>2419</v>
      </c>
      <c r="F32" s="528">
        <v>1</v>
      </c>
      <c r="G32" s="528">
        <v>226</v>
      </c>
      <c r="H32" s="506">
        <f t="shared" si="0"/>
        <v>226</v>
      </c>
      <c r="I32" s="506"/>
      <c r="J32" s="528" t="s">
        <v>2420</v>
      </c>
      <c r="K32" s="505"/>
      <c r="L32" s="504" t="s">
        <v>42</v>
      </c>
      <c r="M32" s="532">
        <v>41080</v>
      </c>
      <c r="N32" s="527"/>
      <c r="O32" s="538"/>
      <c r="P32" s="532">
        <v>41085</v>
      </c>
      <c r="Q32" s="533">
        <v>41085</v>
      </c>
      <c r="R32" s="539"/>
    </row>
    <row r="33" spans="2:18" s="520" customFormat="1" ht="18" customHeight="1">
      <c r="B33" s="504">
        <v>12</v>
      </c>
      <c r="C33" s="499" t="s">
        <v>101</v>
      </c>
      <c r="D33" s="499" t="s">
        <v>101</v>
      </c>
      <c r="E33" s="531" t="s">
        <v>2421</v>
      </c>
      <c r="F33" s="528">
        <v>1</v>
      </c>
      <c r="G33" s="528">
        <v>490</v>
      </c>
      <c r="H33" s="506">
        <f t="shared" si="0"/>
        <v>490</v>
      </c>
      <c r="I33" s="506"/>
      <c r="J33" s="528" t="s">
        <v>2422</v>
      </c>
      <c r="K33" s="505"/>
      <c r="L33" s="504" t="s">
        <v>42</v>
      </c>
      <c r="M33" s="532">
        <v>41080</v>
      </c>
      <c r="N33" s="527"/>
      <c r="O33" s="538"/>
      <c r="P33" s="532">
        <v>41085</v>
      </c>
      <c r="Q33" s="533">
        <v>41085</v>
      </c>
      <c r="R33" s="539"/>
    </row>
    <row r="34" spans="2:18" s="520" customFormat="1" ht="18" customHeight="1">
      <c r="B34" s="504">
        <v>12</v>
      </c>
      <c r="C34" s="499" t="s">
        <v>101</v>
      </c>
      <c r="D34" s="499" t="s">
        <v>101</v>
      </c>
      <c r="E34" s="528" t="s">
        <v>2423</v>
      </c>
      <c r="F34" s="528">
        <v>1</v>
      </c>
      <c r="G34" s="528">
        <v>620</v>
      </c>
      <c r="H34" s="506">
        <f t="shared" si="0"/>
        <v>620</v>
      </c>
      <c r="I34" s="506"/>
      <c r="J34" s="528" t="s">
        <v>428</v>
      </c>
      <c r="K34" s="505"/>
      <c r="L34" s="504" t="s">
        <v>42</v>
      </c>
      <c r="M34" s="532">
        <v>41080</v>
      </c>
      <c r="N34" s="527"/>
      <c r="O34" s="538"/>
      <c r="P34" s="532">
        <v>41085</v>
      </c>
      <c r="Q34" s="533">
        <v>41085</v>
      </c>
      <c r="R34" s="539"/>
    </row>
    <row r="35" spans="2:18" s="520" customFormat="1" ht="18" customHeight="1">
      <c r="B35" s="504"/>
      <c r="C35" s="499"/>
      <c r="D35" s="499"/>
      <c r="E35" s="540"/>
      <c r="F35" s="189"/>
      <c r="G35" s="507"/>
      <c r="H35" s="506"/>
      <c r="I35" s="506"/>
      <c r="J35" s="189"/>
      <c r="K35" s="505"/>
      <c r="L35" s="504"/>
      <c r="M35" s="532"/>
      <c r="N35" s="527"/>
      <c r="O35" s="538"/>
      <c r="P35" s="532"/>
      <c r="Q35" s="533"/>
      <c r="R35" s="539"/>
    </row>
    <row r="36" spans="2:18" s="520" customFormat="1" ht="18" customHeight="1">
      <c r="B36" s="504">
        <v>6</v>
      </c>
      <c r="C36" s="499" t="s">
        <v>101</v>
      </c>
      <c r="D36" s="499" t="s">
        <v>101</v>
      </c>
      <c r="E36" s="540" t="s">
        <v>196</v>
      </c>
      <c r="F36" s="189">
        <v>1</v>
      </c>
      <c r="G36" s="507">
        <v>78</v>
      </c>
      <c r="H36" s="506">
        <f t="shared" si="0"/>
        <v>78</v>
      </c>
      <c r="I36" s="506"/>
      <c r="J36" s="189" t="s">
        <v>735</v>
      </c>
      <c r="K36" s="505"/>
      <c r="L36" s="504" t="s">
        <v>80</v>
      </c>
      <c r="M36" s="532">
        <v>41080</v>
      </c>
      <c r="N36" s="527"/>
      <c r="O36" s="538"/>
      <c r="P36" s="532">
        <v>41085</v>
      </c>
      <c r="Q36" s="533">
        <v>41085</v>
      </c>
      <c r="R36" s="539"/>
    </row>
    <row r="37" spans="2:18" s="520" customFormat="1" ht="18" customHeight="1">
      <c r="B37" s="504">
        <v>7</v>
      </c>
      <c r="C37" s="499" t="s">
        <v>101</v>
      </c>
      <c r="D37" s="499" t="s">
        <v>101</v>
      </c>
      <c r="E37" s="540" t="s">
        <v>2128</v>
      </c>
      <c r="F37" s="189">
        <v>4</v>
      </c>
      <c r="G37" s="507">
        <v>1510</v>
      </c>
      <c r="H37" s="506">
        <f t="shared" si="0"/>
        <v>6040</v>
      </c>
      <c r="I37" s="506"/>
      <c r="J37" s="189" t="s">
        <v>2129</v>
      </c>
      <c r="K37" s="505"/>
      <c r="L37" s="504" t="s">
        <v>268</v>
      </c>
      <c r="M37" s="532">
        <v>41080</v>
      </c>
      <c r="N37" s="527"/>
      <c r="O37" s="538"/>
      <c r="P37" s="532">
        <v>41085</v>
      </c>
      <c r="Q37" s="533">
        <v>41085</v>
      </c>
      <c r="R37" s="539"/>
    </row>
    <row r="38" spans="2:18" s="520" customFormat="1" ht="18" customHeight="1">
      <c r="B38" s="504">
        <v>12</v>
      </c>
      <c r="C38" s="499" t="s">
        <v>101</v>
      </c>
      <c r="D38" s="499" t="s">
        <v>101</v>
      </c>
      <c r="E38" s="540" t="s">
        <v>2419</v>
      </c>
      <c r="F38" s="189">
        <v>1</v>
      </c>
      <c r="G38" s="507">
        <v>226</v>
      </c>
      <c r="H38" s="506">
        <f t="shared" si="0"/>
        <v>226</v>
      </c>
      <c r="I38" s="506"/>
      <c r="J38" s="189" t="s">
        <v>2424</v>
      </c>
      <c r="K38" s="505"/>
      <c r="L38" s="504"/>
      <c r="M38" s="532">
        <v>41094</v>
      </c>
      <c r="N38" s="527"/>
      <c r="O38" s="538"/>
      <c r="P38" s="532">
        <v>41095</v>
      </c>
      <c r="Q38" s="533">
        <v>41095</v>
      </c>
      <c r="R38" s="539"/>
    </row>
    <row r="39" spans="2:18" s="520" customFormat="1" ht="18" customHeight="1">
      <c r="B39" s="504">
        <v>8</v>
      </c>
      <c r="C39" s="499" t="s">
        <v>55</v>
      </c>
      <c r="D39" s="499" t="s">
        <v>55</v>
      </c>
      <c r="E39" s="540" t="s">
        <v>2132</v>
      </c>
      <c r="F39" s="528">
        <v>1</v>
      </c>
      <c r="G39" s="507">
        <v>670</v>
      </c>
      <c r="H39" s="506">
        <f t="shared" si="0"/>
        <v>670</v>
      </c>
      <c r="I39" s="506"/>
      <c r="J39" s="528" t="s">
        <v>2133</v>
      </c>
      <c r="K39" s="528"/>
      <c r="L39" s="504" t="s">
        <v>42</v>
      </c>
      <c r="M39" s="532">
        <v>41080</v>
      </c>
      <c r="N39" s="527"/>
      <c r="O39" s="538"/>
      <c r="P39" s="532">
        <v>41086</v>
      </c>
      <c r="Q39" s="533">
        <v>41086</v>
      </c>
      <c r="R39" s="539"/>
    </row>
    <row r="40" spans="2:18" s="520" customFormat="1" ht="18" customHeight="1">
      <c r="B40" s="504"/>
      <c r="C40" s="499"/>
      <c r="D40" s="499"/>
      <c r="E40" s="531"/>
      <c r="F40" s="528"/>
      <c r="G40" s="507"/>
      <c r="H40" s="506">
        <f t="shared" si="0"/>
        <v>0</v>
      </c>
      <c r="I40" s="506"/>
      <c r="J40" s="528"/>
      <c r="K40" s="505"/>
      <c r="L40" s="536"/>
      <c r="M40" s="532"/>
      <c r="N40" s="527"/>
      <c r="O40" s="538"/>
      <c r="P40" s="532"/>
      <c r="Q40" s="533"/>
    </row>
    <row r="41" spans="2:18" s="520" customFormat="1" ht="18" customHeight="1">
      <c r="B41" s="504">
        <v>6</v>
      </c>
      <c r="C41" s="499" t="s">
        <v>77</v>
      </c>
      <c r="D41" s="499" t="s">
        <v>77</v>
      </c>
      <c r="E41" s="194" t="s">
        <v>1757</v>
      </c>
      <c r="F41" s="189">
        <v>1</v>
      </c>
      <c r="G41" s="507">
        <v>18200</v>
      </c>
      <c r="H41" s="506">
        <f t="shared" si="0"/>
        <v>18200</v>
      </c>
      <c r="I41" s="506"/>
      <c r="J41" s="194" t="s">
        <v>2134</v>
      </c>
      <c r="K41" s="505"/>
      <c r="L41" s="536" t="s">
        <v>80</v>
      </c>
      <c r="M41" s="532">
        <v>41080</v>
      </c>
      <c r="N41" s="527"/>
      <c r="O41" s="538"/>
      <c r="P41" s="532">
        <v>41087</v>
      </c>
      <c r="Q41" s="533">
        <v>41087</v>
      </c>
    </row>
    <row r="42" spans="2:18" s="520" customFormat="1" ht="18" customHeight="1">
      <c r="B42" s="504">
        <v>6</v>
      </c>
      <c r="C42" s="499" t="s">
        <v>77</v>
      </c>
      <c r="D42" s="499" t="s">
        <v>77</v>
      </c>
      <c r="E42" s="194" t="s">
        <v>2135</v>
      </c>
      <c r="F42" s="189">
        <v>1</v>
      </c>
      <c r="G42" s="507">
        <v>4800</v>
      </c>
      <c r="H42" s="506">
        <f t="shared" si="0"/>
        <v>4800</v>
      </c>
      <c r="I42" s="506"/>
      <c r="J42" s="194" t="s">
        <v>2136</v>
      </c>
      <c r="K42" s="505"/>
      <c r="L42" s="536" t="s">
        <v>80</v>
      </c>
      <c r="M42" s="532">
        <v>41080</v>
      </c>
      <c r="N42" s="527"/>
      <c r="O42" s="538"/>
      <c r="P42" s="532">
        <v>41087</v>
      </c>
      <c r="Q42" s="533">
        <v>41087</v>
      </c>
    </row>
    <row r="43" spans="2:18" s="520" customFormat="1" ht="18" customHeight="1">
      <c r="B43" s="504">
        <v>7</v>
      </c>
      <c r="C43" s="499" t="s">
        <v>77</v>
      </c>
      <c r="D43" s="499" t="s">
        <v>77</v>
      </c>
      <c r="E43" s="194" t="s">
        <v>2137</v>
      </c>
      <c r="F43" s="528">
        <v>1</v>
      </c>
      <c r="G43" s="507">
        <v>5800</v>
      </c>
      <c r="H43" s="506">
        <f t="shared" si="0"/>
        <v>5800</v>
      </c>
      <c r="I43" s="506"/>
      <c r="J43" s="531" t="s">
        <v>2138</v>
      </c>
      <c r="K43" s="505"/>
      <c r="L43" s="536" t="s">
        <v>268</v>
      </c>
      <c r="M43" s="532">
        <v>41080</v>
      </c>
      <c r="N43" s="527"/>
      <c r="O43" s="538"/>
      <c r="P43" s="532">
        <v>41087</v>
      </c>
      <c r="Q43" s="533">
        <v>41087</v>
      </c>
    </row>
    <row r="44" spans="2:18" s="520" customFormat="1" ht="18" customHeight="1">
      <c r="B44" s="504"/>
      <c r="C44" s="499"/>
      <c r="D44" s="499"/>
      <c r="E44" s="505"/>
      <c r="F44" s="528"/>
      <c r="G44" s="541"/>
      <c r="H44" s="506">
        <f t="shared" si="0"/>
        <v>0</v>
      </c>
      <c r="I44" s="506"/>
      <c r="J44" s="528"/>
      <c r="K44" s="505"/>
      <c r="L44" s="536"/>
      <c r="M44" s="532"/>
      <c r="N44" s="527"/>
      <c r="O44" s="532"/>
      <c r="P44" s="532"/>
      <c r="Q44" s="533"/>
    </row>
    <row r="45" spans="2:18" s="520" customFormat="1" ht="18" customHeight="1">
      <c r="B45" s="504"/>
      <c r="C45" s="499"/>
      <c r="D45" s="499"/>
      <c r="E45" s="542"/>
      <c r="F45" s="189"/>
      <c r="G45" s="541"/>
      <c r="H45" s="506">
        <f t="shared" si="0"/>
        <v>0</v>
      </c>
      <c r="I45" s="506"/>
      <c r="J45" s="528"/>
      <c r="K45" s="505"/>
      <c r="L45" s="536"/>
      <c r="M45" s="532"/>
      <c r="N45" s="527"/>
      <c r="O45" s="538"/>
      <c r="P45" s="532"/>
      <c r="Q45" s="533"/>
    </row>
    <row r="46" spans="2:18" s="520" customFormat="1" ht="18" customHeight="1">
      <c r="B46" s="504"/>
      <c r="C46" s="499"/>
      <c r="D46" s="499"/>
      <c r="E46" s="240"/>
      <c r="F46" s="189"/>
      <c r="G46" s="541"/>
      <c r="H46" s="506">
        <f t="shared" si="0"/>
        <v>0</v>
      </c>
      <c r="I46" s="506"/>
      <c r="J46" s="189"/>
      <c r="K46" s="505"/>
      <c r="L46" s="536"/>
      <c r="M46" s="532"/>
      <c r="N46" s="527"/>
      <c r="O46" s="538"/>
      <c r="P46" s="532"/>
      <c r="Q46" s="533"/>
    </row>
    <row r="47" spans="2:18" s="520" customFormat="1" ht="18" customHeight="1">
      <c r="B47" s="504"/>
      <c r="C47" s="499"/>
      <c r="D47" s="499"/>
      <c r="E47" s="240"/>
      <c r="F47" s="189"/>
      <c r="G47" s="541"/>
      <c r="H47" s="506">
        <f t="shared" si="0"/>
        <v>0</v>
      </c>
      <c r="I47" s="506"/>
      <c r="J47" s="189"/>
      <c r="K47" s="505"/>
      <c r="L47" s="536"/>
      <c r="M47" s="532"/>
      <c r="N47" s="527"/>
      <c r="O47" s="538"/>
      <c r="P47" s="532"/>
      <c r="Q47" s="533"/>
    </row>
    <row r="48" spans="2:18" s="520" customFormat="1" ht="18" customHeight="1">
      <c r="B48" s="504"/>
      <c r="C48" s="499"/>
      <c r="D48" s="499"/>
      <c r="E48" s="542"/>
      <c r="F48" s="189"/>
      <c r="G48" s="541"/>
      <c r="H48" s="506">
        <f t="shared" si="0"/>
        <v>0</v>
      </c>
      <c r="I48" s="506"/>
      <c r="J48" s="528"/>
      <c r="K48" s="505"/>
      <c r="L48" s="536"/>
      <c r="M48" s="532"/>
      <c r="N48" s="527"/>
      <c r="O48" s="532"/>
      <c r="P48" s="532"/>
      <c r="Q48" s="533"/>
    </row>
    <row r="49" spans="2:17" s="520" customFormat="1" ht="18" customHeight="1">
      <c r="B49" s="504"/>
      <c r="C49" s="499"/>
      <c r="D49" s="499"/>
      <c r="E49" s="542"/>
      <c r="F49" s="528"/>
      <c r="G49" s="541"/>
      <c r="H49" s="506">
        <f t="shared" si="0"/>
        <v>0</v>
      </c>
      <c r="I49" s="506"/>
      <c r="J49" s="528"/>
      <c r="K49" s="505"/>
      <c r="L49" s="536"/>
      <c r="M49" s="532"/>
      <c r="N49" s="527"/>
      <c r="O49" s="538"/>
      <c r="P49" s="532"/>
      <c r="Q49" s="533"/>
    </row>
    <row r="50" spans="2:17" s="520" customFormat="1" ht="18" customHeight="1">
      <c r="B50" s="504"/>
      <c r="C50" s="499"/>
      <c r="D50" s="499"/>
      <c r="E50" s="542"/>
      <c r="F50" s="528"/>
      <c r="G50" s="541"/>
      <c r="H50" s="506">
        <f t="shared" si="0"/>
        <v>0</v>
      </c>
      <c r="I50" s="506"/>
      <c r="J50" s="528"/>
      <c r="K50" s="505"/>
      <c r="L50" s="536"/>
      <c r="M50" s="532"/>
      <c r="N50" s="527"/>
      <c r="O50" s="538"/>
      <c r="P50" s="532"/>
      <c r="Q50" s="533"/>
    </row>
    <row r="51" spans="2:17" s="520" customFormat="1" ht="18" customHeight="1">
      <c r="B51" s="504"/>
      <c r="C51" s="499"/>
      <c r="D51" s="499"/>
      <c r="E51" s="542"/>
      <c r="F51" s="528"/>
      <c r="G51" s="541"/>
      <c r="H51" s="506">
        <f t="shared" si="0"/>
        <v>0</v>
      </c>
      <c r="I51" s="506"/>
      <c r="J51" s="528"/>
      <c r="K51" s="505"/>
      <c r="L51" s="536"/>
      <c r="M51" s="532"/>
      <c r="N51" s="527"/>
      <c r="O51" s="538"/>
      <c r="P51" s="532"/>
      <c r="Q51" s="533"/>
    </row>
    <row r="52" spans="2:17" s="520" customFormat="1" ht="18" customHeight="1">
      <c r="B52" s="504"/>
      <c r="C52" s="499"/>
      <c r="D52" s="499"/>
      <c r="E52" s="542"/>
      <c r="F52" s="528"/>
      <c r="G52" s="541"/>
      <c r="H52" s="506">
        <f t="shared" si="0"/>
        <v>0</v>
      </c>
      <c r="I52" s="506"/>
      <c r="J52" s="528"/>
      <c r="K52" s="505"/>
      <c r="L52" s="536"/>
      <c r="M52" s="532"/>
      <c r="N52" s="527"/>
      <c r="O52" s="538"/>
      <c r="P52" s="532"/>
      <c r="Q52" s="533"/>
    </row>
    <row r="53" spans="2:17" s="520" customFormat="1" ht="18" customHeight="1">
      <c r="B53" s="504"/>
      <c r="C53" s="499"/>
      <c r="D53" s="499"/>
      <c r="E53" s="542"/>
      <c r="F53" s="528"/>
      <c r="G53" s="541"/>
      <c r="H53" s="506">
        <f t="shared" si="0"/>
        <v>0</v>
      </c>
      <c r="I53" s="506"/>
      <c r="J53" s="528"/>
      <c r="K53" s="505"/>
      <c r="L53" s="536"/>
      <c r="M53" s="532"/>
      <c r="N53" s="527"/>
      <c r="O53" s="538"/>
      <c r="P53" s="532"/>
      <c r="Q53" s="533"/>
    </row>
    <row r="54" spans="2:17" s="520" customFormat="1" ht="18" customHeight="1">
      <c r="B54" s="504"/>
      <c r="C54" s="499"/>
      <c r="D54" s="499"/>
      <c r="E54" s="542"/>
      <c r="F54" s="528"/>
      <c r="G54" s="541"/>
      <c r="H54" s="506">
        <f t="shared" si="0"/>
        <v>0</v>
      </c>
      <c r="I54" s="506"/>
      <c r="J54" s="528"/>
      <c r="K54" s="505"/>
      <c r="L54" s="536"/>
      <c r="M54" s="532"/>
      <c r="N54" s="527"/>
      <c r="O54" s="538"/>
      <c r="P54" s="532"/>
      <c r="Q54" s="533"/>
    </row>
    <row r="55" spans="2:17" s="520" customFormat="1" ht="18" customHeight="1">
      <c r="B55" s="504"/>
      <c r="C55" s="499"/>
      <c r="D55" s="499"/>
      <c r="E55" s="543"/>
      <c r="F55" s="528"/>
      <c r="G55" s="541"/>
      <c r="H55" s="506">
        <f t="shared" si="0"/>
        <v>0</v>
      </c>
      <c r="I55" s="506"/>
      <c r="J55" s="528"/>
      <c r="K55" s="505"/>
      <c r="L55" s="536"/>
      <c r="M55" s="532"/>
      <c r="N55" s="527"/>
      <c r="O55" s="538"/>
      <c r="P55" s="532"/>
      <c r="Q55" s="533"/>
    </row>
    <row r="56" spans="2:17" s="520" customFormat="1" ht="18" customHeight="1">
      <c r="B56" s="504"/>
      <c r="C56" s="499"/>
      <c r="D56" s="499"/>
      <c r="E56" s="542"/>
      <c r="F56" s="528"/>
      <c r="G56" s="541"/>
      <c r="H56" s="506">
        <f t="shared" si="0"/>
        <v>0</v>
      </c>
      <c r="I56" s="506"/>
      <c r="J56" s="528"/>
      <c r="K56" s="505"/>
      <c r="L56" s="536"/>
      <c r="M56" s="532"/>
      <c r="N56" s="527"/>
      <c r="O56" s="538"/>
      <c r="P56" s="532"/>
      <c r="Q56" s="533"/>
    </row>
    <row r="57" spans="2:17" s="520" customFormat="1" ht="18" customHeight="1">
      <c r="B57" s="504"/>
      <c r="C57" s="499"/>
      <c r="D57" s="499"/>
      <c r="E57" s="542"/>
      <c r="F57" s="528"/>
      <c r="G57" s="541"/>
      <c r="H57" s="506">
        <f t="shared" si="0"/>
        <v>0</v>
      </c>
      <c r="I57" s="506"/>
      <c r="J57" s="528"/>
      <c r="K57" s="505"/>
      <c r="L57" s="536"/>
      <c r="M57" s="532"/>
      <c r="N57" s="527"/>
      <c r="O57" s="538"/>
      <c r="P57" s="532"/>
      <c r="Q57" s="533"/>
    </row>
    <row r="58" spans="2:17" s="520" customFormat="1" ht="18" customHeight="1">
      <c r="B58" s="504"/>
      <c r="C58" s="499"/>
      <c r="D58" s="499"/>
      <c r="E58" s="542"/>
      <c r="F58" s="528"/>
      <c r="G58" s="541"/>
      <c r="H58" s="506">
        <f t="shared" si="0"/>
        <v>0</v>
      </c>
      <c r="I58" s="506"/>
      <c r="J58" s="528"/>
      <c r="K58" s="505"/>
      <c r="L58" s="536"/>
      <c r="M58" s="532"/>
      <c r="N58" s="527"/>
      <c r="O58" s="538"/>
      <c r="P58" s="532"/>
      <c r="Q58" s="533"/>
    </row>
    <row r="59" spans="2:17" s="520" customFormat="1" ht="18" customHeight="1">
      <c r="B59" s="504"/>
      <c r="C59" s="499"/>
      <c r="D59" s="499"/>
      <c r="E59" s="542"/>
      <c r="F59" s="528"/>
      <c r="G59" s="541"/>
      <c r="H59" s="506">
        <f t="shared" si="0"/>
        <v>0</v>
      </c>
      <c r="I59" s="506"/>
      <c r="J59" s="528"/>
      <c r="K59" s="505"/>
      <c r="L59" s="536"/>
      <c r="M59" s="532"/>
      <c r="N59" s="527"/>
      <c r="O59" s="538"/>
      <c r="P59" s="532"/>
      <c r="Q59" s="533"/>
    </row>
    <row r="60" spans="2:17" s="520" customFormat="1" ht="18" customHeight="1">
      <c r="B60" s="504"/>
      <c r="C60" s="499"/>
      <c r="D60" s="499"/>
      <c r="E60" s="542"/>
      <c r="F60" s="528"/>
      <c r="G60" s="541"/>
      <c r="H60" s="506"/>
      <c r="I60" s="506"/>
      <c r="J60" s="528"/>
      <c r="K60" s="505"/>
      <c r="L60" s="536"/>
      <c r="M60" s="532"/>
      <c r="N60" s="527"/>
      <c r="O60" s="538"/>
      <c r="P60" s="532"/>
      <c r="Q60" s="533"/>
    </row>
    <row r="61" spans="2:17" s="520" customFormat="1" ht="18" customHeight="1">
      <c r="B61" s="504"/>
      <c r="C61" s="499"/>
      <c r="D61" s="499"/>
      <c r="E61" s="50"/>
      <c r="F61" s="50"/>
      <c r="G61" s="419"/>
      <c r="H61" s="506">
        <f t="shared" si="0"/>
        <v>0</v>
      </c>
      <c r="I61" s="506"/>
      <c r="J61" s="50"/>
      <c r="K61" s="505"/>
      <c r="L61" s="536"/>
      <c r="M61" s="532"/>
      <c r="N61" s="527"/>
      <c r="O61" s="538"/>
      <c r="P61" s="532"/>
      <c r="Q61" s="533"/>
    </row>
    <row r="62" spans="2:17" s="520" customFormat="1" ht="18" customHeight="1">
      <c r="B62" s="504"/>
      <c r="C62" s="499"/>
      <c r="D62" s="499"/>
      <c r="E62" s="50"/>
      <c r="F62" s="50"/>
      <c r="G62" s="419"/>
      <c r="H62" s="506">
        <f t="shared" si="0"/>
        <v>0</v>
      </c>
      <c r="I62" s="506"/>
      <c r="J62" s="50"/>
      <c r="K62" s="505"/>
      <c r="L62" s="536"/>
      <c r="M62" s="532"/>
      <c r="N62" s="527"/>
      <c r="O62" s="538"/>
      <c r="P62" s="532"/>
      <c r="Q62" s="533"/>
    </row>
    <row r="63" spans="2:17" s="520" customFormat="1" ht="18" customHeight="1">
      <c r="B63" s="504"/>
      <c r="C63" s="499"/>
      <c r="D63" s="499"/>
      <c r="E63" s="50"/>
      <c r="F63" s="50"/>
      <c r="G63" s="419"/>
      <c r="H63" s="506">
        <f t="shared" si="0"/>
        <v>0</v>
      </c>
      <c r="I63" s="506"/>
      <c r="J63" s="50"/>
      <c r="K63" s="505"/>
      <c r="L63" s="536"/>
      <c r="M63" s="532"/>
      <c r="N63" s="527"/>
      <c r="O63" s="538"/>
      <c r="P63" s="532"/>
      <c r="Q63" s="533"/>
    </row>
    <row r="64" spans="2:17" s="520" customFormat="1" ht="18" customHeight="1">
      <c r="B64" s="504"/>
      <c r="C64" s="499"/>
      <c r="D64" s="499"/>
      <c r="E64" s="50"/>
      <c r="F64" s="50"/>
      <c r="G64" s="419"/>
      <c r="H64" s="506">
        <f t="shared" si="0"/>
        <v>0</v>
      </c>
      <c r="I64" s="506"/>
      <c r="J64" s="50"/>
      <c r="K64" s="505"/>
      <c r="L64" s="536"/>
      <c r="M64" s="532"/>
      <c r="N64" s="527"/>
      <c r="O64" s="538"/>
      <c r="P64" s="532"/>
      <c r="Q64" s="533"/>
    </row>
    <row r="65" spans="2:17" s="520" customFormat="1" ht="18" customHeight="1">
      <c r="B65" s="504"/>
      <c r="C65" s="499"/>
      <c r="D65" s="499"/>
      <c r="E65" s="50"/>
      <c r="F65" s="50"/>
      <c r="G65" s="419"/>
      <c r="H65" s="506">
        <f t="shared" si="0"/>
        <v>0</v>
      </c>
      <c r="I65" s="506"/>
      <c r="J65" s="50"/>
      <c r="K65" s="505"/>
      <c r="L65" s="536"/>
      <c r="M65" s="532"/>
      <c r="N65" s="527"/>
      <c r="O65" s="538"/>
      <c r="P65" s="532"/>
      <c r="Q65" s="533"/>
    </row>
    <row r="66" spans="2:17" s="520" customFormat="1" ht="18" customHeight="1">
      <c r="B66" s="504"/>
      <c r="C66" s="499"/>
      <c r="D66" s="499"/>
      <c r="E66" s="50"/>
      <c r="F66" s="50"/>
      <c r="G66" s="419"/>
      <c r="H66" s="506">
        <f t="shared" si="0"/>
        <v>0</v>
      </c>
      <c r="I66" s="506"/>
      <c r="J66" s="50"/>
      <c r="K66" s="505"/>
      <c r="L66" s="536"/>
      <c r="M66" s="532"/>
      <c r="N66" s="527"/>
      <c r="O66" s="538"/>
      <c r="P66" s="532"/>
      <c r="Q66" s="533"/>
    </row>
    <row r="67" spans="2:17" s="520" customFormat="1" ht="18" customHeight="1">
      <c r="B67" s="504"/>
      <c r="C67" s="499"/>
      <c r="D67" s="499"/>
      <c r="E67" s="50"/>
      <c r="F67" s="50"/>
      <c r="G67" s="419"/>
      <c r="H67" s="506">
        <f t="shared" si="0"/>
        <v>0</v>
      </c>
      <c r="I67" s="506"/>
      <c r="J67" s="50"/>
      <c r="K67" s="505"/>
      <c r="L67" s="536"/>
      <c r="M67" s="532"/>
      <c r="N67" s="527"/>
      <c r="O67" s="538"/>
      <c r="P67" s="532"/>
      <c r="Q67" s="533"/>
    </row>
    <row r="68" spans="2:17" s="520" customFormat="1" ht="18" customHeight="1">
      <c r="B68" s="504"/>
      <c r="C68" s="499"/>
      <c r="D68" s="499"/>
      <c r="E68" s="50"/>
      <c r="F68" s="50"/>
      <c r="G68" s="419"/>
      <c r="H68" s="506">
        <f t="shared" si="0"/>
        <v>0</v>
      </c>
      <c r="I68" s="506"/>
      <c r="J68" s="50"/>
      <c r="K68" s="505"/>
      <c r="L68" s="536"/>
      <c r="M68" s="532"/>
      <c r="N68" s="527"/>
      <c r="O68" s="538"/>
      <c r="P68" s="532"/>
      <c r="Q68" s="533"/>
    </row>
    <row r="69" spans="2:17" s="520" customFormat="1" ht="18" customHeight="1">
      <c r="B69" s="504"/>
      <c r="C69" s="499"/>
      <c r="D69" s="499"/>
      <c r="E69" s="50"/>
      <c r="F69" s="50"/>
      <c r="G69" s="419"/>
      <c r="H69" s="506">
        <f t="shared" si="0"/>
        <v>0</v>
      </c>
      <c r="I69" s="506"/>
      <c r="J69" s="50"/>
      <c r="K69" s="505"/>
      <c r="L69" s="536"/>
      <c r="M69" s="532"/>
      <c r="N69" s="527"/>
      <c r="O69" s="538"/>
      <c r="P69" s="532"/>
      <c r="Q69" s="533"/>
    </row>
    <row r="70" spans="2:17" s="520" customFormat="1" ht="18" customHeight="1">
      <c r="B70" s="504"/>
      <c r="C70" s="499"/>
      <c r="D70" s="499"/>
      <c r="E70" s="50"/>
      <c r="F70" s="50"/>
      <c r="G70" s="419"/>
      <c r="H70" s="506">
        <f t="shared" si="0"/>
        <v>0</v>
      </c>
      <c r="I70" s="506"/>
      <c r="J70" s="50"/>
      <c r="K70" s="505"/>
      <c r="L70" s="536"/>
      <c r="M70" s="532"/>
      <c r="N70" s="527"/>
      <c r="O70" s="538"/>
      <c r="P70" s="532"/>
      <c r="Q70" s="533"/>
    </row>
    <row r="71" spans="2:17" s="520" customFormat="1" ht="18" customHeight="1">
      <c r="B71" s="504"/>
      <c r="C71" s="499"/>
      <c r="D71" s="499"/>
      <c r="E71" s="50"/>
      <c r="F71" s="50"/>
      <c r="G71" s="419"/>
      <c r="H71" s="506">
        <f t="shared" si="0"/>
        <v>0</v>
      </c>
      <c r="I71" s="506"/>
      <c r="J71" s="50"/>
      <c r="K71" s="505"/>
      <c r="L71" s="536"/>
      <c r="M71" s="532"/>
      <c r="N71" s="527"/>
      <c r="O71" s="538"/>
      <c r="P71" s="532"/>
      <c r="Q71" s="533"/>
    </row>
    <row r="72" spans="2:17" s="520" customFormat="1" ht="18" customHeight="1">
      <c r="B72" s="504"/>
      <c r="C72" s="499"/>
      <c r="D72" s="499"/>
      <c r="E72" s="50"/>
      <c r="F72" s="50"/>
      <c r="G72" s="419"/>
      <c r="H72" s="506">
        <f t="shared" si="0"/>
        <v>0</v>
      </c>
      <c r="I72" s="506"/>
      <c r="J72" s="50"/>
      <c r="K72" s="505"/>
      <c r="L72" s="536"/>
      <c r="M72" s="532"/>
      <c r="N72" s="527"/>
      <c r="O72" s="538"/>
      <c r="P72" s="532"/>
      <c r="Q72" s="533"/>
    </row>
    <row r="73" spans="2:17" s="520" customFormat="1" ht="18" customHeight="1">
      <c r="B73" s="504"/>
      <c r="C73" s="499"/>
      <c r="D73" s="499"/>
      <c r="E73" s="542"/>
      <c r="F73" s="528"/>
      <c r="G73" s="541"/>
      <c r="H73" s="506">
        <f t="shared" si="0"/>
        <v>0</v>
      </c>
      <c r="I73" s="506"/>
      <c r="J73" s="528"/>
      <c r="K73" s="505"/>
      <c r="L73" s="536"/>
      <c r="M73" s="532"/>
      <c r="N73" s="532"/>
      <c r="O73" s="544"/>
      <c r="P73" s="532"/>
      <c r="Q73" s="533"/>
    </row>
    <row r="74" spans="2:17" s="520" customFormat="1" ht="18" customHeight="1">
      <c r="B74" s="504"/>
      <c r="C74" s="499"/>
      <c r="D74" s="499"/>
      <c r="E74" s="542"/>
      <c r="F74" s="528"/>
      <c r="G74" s="541"/>
      <c r="H74" s="506">
        <f t="shared" si="0"/>
        <v>0</v>
      </c>
      <c r="I74" s="506"/>
      <c r="J74" s="528"/>
      <c r="K74" s="505"/>
      <c r="L74" s="536"/>
      <c r="M74" s="532"/>
      <c r="N74" s="527"/>
      <c r="O74" s="538"/>
      <c r="P74" s="532"/>
      <c r="Q74" s="533"/>
    </row>
    <row r="75" spans="2:17" s="520" customFormat="1" ht="18" customHeight="1">
      <c r="B75" s="504"/>
      <c r="C75" s="499"/>
      <c r="D75" s="499"/>
      <c r="E75" s="542"/>
      <c r="F75" s="528"/>
      <c r="G75" s="541"/>
      <c r="H75" s="506">
        <f t="shared" si="0"/>
        <v>0</v>
      </c>
      <c r="I75" s="506"/>
      <c r="J75" s="528"/>
      <c r="K75" s="505"/>
      <c r="L75" s="536"/>
      <c r="M75" s="532"/>
      <c r="N75" s="527"/>
      <c r="O75" s="538"/>
      <c r="P75" s="532"/>
      <c r="Q75" s="533"/>
    </row>
    <row r="76" spans="2:17" s="520" customFormat="1" ht="18" customHeight="1">
      <c r="B76" s="504"/>
      <c r="C76" s="499"/>
      <c r="D76" s="499"/>
      <c r="E76" s="505"/>
      <c r="F76" s="506"/>
      <c r="G76" s="541"/>
      <c r="H76" s="506">
        <f t="shared" si="0"/>
        <v>0</v>
      </c>
      <c r="I76" s="506"/>
      <c r="J76" s="500"/>
      <c r="K76" s="505"/>
      <c r="L76" s="536"/>
      <c r="M76" s="532"/>
      <c r="N76" s="527"/>
      <c r="O76" s="538"/>
      <c r="P76" s="532"/>
      <c r="Q76" s="533"/>
    </row>
    <row r="77" spans="2:17" s="520" customFormat="1" ht="18" customHeight="1">
      <c r="B77" s="504"/>
      <c r="C77" s="504"/>
      <c r="D77" s="504"/>
      <c r="E77" s="505"/>
      <c r="F77" s="506"/>
      <c r="G77" s="541"/>
      <c r="H77" s="506"/>
      <c r="I77" s="506"/>
      <c r="J77" s="536"/>
      <c r="K77" s="505"/>
      <c r="L77" s="536"/>
      <c r="M77" s="532"/>
      <c r="N77" s="527"/>
      <c r="O77" s="538"/>
      <c r="P77" s="527"/>
      <c r="Q77" s="533"/>
    </row>
    <row r="78" spans="2:17" s="520" customFormat="1" ht="18" customHeight="1">
      <c r="B78" s="504"/>
      <c r="C78" s="504"/>
      <c r="D78" s="504"/>
      <c r="E78" s="505"/>
      <c r="F78" s="506"/>
      <c r="G78" s="541"/>
      <c r="H78" s="506"/>
      <c r="I78" s="506"/>
      <c r="J78" s="536"/>
      <c r="K78" s="505"/>
      <c r="L78" s="536"/>
      <c r="M78" s="532"/>
      <c r="N78" s="527"/>
      <c r="O78" s="538"/>
      <c r="P78" s="527"/>
      <c r="Q78" s="533"/>
    </row>
    <row r="79" spans="2:17" ht="18" customHeight="1">
      <c r="B79" s="504"/>
      <c r="C79" s="504"/>
      <c r="D79" s="504"/>
      <c r="E79" s="505"/>
      <c r="F79" s="506"/>
      <c r="G79" s="541"/>
      <c r="H79" s="506"/>
      <c r="I79" s="506"/>
      <c r="J79" s="536"/>
      <c r="K79" s="505"/>
      <c r="L79" s="536"/>
      <c r="M79" s="532"/>
      <c r="N79" s="527"/>
      <c r="O79" s="538"/>
      <c r="P79" s="545"/>
      <c r="Q79" s="546"/>
    </row>
    <row r="80" spans="2:17">
      <c r="Q80" s="547"/>
    </row>
    <row r="81" spans="13:17">
      <c r="Q81" s="547"/>
    </row>
    <row r="82" spans="13:17">
      <c r="Q82" s="547"/>
    </row>
    <row r="83" spans="13:17">
      <c r="M83" s="548"/>
      <c r="Q83" s="547"/>
    </row>
    <row r="84" spans="13:17">
      <c r="Q84" s="547"/>
    </row>
    <row r="85" spans="13:17">
      <c r="M85" s="548"/>
      <c r="Q85" s="547"/>
    </row>
  </sheetData>
  <autoFilter ref="B8:O49" xr:uid="{574A3560-D44B-4F8C-9291-BE22C2B427BC}"/>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FC59-6725-4149-8F57-81ED98B60428}">
  <dimension ref="B2:Q110"/>
  <sheetViews>
    <sheetView zoomScaleNormal="100" workbookViewId="0">
      <pane xSplit="10" ySplit="8" topLeftCell="Q9" activePane="bottomRight" state="frozen"/>
      <selection pane="topRight" activeCell="K1" sqref="K1"/>
      <selection pane="bottomLeft" activeCell="A9" sqref="A9"/>
      <selection pane="bottomRight" activeCell="E15" sqref="E15"/>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2425</v>
      </c>
      <c r="G2" s="146" t="s">
        <v>2</v>
      </c>
      <c r="H2" s="147"/>
      <c r="I2" s="148"/>
      <c r="J2" s="149">
        <f>SUM(H:H)</f>
        <v>620000</v>
      </c>
    </row>
    <row r="3" spans="2:17" ht="20.100000000000001" customHeight="1">
      <c r="B3" s="143" t="s">
        <v>3</v>
      </c>
      <c r="C3" s="143"/>
      <c r="D3" s="143"/>
      <c r="E3" s="144" t="s">
        <v>339</v>
      </c>
    </row>
    <row r="4" spans="2:17" ht="20.100000000000001" customHeight="1">
      <c r="B4" s="143" t="s">
        <v>5</v>
      </c>
      <c r="C4" s="143"/>
      <c r="D4" s="143"/>
      <c r="E4" s="144">
        <v>101449</v>
      </c>
      <c r="G4" s="143" t="s">
        <v>17</v>
      </c>
      <c r="H4" s="143"/>
      <c r="I4" s="143"/>
      <c r="J4" s="153"/>
      <c r="K4" s="153"/>
    </row>
    <row r="5" spans="2:17" ht="20.100000000000001" customHeight="1">
      <c r="B5" s="143" t="s">
        <v>6</v>
      </c>
      <c r="C5" s="143"/>
      <c r="D5" s="143"/>
      <c r="E5" s="154">
        <v>41159</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c r="C9" s="155" t="s">
        <v>29</v>
      </c>
      <c r="D9" s="155" t="s">
        <v>29</v>
      </c>
      <c r="E9" s="159" t="s">
        <v>2426</v>
      </c>
      <c r="F9" s="213">
        <v>1</v>
      </c>
      <c r="G9" s="161">
        <v>546000</v>
      </c>
      <c r="H9" s="161">
        <f>F9*G9</f>
        <v>546000</v>
      </c>
      <c r="I9" s="160"/>
      <c r="J9" s="458" t="s">
        <v>2170</v>
      </c>
      <c r="K9" s="156"/>
      <c r="L9" s="159"/>
      <c r="M9" s="158"/>
      <c r="N9" s="269">
        <v>41120</v>
      </c>
      <c r="O9" s="162"/>
      <c r="P9" s="158">
        <v>41142</v>
      </c>
      <c r="Q9" s="163">
        <v>41142</v>
      </c>
    </row>
    <row r="10" spans="2:17" s="150" customFormat="1" ht="18" customHeight="1">
      <c r="B10" s="155"/>
      <c r="C10" s="155" t="s">
        <v>29</v>
      </c>
      <c r="D10" s="155" t="s">
        <v>29</v>
      </c>
      <c r="E10" s="19" t="s">
        <v>2427</v>
      </c>
      <c r="F10" s="213">
        <v>1</v>
      </c>
      <c r="G10" s="161">
        <v>35000</v>
      </c>
      <c r="H10" s="161">
        <f t="shared" ref="H10:H49" si="0">F10*G10</f>
        <v>35000</v>
      </c>
      <c r="I10" s="160"/>
      <c r="J10" s="458" t="s">
        <v>2170</v>
      </c>
      <c r="K10" s="156"/>
      <c r="L10" s="159"/>
      <c r="M10" s="158"/>
      <c r="N10" s="269">
        <v>41120</v>
      </c>
      <c r="O10" s="162"/>
      <c r="P10" s="158">
        <v>41142</v>
      </c>
      <c r="Q10" s="163"/>
    </row>
    <row r="11" spans="2:17" s="150" customFormat="1" ht="18" customHeight="1">
      <c r="B11" s="156"/>
      <c r="C11" s="155" t="s">
        <v>29</v>
      </c>
      <c r="D11" s="155" t="s">
        <v>29</v>
      </c>
      <c r="E11" s="19" t="s">
        <v>1849</v>
      </c>
      <c r="F11" s="213">
        <v>1</v>
      </c>
      <c r="G11" s="161">
        <v>19000</v>
      </c>
      <c r="H11" s="161">
        <f t="shared" si="0"/>
        <v>19000</v>
      </c>
      <c r="I11" s="164"/>
      <c r="J11" s="458" t="s">
        <v>2170</v>
      </c>
      <c r="K11" s="159"/>
      <c r="L11" s="159"/>
      <c r="M11" s="158"/>
      <c r="N11" s="269">
        <v>41120</v>
      </c>
      <c r="O11" s="162"/>
      <c r="P11" s="158">
        <v>41142</v>
      </c>
      <c r="Q11" s="163"/>
    </row>
    <row r="12" spans="2:17" s="150" customFormat="1" ht="18" customHeight="1">
      <c r="B12" s="155"/>
      <c r="C12" s="155" t="s">
        <v>29</v>
      </c>
      <c r="D12" s="155" t="s">
        <v>29</v>
      </c>
      <c r="E12" s="19" t="s">
        <v>1999</v>
      </c>
      <c r="F12" s="213">
        <v>1</v>
      </c>
      <c r="G12" s="161">
        <v>10000</v>
      </c>
      <c r="H12" s="161">
        <f>F12*G12</f>
        <v>10000</v>
      </c>
      <c r="I12" s="164"/>
      <c r="J12" s="458" t="s">
        <v>2170</v>
      </c>
      <c r="K12" s="159"/>
      <c r="L12" s="159"/>
      <c r="M12" s="158"/>
      <c r="N12" s="269">
        <v>41120</v>
      </c>
      <c r="O12" s="162"/>
      <c r="P12" s="158">
        <v>41142</v>
      </c>
      <c r="Q12" s="163"/>
    </row>
    <row r="13" spans="2:17" s="150" customFormat="1" ht="18" customHeight="1">
      <c r="B13" s="156"/>
      <c r="C13" s="155" t="s">
        <v>29</v>
      </c>
      <c r="D13" s="155" t="s">
        <v>29</v>
      </c>
      <c r="E13" s="156" t="s">
        <v>45</v>
      </c>
      <c r="F13" s="213">
        <v>1</v>
      </c>
      <c r="G13" s="161">
        <v>10000</v>
      </c>
      <c r="H13" s="161">
        <f t="shared" si="0"/>
        <v>10000</v>
      </c>
      <c r="I13" s="164"/>
      <c r="J13" s="458" t="s">
        <v>2170</v>
      </c>
      <c r="K13" s="159"/>
      <c r="L13" s="159"/>
      <c r="M13" s="158"/>
      <c r="N13" s="269">
        <v>41120</v>
      </c>
      <c r="O13" s="162"/>
      <c r="P13" s="158">
        <v>41142</v>
      </c>
      <c r="Q13" s="163"/>
    </row>
    <row r="14" spans="2:17" s="150" customFormat="1" ht="18" customHeight="1">
      <c r="B14" s="156"/>
      <c r="C14" s="155"/>
      <c r="D14" s="155"/>
      <c r="E14" s="156"/>
      <c r="F14" s="213"/>
      <c r="G14" s="138"/>
      <c r="H14" s="161">
        <f t="shared" si="0"/>
        <v>0</v>
      </c>
      <c r="I14" s="138"/>
      <c r="J14" s="156"/>
      <c r="K14" s="159"/>
      <c r="L14" s="159"/>
      <c r="M14" s="158"/>
      <c r="N14" s="158"/>
      <c r="O14" s="162"/>
      <c r="P14" s="158"/>
      <c r="Q14" s="163"/>
    </row>
    <row r="15" spans="2:17" s="150" customFormat="1" ht="18" customHeight="1">
      <c r="B15" s="156"/>
      <c r="C15" s="155" t="s">
        <v>333</v>
      </c>
      <c r="D15" s="155" t="s">
        <v>333</v>
      </c>
      <c r="E15" s="156"/>
      <c r="F15" s="213"/>
      <c r="G15" s="138"/>
      <c r="H15" s="161">
        <f t="shared" si="0"/>
        <v>0</v>
      </c>
      <c r="I15" s="138"/>
      <c r="J15" s="159"/>
      <c r="K15" s="159"/>
      <c r="L15" s="159"/>
      <c r="M15" s="158"/>
      <c r="N15" s="158"/>
      <c r="O15" s="162"/>
      <c r="P15" s="158"/>
      <c r="Q15" s="163"/>
    </row>
    <row r="16" spans="2:17" s="150" customFormat="1" ht="18" customHeight="1">
      <c r="B16" s="156"/>
      <c r="C16" s="155" t="s">
        <v>333</v>
      </c>
      <c r="D16" s="155" t="s">
        <v>333</v>
      </c>
      <c r="E16" s="156"/>
      <c r="F16" s="213"/>
      <c r="G16" s="161"/>
      <c r="H16" s="161">
        <f t="shared" si="0"/>
        <v>0</v>
      </c>
      <c r="I16" s="164"/>
      <c r="J16" s="159"/>
      <c r="K16" s="159"/>
      <c r="L16" s="159"/>
      <c r="M16" s="158"/>
      <c r="N16" s="158"/>
      <c r="O16" s="162"/>
      <c r="P16" s="158"/>
      <c r="Q16" s="163"/>
    </row>
    <row r="17" spans="2:17" s="150" customFormat="1" ht="18" customHeight="1">
      <c r="B17" s="156"/>
      <c r="C17" s="155" t="s">
        <v>333</v>
      </c>
      <c r="D17" s="155" t="s">
        <v>333</v>
      </c>
      <c r="E17" s="156"/>
      <c r="F17" s="213"/>
      <c r="G17" s="161"/>
      <c r="H17" s="161">
        <f t="shared" si="0"/>
        <v>0</v>
      </c>
      <c r="I17" s="164"/>
      <c r="J17" s="159"/>
      <c r="K17" s="159"/>
      <c r="L17" s="159"/>
      <c r="M17" s="158"/>
      <c r="N17" s="158"/>
      <c r="O17" s="162"/>
      <c r="P17" s="158"/>
      <c r="Q17" s="163"/>
    </row>
    <row r="18" spans="2:17" s="150" customFormat="1" ht="18" customHeight="1">
      <c r="B18" s="156"/>
      <c r="C18" s="155"/>
      <c r="D18" s="155"/>
      <c r="E18" s="156"/>
      <c r="F18" s="213"/>
      <c r="G18" s="161"/>
      <c r="H18" s="161">
        <f t="shared" si="0"/>
        <v>0</v>
      </c>
      <c r="I18" s="164"/>
      <c r="J18" s="159"/>
      <c r="K18" s="159"/>
      <c r="L18" s="159"/>
      <c r="M18" s="158"/>
      <c r="N18" s="158"/>
      <c r="O18" s="162"/>
      <c r="P18" s="158"/>
      <c r="Q18" s="163"/>
    </row>
    <row r="19" spans="2:17" s="150" customFormat="1" ht="18" customHeight="1">
      <c r="B19" s="156"/>
      <c r="C19" s="155"/>
      <c r="D19" s="155"/>
      <c r="E19" s="155"/>
      <c r="F19" s="213"/>
      <c r="G19" s="161"/>
      <c r="H19" s="161">
        <f t="shared" si="0"/>
        <v>0</v>
      </c>
      <c r="I19" s="164"/>
      <c r="J19" s="159"/>
      <c r="K19" s="159"/>
      <c r="L19" s="159"/>
      <c r="M19" s="158"/>
      <c r="N19" s="158"/>
      <c r="O19" s="162"/>
      <c r="P19" s="158"/>
      <c r="Q19" s="163"/>
    </row>
    <row r="20" spans="2:17" s="150" customFormat="1" ht="18" customHeight="1">
      <c r="B20" s="156"/>
      <c r="C20" s="155"/>
      <c r="D20" s="155"/>
      <c r="E20" s="156"/>
      <c r="F20" s="213"/>
      <c r="G20" s="161"/>
      <c r="H20" s="161">
        <f t="shared" si="0"/>
        <v>0</v>
      </c>
      <c r="I20" s="164"/>
      <c r="J20" s="159"/>
      <c r="K20" s="159"/>
      <c r="L20" s="159"/>
      <c r="M20" s="158"/>
      <c r="N20" s="158"/>
      <c r="O20" s="162"/>
      <c r="P20" s="158"/>
      <c r="Q20" s="163"/>
    </row>
    <row r="21" spans="2:17" s="150" customFormat="1" ht="18" customHeight="1">
      <c r="B21" s="156"/>
      <c r="C21" s="155"/>
      <c r="D21" s="155"/>
      <c r="E21" s="159"/>
      <c r="F21" s="213"/>
      <c r="G21" s="161"/>
      <c r="H21" s="161">
        <f t="shared" si="0"/>
        <v>0</v>
      </c>
      <c r="I21" s="164"/>
      <c r="J21" s="159"/>
      <c r="K21" s="159"/>
      <c r="L21" s="159"/>
      <c r="M21" s="158"/>
      <c r="N21" s="158"/>
      <c r="O21" s="162"/>
      <c r="P21" s="158"/>
      <c r="Q21" s="163"/>
    </row>
    <row r="22" spans="2:17" s="150" customFormat="1" ht="18" customHeight="1">
      <c r="B22" s="156"/>
      <c r="C22" s="155"/>
      <c r="D22" s="155"/>
      <c r="E22" s="159"/>
      <c r="F22" s="213"/>
      <c r="G22" s="161"/>
      <c r="H22" s="161">
        <f t="shared" si="0"/>
        <v>0</v>
      </c>
      <c r="I22" s="164"/>
      <c r="J22" s="159"/>
      <c r="K22" s="159"/>
      <c r="L22" s="159"/>
      <c r="M22" s="158"/>
      <c r="N22" s="158"/>
      <c r="O22" s="162"/>
      <c r="P22" s="158"/>
      <c r="Q22" s="163"/>
    </row>
    <row r="23" spans="2:17" s="150" customFormat="1" ht="18" customHeight="1">
      <c r="B23" s="156"/>
      <c r="C23" s="155"/>
      <c r="D23" s="155"/>
      <c r="E23" s="159"/>
      <c r="F23" s="213"/>
      <c r="G23" s="161"/>
      <c r="H23" s="161">
        <f t="shared" si="0"/>
        <v>0</v>
      </c>
      <c r="I23" s="164"/>
      <c r="J23" s="159"/>
      <c r="K23" s="159"/>
      <c r="L23" s="159"/>
      <c r="M23" s="158"/>
      <c r="N23" s="158"/>
      <c r="O23" s="162"/>
      <c r="P23" s="158"/>
      <c r="Q23" s="163"/>
    </row>
    <row r="24" spans="2:17" s="150" customFormat="1" ht="18" customHeight="1">
      <c r="B24" s="156"/>
      <c r="C24" s="155"/>
      <c r="D24" s="155"/>
      <c r="E24" s="159"/>
      <c r="F24" s="213"/>
      <c r="G24" s="161"/>
      <c r="H24" s="161">
        <f t="shared" si="0"/>
        <v>0</v>
      </c>
      <c r="I24" s="164"/>
      <c r="J24" s="159"/>
      <c r="K24" s="159"/>
      <c r="L24" s="159"/>
      <c r="M24" s="269"/>
      <c r="N24" s="158"/>
      <c r="O24" s="162"/>
      <c r="P24" s="269"/>
      <c r="Q24" s="163"/>
    </row>
    <row r="25" spans="2:17" s="150" customFormat="1" ht="18" customHeight="1">
      <c r="B25" s="156"/>
      <c r="C25" s="155"/>
      <c r="D25" s="155"/>
      <c r="E25" s="159"/>
      <c r="F25" s="213"/>
      <c r="G25" s="161"/>
      <c r="H25" s="161">
        <f t="shared" si="0"/>
        <v>0</v>
      </c>
      <c r="I25" s="164"/>
      <c r="J25" s="159"/>
      <c r="K25" s="159"/>
      <c r="L25" s="159"/>
      <c r="M25" s="269"/>
      <c r="N25" s="158"/>
      <c r="O25" s="162"/>
      <c r="P25" s="269"/>
      <c r="Q25" s="163"/>
    </row>
    <row r="26" spans="2:17" s="150" customFormat="1" ht="18" customHeight="1">
      <c r="B26" s="156"/>
      <c r="C26" s="155"/>
      <c r="D26" s="155"/>
      <c r="E26" s="159"/>
      <c r="F26" s="213"/>
      <c r="G26" s="161"/>
      <c r="H26" s="161">
        <f t="shared" si="0"/>
        <v>0</v>
      </c>
      <c r="I26" s="164"/>
      <c r="J26" s="159"/>
      <c r="K26" s="159"/>
      <c r="L26" s="159"/>
      <c r="M26" s="269"/>
      <c r="N26" s="158"/>
      <c r="O26" s="162"/>
      <c r="P26" s="269"/>
      <c r="Q26" s="163"/>
    </row>
    <row r="27" spans="2:17" s="150" customFormat="1" ht="18" customHeight="1">
      <c r="B27" s="156"/>
      <c r="C27" s="155"/>
      <c r="D27" s="155"/>
      <c r="E27" s="190"/>
      <c r="F27" s="213"/>
      <c r="G27" s="17"/>
      <c r="H27" s="161">
        <f t="shared" si="0"/>
        <v>0</v>
      </c>
      <c r="I27" s="17"/>
      <c r="J27" s="16"/>
      <c r="K27" s="159"/>
      <c r="L27" s="159"/>
      <c r="M27" s="269"/>
      <c r="N27" s="158"/>
      <c r="O27" s="162"/>
      <c r="P27" s="269"/>
      <c r="Q27" s="163"/>
    </row>
    <row r="28" spans="2:17" s="150" customFormat="1" ht="18" customHeight="1">
      <c r="B28" s="156"/>
      <c r="C28" s="155"/>
      <c r="D28" s="155"/>
      <c r="E28" s="190"/>
      <c r="F28" s="213"/>
      <c r="G28" s="218"/>
      <c r="H28" s="161">
        <f t="shared" si="0"/>
        <v>0</v>
      </c>
      <c r="I28" s="14"/>
      <c r="J28" s="221"/>
      <c r="K28" s="159"/>
      <c r="L28" s="159"/>
      <c r="M28" s="269"/>
      <c r="N28" s="158"/>
      <c r="O28" s="162"/>
      <c r="P28" s="269"/>
      <c r="Q28" s="163"/>
    </row>
    <row r="29" spans="2:17" s="150" customFormat="1" ht="18" customHeight="1">
      <c r="B29" s="156"/>
      <c r="C29" s="155"/>
      <c r="D29" s="155"/>
      <c r="E29" s="190"/>
      <c r="F29" s="213"/>
      <c r="G29" s="17"/>
      <c r="H29" s="161">
        <f t="shared" si="0"/>
        <v>0</v>
      </c>
      <c r="I29" s="17"/>
      <c r="J29" s="16"/>
      <c r="K29" s="159"/>
      <c r="L29" s="159"/>
      <c r="M29" s="269"/>
      <c r="N29" s="158"/>
      <c r="O29" s="162"/>
      <c r="P29" s="269"/>
      <c r="Q29" s="163"/>
    </row>
    <row r="30" spans="2:17" s="150" customFormat="1" ht="18" customHeight="1">
      <c r="B30" s="156"/>
      <c r="C30" s="155"/>
      <c r="D30" s="155"/>
      <c r="E30" s="190"/>
      <c r="F30" s="213"/>
      <c r="G30" s="17"/>
      <c r="H30" s="161">
        <f t="shared" si="0"/>
        <v>0</v>
      </c>
      <c r="I30" s="17"/>
      <c r="J30" s="16"/>
      <c r="K30" s="159"/>
      <c r="L30" s="159"/>
      <c r="M30" s="269"/>
      <c r="N30" s="158"/>
      <c r="O30" s="162"/>
      <c r="P30" s="269"/>
      <c r="Q30" s="163"/>
    </row>
    <row r="31" spans="2:17" s="150" customFormat="1" ht="18" customHeight="1">
      <c r="B31" s="156"/>
      <c r="C31" s="155"/>
      <c r="D31" s="155"/>
      <c r="E31" s="159"/>
      <c r="F31" s="213"/>
      <c r="G31" s="161"/>
      <c r="H31" s="161">
        <f t="shared" si="0"/>
        <v>0</v>
      </c>
      <c r="I31" s="164"/>
      <c r="J31" s="16"/>
      <c r="K31" s="159"/>
      <c r="L31" s="159"/>
      <c r="M31" s="269"/>
      <c r="N31" s="158"/>
      <c r="O31" s="162"/>
      <c r="P31" s="269"/>
      <c r="Q31" s="163"/>
    </row>
    <row r="32" spans="2:17" s="150" customFormat="1" ht="18" customHeight="1">
      <c r="B32" s="156"/>
      <c r="C32" s="155"/>
      <c r="D32" s="155"/>
      <c r="E32" s="159"/>
      <c r="F32" s="213"/>
      <c r="G32" s="161"/>
      <c r="H32" s="161">
        <f t="shared" si="0"/>
        <v>0</v>
      </c>
      <c r="I32" s="164"/>
      <c r="J32" s="159"/>
      <c r="K32" s="159"/>
      <c r="L32" s="159"/>
      <c r="M32" s="158"/>
      <c r="N32" s="158"/>
      <c r="O32" s="162"/>
      <c r="P32" s="158"/>
      <c r="Q32" s="163"/>
    </row>
    <row r="33" spans="2:17" s="150" customFormat="1" ht="18" customHeight="1">
      <c r="B33" s="156"/>
      <c r="C33" s="155"/>
      <c r="D33" s="155"/>
      <c r="E33" s="159"/>
      <c r="F33" s="213"/>
      <c r="G33" s="161"/>
      <c r="H33" s="161">
        <f t="shared" si="0"/>
        <v>0</v>
      </c>
      <c r="I33" s="164"/>
      <c r="J33" s="159"/>
      <c r="K33" s="159"/>
      <c r="L33" s="159"/>
      <c r="M33" s="158"/>
      <c r="N33" s="158"/>
      <c r="O33" s="162"/>
      <c r="P33" s="158"/>
      <c r="Q33" s="163"/>
    </row>
    <row r="34" spans="2:17" s="150" customFormat="1" ht="18" customHeight="1">
      <c r="B34" s="156"/>
      <c r="C34" s="155"/>
      <c r="D34" s="155"/>
      <c r="E34" s="159"/>
      <c r="F34" s="213"/>
      <c r="G34" s="161"/>
      <c r="H34" s="161">
        <f t="shared" si="0"/>
        <v>0</v>
      </c>
      <c r="I34" s="164"/>
      <c r="J34" s="159"/>
      <c r="K34" s="159"/>
      <c r="L34" s="159"/>
      <c r="M34" s="158"/>
      <c r="N34" s="158"/>
      <c r="O34" s="162"/>
      <c r="P34" s="158"/>
      <c r="Q34" s="163"/>
    </row>
    <row r="35" spans="2:17" s="150" customFormat="1" ht="18" customHeight="1">
      <c r="B35" s="156"/>
      <c r="C35" s="155"/>
      <c r="D35" s="155"/>
      <c r="E35" s="159"/>
      <c r="F35" s="213"/>
      <c r="G35" s="161"/>
      <c r="H35" s="161">
        <f t="shared" si="0"/>
        <v>0</v>
      </c>
      <c r="I35" s="164"/>
      <c r="J35" s="159"/>
      <c r="K35" s="159"/>
      <c r="L35" s="159"/>
      <c r="M35" s="158"/>
      <c r="N35" s="158"/>
      <c r="O35" s="162"/>
      <c r="P35" s="158"/>
      <c r="Q35" s="163"/>
    </row>
    <row r="36" spans="2:17" s="150" customFormat="1" ht="18" customHeight="1">
      <c r="B36" s="156"/>
      <c r="C36" s="155"/>
      <c r="D36" s="155"/>
      <c r="E36" s="159"/>
      <c r="F36" s="213"/>
      <c r="G36" s="161"/>
      <c r="H36" s="161">
        <f t="shared" si="0"/>
        <v>0</v>
      </c>
      <c r="I36" s="164"/>
      <c r="J36" s="159"/>
      <c r="K36" s="159"/>
      <c r="L36" s="159"/>
      <c r="M36" s="158"/>
      <c r="N36" s="158"/>
      <c r="O36" s="162"/>
      <c r="P36" s="158"/>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5"/>
      <c r="C43" s="155"/>
      <c r="D43" s="155"/>
      <c r="E43" s="159"/>
      <c r="F43" s="213"/>
      <c r="G43" s="161"/>
      <c r="H43" s="161">
        <f t="shared" si="0"/>
        <v>0</v>
      </c>
      <c r="I43" s="164"/>
      <c r="J43" s="159"/>
      <c r="K43" s="159"/>
      <c r="L43" s="159"/>
      <c r="M43" s="158"/>
      <c r="N43" s="158"/>
      <c r="O43" s="162"/>
      <c r="P43" s="158"/>
      <c r="Q43" s="163"/>
    </row>
    <row r="44" spans="2:17" s="150" customFormat="1" ht="18" customHeight="1">
      <c r="B44" s="155"/>
      <c r="C44" s="155"/>
      <c r="D44" s="155"/>
      <c r="E44" s="159"/>
      <c r="F44" s="213"/>
      <c r="G44" s="161"/>
      <c r="H44" s="161">
        <f t="shared" si="0"/>
        <v>0</v>
      </c>
      <c r="I44" s="164"/>
      <c r="J44" s="159"/>
      <c r="K44" s="159"/>
      <c r="L44" s="159"/>
      <c r="M44" s="158"/>
      <c r="N44" s="158"/>
      <c r="O44" s="162"/>
      <c r="P44" s="158"/>
      <c r="Q44" s="163"/>
    </row>
    <row r="45" spans="2:17" s="150" customFormat="1" ht="18" customHeight="1">
      <c r="B45" s="155"/>
      <c r="C45" s="155"/>
      <c r="D45" s="155"/>
      <c r="E45" s="165"/>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66"/>
      <c r="D49" s="166"/>
      <c r="E49" s="167"/>
      <c r="F49" s="213"/>
      <c r="G49" s="169"/>
      <c r="H49" s="161">
        <f t="shared" si="0"/>
        <v>0</v>
      </c>
      <c r="I49" s="170"/>
      <c r="J49" s="167"/>
      <c r="K49" s="167"/>
      <c r="L49" s="167"/>
      <c r="M49" s="171"/>
      <c r="N49" s="171"/>
      <c r="O49" s="171"/>
      <c r="P49" s="171"/>
      <c r="Q49" s="171"/>
    </row>
    <row r="50" spans="2:17" s="150" customFormat="1" ht="18" customHeight="1">
      <c r="B50" s="172"/>
      <c r="C50" s="172"/>
      <c r="D50" s="172"/>
      <c r="E50" s="173"/>
      <c r="F50" s="174"/>
      <c r="G50" s="175"/>
      <c r="H50" s="175"/>
      <c r="I50" s="174"/>
      <c r="J50" s="173"/>
      <c r="K50" s="173"/>
      <c r="L50" s="173"/>
      <c r="M50" s="176"/>
      <c r="N50" s="176"/>
      <c r="O50" s="177"/>
      <c r="P50" s="176"/>
      <c r="Q50" s="178"/>
    </row>
    <row r="51" spans="2:17" s="150" customFormat="1" ht="18" customHeight="1">
      <c r="C51" s="172"/>
      <c r="D51" s="172"/>
      <c r="E51" s="173"/>
      <c r="F51" s="174"/>
      <c r="G51" s="175"/>
      <c r="H51" s="175"/>
      <c r="I51" s="174"/>
      <c r="J51" s="173"/>
      <c r="K51" s="173"/>
      <c r="M51" s="176"/>
      <c r="N51" s="176"/>
      <c r="O51" s="177"/>
      <c r="P51" s="176"/>
      <c r="Q51" s="178"/>
    </row>
    <row r="52" spans="2:17" s="150" customFormat="1" ht="18" customHeight="1">
      <c r="B52" s="172"/>
      <c r="C52" s="172"/>
      <c r="D52" s="172"/>
      <c r="E52" s="173"/>
      <c r="F52" s="174"/>
      <c r="G52" s="175"/>
      <c r="H52" s="175"/>
      <c r="I52" s="174"/>
      <c r="J52" s="173"/>
      <c r="K52" s="173"/>
      <c r="M52" s="176"/>
      <c r="N52" s="176"/>
      <c r="O52" s="177"/>
      <c r="P52" s="176"/>
      <c r="Q52" s="178"/>
    </row>
    <row r="53" spans="2:17" ht="18" customHeight="1">
      <c r="C53" s="172"/>
      <c r="D53" s="172"/>
      <c r="E53" s="173"/>
      <c r="F53" s="174"/>
      <c r="G53" s="175"/>
      <c r="H53" s="175"/>
      <c r="I53" s="174"/>
      <c r="J53" s="173"/>
      <c r="K53" s="173"/>
      <c r="M53" s="176"/>
      <c r="N53" s="176"/>
      <c r="O53" s="177"/>
      <c r="Q53" s="178"/>
    </row>
    <row r="54" spans="2:17" ht="18" customHeight="1">
      <c r="C54" s="172"/>
      <c r="D54" s="172"/>
      <c r="F54" s="174"/>
      <c r="H54" s="175"/>
      <c r="M54" s="179"/>
      <c r="O54" s="177"/>
      <c r="Q54" s="178"/>
    </row>
    <row r="55" spans="2:17" ht="18" customHeight="1">
      <c r="C55" s="172"/>
      <c r="D55" s="172"/>
      <c r="F55" s="174"/>
      <c r="H55" s="175"/>
      <c r="M55" s="179"/>
      <c r="O55" s="177"/>
      <c r="Q55" s="178"/>
    </row>
    <row r="56" spans="2:17" ht="18" customHeight="1">
      <c r="C56" s="172"/>
      <c r="D56" s="172"/>
      <c r="E56" s="320"/>
      <c r="F56" s="321"/>
      <c r="G56" s="322"/>
      <c r="H56" s="322"/>
      <c r="I56" s="323"/>
      <c r="J56" s="320"/>
      <c r="K56" s="320"/>
      <c r="L56" s="320"/>
      <c r="M56" s="324"/>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F59" s="174"/>
      <c r="H59" s="175"/>
      <c r="M59" s="176"/>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K62" s="180"/>
      <c r="M62" s="179"/>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M65" s="179"/>
      <c r="O65" s="177"/>
      <c r="Q65" s="178"/>
    </row>
    <row r="66" spans="3:17" ht="18" customHeight="1">
      <c r="C66" s="172"/>
      <c r="D66" s="172"/>
      <c r="F66" s="174"/>
      <c r="H66" s="175"/>
      <c r="M66" s="179"/>
      <c r="O66" s="177"/>
      <c r="Q66" s="178"/>
    </row>
    <row r="67" spans="3:17" ht="18" customHeight="1">
      <c r="C67" s="172"/>
      <c r="D67" s="172"/>
      <c r="I67" s="145"/>
      <c r="M67" s="179"/>
      <c r="N67" s="150"/>
      <c r="O67" s="179"/>
      <c r="P67" s="179"/>
      <c r="Q67" s="178"/>
    </row>
    <row r="68" spans="3:17" ht="18" customHeight="1">
      <c r="C68" s="172"/>
      <c r="D68" s="172"/>
      <c r="I68" s="145"/>
      <c r="M68" s="179"/>
      <c r="N68" s="150"/>
      <c r="O68" s="179"/>
      <c r="P68" s="179"/>
      <c r="Q68" s="178"/>
    </row>
    <row r="69" spans="3:17" ht="18" customHeight="1">
      <c r="C69" s="172"/>
      <c r="D69" s="172"/>
      <c r="I69" s="145"/>
      <c r="M69" s="179"/>
      <c r="N69" s="150"/>
      <c r="O69" s="179"/>
      <c r="P69" s="179"/>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110" spans="8:8">
      <c r="H110"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0368-3106-4202-8993-E63E34705438}">
  <dimension ref="B2:R106"/>
  <sheetViews>
    <sheetView zoomScale="85" zoomScaleNormal="85" workbookViewId="0">
      <pane xSplit="10" ySplit="8" topLeftCell="P39" activePane="bottomRight" state="frozen"/>
      <selection pane="topRight" activeCell="K1" sqref="K1"/>
      <selection pane="bottomLeft" activeCell="A9" sqref="A9"/>
      <selection pane="bottomRight" activeCell="Q44" sqref="Q44"/>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1980</v>
      </c>
      <c r="G2" s="516" t="s">
        <v>2</v>
      </c>
      <c r="H2" s="517"/>
      <c r="I2" s="518"/>
      <c r="J2" s="519">
        <f>SUM(H:H)</f>
        <v>792270</v>
      </c>
    </row>
    <row r="3" spans="2:17" ht="20.100000000000001" customHeight="1">
      <c r="B3" s="513" t="s">
        <v>3</v>
      </c>
      <c r="C3" s="513"/>
      <c r="D3" s="513"/>
      <c r="E3" s="523" t="s">
        <v>339</v>
      </c>
    </row>
    <row r="4" spans="2:17" ht="20.100000000000001" customHeight="1">
      <c r="B4" s="513" t="s">
        <v>5</v>
      </c>
      <c r="C4" s="513"/>
      <c r="D4" s="513"/>
      <c r="E4" s="523">
        <v>101449</v>
      </c>
    </row>
    <row r="5" spans="2:17" ht="20.100000000000001" customHeight="1">
      <c r="B5" s="513" t="s">
        <v>6</v>
      </c>
      <c r="C5" s="513"/>
      <c r="D5" s="513"/>
      <c r="E5" s="525">
        <v>41152</v>
      </c>
    </row>
    <row r="6" spans="2:17" ht="20.100000000000001" customHeight="1">
      <c r="B6" s="513" t="s">
        <v>7</v>
      </c>
      <c r="C6" s="513"/>
      <c r="D6" s="513"/>
      <c r="E6" s="525"/>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c r="C9" s="499" t="s">
        <v>101</v>
      </c>
      <c r="D9" s="499" t="s">
        <v>101</v>
      </c>
      <c r="E9" s="531" t="s">
        <v>2428</v>
      </c>
      <c r="F9" s="528">
        <v>1</v>
      </c>
      <c r="G9" s="189">
        <v>2098</v>
      </c>
      <c r="H9" s="506">
        <f t="shared" ref="H9:H72" si="0">F9*G9</f>
        <v>2098</v>
      </c>
      <c r="I9" s="506"/>
      <c r="J9" s="528" t="s">
        <v>649</v>
      </c>
      <c r="K9" s="536"/>
      <c r="L9" s="504"/>
      <c r="M9" s="532">
        <v>41145</v>
      </c>
      <c r="N9" s="499"/>
      <c r="O9" s="504"/>
      <c r="P9" s="532">
        <v>41149</v>
      </c>
      <c r="Q9" s="533">
        <v>41149</v>
      </c>
    </row>
    <row r="10" spans="2:17" s="520" customFormat="1" ht="19.5" customHeight="1">
      <c r="B10" s="499"/>
      <c r="C10" s="499" t="s">
        <v>101</v>
      </c>
      <c r="D10" s="499" t="s">
        <v>101</v>
      </c>
      <c r="E10" s="531" t="s">
        <v>2429</v>
      </c>
      <c r="F10" s="528">
        <v>4</v>
      </c>
      <c r="G10" s="189">
        <v>47000</v>
      </c>
      <c r="H10" s="506">
        <f t="shared" si="0"/>
        <v>188000</v>
      </c>
      <c r="I10" s="506"/>
      <c r="J10" s="528" t="s">
        <v>2430</v>
      </c>
      <c r="K10" s="536"/>
      <c r="L10" s="504"/>
      <c r="M10" s="532">
        <v>41145</v>
      </c>
      <c r="N10" s="499"/>
      <c r="O10" s="504"/>
      <c r="P10" s="532">
        <v>41152</v>
      </c>
      <c r="Q10" s="533">
        <v>41152</v>
      </c>
    </row>
    <row r="11" spans="2:17" s="520" customFormat="1" ht="19.5" customHeight="1">
      <c r="B11" s="499"/>
      <c r="C11" s="499" t="s">
        <v>101</v>
      </c>
      <c r="D11" s="499" t="s">
        <v>101</v>
      </c>
      <c r="E11" s="531" t="s">
        <v>2431</v>
      </c>
      <c r="F11" s="528">
        <v>8</v>
      </c>
      <c r="G11" s="189">
        <v>390</v>
      </c>
      <c r="H11" s="506">
        <f t="shared" si="0"/>
        <v>3120</v>
      </c>
      <c r="I11" s="506"/>
      <c r="J11" s="528" t="s">
        <v>187</v>
      </c>
      <c r="K11" s="536"/>
      <c r="L11" s="504"/>
      <c r="M11" s="532">
        <v>41145</v>
      </c>
      <c r="N11" s="499"/>
      <c r="O11" s="504"/>
      <c r="P11" s="532">
        <v>41152</v>
      </c>
      <c r="Q11" s="533">
        <v>41152</v>
      </c>
    </row>
    <row r="12" spans="2:17" s="520" customFormat="1" ht="19.5" customHeight="1">
      <c r="B12" s="499"/>
      <c r="C12" s="499" t="s">
        <v>101</v>
      </c>
      <c r="D12" s="499" t="s">
        <v>101</v>
      </c>
      <c r="E12" s="531" t="s">
        <v>2432</v>
      </c>
      <c r="F12" s="528">
        <v>2</v>
      </c>
      <c r="G12" s="189">
        <v>680</v>
      </c>
      <c r="H12" s="506">
        <f t="shared" si="0"/>
        <v>1360</v>
      </c>
      <c r="I12" s="506"/>
      <c r="J12" s="528" t="s">
        <v>208</v>
      </c>
      <c r="K12" s="505"/>
      <c r="L12" s="504"/>
      <c r="M12" s="532">
        <v>41145</v>
      </c>
      <c r="N12" s="499"/>
      <c r="O12" s="504"/>
      <c r="P12" s="532">
        <v>41149</v>
      </c>
      <c r="Q12" s="533">
        <v>41149</v>
      </c>
    </row>
    <row r="13" spans="2:17" s="520" customFormat="1" ht="19.5" customHeight="1">
      <c r="B13" s="499"/>
      <c r="C13" s="499" t="s">
        <v>101</v>
      </c>
      <c r="D13" s="499" t="s">
        <v>101</v>
      </c>
      <c r="E13" s="531" t="s">
        <v>2433</v>
      </c>
      <c r="F13" s="528">
        <v>2</v>
      </c>
      <c r="G13" s="189">
        <v>1100</v>
      </c>
      <c r="H13" s="506">
        <f t="shared" si="0"/>
        <v>2200</v>
      </c>
      <c r="I13" s="530"/>
      <c r="J13" s="528" t="s">
        <v>208</v>
      </c>
      <c r="K13" s="536"/>
      <c r="L13" s="504"/>
      <c r="M13" s="532">
        <v>41145</v>
      </c>
      <c r="N13" s="499"/>
      <c r="O13" s="504"/>
      <c r="P13" s="532">
        <v>41152</v>
      </c>
      <c r="Q13" s="533">
        <v>41152</v>
      </c>
    </row>
    <row r="14" spans="2:17" s="520" customFormat="1" ht="19.5" customHeight="1">
      <c r="B14" s="499"/>
      <c r="C14" s="499" t="s">
        <v>101</v>
      </c>
      <c r="D14" s="499" t="s">
        <v>101</v>
      </c>
      <c r="E14" s="531" t="s">
        <v>410</v>
      </c>
      <c r="F14" s="528">
        <v>1</v>
      </c>
      <c r="G14" s="189">
        <v>3350</v>
      </c>
      <c r="H14" s="506">
        <f t="shared" si="0"/>
        <v>3350</v>
      </c>
      <c r="I14" s="535"/>
      <c r="J14" s="528" t="s">
        <v>702</v>
      </c>
      <c r="K14" s="536"/>
      <c r="L14" s="504"/>
      <c r="M14" s="532">
        <v>41145</v>
      </c>
      <c r="N14" s="499"/>
      <c r="O14" s="504"/>
      <c r="P14" s="532">
        <v>41149</v>
      </c>
      <c r="Q14" s="533">
        <v>41149</v>
      </c>
    </row>
    <row r="15" spans="2:17" s="520" customFormat="1" ht="18" customHeight="1">
      <c r="B15" s="499"/>
      <c r="C15" s="499" t="s">
        <v>101</v>
      </c>
      <c r="D15" s="499" t="s">
        <v>101</v>
      </c>
      <c r="E15" s="531" t="s">
        <v>1984</v>
      </c>
      <c r="F15" s="528">
        <v>1</v>
      </c>
      <c r="G15" s="189">
        <v>2218</v>
      </c>
      <c r="H15" s="506">
        <f t="shared" si="0"/>
        <v>2218</v>
      </c>
      <c r="I15" s="535"/>
      <c r="J15" s="528" t="s">
        <v>702</v>
      </c>
      <c r="K15" s="536"/>
      <c r="L15" s="504"/>
      <c r="M15" s="532">
        <v>41145</v>
      </c>
      <c r="N15" s="527"/>
      <c r="O15" s="538"/>
      <c r="P15" s="532">
        <v>41149</v>
      </c>
      <c r="Q15" s="533">
        <v>41149</v>
      </c>
    </row>
    <row r="16" spans="2:17" s="520" customFormat="1" ht="18" customHeight="1">
      <c r="B16" s="504"/>
      <c r="C16" s="499" t="s">
        <v>101</v>
      </c>
      <c r="D16" s="499" t="s">
        <v>101</v>
      </c>
      <c r="E16" s="531" t="s">
        <v>2434</v>
      </c>
      <c r="F16" s="528">
        <v>2</v>
      </c>
      <c r="G16" s="189">
        <v>930</v>
      </c>
      <c r="H16" s="506">
        <f t="shared" si="0"/>
        <v>1860</v>
      </c>
      <c r="I16" s="535"/>
      <c r="J16" s="528" t="s">
        <v>409</v>
      </c>
      <c r="K16" s="505"/>
      <c r="L16" s="504"/>
      <c r="M16" s="532">
        <v>41145</v>
      </c>
      <c r="N16" s="527"/>
      <c r="O16" s="538"/>
      <c r="P16" s="532">
        <v>41152</v>
      </c>
      <c r="Q16" s="533">
        <v>41152</v>
      </c>
    </row>
    <row r="17" spans="2:18" s="520" customFormat="1" ht="18" customHeight="1">
      <c r="B17" s="504"/>
      <c r="C17" s="499" t="s">
        <v>101</v>
      </c>
      <c r="D17" s="499" t="s">
        <v>101</v>
      </c>
      <c r="E17" s="531" t="s">
        <v>2435</v>
      </c>
      <c r="F17" s="528">
        <v>1</v>
      </c>
      <c r="G17" s="189">
        <v>2650</v>
      </c>
      <c r="H17" s="506">
        <f t="shared" si="0"/>
        <v>2650</v>
      </c>
      <c r="I17" s="535"/>
      <c r="J17" s="528" t="s">
        <v>702</v>
      </c>
      <c r="K17" s="505"/>
      <c r="L17" s="504"/>
      <c r="M17" s="532">
        <v>41145</v>
      </c>
      <c r="N17" s="527"/>
      <c r="O17" s="538"/>
      <c r="P17" s="532">
        <v>41149</v>
      </c>
      <c r="Q17" s="533">
        <v>41149</v>
      </c>
    </row>
    <row r="18" spans="2:18" s="520" customFormat="1" ht="18" customHeight="1">
      <c r="B18" s="499"/>
      <c r="C18" s="499" t="s">
        <v>101</v>
      </c>
      <c r="D18" s="499" t="s">
        <v>101</v>
      </c>
      <c r="E18" s="531" t="s">
        <v>2436</v>
      </c>
      <c r="F18" s="528">
        <v>1</v>
      </c>
      <c r="G18" s="528">
        <v>28080</v>
      </c>
      <c r="H18" s="506">
        <f t="shared" si="0"/>
        <v>28080</v>
      </c>
      <c r="I18" s="535"/>
      <c r="J18" s="528" t="s">
        <v>2437</v>
      </c>
      <c r="K18" s="505"/>
      <c r="L18" s="504"/>
      <c r="M18" s="532">
        <v>41145</v>
      </c>
      <c r="N18" s="527"/>
      <c r="O18" s="538"/>
      <c r="P18" s="532">
        <v>41152</v>
      </c>
      <c r="Q18" s="533">
        <v>41152</v>
      </c>
    </row>
    <row r="19" spans="2:18" s="520" customFormat="1" ht="18" customHeight="1">
      <c r="B19" s="504"/>
      <c r="C19" s="499" t="s">
        <v>101</v>
      </c>
      <c r="D19" s="499" t="s">
        <v>101</v>
      </c>
      <c r="E19" s="531" t="s">
        <v>2438</v>
      </c>
      <c r="F19" s="528">
        <v>2</v>
      </c>
      <c r="G19" s="528">
        <v>24340</v>
      </c>
      <c r="H19" s="506">
        <f t="shared" si="0"/>
        <v>48680</v>
      </c>
      <c r="I19" s="535"/>
      <c r="J19" s="528" t="s">
        <v>2439</v>
      </c>
      <c r="K19" s="505"/>
      <c r="L19" s="504"/>
      <c r="M19" s="532">
        <v>41145</v>
      </c>
      <c r="N19" s="527"/>
      <c r="O19" s="538"/>
      <c r="P19" s="532">
        <v>41162</v>
      </c>
      <c r="Q19" s="533">
        <v>41162</v>
      </c>
    </row>
    <row r="20" spans="2:18" s="520" customFormat="1" ht="18" customHeight="1">
      <c r="B20" s="504"/>
      <c r="C20" s="499" t="s">
        <v>101</v>
      </c>
      <c r="D20" s="499" t="s">
        <v>101</v>
      </c>
      <c r="E20" s="531" t="s">
        <v>2440</v>
      </c>
      <c r="F20" s="528">
        <v>2</v>
      </c>
      <c r="G20" s="189">
        <v>2216</v>
      </c>
      <c r="H20" s="506">
        <f t="shared" si="0"/>
        <v>4432</v>
      </c>
      <c r="I20" s="535"/>
      <c r="J20" s="528" t="s">
        <v>2441</v>
      </c>
      <c r="K20" s="505"/>
      <c r="L20" s="504"/>
      <c r="M20" s="532">
        <v>41145</v>
      </c>
      <c r="N20" s="527"/>
      <c r="O20" s="538"/>
      <c r="P20" s="532">
        <v>41152</v>
      </c>
      <c r="Q20" s="533">
        <v>41152</v>
      </c>
    </row>
    <row r="21" spans="2:18" s="520" customFormat="1" ht="18" customHeight="1">
      <c r="B21" s="504"/>
      <c r="C21" s="499" t="s">
        <v>101</v>
      </c>
      <c r="D21" s="499" t="s">
        <v>101</v>
      </c>
      <c r="E21" s="528" t="s">
        <v>2442</v>
      </c>
      <c r="F21" s="528">
        <v>5</v>
      </c>
      <c r="G21" s="189">
        <v>199</v>
      </c>
      <c r="H21" s="506">
        <f t="shared" si="0"/>
        <v>995</v>
      </c>
      <c r="I21" s="535"/>
      <c r="J21" s="528" t="s">
        <v>2443</v>
      </c>
      <c r="K21" s="505"/>
      <c r="L21" s="504"/>
      <c r="M21" s="532">
        <v>41145</v>
      </c>
      <c r="N21" s="527"/>
      <c r="O21" s="538"/>
      <c r="P21" s="532">
        <v>41149</v>
      </c>
      <c r="Q21" s="533">
        <v>41149</v>
      </c>
      <c r="R21" s="539"/>
    </row>
    <row r="22" spans="2:18" s="520" customFormat="1" ht="18" customHeight="1">
      <c r="B22" s="504"/>
      <c r="C22" s="499" t="s">
        <v>101</v>
      </c>
      <c r="D22" s="499" t="s">
        <v>101</v>
      </c>
      <c r="E22" s="528" t="s">
        <v>2444</v>
      </c>
      <c r="F22" s="528">
        <v>5</v>
      </c>
      <c r="G22" s="189">
        <v>330</v>
      </c>
      <c r="H22" s="506">
        <f t="shared" si="0"/>
        <v>1650</v>
      </c>
      <c r="I22" s="535"/>
      <c r="J22" s="528" t="s">
        <v>2445</v>
      </c>
      <c r="K22" s="505"/>
      <c r="L22" s="504"/>
      <c r="M22" s="532">
        <v>41145</v>
      </c>
      <c r="N22" s="527"/>
      <c r="O22" s="538"/>
      <c r="P22" s="532">
        <v>41149</v>
      </c>
      <c r="Q22" s="533">
        <v>41149</v>
      </c>
      <c r="R22" s="539"/>
    </row>
    <row r="23" spans="2:18" s="520" customFormat="1" ht="18" customHeight="1">
      <c r="B23" s="504"/>
      <c r="C23" s="499" t="s">
        <v>101</v>
      </c>
      <c r="D23" s="499" t="s">
        <v>101</v>
      </c>
      <c r="E23" s="540" t="s">
        <v>2446</v>
      </c>
      <c r="F23" s="189">
        <v>10</v>
      </c>
      <c r="G23" s="507">
        <v>210</v>
      </c>
      <c r="H23" s="506">
        <f t="shared" si="0"/>
        <v>2100</v>
      </c>
      <c r="I23" s="506"/>
      <c r="J23" s="189" t="s">
        <v>208</v>
      </c>
      <c r="K23" s="505"/>
      <c r="L23" s="504"/>
      <c r="M23" s="532">
        <v>41145</v>
      </c>
      <c r="N23" s="527"/>
      <c r="O23" s="538"/>
      <c r="P23" s="532">
        <v>41149</v>
      </c>
      <c r="Q23" s="533">
        <v>41149</v>
      </c>
      <c r="R23" s="539"/>
    </row>
    <row r="24" spans="2:18" s="520" customFormat="1" ht="18" customHeight="1">
      <c r="B24" s="504"/>
      <c r="C24" s="499" t="s">
        <v>101</v>
      </c>
      <c r="D24" s="549" t="s">
        <v>101</v>
      </c>
      <c r="E24" s="550" t="s">
        <v>2447</v>
      </c>
      <c r="F24" s="189">
        <v>5</v>
      </c>
      <c r="G24" s="507">
        <v>260</v>
      </c>
      <c r="H24" s="506">
        <f t="shared" si="0"/>
        <v>1300</v>
      </c>
      <c r="I24" s="506"/>
      <c r="J24" s="189" t="s">
        <v>2448</v>
      </c>
      <c r="K24" s="505"/>
      <c r="L24" s="504"/>
      <c r="M24" s="532">
        <v>41145</v>
      </c>
      <c r="N24" s="527"/>
      <c r="O24" s="538"/>
      <c r="P24" s="532">
        <v>41149</v>
      </c>
      <c r="Q24" s="533">
        <v>41149</v>
      </c>
      <c r="R24" s="539"/>
    </row>
    <row r="25" spans="2:18" s="520" customFormat="1" ht="18" customHeight="1">
      <c r="B25" s="504"/>
      <c r="C25" s="499" t="s">
        <v>101</v>
      </c>
      <c r="D25" s="499" t="s">
        <v>101</v>
      </c>
      <c r="E25" s="531" t="s">
        <v>2449</v>
      </c>
      <c r="F25" s="528">
        <v>10</v>
      </c>
      <c r="G25" s="528">
        <v>150</v>
      </c>
      <c r="H25" s="506">
        <f t="shared" si="0"/>
        <v>1500</v>
      </c>
      <c r="I25" s="506"/>
      <c r="J25" s="189" t="s">
        <v>208</v>
      </c>
      <c r="K25" s="505"/>
      <c r="L25" s="504"/>
      <c r="M25" s="532">
        <v>41145</v>
      </c>
      <c r="N25" s="527"/>
      <c r="O25" s="538"/>
      <c r="P25" s="532">
        <v>41149</v>
      </c>
      <c r="Q25" s="533">
        <v>41149</v>
      </c>
      <c r="R25" s="539"/>
    </row>
    <row r="26" spans="2:18" s="520" customFormat="1" ht="18" customHeight="1">
      <c r="B26" s="504"/>
      <c r="C26" s="499" t="s">
        <v>101</v>
      </c>
      <c r="D26" s="499" t="s">
        <v>101</v>
      </c>
      <c r="E26" s="531" t="s">
        <v>2450</v>
      </c>
      <c r="F26" s="528">
        <v>10</v>
      </c>
      <c r="G26" s="528">
        <v>210</v>
      </c>
      <c r="H26" s="506">
        <f t="shared" si="0"/>
        <v>2100</v>
      </c>
      <c r="I26" s="506"/>
      <c r="J26" s="189" t="s">
        <v>208</v>
      </c>
      <c r="K26" s="505"/>
      <c r="L26" s="504"/>
      <c r="M26" s="532">
        <v>41145</v>
      </c>
      <c r="N26" s="527"/>
      <c r="O26" s="538"/>
      <c r="P26" s="532">
        <v>41149</v>
      </c>
      <c r="Q26" s="533">
        <v>41149</v>
      </c>
      <c r="R26" s="539"/>
    </row>
    <row r="27" spans="2:18" s="520" customFormat="1" ht="18" customHeight="1">
      <c r="B27" s="504"/>
      <c r="C27" s="499" t="s">
        <v>101</v>
      </c>
      <c r="D27" s="499" t="s">
        <v>101</v>
      </c>
      <c r="E27" s="531" t="s">
        <v>2451</v>
      </c>
      <c r="F27" s="528">
        <v>10</v>
      </c>
      <c r="G27" s="528">
        <v>180</v>
      </c>
      <c r="H27" s="506">
        <f t="shared" si="0"/>
        <v>1800</v>
      </c>
      <c r="I27" s="506"/>
      <c r="J27" s="189" t="s">
        <v>208</v>
      </c>
      <c r="K27" s="505"/>
      <c r="L27" s="504"/>
      <c r="M27" s="532">
        <v>41145</v>
      </c>
      <c r="N27" s="527"/>
      <c r="O27" s="538"/>
      <c r="P27" s="532">
        <v>41149</v>
      </c>
      <c r="Q27" s="533">
        <v>41149</v>
      </c>
      <c r="R27" s="539"/>
    </row>
    <row r="28" spans="2:18" s="520" customFormat="1" ht="18" customHeight="1">
      <c r="B28" s="504"/>
      <c r="C28" s="499" t="s">
        <v>101</v>
      </c>
      <c r="D28" s="499" t="s">
        <v>101</v>
      </c>
      <c r="E28" s="531" t="s">
        <v>2452</v>
      </c>
      <c r="F28" s="528">
        <v>1</v>
      </c>
      <c r="G28" s="528">
        <v>10360</v>
      </c>
      <c r="H28" s="506">
        <f t="shared" si="0"/>
        <v>10360</v>
      </c>
      <c r="I28" s="506"/>
      <c r="J28" s="528" t="s">
        <v>2453</v>
      </c>
      <c r="K28" s="505"/>
      <c r="L28" s="504"/>
      <c r="M28" s="532">
        <v>41145</v>
      </c>
      <c r="N28" s="527"/>
      <c r="O28" s="538"/>
      <c r="P28" s="532">
        <v>41149</v>
      </c>
      <c r="Q28" s="533">
        <v>41149</v>
      </c>
      <c r="R28" s="539"/>
    </row>
    <row r="29" spans="2:18" s="520" customFormat="1" ht="18" customHeight="1">
      <c r="B29" s="504"/>
      <c r="C29" s="499" t="s">
        <v>101</v>
      </c>
      <c r="D29" s="499" t="s">
        <v>101</v>
      </c>
      <c r="E29" s="531" t="s">
        <v>2454</v>
      </c>
      <c r="F29" s="528">
        <v>1</v>
      </c>
      <c r="G29" s="528">
        <v>400</v>
      </c>
      <c r="H29" s="506">
        <f t="shared" si="0"/>
        <v>400</v>
      </c>
      <c r="I29" s="506"/>
      <c r="J29" s="528" t="s">
        <v>187</v>
      </c>
      <c r="K29" s="505"/>
      <c r="L29" s="504"/>
      <c r="M29" s="532">
        <v>41145</v>
      </c>
      <c r="N29" s="527"/>
      <c r="O29" s="538"/>
      <c r="P29" s="532">
        <v>41152</v>
      </c>
      <c r="Q29" s="533">
        <v>41152</v>
      </c>
      <c r="R29" s="539"/>
    </row>
    <row r="30" spans="2:18" s="520" customFormat="1" ht="18" customHeight="1">
      <c r="B30" s="504"/>
      <c r="C30" s="499" t="s">
        <v>101</v>
      </c>
      <c r="D30" s="499" t="s">
        <v>101</v>
      </c>
      <c r="E30" s="528" t="s">
        <v>2455</v>
      </c>
      <c r="F30" s="528">
        <v>1</v>
      </c>
      <c r="G30" s="528">
        <v>5869</v>
      </c>
      <c r="H30" s="506">
        <f t="shared" si="0"/>
        <v>5869</v>
      </c>
      <c r="I30" s="506"/>
      <c r="J30" s="528" t="s">
        <v>649</v>
      </c>
      <c r="K30" s="505"/>
      <c r="L30" s="504"/>
      <c r="M30" s="532">
        <v>41145</v>
      </c>
      <c r="N30" s="527"/>
      <c r="O30" s="538"/>
      <c r="P30" s="532">
        <v>41149</v>
      </c>
      <c r="Q30" s="533">
        <v>41149</v>
      </c>
      <c r="R30" s="539"/>
    </row>
    <row r="31" spans="2:18" s="520" customFormat="1" ht="18" customHeight="1">
      <c r="B31" s="504"/>
      <c r="C31" s="499" t="s">
        <v>101</v>
      </c>
      <c r="D31" s="499" t="s">
        <v>101</v>
      </c>
      <c r="E31" s="528" t="s">
        <v>2456</v>
      </c>
      <c r="F31" s="528">
        <v>1</v>
      </c>
      <c r="G31" s="528">
        <v>4395</v>
      </c>
      <c r="H31" s="506">
        <f t="shared" si="0"/>
        <v>4395</v>
      </c>
      <c r="I31" s="506"/>
      <c r="J31" s="528" t="s">
        <v>649</v>
      </c>
      <c r="K31" s="505"/>
      <c r="L31" s="504"/>
      <c r="M31" s="532">
        <v>41145</v>
      </c>
      <c r="N31" s="527"/>
      <c r="O31" s="538"/>
      <c r="P31" s="532">
        <v>41149</v>
      </c>
      <c r="Q31" s="533">
        <v>41149</v>
      </c>
      <c r="R31" s="539"/>
    </row>
    <row r="32" spans="2:18" s="520" customFormat="1" ht="18" customHeight="1">
      <c r="B32" s="504"/>
      <c r="C32" s="499" t="s">
        <v>101</v>
      </c>
      <c r="D32" s="499" t="s">
        <v>101</v>
      </c>
      <c r="E32" s="505" t="s">
        <v>841</v>
      </c>
      <c r="F32" s="528">
        <v>1</v>
      </c>
      <c r="G32" s="528">
        <v>780</v>
      </c>
      <c r="H32" s="506">
        <f t="shared" si="0"/>
        <v>780</v>
      </c>
      <c r="I32" s="506"/>
      <c r="J32" s="528" t="s">
        <v>428</v>
      </c>
      <c r="K32" s="505"/>
      <c r="L32" s="504"/>
      <c r="M32" s="532">
        <v>41145</v>
      </c>
      <c r="N32" s="527"/>
      <c r="O32" s="538"/>
      <c r="P32" s="532">
        <v>41152</v>
      </c>
      <c r="Q32" s="533">
        <v>41152</v>
      </c>
      <c r="R32" s="539"/>
    </row>
    <row r="33" spans="2:18" s="520" customFormat="1" ht="18" customHeight="1">
      <c r="B33" s="504"/>
      <c r="C33" s="499" t="s">
        <v>101</v>
      </c>
      <c r="D33" s="499" t="s">
        <v>101</v>
      </c>
      <c r="E33" s="528" t="s">
        <v>416</v>
      </c>
      <c r="F33" s="528">
        <v>1</v>
      </c>
      <c r="G33" s="528">
        <v>460</v>
      </c>
      <c r="H33" s="506">
        <f t="shared" si="0"/>
        <v>460</v>
      </c>
      <c r="I33" s="506"/>
      <c r="J33" s="528" t="s">
        <v>2457</v>
      </c>
      <c r="K33" s="505"/>
      <c r="L33" s="504"/>
      <c r="M33" s="532">
        <v>41145</v>
      </c>
      <c r="N33" s="527"/>
      <c r="O33" s="538"/>
      <c r="P33" s="532">
        <v>41149</v>
      </c>
      <c r="Q33" s="533">
        <v>41149</v>
      </c>
      <c r="R33" s="539"/>
    </row>
    <row r="34" spans="2:18" s="520" customFormat="1" ht="18" customHeight="1">
      <c r="B34" s="504"/>
      <c r="C34" s="549" t="s">
        <v>101</v>
      </c>
      <c r="D34" s="549" t="s">
        <v>101</v>
      </c>
      <c r="E34" s="540" t="s">
        <v>2458</v>
      </c>
      <c r="F34" s="540">
        <v>5</v>
      </c>
      <c r="G34" s="540">
        <v>280</v>
      </c>
      <c r="H34" s="506">
        <f t="shared" si="0"/>
        <v>1400</v>
      </c>
      <c r="I34" s="551"/>
      <c r="J34" s="540" t="s">
        <v>208</v>
      </c>
      <c r="K34" s="505"/>
      <c r="L34" s="504"/>
      <c r="M34" s="532">
        <v>41145</v>
      </c>
      <c r="N34" s="527"/>
      <c r="O34" s="538"/>
      <c r="P34" s="532">
        <v>41149</v>
      </c>
      <c r="Q34" s="533">
        <v>41149</v>
      </c>
      <c r="R34" s="539"/>
    </row>
    <row r="35" spans="2:18" s="520" customFormat="1" ht="18" customHeight="1">
      <c r="B35" s="504"/>
      <c r="C35" s="549" t="s">
        <v>101</v>
      </c>
      <c r="D35" s="549" t="s">
        <v>101</v>
      </c>
      <c r="E35" s="540" t="s">
        <v>2428</v>
      </c>
      <c r="F35" s="189">
        <v>1</v>
      </c>
      <c r="G35" s="507">
        <v>2098</v>
      </c>
      <c r="H35" s="506">
        <f t="shared" si="0"/>
        <v>2098</v>
      </c>
      <c r="I35" s="506"/>
      <c r="J35" s="189" t="s">
        <v>2459</v>
      </c>
      <c r="K35" s="505"/>
      <c r="L35" s="504"/>
      <c r="M35" s="532" t="s">
        <v>748</v>
      </c>
      <c r="N35" s="527"/>
      <c r="O35" s="538"/>
      <c r="P35" s="532">
        <v>41155</v>
      </c>
      <c r="Q35" s="533">
        <v>41155</v>
      </c>
      <c r="R35" s="539"/>
    </row>
    <row r="36" spans="2:18" s="520" customFormat="1" ht="18" customHeight="1">
      <c r="B36" s="504"/>
      <c r="C36" s="549" t="s">
        <v>101</v>
      </c>
      <c r="D36" s="549" t="s">
        <v>101</v>
      </c>
      <c r="E36" s="540" t="s">
        <v>2460</v>
      </c>
      <c r="F36" s="189">
        <v>2</v>
      </c>
      <c r="G36" s="507">
        <v>830</v>
      </c>
      <c r="H36" s="506">
        <f t="shared" si="0"/>
        <v>1660</v>
      </c>
      <c r="I36" s="506"/>
      <c r="J36" s="189" t="s">
        <v>2461</v>
      </c>
      <c r="K36" s="505"/>
      <c r="L36" s="504"/>
      <c r="M36" s="532" t="s">
        <v>748</v>
      </c>
      <c r="N36" s="527"/>
      <c r="O36" s="538"/>
      <c r="P36" s="532">
        <v>41155</v>
      </c>
      <c r="Q36" s="533">
        <v>41155</v>
      </c>
      <c r="R36" s="539"/>
    </row>
    <row r="37" spans="2:18" s="520" customFormat="1" ht="18" customHeight="1">
      <c r="B37" s="504"/>
      <c r="C37" s="549" t="s">
        <v>101</v>
      </c>
      <c r="D37" s="549" t="s">
        <v>101</v>
      </c>
      <c r="E37" s="540" t="s">
        <v>2462</v>
      </c>
      <c r="F37" s="189">
        <v>2</v>
      </c>
      <c r="G37" s="507">
        <v>160</v>
      </c>
      <c r="H37" s="506">
        <f t="shared" si="0"/>
        <v>320</v>
      </c>
      <c r="I37" s="506"/>
      <c r="J37" s="189" t="s">
        <v>208</v>
      </c>
      <c r="K37" s="505"/>
      <c r="L37" s="504"/>
      <c r="M37" s="532" t="s">
        <v>748</v>
      </c>
      <c r="N37" s="527"/>
      <c r="O37" s="538"/>
      <c r="P37" s="532">
        <v>41157</v>
      </c>
      <c r="Q37" s="533">
        <v>41157</v>
      </c>
      <c r="R37" s="539"/>
    </row>
    <row r="38" spans="2:18" s="520" customFormat="1" ht="18" customHeight="1">
      <c r="B38" s="504"/>
      <c r="C38" s="549" t="s">
        <v>101</v>
      </c>
      <c r="D38" s="549" t="s">
        <v>101</v>
      </c>
      <c r="E38" s="540" t="s">
        <v>2463</v>
      </c>
      <c r="F38" s="189">
        <v>10</v>
      </c>
      <c r="G38" s="507">
        <v>250</v>
      </c>
      <c r="H38" s="506">
        <f t="shared" si="0"/>
        <v>2500</v>
      </c>
      <c r="I38" s="506"/>
      <c r="J38" s="189" t="s">
        <v>208</v>
      </c>
      <c r="K38" s="505"/>
      <c r="L38" s="504"/>
      <c r="M38" s="532" t="s">
        <v>748</v>
      </c>
      <c r="N38" s="527"/>
      <c r="O38" s="538"/>
      <c r="P38" s="532">
        <v>41157</v>
      </c>
      <c r="Q38" s="533">
        <v>41157</v>
      </c>
      <c r="R38" s="539"/>
    </row>
    <row r="39" spans="2:18" s="520" customFormat="1" ht="18" customHeight="1">
      <c r="B39" s="504"/>
      <c r="C39" s="549" t="s">
        <v>101</v>
      </c>
      <c r="D39" s="549" t="s">
        <v>101</v>
      </c>
      <c r="E39" s="540" t="s">
        <v>2464</v>
      </c>
      <c r="F39" s="189">
        <v>10</v>
      </c>
      <c r="G39" s="507">
        <v>250</v>
      </c>
      <c r="H39" s="506">
        <f t="shared" si="0"/>
        <v>2500</v>
      </c>
      <c r="I39" s="506"/>
      <c r="J39" s="189" t="s">
        <v>208</v>
      </c>
      <c r="K39" s="505"/>
      <c r="L39" s="504"/>
      <c r="M39" s="532" t="s">
        <v>748</v>
      </c>
      <c r="N39" s="527"/>
      <c r="O39" s="538"/>
      <c r="P39" s="532">
        <v>41157</v>
      </c>
      <c r="Q39" s="533">
        <v>41157</v>
      </c>
      <c r="R39" s="539"/>
    </row>
    <row r="40" spans="2:18" s="520" customFormat="1" ht="18" customHeight="1">
      <c r="B40" s="504"/>
      <c r="C40" s="549" t="s">
        <v>101</v>
      </c>
      <c r="D40" s="549" t="s">
        <v>101</v>
      </c>
      <c r="E40" s="540" t="s">
        <v>2465</v>
      </c>
      <c r="F40" s="189">
        <v>5</v>
      </c>
      <c r="G40" s="507">
        <v>4190</v>
      </c>
      <c r="H40" s="506">
        <f t="shared" si="0"/>
        <v>20950</v>
      </c>
      <c r="I40" s="506"/>
      <c r="J40" s="189" t="s">
        <v>1430</v>
      </c>
      <c r="K40" s="505" t="s">
        <v>2466</v>
      </c>
      <c r="L40" s="504"/>
      <c r="M40" s="532" t="s">
        <v>748</v>
      </c>
      <c r="N40" s="527"/>
      <c r="O40" s="538"/>
      <c r="P40" s="532">
        <v>41165</v>
      </c>
      <c r="Q40" s="533">
        <v>41165</v>
      </c>
      <c r="R40" s="539"/>
    </row>
    <row r="41" spans="2:18" s="520" customFormat="1" ht="18" customHeight="1">
      <c r="B41" s="504"/>
      <c r="C41" s="549" t="s">
        <v>101</v>
      </c>
      <c r="D41" s="549" t="s">
        <v>101</v>
      </c>
      <c r="E41" s="540" t="s">
        <v>2467</v>
      </c>
      <c r="F41" s="189">
        <v>2</v>
      </c>
      <c r="G41" s="507">
        <v>4425</v>
      </c>
      <c r="H41" s="506">
        <f t="shared" si="0"/>
        <v>8850</v>
      </c>
      <c r="I41" s="506"/>
      <c r="J41" s="189" t="s">
        <v>1430</v>
      </c>
      <c r="K41" s="505" t="s">
        <v>2466</v>
      </c>
      <c r="L41" s="504"/>
      <c r="M41" s="532" t="s">
        <v>748</v>
      </c>
      <c r="N41" s="527"/>
      <c r="O41" s="538"/>
      <c r="P41" s="532">
        <v>41165</v>
      </c>
      <c r="Q41" s="533">
        <v>41165</v>
      </c>
      <c r="R41" s="539"/>
    </row>
    <row r="42" spans="2:18" s="520" customFormat="1" ht="18" customHeight="1">
      <c r="B42" s="504"/>
      <c r="C42" s="549" t="s">
        <v>101</v>
      </c>
      <c r="D42" s="549" t="s">
        <v>101</v>
      </c>
      <c r="E42" s="515" t="s">
        <v>2468</v>
      </c>
      <c r="F42" s="189">
        <v>2</v>
      </c>
      <c r="G42" s="507">
        <v>16302</v>
      </c>
      <c r="H42" s="506">
        <f t="shared" si="0"/>
        <v>32604</v>
      </c>
      <c r="I42" s="506"/>
      <c r="J42" s="528" t="s">
        <v>2437</v>
      </c>
      <c r="K42" s="505"/>
      <c r="L42" s="504"/>
      <c r="M42" s="532" t="s">
        <v>748</v>
      </c>
      <c r="N42" s="527"/>
      <c r="O42" s="538"/>
      <c r="P42" s="532">
        <v>41165</v>
      </c>
      <c r="Q42" s="533">
        <v>41165</v>
      </c>
      <c r="R42" s="539"/>
    </row>
    <row r="43" spans="2:18" s="520" customFormat="1" ht="18" customHeight="1">
      <c r="B43" s="504"/>
      <c r="C43" s="549" t="s">
        <v>101</v>
      </c>
      <c r="D43" s="549" t="s">
        <v>101</v>
      </c>
      <c r="E43" s="540" t="s">
        <v>2444</v>
      </c>
      <c r="F43" s="189">
        <v>5</v>
      </c>
      <c r="G43" s="507">
        <v>330</v>
      </c>
      <c r="H43" s="506">
        <f t="shared" si="0"/>
        <v>1650</v>
      </c>
      <c r="I43" s="506"/>
      <c r="J43" s="528" t="s">
        <v>2445</v>
      </c>
      <c r="K43" s="505"/>
      <c r="L43" s="504"/>
      <c r="M43" s="532" t="s">
        <v>748</v>
      </c>
      <c r="N43" s="527"/>
      <c r="O43" s="538"/>
      <c r="P43" s="532">
        <v>41165</v>
      </c>
      <c r="Q43" s="533">
        <v>41165</v>
      </c>
      <c r="R43" s="539"/>
    </row>
    <row r="44" spans="2:18" s="520" customFormat="1" ht="18" customHeight="1">
      <c r="B44" s="504"/>
      <c r="C44" s="549" t="s">
        <v>101</v>
      </c>
      <c r="D44" s="549" t="s">
        <v>101</v>
      </c>
      <c r="E44" s="515" t="s">
        <v>2469</v>
      </c>
      <c r="F44" s="189">
        <v>5</v>
      </c>
      <c r="G44" s="507">
        <v>199</v>
      </c>
      <c r="H44" s="506">
        <f t="shared" si="0"/>
        <v>995</v>
      </c>
      <c r="I44" s="506"/>
      <c r="J44" s="528" t="s">
        <v>2443</v>
      </c>
      <c r="K44" s="505"/>
      <c r="L44" s="504"/>
      <c r="M44" s="532" t="s">
        <v>748</v>
      </c>
      <c r="N44" s="527"/>
      <c r="O44" s="538"/>
      <c r="P44" s="532">
        <v>41165</v>
      </c>
      <c r="Q44" s="533">
        <v>41165</v>
      </c>
      <c r="R44" s="539"/>
    </row>
    <row r="45" spans="2:18" s="520" customFormat="1" ht="18" customHeight="1">
      <c r="B45" s="504"/>
      <c r="C45" s="549" t="s">
        <v>101</v>
      </c>
      <c r="D45" s="549" t="s">
        <v>101</v>
      </c>
      <c r="E45" s="540" t="s">
        <v>2470</v>
      </c>
      <c r="F45" s="189">
        <v>2</v>
      </c>
      <c r="G45" s="507">
        <v>3210</v>
      </c>
      <c r="H45" s="506">
        <f t="shared" si="0"/>
        <v>6420</v>
      </c>
      <c r="I45" s="506"/>
      <c r="J45" s="189"/>
      <c r="K45" s="505"/>
      <c r="L45" s="504"/>
      <c r="M45" s="532" t="s">
        <v>748</v>
      </c>
      <c r="N45" s="527"/>
      <c r="O45" s="538"/>
      <c r="P45" s="532">
        <v>41165</v>
      </c>
      <c r="Q45" s="533">
        <v>41165</v>
      </c>
      <c r="R45" s="539"/>
    </row>
    <row r="46" spans="2:18" s="520" customFormat="1" ht="18" customHeight="1">
      <c r="B46" s="504"/>
      <c r="C46" s="549" t="s">
        <v>101</v>
      </c>
      <c r="D46" s="549" t="s">
        <v>101</v>
      </c>
      <c r="E46" s="540" t="s">
        <v>2471</v>
      </c>
      <c r="F46" s="189">
        <v>5</v>
      </c>
      <c r="G46" s="507">
        <v>1260</v>
      </c>
      <c r="H46" s="506">
        <f t="shared" si="0"/>
        <v>6300</v>
      </c>
      <c r="I46" s="506"/>
      <c r="J46" s="189"/>
      <c r="K46" s="505"/>
      <c r="L46" s="504"/>
      <c r="M46" s="532" t="s">
        <v>748</v>
      </c>
      <c r="N46" s="527"/>
      <c r="O46" s="538"/>
      <c r="P46" s="532">
        <v>41165</v>
      </c>
      <c r="Q46" s="533">
        <v>41165</v>
      </c>
      <c r="R46" s="539"/>
    </row>
    <row r="47" spans="2:18" s="520" customFormat="1" ht="18" customHeight="1">
      <c r="B47" s="504"/>
      <c r="C47" s="549" t="s">
        <v>101</v>
      </c>
      <c r="D47" s="549" t="s">
        <v>101</v>
      </c>
      <c r="E47" s="540" t="s">
        <v>2472</v>
      </c>
      <c r="F47" s="189">
        <v>5</v>
      </c>
      <c r="G47" s="507">
        <v>1290</v>
      </c>
      <c r="H47" s="506">
        <f t="shared" si="0"/>
        <v>6450</v>
      </c>
      <c r="I47" s="506"/>
      <c r="J47" s="189"/>
      <c r="K47" s="505"/>
      <c r="L47" s="504"/>
      <c r="M47" s="532" t="s">
        <v>748</v>
      </c>
      <c r="N47" s="527"/>
      <c r="O47" s="538"/>
      <c r="P47" s="532">
        <v>41165</v>
      </c>
      <c r="Q47" s="533">
        <v>41165</v>
      </c>
      <c r="R47" s="539"/>
    </row>
    <row r="48" spans="2:18" s="520" customFormat="1" ht="18" customHeight="1">
      <c r="B48" s="504"/>
      <c r="C48" s="549" t="s">
        <v>101</v>
      </c>
      <c r="D48" s="549" t="s">
        <v>101</v>
      </c>
      <c r="E48" s="528" t="s">
        <v>2470</v>
      </c>
      <c r="F48" s="189">
        <v>2</v>
      </c>
      <c r="G48" s="507">
        <v>3210</v>
      </c>
      <c r="H48" s="506">
        <f t="shared" si="0"/>
        <v>6420</v>
      </c>
      <c r="I48" s="506"/>
      <c r="J48" s="528" t="s">
        <v>2473</v>
      </c>
      <c r="K48" s="505"/>
      <c r="L48" s="504"/>
      <c r="M48" s="532" t="s">
        <v>748</v>
      </c>
      <c r="N48" s="527"/>
      <c r="O48" s="538"/>
      <c r="P48" s="532">
        <v>41169</v>
      </c>
      <c r="Q48" s="533">
        <v>41169</v>
      </c>
      <c r="R48" s="539"/>
    </row>
    <row r="49" spans="2:18" s="520" customFormat="1" ht="18" customHeight="1">
      <c r="B49" s="504"/>
      <c r="C49" s="549" t="s">
        <v>101</v>
      </c>
      <c r="D49" s="549" t="s">
        <v>101</v>
      </c>
      <c r="E49" s="528" t="s">
        <v>2471</v>
      </c>
      <c r="F49" s="189">
        <v>5</v>
      </c>
      <c r="G49" s="507">
        <v>1260</v>
      </c>
      <c r="H49" s="506">
        <f t="shared" si="0"/>
        <v>6300</v>
      </c>
      <c r="I49" s="506"/>
      <c r="J49" s="189" t="s">
        <v>208</v>
      </c>
      <c r="K49" s="505"/>
      <c r="L49" s="504"/>
      <c r="M49" s="532" t="s">
        <v>748</v>
      </c>
      <c r="N49" s="527"/>
      <c r="O49" s="538"/>
      <c r="P49" s="532">
        <v>41169</v>
      </c>
      <c r="Q49" s="533">
        <v>41169</v>
      </c>
      <c r="R49" s="539"/>
    </row>
    <row r="50" spans="2:18" s="520" customFormat="1" ht="18" customHeight="1">
      <c r="B50" s="504"/>
      <c r="C50" s="549" t="s">
        <v>101</v>
      </c>
      <c r="D50" s="549" t="s">
        <v>101</v>
      </c>
      <c r="E50" s="528" t="s">
        <v>2472</v>
      </c>
      <c r="F50" s="189">
        <v>5</v>
      </c>
      <c r="G50" s="507">
        <v>1290</v>
      </c>
      <c r="H50" s="506">
        <f t="shared" si="0"/>
        <v>6450</v>
      </c>
      <c r="I50" s="506"/>
      <c r="J50" s="189" t="s">
        <v>208</v>
      </c>
      <c r="K50" s="505"/>
      <c r="L50" s="504"/>
      <c r="M50" s="532" t="s">
        <v>748</v>
      </c>
      <c r="N50" s="527"/>
      <c r="O50" s="538"/>
      <c r="P50" s="532">
        <v>41169</v>
      </c>
      <c r="Q50" s="533">
        <v>41169</v>
      </c>
      <c r="R50" s="539"/>
    </row>
    <row r="51" spans="2:18" s="520" customFormat="1" ht="18" customHeight="1">
      <c r="B51" s="504"/>
      <c r="C51" s="499"/>
      <c r="D51" s="499"/>
      <c r="E51" s="540"/>
      <c r="F51" s="189"/>
      <c r="G51" s="507"/>
      <c r="H51" s="506"/>
      <c r="I51" s="506"/>
      <c r="J51" s="189"/>
      <c r="K51" s="505"/>
      <c r="L51" s="504"/>
      <c r="M51" s="532"/>
      <c r="N51" s="527"/>
      <c r="O51" s="538"/>
      <c r="P51" s="532"/>
      <c r="Q51" s="533"/>
      <c r="R51" s="539"/>
    </row>
    <row r="52" spans="2:18" s="520" customFormat="1" ht="18" customHeight="1">
      <c r="B52" s="504"/>
      <c r="C52" s="499" t="s">
        <v>125</v>
      </c>
      <c r="D52" s="499" t="s">
        <v>55</v>
      </c>
      <c r="E52" s="540" t="s">
        <v>205</v>
      </c>
      <c r="F52" s="189">
        <v>2</v>
      </c>
      <c r="G52" s="507">
        <v>6613</v>
      </c>
      <c r="H52" s="506">
        <f t="shared" si="0"/>
        <v>13226</v>
      </c>
      <c r="I52" s="506"/>
      <c r="J52" s="189" t="s">
        <v>1379</v>
      </c>
      <c r="K52" s="505"/>
      <c r="L52" s="504"/>
      <c r="M52" s="532">
        <v>41144</v>
      </c>
      <c r="N52" s="527"/>
      <c r="O52" s="538"/>
      <c r="P52" s="532">
        <v>41150</v>
      </c>
      <c r="Q52" s="533">
        <v>41150</v>
      </c>
      <c r="R52" s="539"/>
    </row>
    <row r="53" spans="2:18" s="520" customFormat="1" ht="18" customHeight="1">
      <c r="B53" s="504"/>
      <c r="C53" s="499" t="s">
        <v>125</v>
      </c>
      <c r="D53" s="499" t="s">
        <v>55</v>
      </c>
      <c r="E53" s="540" t="s">
        <v>1380</v>
      </c>
      <c r="F53" s="189">
        <v>2</v>
      </c>
      <c r="G53" s="507">
        <v>5940</v>
      </c>
      <c r="H53" s="506">
        <f t="shared" si="0"/>
        <v>11880</v>
      </c>
      <c r="I53" s="506"/>
      <c r="J53" s="189" t="s">
        <v>2474</v>
      </c>
      <c r="K53" s="505"/>
      <c r="L53" s="504"/>
      <c r="M53" s="532">
        <v>41144</v>
      </c>
      <c r="N53" s="527"/>
      <c r="O53" s="538"/>
      <c r="P53" s="532">
        <v>41150</v>
      </c>
      <c r="Q53" s="533">
        <v>41150</v>
      </c>
      <c r="R53" s="539"/>
    </row>
    <row r="54" spans="2:18" s="520" customFormat="1" ht="18" customHeight="1">
      <c r="B54" s="504"/>
      <c r="C54" s="499" t="s">
        <v>125</v>
      </c>
      <c r="D54" s="499" t="s">
        <v>55</v>
      </c>
      <c r="E54" s="540" t="s">
        <v>2475</v>
      </c>
      <c r="F54" s="189">
        <v>2</v>
      </c>
      <c r="G54" s="507">
        <v>7820</v>
      </c>
      <c r="H54" s="506">
        <f t="shared" si="0"/>
        <v>15640</v>
      </c>
      <c r="I54" s="506"/>
      <c r="J54" s="189" t="s">
        <v>2476</v>
      </c>
      <c r="K54" s="505"/>
      <c r="L54" s="504"/>
      <c r="M54" s="532">
        <v>41144</v>
      </c>
      <c r="N54" s="527"/>
      <c r="O54" s="538"/>
      <c r="P54" s="532">
        <v>41150</v>
      </c>
      <c r="Q54" s="533">
        <v>41150</v>
      </c>
      <c r="R54" s="539"/>
    </row>
    <row r="55" spans="2:18" s="520" customFormat="1" ht="18" customHeight="1">
      <c r="B55" s="504"/>
      <c r="C55" s="499" t="s">
        <v>125</v>
      </c>
      <c r="D55" s="499" t="s">
        <v>55</v>
      </c>
      <c r="E55" s="540" t="s">
        <v>2477</v>
      </c>
      <c r="F55" s="189">
        <v>2</v>
      </c>
      <c r="G55" s="507">
        <v>3430</v>
      </c>
      <c r="H55" s="506">
        <f t="shared" si="0"/>
        <v>6860</v>
      </c>
      <c r="I55" s="506"/>
      <c r="J55" s="189" t="s">
        <v>2478</v>
      </c>
      <c r="K55" s="505"/>
      <c r="L55" s="504"/>
      <c r="M55" s="532">
        <v>41144</v>
      </c>
      <c r="N55" s="527"/>
      <c r="O55" s="538"/>
      <c r="P55" s="532">
        <v>41150</v>
      </c>
      <c r="Q55" s="533">
        <v>41150</v>
      </c>
      <c r="R55" s="539"/>
    </row>
    <row r="56" spans="2:18" s="520" customFormat="1" ht="18" customHeight="1">
      <c r="B56" s="504"/>
      <c r="C56" s="549" t="s">
        <v>125</v>
      </c>
      <c r="D56" s="549" t="s">
        <v>55</v>
      </c>
      <c r="E56" s="540" t="s">
        <v>2479</v>
      </c>
      <c r="F56" s="189">
        <v>2</v>
      </c>
      <c r="G56" s="552">
        <v>16350</v>
      </c>
      <c r="H56" s="551">
        <f t="shared" si="0"/>
        <v>32700</v>
      </c>
      <c r="I56" s="551"/>
      <c r="J56" s="189" t="s">
        <v>2474</v>
      </c>
      <c r="K56" s="505"/>
      <c r="L56" s="504"/>
      <c r="M56" s="532">
        <v>41145</v>
      </c>
      <c r="N56" s="527"/>
      <c r="O56" s="538"/>
      <c r="P56" s="532">
        <v>41155</v>
      </c>
      <c r="Q56" s="533">
        <v>41152</v>
      </c>
      <c r="R56" s="539"/>
    </row>
    <row r="57" spans="2:18" s="520" customFormat="1" ht="18" customHeight="1">
      <c r="B57" s="504"/>
      <c r="C57" s="499" t="s">
        <v>1382</v>
      </c>
      <c r="D57" s="499" t="s">
        <v>55</v>
      </c>
      <c r="E57" s="540" t="s">
        <v>2480</v>
      </c>
      <c r="F57" s="189">
        <v>1</v>
      </c>
      <c r="G57" s="507">
        <v>11800</v>
      </c>
      <c r="H57" s="506">
        <f t="shared" si="0"/>
        <v>11800</v>
      </c>
      <c r="I57" s="506"/>
      <c r="J57" s="189" t="s">
        <v>2481</v>
      </c>
      <c r="K57" s="505"/>
      <c r="L57" s="504"/>
      <c r="M57" s="532">
        <v>41144</v>
      </c>
      <c r="N57" s="527"/>
      <c r="O57" s="538"/>
      <c r="P57" s="532">
        <v>41158</v>
      </c>
      <c r="Q57" s="533">
        <v>41157</v>
      </c>
      <c r="R57" s="539"/>
    </row>
    <row r="58" spans="2:18" s="520" customFormat="1" ht="18" customHeight="1">
      <c r="B58" s="504"/>
      <c r="C58" s="499" t="s">
        <v>1382</v>
      </c>
      <c r="D58" s="499" t="s">
        <v>55</v>
      </c>
      <c r="E58" s="540" t="s">
        <v>2482</v>
      </c>
      <c r="F58" s="189">
        <v>1</v>
      </c>
      <c r="G58" s="507">
        <v>3280</v>
      </c>
      <c r="H58" s="506">
        <f t="shared" si="0"/>
        <v>3280</v>
      </c>
      <c r="I58" s="506"/>
      <c r="J58" s="189" t="s">
        <v>2483</v>
      </c>
      <c r="K58" s="505"/>
      <c r="L58" s="504"/>
      <c r="M58" s="532">
        <v>41144</v>
      </c>
      <c r="N58" s="527"/>
      <c r="O58" s="538"/>
      <c r="P58" s="532">
        <v>41158</v>
      </c>
      <c r="Q58" s="533">
        <v>41157</v>
      </c>
      <c r="R58" s="539"/>
    </row>
    <row r="59" spans="2:18" s="520" customFormat="1" ht="18" customHeight="1">
      <c r="B59" s="504"/>
      <c r="C59" s="549" t="s">
        <v>125</v>
      </c>
      <c r="D59" s="499" t="s">
        <v>55</v>
      </c>
      <c r="E59" s="540" t="s">
        <v>2484</v>
      </c>
      <c r="F59" s="528">
        <v>2</v>
      </c>
      <c r="G59" s="507">
        <v>7350</v>
      </c>
      <c r="H59" s="506">
        <f t="shared" si="0"/>
        <v>14700</v>
      </c>
      <c r="I59" s="506"/>
      <c r="J59" s="189" t="s">
        <v>2476</v>
      </c>
      <c r="K59" s="528"/>
      <c r="L59" s="504"/>
      <c r="M59" s="532">
        <v>41149</v>
      </c>
      <c r="N59" s="527"/>
      <c r="O59" s="538"/>
      <c r="P59" s="532">
        <v>41152</v>
      </c>
      <c r="Q59" s="533">
        <v>41152</v>
      </c>
      <c r="R59" s="539"/>
    </row>
    <row r="60" spans="2:18" s="520" customFormat="1" ht="18" customHeight="1">
      <c r="B60" s="504"/>
      <c r="C60" s="549"/>
      <c r="D60" s="499"/>
      <c r="E60" s="540"/>
      <c r="F60" s="528"/>
      <c r="G60" s="507"/>
      <c r="H60" s="506"/>
      <c r="I60" s="506"/>
      <c r="J60" s="528"/>
      <c r="K60" s="528"/>
      <c r="L60" s="504"/>
      <c r="M60" s="532"/>
      <c r="N60" s="527"/>
      <c r="O60" s="538"/>
      <c r="P60" s="532"/>
      <c r="Q60" s="533"/>
      <c r="R60" s="539"/>
    </row>
    <row r="61" spans="2:18" s="520" customFormat="1" ht="18" customHeight="1">
      <c r="B61" s="504"/>
      <c r="C61" s="499" t="s">
        <v>2406</v>
      </c>
      <c r="D61" s="499" t="s">
        <v>907</v>
      </c>
      <c r="E61" s="531" t="s">
        <v>2485</v>
      </c>
      <c r="F61" s="528">
        <v>6</v>
      </c>
      <c r="G61" s="507">
        <v>485</v>
      </c>
      <c r="H61" s="506">
        <f t="shared" si="0"/>
        <v>2910</v>
      </c>
      <c r="I61" s="506"/>
      <c r="J61" s="528" t="s">
        <v>2486</v>
      </c>
      <c r="K61" s="505"/>
      <c r="L61" s="536"/>
      <c r="M61" s="532">
        <v>41144</v>
      </c>
      <c r="N61" s="527"/>
      <c r="O61" s="538"/>
      <c r="P61" s="532">
        <v>41152</v>
      </c>
      <c r="Q61" s="533">
        <v>41152</v>
      </c>
    </row>
    <row r="62" spans="2:18" s="520" customFormat="1" ht="18" customHeight="1">
      <c r="B62" s="504"/>
      <c r="C62" s="499" t="s">
        <v>2406</v>
      </c>
      <c r="D62" s="499" t="s">
        <v>907</v>
      </c>
      <c r="E62" s="194" t="s">
        <v>2487</v>
      </c>
      <c r="F62" s="189">
        <v>6</v>
      </c>
      <c r="G62" s="507">
        <v>375</v>
      </c>
      <c r="H62" s="506">
        <f t="shared" si="0"/>
        <v>2250</v>
      </c>
      <c r="I62" s="506"/>
      <c r="J62" s="189" t="s">
        <v>2476</v>
      </c>
      <c r="K62" s="505"/>
      <c r="L62" s="536"/>
      <c r="M62" s="532">
        <v>41144</v>
      </c>
      <c r="N62" s="527"/>
      <c r="O62" s="538"/>
      <c r="P62" s="532">
        <v>41152</v>
      </c>
      <c r="Q62" s="533">
        <v>41152</v>
      </c>
    </row>
    <row r="63" spans="2:18" s="520" customFormat="1" ht="18" customHeight="1">
      <c r="B63" s="504"/>
      <c r="C63" s="549"/>
      <c r="D63" s="499"/>
      <c r="E63" s="194"/>
      <c r="F63" s="189"/>
      <c r="G63" s="507"/>
      <c r="H63" s="506"/>
      <c r="I63" s="506"/>
      <c r="J63" s="194"/>
      <c r="K63" s="505"/>
      <c r="L63" s="536"/>
      <c r="M63" s="532"/>
      <c r="N63" s="527"/>
      <c r="O63" s="538"/>
      <c r="P63" s="532"/>
      <c r="Q63" s="533"/>
    </row>
    <row r="64" spans="2:18" s="520" customFormat="1" ht="18" customHeight="1">
      <c r="B64" s="504"/>
      <c r="C64" s="499" t="s">
        <v>77</v>
      </c>
      <c r="D64" s="499" t="s">
        <v>77</v>
      </c>
      <c r="E64" s="194" t="s">
        <v>2488</v>
      </c>
      <c r="F64" s="528">
        <v>1</v>
      </c>
      <c r="G64" s="507">
        <v>38000</v>
      </c>
      <c r="H64" s="506">
        <f t="shared" si="0"/>
        <v>38000</v>
      </c>
      <c r="I64" s="506"/>
      <c r="J64" s="531" t="s">
        <v>2489</v>
      </c>
      <c r="K64" s="505"/>
      <c r="L64" s="536"/>
      <c r="M64" s="532">
        <v>41144</v>
      </c>
      <c r="N64" s="527"/>
      <c r="O64" s="538"/>
      <c r="P64" s="532">
        <v>41152</v>
      </c>
      <c r="Q64" s="533">
        <v>41151</v>
      </c>
    </row>
    <row r="65" spans="2:17" s="520" customFormat="1" ht="18" customHeight="1">
      <c r="B65" s="504"/>
      <c r="C65" s="499" t="s">
        <v>77</v>
      </c>
      <c r="D65" s="499" t="s">
        <v>77</v>
      </c>
      <c r="E65" s="194" t="s">
        <v>2490</v>
      </c>
      <c r="F65" s="528">
        <v>1</v>
      </c>
      <c r="G65" s="541">
        <v>2400</v>
      </c>
      <c r="H65" s="506">
        <f t="shared" si="0"/>
        <v>2400</v>
      </c>
      <c r="I65" s="506"/>
      <c r="J65" s="528" t="s">
        <v>2491</v>
      </c>
      <c r="K65" s="505"/>
      <c r="L65" s="536"/>
      <c r="M65" s="532">
        <v>41144</v>
      </c>
      <c r="N65" s="527"/>
      <c r="O65" s="532"/>
      <c r="P65" s="532">
        <v>41152</v>
      </c>
      <c r="Q65" s="533">
        <v>41151</v>
      </c>
    </row>
    <row r="66" spans="2:17" s="520" customFormat="1" ht="18" customHeight="1">
      <c r="B66" s="504"/>
      <c r="C66" s="499" t="s">
        <v>77</v>
      </c>
      <c r="D66" s="499" t="s">
        <v>77</v>
      </c>
      <c r="E66" s="194" t="s">
        <v>2492</v>
      </c>
      <c r="F66" s="189">
        <v>1</v>
      </c>
      <c r="G66" s="541">
        <v>6900</v>
      </c>
      <c r="H66" s="506">
        <f t="shared" si="0"/>
        <v>6900</v>
      </c>
      <c r="I66" s="506"/>
      <c r="J66" s="528" t="s">
        <v>448</v>
      </c>
      <c r="K66" s="505"/>
      <c r="L66" s="536"/>
      <c r="M66" s="532">
        <v>41144</v>
      </c>
      <c r="N66" s="527"/>
      <c r="O66" s="538"/>
      <c r="P66" s="532">
        <v>41152</v>
      </c>
      <c r="Q66" s="533">
        <v>41151</v>
      </c>
    </row>
    <row r="67" spans="2:17" s="520" customFormat="1" ht="18" customHeight="1">
      <c r="B67" s="504"/>
      <c r="C67" s="499" t="s">
        <v>77</v>
      </c>
      <c r="D67" s="499" t="s">
        <v>77</v>
      </c>
      <c r="E67" s="194" t="s">
        <v>2493</v>
      </c>
      <c r="F67" s="189">
        <v>4</v>
      </c>
      <c r="G67" s="541">
        <v>2800</v>
      </c>
      <c r="H67" s="506">
        <f t="shared" si="0"/>
        <v>11200</v>
      </c>
      <c r="I67" s="506"/>
      <c r="J67" s="189" t="s">
        <v>2494</v>
      </c>
      <c r="K67" s="505"/>
      <c r="L67" s="536"/>
      <c r="M67" s="532">
        <v>41144</v>
      </c>
      <c r="N67" s="527"/>
      <c r="O67" s="538"/>
      <c r="P67" s="532">
        <v>41152</v>
      </c>
      <c r="Q67" s="533">
        <v>41151</v>
      </c>
    </row>
    <row r="68" spans="2:17" s="520" customFormat="1" ht="18" customHeight="1">
      <c r="B68" s="504"/>
      <c r="C68" s="499" t="s">
        <v>77</v>
      </c>
      <c r="D68" s="499" t="s">
        <v>77</v>
      </c>
      <c r="E68" s="194" t="s">
        <v>2495</v>
      </c>
      <c r="F68" s="189">
        <v>2</v>
      </c>
      <c r="G68" s="541">
        <v>5900</v>
      </c>
      <c r="H68" s="506">
        <f t="shared" si="0"/>
        <v>11800</v>
      </c>
      <c r="I68" s="506"/>
      <c r="J68" s="189" t="s">
        <v>2496</v>
      </c>
      <c r="K68" s="505"/>
      <c r="L68" s="536"/>
      <c r="M68" s="532">
        <v>41144</v>
      </c>
      <c r="N68" s="527"/>
      <c r="O68" s="538"/>
      <c r="P68" s="532">
        <v>41152</v>
      </c>
      <c r="Q68" s="533">
        <v>41151</v>
      </c>
    </row>
    <row r="69" spans="2:17" s="520" customFormat="1" ht="18" customHeight="1">
      <c r="B69" s="504"/>
      <c r="C69" s="499" t="s">
        <v>77</v>
      </c>
      <c r="D69" s="499" t="s">
        <v>77</v>
      </c>
      <c r="E69" s="194" t="s">
        <v>2497</v>
      </c>
      <c r="F69" s="189">
        <v>2</v>
      </c>
      <c r="G69" s="541">
        <v>7400</v>
      </c>
      <c r="H69" s="506">
        <f t="shared" si="0"/>
        <v>14800</v>
      </c>
      <c r="I69" s="506"/>
      <c r="J69" s="528" t="s">
        <v>2498</v>
      </c>
      <c r="K69" s="505"/>
      <c r="L69" s="536"/>
      <c r="M69" s="532">
        <v>41144</v>
      </c>
      <c r="N69" s="527"/>
      <c r="O69" s="532"/>
      <c r="P69" s="532">
        <v>41152</v>
      </c>
      <c r="Q69" s="533">
        <v>41151</v>
      </c>
    </row>
    <row r="70" spans="2:17" s="520" customFormat="1" ht="18" customHeight="1">
      <c r="B70" s="504"/>
      <c r="C70" s="499" t="s">
        <v>77</v>
      </c>
      <c r="D70" s="499" t="s">
        <v>77</v>
      </c>
      <c r="E70" s="194" t="s">
        <v>2499</v>
      </c>
      <c r="F70" s="528">
        <v>4</v>
      </c>
      <c r="G70" s="541">
        <v>2400</v>
      </c>
      <c r="H70" s="506">
        <f t="shared" si="0"/>
        <v>9600</v>
      </c>
      <c r="I70" s="506"/>
      <c r="J70" s="528" t="s">
        <v>2500</v>
      </c>
      <c r="K70" s="505"/>
      <c r="L70" s="536"/>
      <c r="M70" s="532">
        <v>41144</v>
      </c>
      <c r="N70" s="527"/>
      <c r="O70" s="538"/>
      <c r="P70" s="532">
        <v>41152</v>
      </c>
      <c r="Q70" s="533">
        <v>41151</v>
      </c>
    </row>
    <row r="71" spans="2:17" s="520" customFormat="1" ht="18" customHeight="1">
      <c r="B71" s="504"/>
      <c r="C71" s="499" t="s">
        <v>77</v>
      </c>
      <c r="D71" s="499" t="s">
        <v>77</v>
      </c>
      <c r="E71" s="194" t="s">
        <v>2501</v>
      </c>
      <c r="F71" s="528">
        <v>2</v>
      </c>
      <c r="G71" s="541">
        <v>2400</v>
      </c>
      <c r="H71" s="506">
        <f t="shared" si="0"/>
        <v>4800</v>
      </c>
      <c r="I71" s="506"/>
      <c r="J71" s="528" t="s">
        <v>2502</v>
      </c>
      <c r="K71" s="505"/>
      <c r="L71" s="536"/>
      <c r="M71" s="532">
        <v>41144</v>
      </c>
      <c r="N71" s="527"/>
      <c r="O71" s="538"/>
      <c r="P71" s="532">
        <v>41152</v>
      </c>
      <c r="Q71" s="533">
        <v>41151</v>
      </c>
    </row>
    <row r="72" spans="2:17" s="520" customFormat="1" ht="18" customHeight="1">
      <c r="B72" s="504"/>
      <c r="C72" s="499" t="s">
        <v>77</v>
      </c>
      <c r="D72" s="499" t="s">
        <v>77</v>
      </c>
      <c r="E72" s="194" t="s">
        <v>2503</v>
      </c>
      <c r="F72" s="528">
        <v>2</v>
      </c>
      <c r="G72" s="541">
        <v>2400</v>
      </c>
      <c r="H72" s="506">
        <f t="shared" si="0"/>
        <v>4800</v>
      </c>
      <c r="I72" s="506"/>
      <c r="J72" s="528" t="s">
        <v>2504</v>
      </c>
      <c r="K72" s="505"/>
      <c r="L72" s="536"/>
      <c r="M72" s="532">
        <v>41144</v>
      </c>
      <c r="N72" s="527"/>
      <c r="O72" s="538"/>
      <c r="P72" s="532">
        <v>41152</v>
      </c>
      <c r="Q72" s="533">
        <v>41151</v>
      </c>
    </row>
    <row r="73" spans="2:17" s="520" customFormat="1" ht="18" customHeight="1">
      <c r="B73" s="504"/>
      <c r="C73" s="499" t="s">
        <v>77</v>
      </c>
      <c r="D73" s="499" t="s">
        <v>77</v>
      </c>
      <c r="E73" s="194" t="s">
        <v>2505</v>
      </c>
      <c r="F73" s="528">
        <v>2</v>
      </c>
      <c r="G73" s="541">
        <v>7800</v>
      </c>
      <c r="H73" s="506">
        <f t="shared" ref="H73:H155" si="1">F73*G73</f>
        <v>15600</v>
      </c>
      <c r="I73" s="506"/>
      <c r="J73" s="528" t="s">
        <v>2506</v>
      </c>
      <c r="K73" s="505"/>
      <c r="L73" s="536"/>
      <c r="M73" s="532">
        <v>41144</v>
      </c>
      <c r="N73" s="527"/>
      <c r="O73" s="538"/>
      <c r="P73" s="532">
        <v>41152</v>
      </c>
      <c r="Q73" s="533">
        <v>41151</v>
      </c>
    </row>
    <row r="74" spans="2:17" s="520" customFormat="1" ht="18" customHeight="1">
      <c r="B74" s="504"/>
      <c r="C74" s="499" t="s">
        <v>77</v>
      </c>
      <c r="D74" s="499" t="s">
        <v>77</v>
      </c>
      <c r="E74" s="194" t="s">
        <v>2507</v>
      </c>
      <c r="F74" s="528">
        <v>4</v>
      </c>
      <c r="G74" s="541">
        <v>5800</v>
      </c>
      <c r="H74" s="506">
        <f t="shared" si="1"/>
        <v>23200</v>
      </c>
      <c r="I74" s="506"/>
      <c r="J74" s="528" t="s">
        <v>2508</v>
      </c>
      <c r="K74" s="505"/>
      <c r="L74" s="536"/>
      <c r="M74" s="532">
        <v>41144</v>
      </c>
      <c r="N74" s="527"/>
      <c r="O74" s="538"/>
      <c r="P74" s="532">
        <v>41152</v>
      </c>
      <c r="Q74" s="533">
        <v>41151</v>
      </c>
    </row>
    <row r="75" spans="2:17" s="520" customFormat="1" ht="18" customHeight="1">
      <c r="B75" s="504"/>
      <c r="C75" s="499" t="s">
        <v>77</v>
      </c>
      <c r="D75" s="499" t="s">
        <v>77</v>
      </c>
      <c r="E75" s="194" t="s">
        <v>2509</v>
      </c>
      <c r="F75" s="528">
        <v>2</v>
      </c>
      <c r="G75" s="541">
        <v>4900</v>
      </c>
      <c r="H75" s="506">
        <f t="shared" si="1"/>
        <v>9800</v>
      </c>
      <c r="I75" s="506"/>
      <c r="J75" s="528" t="s">
        <v>2510</v>
      </c>
      <c r="K75" s="505"/>
      <c r="L75" s="536"/>
      <c r="M75" s="532">
        <v>41144</v>
      </c>
      <c r="N75" s="527"/>
      <c r="O75" s="538"/>
      <c r="P75" s="532">
        <v>41152</v>
      </c>
      <c r="Q75" s="533">
        <v>41151</v>
      </c>
    </row>
    <row r="76" spans="2:17" s="520" customFormat="1" ht="18" customHeight="1">
      <c r="B76" s="504"/>
      <c r="C76" s="499" t="s">
        <v>77</v>
      </c>
      <c r="D76" s="499" t="s">
        <v>77</v>
      </c>
      <c r="E76" s="194" t="s">
        <v>2511</v>
      </c>
      <c r="F76" s="528">
        <v>2</v>
      </c>
      <c r="G76" s="541">
        <v>4900</v>
      </c>
      <c r="H76" s="506">
        <f t="shared" si="1"/>
        <v>9800</v>
      </c>
      <c r="I76" s="506"/>
      <c r="J76" s="528" t="s">
        <v>2512</v>
      </c>
      <c r="K76" s="505"/>
      <c r="L76" s="536"/>
      <c r="M76" s="532">
        <v>41144</v>
      </c>
      <c r="N76" s="527"/>
      <c r="O76" s="538"/>
      <c r="P76" s="532">
        <v>41152</v>
      </c>
      <c r="Q76" s="533">
        <v>41151</v>
      </c>
    </row>
    <row r="77" spans="2:17" s="520" customFormat="1" ht="18" customHeight="1">
      <c r="B77" s="504"/>
      <c r="C77" s="499" t="s">
        <v>77</v>
      </c>
      <c r="D77" s="499" t="s">
        <v>77</v>
      </c>
      <c r="E77" s="194" t="s">
        <v>2513</v>
      </c>
      <c r="F77" s="528">
        <v>1</v>
      </c>
      <c r="G77" s="541">
        <v>5900</v>
      </c>
      <c r="H77" s="506">
        <f t="shared" si="1"/>
        <v>5900</v>
      </c>
      <c r="I77" s="506"/>
      <c r="J77" s="528" t="s">
        <v>2514</v>
      </c>
      <c r="K77" s="505"/>
      <c r="L77" s="536"/>
      <c r="M77" s="532">
        <v>41144</v>
      </c>
      <c r="N77" s="527"/>
      <c r="O77" s="538"/>
      <c r="P77" s="532">
        <v>41152</v>
      </c>
      <c r="Q77" s="533">
        <v>41151</v>
      </c>
    </row>
    <row r="78" spans="2:17" s="520" customFormat="1" ht="18" customHeight="1">
      <c r="B78" s="504"/>
      <c r="C78" s="499" t="s">
        <v>77</v>
      </c>
      <c r="D78" s="499" t="s">
        <v>77</v>
      </c>
      <c r="E78" s="194" t="s">
        <v>2515</v>
      </c>
      <c r="F78" s="528">
        <v>1</v>
      </c>
      <c r="G78" s="541">
        <v>14200</v>
      </c>
      <c r="H78" s="506">
        <f t="shared" si="1"/>
        <v>14200</v>
      </c>
      <c r="I78" s="506"/>
      <c r="J78" s="528" t="s">
        <v>2516</v>
      </c>
      <c r="K78" s="505"/>
      <c r="L78" s="536"/>
      <c r="M78" s="532">
        <v>41144</v>
      </c>
      <c r="N78" s="527"/>
      <c r="O78" s="538"/>
      <c r="P78" s="532">
        <v>41152</v>
      </c>
      <c r="Q78" s="533">
        <v>41151</v>
      </c>
    </row>
    <row r="79" spans="2:17" s="520" customFormat="1" ht="18" customHeight="1">
      <c r="B79" s="504"/>
      <c r="C79" s="499" t="s">
        <v>77</v>
      </c>
      <c r="D79" s="499" t="s">
        <v>77</v>
      </c>
      <c r="E79" s="194" t="s">
        <v>2517</v>
      </c>
      <c r="F79" s="528">
        <v>1</v>
      </c>
      <c r="G79" s="541">
        <v>2800</v>
      </c>
      <c r="H79" s="506">
        <f t="shared" si="1"/>
        <v>2800</v>
      </c>
      <c r="I79" s="506"/>
      <c r="J79" s="528" t="s">
        <v>2518</v>
      </c>
      <c r="K79" s="505"/>
      <c r="L79" s="536"/>
      <c r="M79" s="532">
        <v>41144</v>
      </c>
      <c r="N79" s="527"/>
      <c r="O79" s="538"/>
      <c r="P79" s="532">
        <v>41152</v>
      </c>
      <c r="Q79" s="533">
        <v>41151</v>
      </c>
    </row>
    <row r="80" spans="2:17" s="520" customFormat="1" ht="18" customHeight="1">
      <c r="B80" s="504"/>
      <c r="C80" s="499" t="s">
        <v>77</v>
      </c>
      <c r="D80" s="499" t="s">
        <v>77</v>
      </c>
      <c r="E80" s="194" t="s">
        <v>2519</v>
      </c>
      <c r="F80" s="528">
        <v>1</v>
      </c>
      <c r="G80" s="541">
        <v>2800</v>
      </c>
      <c r="H80" s="506">
        <f t="shared" si="1"/>
        <v>2800</v>
      </c>
      <c r="I80" s="506"/>
      <c r="J80" s="528" t="s">
        <v>2520</v>
      </c>
      <c r="K80" s="505"/>
      <c r="L80" s="536"/>
      <c r="M80" s="532">
        <v>41144</v>
      </c>
      <c r="N80" s="527"/>
      <c r="O80" s="538"/>
      <c r="P80" s="532">
        <v>41152</v>
      </c>
      <c r="Q80" s="533">
        <v>41151</v>
      </c>
    </row>
    <row r="81" spans="2:17" s="520" customFormat="1" ht="18" customHeight="1">
      <c r="B81" s="504"/>
      <c r="C81" s="499" t="s">
        <v>77</v>
      </c>
      <c r="D81" s="499" t="s">
        <v>77</v>
      </c>
      <c r="E81" s="194" t="s">
        <v>2521</v>
      </c>
      <c r="F81" s="528">
        <v>1</v>
      </c>
      <c r="G81" s="541">
        <v>2800</v>
      </c>
      <c r="H81" s="506">
        <f t="shared" si="1"/>
        <v>2800</v>
      </c>
      <c r="I81" s="506"/>
      <c r="J81" s="528" t="s">
        <v>2522</v>
      </c>
      <c r="K81" s="505"/>
      <c r="L81" s="536"/>
      <c r="M81" s="532">
        <v>41144</v>
      </c>
      <c r="N81" s="527"/>
      <c r="O81" s="538"/>
      <c r="P81" s="532">
        <v>41152</v>
      </c>
      <c r="Q81" s="533">
        <v>41151</v>
      </c>
    </row>
    <row r="82" spans="2:17" s="520" customFormat="1" ht="18" customHeight="1">
      <c r="B82" s="504"/>
      <c r="C82" s="499" t="s">
        <v>77</v>
      </c>
      <c r="D82" s="499" t="s">
        <v>77</v>
      </c>
      <c r="E82" s="194" t="s">
        <v>2523</v>
      </c>
      <c r="F82" s="50">
        <v>1</v>
      </c>
      <c r="G82" s="419">
        <v>2900</v>
      </c>
      <c r="H82" s="506">
        <f t="shared" si="1"/>
        <v>2900</v>
      </c>
      <c r="I82" s="506"/>
      <c r="J82" s="50" t="s">
        <v>2524</v>
      </c>
      <c r="K82" s="505"/>
      <c r="L82" s="536"/>
      <c r="M82" s="532">
        <v>41144</v>
      </c>
      <c r="N82" s="527"/>
      <c r="O82" s="538"/>
      <c r="P82" s="532">
        <v>41152</v>
      </c>
      <c r="Q82" s="533">
        <v>41151</v>
      </c>
    </row>
    <row r="83" spans="2:17" s="520" customFormat="1" ht="18" customHeight="1">
      <c r="B83" s="504"/>
      <c r="C83" s="499" t="s">
        <v>77</v>
      </c>
      <c r="D83" s="499" t="s">
        <v>77</v>
      </c>
      <c r="E83" s="50" t="s">
        <v>449</v>
      </c>
      <c r="F83" s="50">
        <v>2</v>
      </c>
      <c r="G83" s="419">
        <v>13800</v>
      </c>
      <c r="H83" s="506">
        <f t="shared" si="1"/>
        <v>27600</v>
      </c>
      <c r="I83" s="506"/>
      <c r="J83" s="50" t="s">
        <v>624</v>
      </c>
      <c r="K83" s="505"/>
      <c r="L83" s="536"/>
      <c r="M83" s="532">
        <v>41144</v>
      </c>
      <c r="N83" s="527"/>
      <c r="O83" s="538"/>
      <c r="P83" s="532">
        <v>41152</v>
      </c>
      <c r="Q83" s="533">
        <v>41151</v>
      </c>
    </row>
    <row r="84" spans="2:17" s="520" customFormat="1" ht="18" customHeight="1">
      <c r="B84" s="504"/>
      <c r="C84" s="549" t="s">
        <v>77</v>
      </c>
      <c r="D84" s="549" t="s">
        <v>77</v>
      </c>
      <c r="E84" s="194" t="s">
        <v>2525</v>
      </c>
      <c r="F84" s="50">
        <v>1</v>
      </c>
      <c r="G84" s="419">
        <v>8200</v>
      </c>
      <c r="H84" s="551">
        <f>F84*G84</f>
        <v>8200</v>
      </c>
      <c r="I84" s="551"/>
      <c r="J84" s="50" t="s">
        <v>2526</v>
      </c>
      <c r="K84" s="505"/>
      <c r="L84" s="536"/>
      <c r="M84" s="532">
        <v>41144</v>
      </c>
      <c r="N84" s="527"/>
      <c r="O84" s="538"/>
      <c r="P84" s="532">
        <v>41152</v>
      </c>
      <c r="Q84" s="533">
        <v>41151</v>
      </c>
    </row>
    <row r="85" spans="2:17" s="520" customFormat="1" ht="18" customHeight="1">
      <c r="B85" s="504"/>
      <c r="C85" s="549" t="s">
        <v>77</v>
      </c>
      <c r="D85" s="549" t="s">
        <v>77</v>
      </c>
      <c r="E85" s="50" t="s">
        <v>2527</v>
      </c>
      <c r="F85" s="50">
        <v>1</v>
      </c>
      <c r="G85" s="419">
        <v>6500</v>
      </c>
      <c r="H85" s="506">
        <f t="shared" si="1"/>
        <v>6500</v>
      </c>
      <c r="I85" s="506"/>
      <c r="J85" s="50" t="s">
        <v>2528</v>
      </c>
      <c r="K85" s="505"/>
      <c r="L85" s="536"/>
      <c r="M85" s="532">
        <v>41159</v>
      </c>
      <c r="N85" s="527"/>
      <c r="O85" s="538"/>
      <c r="P85" s="532"/>
      <c r="Q85" s="533">
        <v>41159</v>
      </c>
    </row>
    <row r="86" spans="2:17" s="520" customFormat="1" ht="18" customHeight="1">
      <c r="B86" s="504"/>
      <c r="C86" s="549" t="s">
        <v>77</v>
      </c>
      <c r="D86" s="549" t="s">
        <v>77</v>
      </c>
      <c r="E86" s="50" t="s">
        <v>2529</v>
      </c>
      <c r="F86" s="50">
        <v>1</v>
      </c>
      <c r="G86" s="419">
        <v>5000</v>
      </c>
      <c r="H86" s="506">
        <f t="shared" si="1"/>
        <v>5000</v>
      </c>
      <c r="I86" s="506"/>
      <c r="J86" s="50" t="s">
        <v>2530</v>
      </c>
      <c r="K86" s="505"/>
      <c r="L86" s="536"/>
      <c r="M86" s="532">
        <v>41159</v>
      </c>
      <c r="N86" s="527"/>
      <c r="O86" s="538"/>
      <c r="P86" s="532"/>
      <c r="Q86" s="533">
        <v>41159</v>
      </c>
    </row>
    <row r="87" spans="2:17" s="520" customFormat="1" ht="18" customHeight="1">
      <c r="B87" s="504"/>
      <c r="C87" s="499"/>
      <c r="D87" s="499"/>
      <c r="E87" s="50"/>
      <c r="F87" s="50"/>
      <c r="G87" s="419"/>
      <c r="H87" s="506">
        <f t="shared" si="1"/>
        <v>0</v>
      </c>
      <c r="I87" s="506"/>
      <c r="J87" s="50"/>
      <c r="K87" s="505"/>
      <c r="L87" s="536"/>
      <c r="M87" s="532"/>
      <c r="N87" s="527"/>
      <c r="O87" s="538"/>
      <c r="P87" s="532"/>
      <c r="Q87" s="533"/>
    </row>
    <row r="88" spans="2:17" s="520" customFormat="1" ht="18" customHeight="1">
      <c r="B88" s="504"/>
      <c r="C88" s="499"/>
      <c r="D88" s="499"/>
      <c r="E88" s="50"/>
      <c r="F88" s="50"/>
      <c r="G88" s="419"/>
      <c r="H88" s="506">
        <f t="shared" si="1"/>
        <v>0</v>
      </c>
      <c r="I88" s="506"/>
      <c r="J88" s="50"/>
      <c r="K88" s="505"/>
      <c r="L88" s="536"/>
      <c r="M88" s="532"/>
      <c r="N88" s="527"/>
      <c r="O88" s="538"/>
      <c r="P88" s="532"/>
      <c r="Q88" s="533"/>
    </row>
    <row r="89" spans="2:17" s="520" customFormat="1" ht="18" customHeight="1">
      <c r="B89" s="504"/>
      <c r="C89" s="499"/>
      <c r="D89" s="499"/>
      <c r="E89" s="50"/>
      <c r="F89" s="50"/>
      <c r="G89" s="419"/>
      <c r="H89" s="506">
        <f t="shared" si="1"/>
        <v>0</v>
      </c>
      <c r="I89" s="506"/>
      <c r="J89" s="50"/>
      <c r="K89" s="505"/>
      <c r="L89" s="536"/>
      <c r="M89" s="532"/>
      <c r="N89" s="527"/>
      <c r="O89" s="538"/>
      <c r="P89" s="532"/>
      <c r="Q89" s="533"/>
    </row>
    <row r="90" spans="2:17" s="520" customFormat="1" ht="18" customHeight="1">
      <c r="B90" s="504"/>
      <c r="C90" s="499"/>
      <c r="D90" s="499"/>
      <c r="E90" s="50"/>
      <c r="F90" s="50"/>
      <c r="G90" s="419"/>
      <c r="H90" s="506">
        <f t="shared" si="1"/>
        <v>0</v>
      </c>
      <c r="I90" s="506"/>
      <c r="J90" s="50"/>
      <c r="K90" s="505"/>
      <c r="L90" s="536"/>
      <c r="M90" s="532"/>
      <c r="N90" s="527"/>
      <c r="O90" s="538"/>
      <c r="P90" s="532"/>
      <c r="Q90" s="533"/>
    </row>
    <row r="91" spans="2:17" s="520" customFormat="1" ht="18" customHeight="1">
      <c r="B91" s="504"/>
      <c r="C91" s="499"/>
      <c r="D91" s="499"/>
      <c r="E91" s="50"/>
      <c r="F91" s="50"/>
      <c r="G91" s="419"/>
      <c r="H91" s="506">
        <f t="shared" si="1"/>
        <v>0</v>
      </c>
      <c r="I91" s="506"/>
      <c r="J91" s="50"/>
      <c r="K91" s="505"/>
      <c r="L91" s="536"/>
      <c r="M91" s="532"/>
      <c r="N91" s="527"/>
      <c r="O91" s="538"/>
      <c r="P91" s="532"/>
      <c r="Q91" s="533"/>
    </row>
    <row r="92" spans="2:17" s="520" customFormat="1" ht="18" customHeight="1">
      <c r="B92" s="504"/>
      <c r="C92" s="499"/>
      <c r="D92" s="499"/>
      <c r="E92" s="50"/>
      <c r="F92" s="50"/>
      <c r="G92" s="419"/>
      <c r="H92" s="506">
        <f t="shared" si="1"/>
        <v>0</v>
      </c>
      <c r="I92" s="506"/>
      <c r="J92" s="50"/>
      <c r="K92" s="505"/>
      <c r="L92" s="536"/>
      <c r="M92" s="532"/>
      <c r="N92" s="527"/>
      <c r="O92" s="538"/>
      <c r="P92" s="532"/>
      <c r="Q92" s="533"/>
    </row>
    <row r="93" spans="2:17" s="520" customFormat="1" ht="18" customHeight="1">
      <c r="B93" s="504"/>
      <c r="C93" s="499"/>
      <c r="D93" s="499"/>
      <c r="E93" s="50"/>
      <c r="F93" s="50"/>
      <c r="G93" s="419"/>
      <c r="H93" s="506">
        <f t="shared" si="1"/>
        <v>0</v>
      </c>
      <c r="I93" s="506"/>
      <c r="J93" s="50"/>
      <c r="K93" s="505"/>
      <c r="L93" s="536"/>
      <c r="M93" s="532"/>
      <c r="N93" s="527"/>
      <c r="O93" s="538"/>
      <c r="P93" s="532"/>
      <c r="Q93" s="533"/>
    </row>
    <row r="94" spans="2:17" s="520" customFormat="1" ht="18" customHeight="1">
      <c r="B94" s="504"/>
      <c r="C94" s="499"/>
      <c r="D94" s="499"/>
      <c r="E94" s="542"/>
      <c r="F94" s="528"/>
      <c r="G94" s="541"/>
      <c r="H94" s="506">
        <f t="shared" si="1"/>
        <v>0</v>
      </c>
      <c r="I94" s="506"/>
      <c r="J94" s="528"/>
      <c r="K94" s="505"/>
      <c r="L94" s="536"/>
      <c r="M94" s="532"/>
      <c r="N94" s="532"/>
      <c r="O94" s="544"/>
      <c r="P94" s="532"/>
      <c r="Q94" s="533"/>
    </row>
    <row r="95" spans="2:17" s="520" customFormat="1" ht="18" customHeight="1">
      <c r="B95" s="504"/>
      <c r="C95" s="499"/>
      <c r="D95" s="499"/>
      <c r="E95" s="542"/>
      <c r="F95" s="528"/>
      <c r="G95" s="541"/>
      <c r="H95" s="506">
        <f t="shared" si="1"/>
        <v>0</v>
      </c>
      <c r="I95" s="506"/>
      <c r="J95" s="528"/>
      <c r="K95" s="505"/>
      <c r="L95" s="536"/>
      <c r="M95" s="532"/>
      <c r="N95" s="527"/>
      <c r="O95" s="538"/>
      <c r="P95" s="532"/>
      <c r="Q95" s="533"/>
    </row>
    <row r="96" spans="2:17" s="520" customFormat="1" ht="18" customHeight="1">
      <c r="B96" s="504"/>
      <c r="C96" s="499"/>
      <c r="D96" s="499"/>
      <c r="E96" s="542"/>
      <c r="F96" s="528"/>
      <c r="G96" s="541"/>
      <c r="H96" s="506">
        <f t="shared" si="1"/>
        <v>0</v>
      </c>
      <c r="I96" s="506"/>
      <c r="J96" s="528"/>
      <c r="K96" s="505"/>
      <c r="L96" s="536"/>
      <c r="M96" s="532"/>
      <c r="N96" s="527"/>
      <c r="O96" s="538"/>
      <c r="P96" s="532"/>
      <c r="Q96" s="533"/>
    </row>
    <row r="97" spans="2:17" s="520" customFormat="1" ht="18" customHeight="1">
      <c r="B97" s="504"/>
      <c r="C97" s="499"/>
      <c r="D97" s="499"/>
      <c r="E97" s="505"/>
      <c r="F97" s="506"/>
      <c r="G97" s="541"/>
      <c r="H97" s="506">
        <f t="shared" si="1"/>
        <v>0</v>
      </c>
      <c r="I97" s="506"/>
      <c r="J97" s="500"/>
      <c r="K97" s="505"/>
      <c r="L97" s="536"/>
      <c r="M97" s="532"/>
      <c r="N97" s="527"/>
      <c r="O97" s="538"/>
      <c r="P97" s="532"/>
      <c r="Q97" s="533"/>
    </row>
    <row r="98" spans="2:17" s="520" customFormat="1" ht="18" customHeight="1">
      <c r="B98" s="504"/>
      <c r="C98" s="504"/>
      <c r="D98" s="504"/>
      <c r="E98" s="505"/>
      <c r="F98" s="506"/>
      <c r="G98" s="541"/>
      <c r="H98" s="506"/>
      <c r="I98" s="506"/>
      <c r="J98" s="536"/>
      <c r="K98" s="505"/>
      <c r="L98" s="536"/>
      <c r="M98" s="532"/>
      <c r="N98" s="527"/>
      <c r="O98" s="538"/>
      <c r="P98" s="527"/>
      <c r="Q98" s="533"/>
    </row>
    <row r="99" spans="2:17" s="520" customFormat="1" ht="18" customHeight="1">
      <c r="B99" s="504"/>
      <c r="C99" s="504"/>
      <c r="D99" s="504"/>
      <c r="E99" s="505"/>
      <c r="F99" s="506"/>
      <c r="G99" s="541"/>
      <c r="H99" s="506"/>
      <c r="I99" s="506"/>
      <c r="J99" s="536"/>
      <c r="K99" s="505"/>
      <c r="L99" s="536"/>
      <c r="M99" s="532"/>
      <c r="N99" s="527"/>
      <c r="O99" s="538"/>
      <c r="P99" s="527"/>
      <c r="Q99" s="533"/>
    </row>
    <row r="100" spans="2:17" ht="18" customHeight="1">
      <c r="B100" s="504"/>
      <c r="C100" s="504"/>
      <c r="D100" s="504"/>
      <c r="E100" s="505"/>
      <c r="F100" s="506"/>
      <c r="G100" s="541"/>
      <c r="H100" s="506"/>
      <c r="I100" s="506"/>
      <c r="J100" s="536"/>
      <c r="K100" s="505"/>
      <c r="L100" s="536"/>
      <c r="M100" s="532"/>
      <c r="N100" s="527"/>
      <c r="O100" s="538"/>
      <c r="P100" s="545"/>
      <c r="Q100" s="546"/>
    </row>
    <row r="101" spans="2:17">
      <c r="Q101" s="547"/>
    </row>
    <row r="102" spans="2:17">
      <c r="Q102" s="547"/>
    </row>
    <row r="103" spans="2:17">
      <c r="Q103" s="547"/>
    </row>
    <row r="104" spans="2:17">
      <c r="M104" s="548"/>
      <c r="Q104" s="547"/>
    </row>
    <row r="105" spans="2:17">
      <c r="Q105" s="547"/>
    </row>
    <row r="106" spans="2:17">
      <c r="M106" s="548"/>
      <c r="Q106" s="547"/>
    </row>
  </sheetData>
  <autoFilter ref="B8:O70" xr:uid="{1ED09CCF-F596-4084-AD40-4403A47AF18E}"/>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02A7C-7254-403D-8674-DC771A4F68A6}">
  <dimension ref="B2:R65"/>
  <sheetViews>
    <sheetView zoomScale="85" zoomScaleNormal="85" workbookViewId="0">
      <pane xSplit="10" ySplit="8" topLeftCell="O33" activePane="bottomRight" state="frozen"/>
      <selection pane="topRight" activeCell="K1" sqref="K1"/>
      <selection pane="bottomLeft" activeCell="A9" sqref="A9"/>
      <selection pane="bottomRight" activeCell="Q59" sqref="Q59"/>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2531</v>
      </c>
      <c r="G2" s="4" t="s">
        <v>2</v>
      </c>
      <c r="H2" s="5"/>
      <c r="I2" s="6"/>
      <c r="J2" s="7">
        <f>SUM(H:H)</f>
        <v>260451</v>
      </c>
    </row>
    <row r="3" spans="2:17" ht="20.100000000000001" customHeight="1">
      <c r="B3" s="1" t="s">
        <v>3</v>
      </c>
      <c r="C3" s="1"/>
      <c r="D3" s="1"/>
      <c r="E3" s="2" t="s">
        <v>946</v>
      </c>
    </row>
    <row r="4" spans="2:17" ht="20.100000000000001" customHeight="1">
      <c r="B4" s="1" t="s">
        <v>5</v>
      </c>
      <c r="C4" s="1"/>
      <c r="D4" s="1"/>
      <c r="E4" s="2">
        <v>101799</v>
      </c>
    </row>
    <row r="5" spans="2:17" ht="20.100000000000001" customHeight="1">
      <c r="B5" s="1" t="s">
        <v>6</v>
      </c>
      <c r="C5" s="1"/>
      <c r="D5" s="1"/>
      <c r="E5" s="11">
        <v>41180</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c r="C9" s="12" t="s">
        <v>101</v>
      </c>
      <c r="D9" s="12" t="s">
        <v>101</v>
      </c>
      <c r="E9" s="63" t="s">
        <v>2532</v>
      </c>
      <c r="F9" s="141">
        <v>1</v>
      </c>
      <c r="G9" s="488">
        <v>6690</v>
      </c>
      <c r="H9" s="17">
        <f t="shared" ref="H9:H59" si="0">F9*G9</f>
        <v>6690</v>
      </c>
      <c r="I9" s="239"/>
      <c r="J9" s="16" t="s">
        <v>2533</v>
      </c>
      <c r="K9" s="19"/>
      <c r="L9" s="13"/>
      <c r="M9" s="60">
        <v>41141</v>
      </c>
      <c r="N9" s="12"/>
      <c r="O9" s="60"/>
      <c r="P9" s="365">
        <v>41148</v>
      </c>
      <c r="Q9" s="23">
        <v>41148</v>
      </c>
    </row>
    <row r="10" spans="2:17" s="8" customFormat="1" ht="19.5" customHeight="1">
      <c r="B10" s="12"/>
      <c r="C10" s="12" t="s">
        <v>101</v>
      </c>
      <c r="D10" s="12" t="s">
        <v>101</v>
      </c>
      <c r="E10" s="16" t="s">
        <v>2534</v>
      </c>
      <c r="F10" s="141">
        <v>1</v>
      </c>
      <c r="G10" s="189">
        <v>2044</v>
      </c>
      <c r="H10" s="17">
        <f t="shared" si="0"/>
        <v>2044</v>
      </c>
      <c r="I10" s="17"/>
      <c r="J10" s="141" t="s">
        <v>649</v>
      </c>
      <c r="K10" s="19"/>
      <c r="L10" s="13"/>
      <c r="M10" s="60">
        <v>41141</v>
      </c>
      <c r="N10" s="12"/>
      <c r="O10" s="60"/>
      <c r="P10" s="60">
        <v>41148</v>
      </c>
      <c r="Q10" s="23">
        <v>41148</v>
      </c>
    </row>
    <row r="11" spans="2:17" s="8" customFormat="1" ht="19.5" customHeight="1">
      <c r="B11" s="12"/>
      <c r="C11" s="12" t="s">
        <v>101</v>
      </c>
      <c r="D11" s="12" t="s">
        <v>101</v>
      </c>
      <c r="E11" s="16" t="s">
        <v>2535</v>
      </c>
      <c r="F11" s="141">
        <v>1</v>
      </c>
      <c r="G11" s="189">
        <v>5719</v>
      </c>
      <c r="H11" s="17">
        <f t="shared" si="0"/>
        <v>5719</v>
      </c>
      <c r="I11" s="17"/>
      <c r="J11" s="141" t="s">
        <v>649</v>
      </c>
      <c r="K11" s="19"/>
      <c r="L11" s="13"/>
      <c r="M11" s="60">
        <v>41141</v>
      </c>
      <c r="N11" s="12"/>
      <c r="O11" s="60"/>
      <c r="P11" s="60">
        <v>41148</v>
      </c>
      <c r="Q11" s="23">
        <v>41148</v>
      </c>
    </row>
    <row r="12" spans="2:17" s="8" customFormat="1" ht="19.5" customHeight="1">
      <c r="B12" s="12"/>
      <c r="C12" s="12" t="s">
        <v>101</v>
      </c>
      <c r="D12" s="12" t="s">
        <v>101</v>
      </c>
      <c r="E12" s="16" t="s">
        <v>2536</v>
      </c>
      <c r="F12" s="141">
        <v>1</v>
      </c>
      <c r="G12" s="189">
        <v>15360</v>
      </c>
      <c r="H12" s="17">
        <f t="shared" si="0"/>
        <v>15360</v>
      </c>
      <c r="I12" s="17"/>
      <c r="J12" s="141" t="s">
        <v>817</v>
      </c>
      <c r="K12" s="19"/>
      <c r="L12" s="13"/>
      <c r="M12" s="60">
        <v>41141</v>
      </c>
      <c r="N12" s="12"/>
      <c r="O12" s="60"/>
      <c r="P12" s="60">
        <v>41145</v>
      </c>
      <c r="Q12" s="23">
        <v>41145</v>
      </c>
    </row>
    <row r="13" spans="2:17" s="8" customFormat="1" ht="19.5" customHeight="1">
      <c r="B13" s="12"/>
      <c r="C13" s="12" t="s">
        <v>101</v>
      </c>
      <c r="D13" s="12" t="s">
        <v>101</v>
      </c>
      <c r="E13" s="16" t="s">
        <v>410</v>
      </c>
      <c r="F13" s="141">
        <v>1</v>
      </c>
      <c r="G13" s="189">
        <v>3350</v>
      </c>
      <c r="H13" s="17">
        <f t="shared" si="0"/>
        <v>3350</v>
      </c>
      <c r="I13" s="17"/>
      <c r="J13" s="141" t="s">
        <v>2537</v>
      </c>
      <c r="K13" s="21"/>
      <c r="L13" s="13"/>
      <c r="M13" s="60">
        <v>41141</v>
      </c>
      <c r="N13" s="12"/>
      <c r="O13" s="60"/>
      <c r="P13" s="60">
        <v>41148</v>
      </c>
      <c r="Q13" s="23">
        <v>41148</v>
      </c>
    </row>
    <row r="14" spans="2:17" s="8" customFormat="1" ht="19.5" customHeight="1">
      <c r="B14" s="12"/>
      <c r="C14" s="12" t="s">
        <v>101</v>
      </c>
      <c r="D14" s="12" t="s">
        <v>101</v>
      </c>
      <c r="E14" s="16" t="s">
        <v>1984</v>
      </c>
      <c r="F14" s="141">
        <v>1</v>
      </c>
      <c r="G14" s="189">
        <v>2218</v>
      </c>
      <c r="H14" s="17">
        <f t="shared" si="0"/>
        <v>2218</v>
      </c>
      <c r="I14" s="239"/>
      <c r="J14" s="141" t="s">
        <v>2538</v>
      </c>
      <c r="K14" s="19"/>
      <c r="L14" s="13"/>
      <c r="M14" s="60">
        <v>41141</v>
      </c>
      <c r="N14" s="12"/>
      <c r="O14" s="60"/>
      <c r="P14" s="60">
        <v>41148</v>
      </c>
      <c r="Q14" s="23">
        <v>41148</v>
      </c>
    </row>
    <row r="15" spans="2:17" s="8" customFormat="1" ht="19.5" customHeight="1">
      <c r="B15" s="12"/>
      <c r="C15" s="12" t="s">
        <v>101</v>
      </c>
      <c r="D15" s="12" t="s">
        <v>101</v>
      </c>
      <c r="E15" s="16" t="s">
        <v>2539</v>
      </c>
      <c r="F15" s="141">
        <v>1</v>
      </c>
      <c r="G15" s="189">
        <v>930</v>
      </c>
      <c r="H15" s="17">
        <f t="shared" si="0"/>
        <v>930</v>
      </c>
      <c r="I15" s="245"/>
      <c r="J15" s="141" t="s">
        <v>409</v>
      </c>
      <c r="K15" s="19"/>
      <c r="L15" s="13"/>
      <c r="M15" s="60">
        <v>41141</v>
      </c>
      <c r="N15" s="12"/>
      <c r="O15" s="60"/>
      <c r="P15" s="60">
        <v>41148</v>
      </c>
      <c r="Q15" s="23">
        <v>41148</v>
      </c>
    </row>
    <row r="16" spans="2:17" s="8" customFormat="1" ht="18" customHeight="1">
      <c r="B16" s="12"/>
      <c r="C16" s="12" t="s">
        <v>101</v>
      </c>
      <c r="D16" s="12" t="s">
        <v>101</v>
      </c>
      <c r="E16" s="16" t="s">
        <v>2540</v>
      </c>
      <c r="F16" s="141">
        <v>1</v>
      </c>
      <c r="G16" s="189">
        <v>930</v>
      </c>
      <c r="H16" s="17">
        <f t="shared" si="0"/>
        <v>930</v>
      </c>
      <c r="I16" s="245"/>
      <c r="J16" s="141" t="s">
        <v>409</v>
      </c>
      <c r="K16" s="19"/>
      <c r="L16" s="13"/>
      <c r="M16" s="60">
        <v>41141</v>
      </c>
      <c r="N16" s="15"/>
      <c r="O16" s="136"/>
      <c r="P16" s="60">
        <v>41148</v>
      </c>
      <c r="Q16" s="23">
        <v>41148</v>
      </c>
    </row>
    <row r="17" spans="2:18" s="8" customFormat="1" ht="18" customHeight="1">
      <c r="B17" s="13"/>
      <c r="C17" s="12" t="s">
        <v>101</v>
      </c>
      <c r="D17" s="12" t="s">
        <v>101</v>
      </c>
      <c r="E17" s="16" t="s">
        <v>416</v>
      </c>
      <c r="F17" s="141">
        <v>1</v>
      </c>
      <c r="G17" s="189">
        <v>460</v>
      </c>
      <c r="H17" s="17">
        <f t="shared" si="0"/>
        <v>460</v>
      </c>
      <c r="I17" s="245"/>
      <c r="J17" s="141" t="s">
        <v>2541</v>
      </c>
      <c r="K17" s="21"/>
      <c r="L17" s="13"/>
      <c r="M17" s="60">
        <v>41141</v>
      </c>
      <c r="N17" s="15"/>
      <c r="O17" s="136"/>
      <c r="P17" s="60">
        <v>41148</v>
      </c>
      <c r="Q17" s="23">
        <v>41148</v>
      </c>
    </row>
    <row r="18" spans="2:18" s="8" customFormat="1" ht="18" customHeight="1">
      <c r="B18" s="12"/>
      <c r="C18" s="12" t="s">
        <v>101</v>
      </c>
      <c r="D18" s="12" t="s">
        <v>101</v>
      </c>
      <c r="E18" s="16" t="s">
        <v>841</v>
      </c>
      <c r="F18" s="141">
        <v>1</v>
      </c>
      <c r="G18" s="141">
        <v>780</v>
      </c>
      <c r="H18" s="17">
        <f t="shared" si="0"/>
        <v>780</v>
      </c>
      <c r="I18" s="245"/>
      <c r="J18" s="141" t="s">
        <v>428</v>
      </c>
      <c r="K18" s="21"/>
      <c r="L18" s="13"/>
      <c r="M18" s="60">
        <v>41141</v>
      </c>
      <c r="N18" s="15"/>
      <c r="O18" s="136"/>
      <c r="P18" s="60">
        <v>41148</v>
      </c>
      <c r="Q18" s="23">
        <v>41148</v>
      </c>
    </row>
    <row r="19" spans="2:18" s="8" customFormat="1" ht="18" customHeight="1">
      <c r="B19" s="13"/>
      <c r="C19" s="12" t="s">
        <v>101</v>
      </c>
      <c r="D19" s="12" t="s">
        <v>101</v>
      </c>
      <c r="E19" s="16" t="s">
        <v>2542</v>
      </c>
      <c r="F19" s="141">
        <v>1</v>
      </c>
      <c r="G19" s="141">
        <v>794</v>
      </c>
      <c r="H19" s="17">
        <f t="shared" si="0"/>
        <v>794</v>
      </c>
      <c r="I19" s="245"/>
      <c r="J19" s="141" t="s">
        <v>2543</v>
      </c>
      <c r="K19" s="21"/>
      <c r="L19" s="13"/>
      <c r="M19" s="60">
        <v>41141</v>
      </c>
      <c r="N19" s="15"/>
      <c r="O19" s="136"/>
      <c r="P19" s="60">
        <v>41148</v>
      </c>
      <c r="Q19" s="23">
        <v>41148</v>
      </c>
    </row>
    <row r="20" spans="2:18" s="8" customFormat="1" ht="18" customHeight="1">
      <c r="B20" s="13"/>
      <c r="C20" s="12" t="s">
        <v>101</v>
      </c>
      <c r="D20" s="12" t="s">
        <v>101</v>
      </c>
      <c r="E20" s="16" t="s">
        <v>2544</v>
      </c>
      <c r="F20" s="141">
        <v>1</v>
      </c>
      <c r="G20" s="141">
        <v>794</v>
      </c>
      <c r="H20" s="17">
        <f>F20*G20</f>
        <v>794</v>
      </c>
      <c r="I20" s="245"/>
      <c r="J20" s="141" t="s">
        <v>2543</v>
      </c>
      <c r="K20" s="21"/>
      <c r="L20" s="13"/>
      <c r="M20" s="60">
        <v>41141</v>
      </c>
      <c r="N20" s="15"/>
      <c r="O20" s="136"/>
      <c r="P20" s="60">
        <v>41148</v>
      </c>
      <c r="Q20" s="23">
        <v>41148</v>
      </c>
    </row>
    <row r="21" spans="2:18" s="8" customFormat="1" ht="18" customHeight="1">
      <c r="B21" s="13"/>
      <c r="C21" s="12" t="s">
        <v>101</v>
      </c>
      <c r="D21" s="12" t="s">
        <v>101</v>
      </c>
      <c r="E21" s="16" t="s">
        <v>504</v>
      </c>
      <c r="F21" s="141">
        <v>1</v>
      </c>
      <c r="G21" s="141">
        <v>54000</v>
      </c>
      <c r="H21" s="17">
        <f>F21*G21</f>
        <v>54000</v>
      </c>
      <c r="I21" s="245"/>
      <c r="J21" s="141" t="s">
        <v>2430</v>
      </c>
      <c r="K21" s="21"/>
      <c r="L21" s="13"/>
      <c r="M21" s="60">
        <v>41141</v>
      </c>
      <c r="N21" s="15"/>
      <c r="O21" s="136"/>
      <c r="P21" s="60">
        <v>41148</v>
      </c>
      <c r="Q21" s="23">
        <v>41148</v>
      </c>
      <c r="R21" s="62"/>
    </row>
    <row r="22" spans="2:18" s="8" customFormat="1" ht="18" customHeight="1">
      <c r="B22" s="13"/>
      <c r="C22" s="12" t="s">
        <v>101</v>
      </c>
      <c r="D22" s="12" t="s">
        <v>101</v>
      </c>
      <c r="E22" s="141" t="s">
        <v>2545</v>
      </c>
      <c r="F22" s="141">
        <v>4</v>
      </c>
      <c r="G22" s="189">
        <v>2080</v>
      </c>
      <c r="H22" s="17">
        <f t="shared" si="0"/>
        <v>8320</v>
      </c>
      <c r="I22" s="245"/>
      <c r="J22" s="141" t="s">
        <v>2546</v>
      </c>
      <c r="K22" s="21"/>
      <c r="L22" s="13"/>
      <c r="M22" s="60">
        <v>41141</v>
      </c>
      <c r="N22" s="15"/>
      <c r="O22" s="136"/>
      <c r="P22" s="60">
        <v>41148</v>
      </c>
      <c r="Q22" s="23">
        <v>41148</v>
      </c>
      <c r="R22" s="62"/>
    </row>
    <row r="23" spans="2:18" s="8" customFormat="1" ht="18" customHeight="1">
      <c r="B23" s="13"/>
      <c r="C23" s="12" t="s">
        <v>101</v>
      </c>
      <c r="D23" s="12" t="s">
        <v>101</v>
      </c>
      <c r="E23" s="246" t="s">
        <v>2547</v>
      </c>
      <c r="F23" s="189">
        <v>2</v>
      </c>
      <c r="G23" s="18">
        <v>610</v>
      </c>
      <c r="H23" s="17">
        <f t="shared" si="0"/>
        <v>1220</v>
      </c>
      <c r="I23" s="17"/>
      <c r="J23" s="189" t="s">
        <v>1171</v>
      </c>
      <c r="K23" s="21"/>
      <c r="L23" s="13"/>
      <c r="M23" s="60">
        <v>41141</v>
      </c>
      <c r="N23" s="15"/>
      <c r="O23" s="136"/>
      <c r="P23" s="60">
        <v>41148</v>
      </c>
      <c r="Q23" s="23">
        <v>41148</v>
      </c>
      <c r="R23" s="62"/>
    </row>
    <row r="24" spans="2:18" s="8" customFormat="1" ht="18" customHeight="1">
      <c r="B24" s="13"/>
      <c r="C24" s="12" t="s">
        <v>101</v>
      </c>
      <c r="D24" s="12" t="s">
        <v>101</v>
      </c>
      <c r="E24" s="16" t="s">
        <v>2548</v>
      </c>
      <c r="F24" s="141">
        <v>4</v>
      </c>
      <c r="G24" s="141">
        <v>106</v>
      </c>
      <c r="H24" s="17">
        <f t="shared" si="0"/>
        <v>424</v>
      </c>
      <c r="I24" s="17"/>
      <c r="J24" s="189" t="s">
        <v>2549</v>
      </c>
      <c r="K24" s="21"/>
      <c r="L24" s="13"/>
      <c r="M24" s="60">
        <v>41141</v>
      </c>
      <c r="N24" s="15"/>
      <c r="O24" s="136"/>
      <c r="P24" s="60">
        <v>41148</v>
      </c>
      <c r="Q24" s="23">
        <v>41148</v>
      </c>
      <c r="R24" s="62"/>
    </row>
    <row r="25" spans="2:18" s="8" customFormat="1" ht="18" customHeight="1">
      <c r="B25" s="13"/>
      <c r="C25" s="12" t="s">
        <v>101</v>
      </c>
      <c r="D25" s="12" t="s">
        <v>101</v>
      </c>
      <c r="E25" s="16" t="s">
        <v>2550</v>
      </c>
      <c r="F25" s="141">
        <v>2</v>
      </c>
      <c r="G25" s="141">
        <v>845</v>
      </c>
      <c r="H25" s="17">
        <f t="shared" si="0"/>
        <v>1690</v>
      </c>
      <c r="I25" s="17"/>
      <c r="J25" s="189" t="s">
        <v>2551</v>
      </c>
      <c r="K25" s="21"/>
      <c r="L25" s="13"/>
      <c r="M25" s="60">
        <v>41141</v>
      </c>
      <c r="N25" s="15"/>
      <c r="O25" s="136"/>
      <c r="P25" s="60">
        <v>41148</v>
      </c>
      <c r="Q25" s="23">
        <v>41148</v>
      </c>
      <c r="R25" s="62"/>
    </row>
    <row r="26" spans="2:18" s="8" customFormat="1" ht="18" customHeight="1">
      <c r="B26" s="13"/>
      <c r="C26" s="12" t="s">
        <v>101</v>
      </c>
      <c r="D26" s="12" t="s">
        <v>101</v>
      </c>
      <c r="E26" s="16" t="s">
        <v>2552</v>
      </c>
      <c r="F26" s="141">
        <v>2</v>
      </c>
      <c r="G26" s="141">
        <v>845</v>
      </c>
      <c r="H26" s="17">
        <f t="shared" si="0"/>
        <v>1690</v>
      </c>
      <c r="I26" s="17"/>
      <c r="J26" s="189" t="s">
        <v>2553</v>
      </c>
      <c r="K26" s="21"/>
      <c r="L26" s="13"/>
      <c r="M26" s="60">
        <v>41141</v>
      </c>
      <c r="N26" s="15"/>
      <c r="O26" s="136"/>
      <c r="P26" s="60">
        <v>41148</v>
      </c>
      <c r="Q26" s="23">
        <v>41148</v>
      </c>
      <c r="R26" s="62"/>
    </row>
    <row r="27" spans="2:18" s="8" customFormat="1" ht="18" customHeight="1">
      <c r="B27" s="13"/>
      <c r="C27" s="12" t="s">
        <v>101</v>
      </c>
      <c r="D27" s="12" t="s">
        <v>101</v>
      </c>
      <c r="E27" s="16" t="s">
        <v>2554</v>
      </c>
      <c r="F27" s="141">
        <v>60</v>
      </c>
      <c r="G27" s="141">
        <v>184</v>
      </c>
      <c r="H27" s="17">
        <f t="shared" si="0"/>
        <v>11040</v>
      </c>
      <c r="I27" s="17"/>
      <c r="J27" s="16" t="s">
        <v>1155</v>
      </c>
      <c r="K27" s="21"/>
      <c r="L27" s="13"/>
      <c r="M27" s="60">
        <v>41141</v>
      </c>
      <c r="N27" s="15"/>
      <c r="O27" s="136"/>
      <c r="P27" s="60">
        <v>41148</v>
      </c>
      <c r="Q27" s="23">
        <v>41148</v>
      </c>
      <c r="R27" s="62"/>
    </row>
    <row r="28" spans="2:18" s="8" customFormat="1" ht="18" customHeight="1">
      <c r="B28" s="13"/>
      <c r="C28" s="12" t="s">
        <v>101</v>
      </c>
      <c r="D28" s="12" t="s">
        <v>101</v>
      </c>
      <c r="E28" s="16" t="s">
        <v>2555</v>
      </c>
      <c r="F28" s="141">
        <v>4</v>
      </c>
      <c r="G28" s="141">
        <v>370</v>
      </c>
      <c r="H28" s="17">
        <f t="shared" si="0"/>
        <v>1480</v>
      </c>
      <c r="I28" s="17"/>
      <c r="J28" s="141" t="s">
        <v>1142</v>
      </c>
      <c r="K28" s="21"/>
      <c r="L28" s="13"/>
      <c r="M28" s="60">
        <v>41141</v>
      </c>
      <c r="N28" s="15"/>
      <c r="O28" s="136"/>
      <c r="P28" s="60">
        <v>41148</v>
      </c>
      <c r="Q28" s="23">
        <v>41148</v>
      </c>
      <c r="R28" s="62"/>
    </row>
    <row r="29" spans="2:18" s="8" customFormat="1" ht="18" customHeight="1">
      <c r="B29" s="13"/>
      <c r="C29" s="12" t="s">
        <v>101</v>
      </c>
      <c r="D29" s="12" t="s">
        <v>101</v>
      </c>
      <c r="E29" s="16" t="s">
        <v>2556</v>
      </c>
      <c r="F29" s="141">
        <v>4</v>
      </c>
      <c r="G29" s="141">
        <v>440</v>
      </c>
      <c r="H29" s="17">
        <f t="shared" si="0"/>
        <v>1760</v>
      </c>
      <c r="I29" s="17"/>
      <c r="J29" s="141" t="s">
        <v>1142</v>
      </c>
      <c r="K29" s="21"/>
      <c r="L29" s="13"/>
      <c r="M29" s="60">
        <v>41141</v>
      </c>
      <c r="N29" s="15"/>
      <c r="O29" s="136"/>
      <c r="P29" s="60">
        <v>41148</v>
      </c>
      <c r="Q29" s="23">
        <v>41148</v>
      </c>
      <c r="R29" s="62"/>
    </row>
    <row r="30" spans="2:18" s="8" customFormat="1" ht="18" customHeight="1">
      <c r="B30" s="13"/>
      <c r="C30" s="12" t="s">
        <v>101</v>
      </c>
      <c r="D30" s="12" t="s">
        <v>101</v>
      </c>
      <c r="E30" s="16" t="s">
        <v>2557</v>
      </c>
      <c r="F30" s="141">
        <v>4</v>
      </c>
      <c r="G30" s="141">
        <v>530</v>
      </c>
      <c r="H30" s="17">
        <f t="shared" si="0"/>
        <v>2120</v>
      </c>
      <c r="I30" s="17"/>
      <c r="J30" s="141" t="s">
        <v>1142</v>
      </c>
      <c r="K30" s="21"/>
      <c r="L30" s="13"/>
      <c r="M30" s="60">
        <v>41141</v>
      </c>
      <c r="N30" s="15"/>
      <c r="O30" s="136"/>
      <c r="P30" s="60">
        <v>41148</v>
      </c>
      <c r="Q30" s="23">
        <v>41148</v>
      </c>
      <c r="R30" s="62"/>
    </row>
    <row r="31" spans="2:18" s="8" customFormat="1" ht="18" customHeight="1">
      <c r="B31" s="13"/>
      <c r="C31" s="12" t="s">
        <v>101</v>
      </c>
      <c r="D31" s="12" t="s">
        <v>101</v>
      </c>
      <c r="E31" s="16" t="s">
        <v>2558</v>
      </c>
      <c r="F31" s="141">
        <v>2</v>
      </c>
      <c r="G31" s="141">
        <v>910</v>
      </c>
      <c r="H31" s="17">
        <f t="shared" si="0"/>
        <v>1820</v>
      </c>
      <c r="I31" s="17"/>
      <c r="J31" s="141" t="s">
        <v>1142</v>
      </c>
      <c r="K31" s="21"/>
      <c r="L31" s="13"/>
      <c r="M31" s="60">
        <v>41141</v>
      </c>
      <c r="N31" s="15"/>
      <c r="O31" s="136"/>
      <c r="P31" s="60">
        <v>41148</v>
      </c>
      <c r="Q31" s="23">
        <v>41148</v>
      </c>
      <c r="R31" s="62"/>
    </row>
    <row r="32" spans="2:18" s="8" customFormat="1" ht="18" customHeight="1">
      <c r="B32" s="13"/>
      <c r="C32" s="12" t="s">
        <v>101</v>
      </c>
      <c r="D32" s="12" t="s">
        <v>101</v>
      </c>
      <c r="E32" s="16" t="s">
        <v>2559</v>
      </c>
      <c r="F32" s="141">
        <v>2</v>
      </c>
      <c r="G32" s="141">
        <v>1670</v>
      </c>
      <c r="H32" s="17">
        <f t="shared" si="0"/>
        <v>3340</v>
      </c>
      <c r="I32" s="17"/>
      <c r="J32" s="141" t="s">
        <v>1142</v>
      </c>
      <c r="K32" s="21"/>
      <c r="L32" s="13"/>
      <c r="M32" s="60">
        <v>41141</v>
      </c>
      <c r="N32" s="15"/>
      <c r="O32" s="136"/>
      <c r="P32" s="60">
        <v>41148</v>
      </c>
      <c r="Q32" s="23">
        <v>41148</v>
      </c>
      <c r="R32" s="62"/>
    </row>
    <row r="33" spans="2:18" s="8" customFormat="1" ht="18" customHeight="1">
      <c r="B33" s="13"/>
      <c r="C33" s="12" t="s">
        <v>101</v>
      </c>
      <c r="D33" s="12" t="s">
        <v>101</v>
      </c>
      <c r="E33" s="16" t="s">
        <v>2560</v>
      </c>
      <c r="F33" s="141">
        <v>4</v>
      </c>
      <c r="G33" s="141">
        <v>570</v>
      </c>
      <c r="H33" s="17">
        <f t="shared" si="0"/>
        <v>2280</v>
      </c>
      <c r="I33" s="17"/>
      <c r="J33" s="141" t="s">
        <v>1142</v>
      </c>
      <c r="K33" s="21"/>
      <c r="L33" s="13"/>
      <c r="M33" s="60">
        <v>41141</v>
      </c>
      <c r="N33" s="15"/>
      <c r="O33" s="136"/>
      <c r="P33" s="60">
        <v>41148</v>
      </c>
      <c r="Q33" s="23">
        <v>41148</v>
      </c>
      <c r="R33" s="62"/>
    </row>
    <row r="34" spans="2:18" s="8" customFormat="1" ht="18" customHeight="1">
      <c r="B34" s="13"/>
      <c r="C34" s="12" t="s">
        <v>101</v>
      </c>
      <c r="D34" s="12" t="s">
        <v>101</v>
      </c>
      <c r="E34" s="16" t="s">
        <v>2561</v>
      </c>
      <c r="F34" s="141">
        <v>4</v>
      </c>
      <c r="G34" s="141">
        <v>620</v>
      </c>
      <c r="H34" s="17">
        <f t="shared" si="0"/>
        <v>2480</v>
      </c>
      <c r="I34" s="17"/>
      <c r="J34" s="141" t="s">
        <v>1142</v>
      </c>
      <c r="K34" s="60"/>
      <c r="L34" s="13"/>
      <c r="M34" s="60">
        <v>41141</v>
      </c>
      <c r="N34" s="15"/>
      <c r="O34" s="136"/>
      <c r="P34" s="60">
        <v>41148</v>
      </c>
      <c r="Q34" s="23">
        <v>41148</v>
      </c>
      <c r="R34" s="62"/>
    </row>
    <row r="35" spans="2:18" s="8" customFormat="1" ht="18" customHeight="1">
      <c r="B35" s="13"/>
      <c r="C35" s="12" t="s">
        <v>101</v>
      </c>
      <c r="D35" s="12" t="s">
        <v>101</v>
      </c>
      <c r="E35" s="16" t="s">
        <v>2562</v>
      </c>
      <c r="F35" s="141">
        <v>3</v>
      </c>
      <c r="G35" s="141">
        <v>370</v>
      </c>
      <c r="H35" s="17">
        <f t="shared" si="0"/>
        <v>1110</v>
      </c>
      <c r="I35" s="17"/>
      <c r="J35" s="141" t="s">
        <v>1142</v>
      </c>
      <c r="K35" s="21"/>
      <c r="L35" s="13"/>
      <c r="M35" s="60">
        <v>41141</v>
      </c>
      <c r="N35" s="15"/>
      <c r="O35" s="136"/>
      <c r="P35" s="60">
        <v>41148</v>
      </c>
      <c r="Q35" s="23">
        <v>41148</v>
      </c>
      <c r="R35" s="62"/>
    </row>
    <row r="36" spans="2:18" s="8" customFormat="1" ht="18" customHeight="1">
      <c r="B36" s="13"/>
      <c r="C36" s="12" t="s">
        <v>101</v>
      </c>
      <c r="D36" s="12" t="s">
        <v>101</v>
      </c>
      <c r="E36" s="16" t="s">
        <v>2563</v>
      </c>
      <c r="F36" s="141">
        <v>4</v>
      </c>
      <c r="G36" s="141">
        <v>419</v>
      </c>
      <c r="H36" s="17">
        <f t="shared" si="0"/>
        <v>1676</v>
      </c>
      <c r="I36" s="17"/>
      <c r="J36" s="141" t="s">
        <v>1153</v>
      </c>
      <c r="K36" s="21"/>
      <c r="L36" s="13"/>
      <c r="M36" s="60">
        <v>41141</v>
      </c>
      <c r="N36" s="15"/>
      <c r="O36" s="136"/>
      <c r="P36" s="60">
        <v>41148</v>
      </c>
      <c r="Q36" s="23">
        <v>41148</v>
      </c>
      <c r="R36" s="62"/>
    </row>
    <row r="37" spans="2:18" s="8" customFormat="1" ht="18" customHeight="1">
      <c r="B37" s="13"/>
      <c r="C37" s="12" t="s">
        <v>101</v>
      </c>
      <c r="D37" s="12" t="s">
        <v>101</v>
      </c>
      <c r="E37" s="16" t="s">
        <v>2564</v>
      </c>
      <c r="F37" s="141">
        <v>2</v>
      </c>
      <c r="G37" s="141">
        <v>810</v>
      </c>
      <c r="H37" s="17">
        <f t="shared" si="0"/>
        <v>1620</v>
      </c>
      <c r="I37" s="17"/>
      <c r="J37" s="141" t="s">
        <v>1163</v>
      </c>
      <c r="K37" s="21"/>
      <c r="L37" s="13"/>
      <c r="M37" s="60">
        <v>41141</v>
      </c>
      <c r="N37" s="15"/>
      <c r="O37" s="136"/>
      <c r="P37" s="60">
        <v>41148</v>
      </c>
      <c r="Q37" s="23">
        <v>41148</v>
      </c>
      <c r="R37" s="62"/>
    </row>
    <row r="38" spans="2:18" s="8" customFormat="1" ht="18" customHeight="1">
      <c r="B38" s="13"/>
      <c r="C38" s="12" t="s">
        <v>101</v>
      </c>
      <c r="D38" s="12" t="s">
        <v>101</v>
      </c>
      <c r="E38" s="16" t="s">
        <v>2565</v>
      </c>
      <c r="F38" s="141">
        <v>2</v>
      </c>
      <c r="G38" s="141">
        <v>1745</v>
      </c>
      <c r="H38" s="17">
        <f t="shared" si="0"/>
        <v>3490</v>
      </c>
      <c r="I38" s="17"/>
      <c r="J38" s="141" t="s">
        <v>2566</v>
      </c>
      <c r="K38" s="21"/>
      <c r="L38" s="13"/>
      <c r="M38" s="60">
        <v>41141</v>
      </c>
      <c r="N38" s="15"/>
      <c r="O38" s="136"/>
      <c r="P38" s="60">
        <v>41148</v>
      </c>
      <c r="Q38" s="23">
        <v>41148</v>
      </c>
      <c r="R38" s="62"/>
    </row>
    <row r="39" spans="2:18" s="8" customFormat="1" ht="18" customHeight="1">
      <c r="B39" s="13"/>
      <c r="C39" s="12" t="s">
        <v>101</v>
      </c>
      <c r="D39" s="12" t="s">
        <v>101</v>
      </c>
      <c r="E39" s="16" t="s">
        <v>2567</v>
      </c>
      <c r="F39" s="141">
        <v>12</v>
      </c>
      <c r="G39" s="141">
        <v>160</v>
      </c>
      <c r="H39" s="17">
        <f t="shared" si="0"/>
        <v>1920</v>
      </c>
      <c r="I39" s="17"/>
      <c r="J39" s="141" t="s">
        <v>1168</v>
      </c>
      <c r="K39" s="21"/>
      <c r="L39" s="13"/>
      <c r="M39" s="60">
        <v>41141</v>
      </c>
      <c r="N39" s="15"/>
      <c r="O39" s="136"/>
      <c r="P39" s="60">
        <v>41148</v>
      </c>
      <c r="Q39" s="23">
        <v>41148</v>
      </c>
      <c r="R39" s="62"/>
    </row>
    <row r="40" spans="2:18" s="8" customFormat="1" ht="18" customHeight="1">
      <c r="B40" s="13"/>
      <c r="C40" s="12" t="s">
        <v>101</v>
      </c>
      <c r="D40" s="12" t="s">
        <v>101</v>
      </c>
      <c r="E40" s="16" t="s">
        <v>1255</v>
      </c>
      <c r="F40" s="141">
        <v>40</v>
      </c>
      <c r="G40" s="141">
        <v>33</v>
      </c>
      <c r="H40" s="17">
        <f t="shared" si="0"/>
        <v>1320</v>
      </c>
      <c r="I40" s="17"/>
      <c r="J40" s="141" t="s">
        <v>2568</v>
      </c>
      <c r="K40" s="21"/>
      <c r="L40" s="13"/>
      <c r="M40" s="60">
        <v>41141</v>
      </c>
      <c r="N40" s="15"/>
      <c r="O40" s="136"/>
      <c r="P40" s="60">
        <v>41148</v>
      </c>
      <c r="Q40" s="23">
        <v>41148</v>
      </c>
      <c r="R40" s="62"/>
    </row>
    <row r="41" spans="2:18" s="8" customFormat="1" ht="18" customHeight="1">
      <c r="B41" s="13"/>
      <c r="C41" s="12" t="s">
        <v>101</v>
      </c>
      <c r="D41" s="12" t="s">
        <v>101</v>
      </c>
      <c r="E41" s="16" t="s">
        <v>2569</v>
      </c>
      <c r="F41" s="141">
        <v>2</v>
      </c>
      <c r="G41" s="141">
        <v>2337</v>
      </c>
      <c r="H41" s="17">
        <f t="shared" si="0"/>
        <v>4674</v>
      </c>
      <c r="I41" s="17"/>
      <c r="J41" s="141" t="s">
        <v>2570</v>
      </c>
      <c r="K41" s="21"/>
      <c r="L41" s="13"/>
      <c r="M41" s="60">
        <v>41141</v>
      </c>
      <c r="N41" s="15"/>
      <c r="O41" s="136"/>
      <c r="P41" s="60">
        <v>41148</v>
      </c>
      <c r="Q41" s="23">
        <v>41148</v>
      </c>
      <c r="R41" s="62"/>
    </row>
    <row r="42" spans="2:18" s="8" customFormat="1" ht="18" customHeight="1">
      <c r="B42" s="13"/>
      <c r="C42" s="12" t="s">
        <v>101</v>
      </c>
      <c r="D42" s="12" t="s">
        <v>101</v>
      </c>
      <c r="E42" s="16" t="s">
        <v>2571</v>
      </c>
      <c r="F42" s="141">
        <v>1</v>
      </c>
      <c r="G42" s="141">
        <v>1830</v>
      </c>
      <c r="H42" s="17">
        <f t="shared" si="0"/>
        <v>1830</v>
      </c>
      <c r="I42" s="17"/>
      <c r="J42" s="141" t="s">
        <v>2570</v>
      </c>
      <c r="K42" s="21"/>
      <c r="L42" s="13"/>
      <c r="M42" s="60">
        <v>41141</v>
      </c>
      <c r="N42" s="15"/>
      <c r="O42" s="136"/>
      <c r="P42" s="60">
        <v>41148</v>
      </c>
      <c r="Q42" s="23">
        <v>41148</v>
      </c>
      <c r="R42" s="62"/>
    </row>
    <row r="43" spans="2:18" s="8" customFormat="1" ht="18" customHeight="1">
      <c r="B43" s="13"/>
      <c r="C43" s="12" t="s">
        <v>101</v>
      </c>
      <c r="D43" s="12" t="s">
        <v>101</v>
      </c>
      <c r="E43" s="16" t="s">
        <v>2572</v>
      </c>
      <c r="F43" s="141">
        <v>1</v>
      </c>
      <c r="G43" s="141">
        <v>2350</v>
      </c>
      <c r="H43" s="17">
        <f t="shared" si="0"/>
        <v>2350</v>
      </c>
      <c r="I43" s="17"/>
      <c r="J43" s="141" t="s">
        <v>2570</v>
      </c>
      <c r="K43" s="21"/>
      <c r="L43" s="13"/>
      <c r="M43" s="60">
        <v>41141</v>
      </c>
      <c r="N43" s="15"/>
      <c r="O43" s="136"/>
      <c r="P43" s="60">
        <v>41151</v>
      </c>
      <c r="Q43" s="23">
        <v>41148</v>
      </c>
      <c r="R43" s="62"/>
    </row>
    <row r="44" spans="2:18" s="8" customFormat="1" ht="18" customHeight="1">
      <c r="B44" s="13"/>
      <c r="C44" s="12" t="s">
        <v>101</v>
      </c>
      <c r="D44" s="12" t="s">
        <v>101</v>
      </c>
      <c r="E44" s="16" t="s">
        <v>2573</v>
      </c>
      <c r="F44" s="141">
        <v>1</v>
      </c>
      <c r="G44" s="141">
        <v>7670</v>
      </c>
      <c r="H44" s="17">
        <f t="shared" si="0"/>
        <v>7670</v>
      </c>
      <c r="I44" s="17"/>
      <c r="J44" s="141" t="s">
        <v>2570</v>
      </c>
      <c r="K44" s="21"/>
      <c r="L44" s="13"/>
      <c r="M44" s="60">
        <v>41141</v>
      </c>
      <c r="N44" s="15"/>
      <c r="O44" s="136"/>
      <c r="P44" s="60">
        <v>41148</v>
      </c>
      <c r="Q44" s="23">
        <v>41148</v>
      </c>
      <c r="R44" s="62"/>
    </row>
    <row r="45" spans="2:18" s="8" customFormat="1" ht="18" customHeight="1">
      <c r="B45" s="13"/>
      <c r="C45" s="12" t="s">
        <v>101</v>
      </c>
      <c r="D45" s="12" t="s">
        <v>101</v>
      </c>
      <c r="E45" s="16" t="s">
        <v>2574</v>
      </c>
      <c r="F45" s="141">
        <v>1</v>
      </c>
      <c r="G45" s="141">
        <v>9800</v>
      </c>
      <c r="H45" s="17">
        <f t="shared" si="0"/>
        <v>9800</v>
      </c>
      <c r="I45" s="17"/>
      <c r="J45" s="141" t="s">
        <v>2570</v>
      </c>
      <c r="K45" s="21"/>
      <c r="L45" s="13"/>
      <c r="M45" s="60">
        <v>41141</v>
      </c>
      <c r="N45" s="15"/>
      <c r="O45" s="136"/>
      <c r="P45" s="60">
        <v>41148</v>
      </c>
      <c r="Q45" s="23">
        <v>41148</v>
      </c>
      <c r="R45" s="62"/>
    </row>
    <row r="46" spans="2:18" s="8" customFormat="1" ht="18" customHeight="1">
      <c r="B46" s="13"/>
      <c r="C46" s="12" t="s">
        <v>101</v>
      </c>
      <c r="D46" s="12" t="s">
        <v>101</v>
      </c>
      <c r="E46" s="16" t="s">
        <v>2575</v>
      </c>
      <c r="F46" s="141">
        <v>2</v>
      </c>
      <c r="G46" s="141">
        <v>9329</v>
      </c>
      <c r="H46" s="17">
        <f t="shared" si="0"/>
        <v>18658</v>
      </c>
      <c r="I46" s="17"/>
      <c r="J46" s="141" t="s">
        <v>2570</v>
      </c>
      <c r="K46" s="21"/>
      <c r="L46" s="13"/>
      <c r="M46" s="60">
        <v>41141</v>
      </c>
      <c r="N46" s="15"/>
      <c r="O46" s="136"/>
      <c r="P46" s="60">
        <v>41148</v>
      </c>
      <c r="Q46" s="23">
        <v>41148</v>
      </c>
      <c r="R46" s="62"/>
    </row>
    <row r="47" spans="2:18" s="8" customFormat="1" ht="18" customHeight="1">
      <c r="B47" s="13"/>
      <c r="C47" s="12"/>
      <c r="D47" s="12"/>
      <c r="E47" s="16"/>
      <c r="F47" s="141"/>
      <c r="G47" s="141"/>
      <c r="H47" s="17"/>
      <c r="I47" s="17"/>
      <c r="J47" s="141"/>
      <c r="K47" s="21"/>
      <c r="L47" s="13"/>
      <c r="M47" s="60"/>
      <c r="N47" s="15"/>
      <c r="O47" s="136"/>
      <c r="P47" s="60"/>
      <c r="Q47" s="23"/>
      <c r="R47" s="62"/>
    </row>
    <row r="48" spans="2:18" s="8" customFormat="1" ht="18" customHeight="1">
      <c r="B48" s="13"/>
      <c r="C48" s="12" t="s">
        <v>77</v>
      </c>
      <c r="D48" s="12" t="s">
        <v>77</v>
      </c>
      <c r="E48" s="553" t="s">
        <v>2576</v>
      </c>
      <c r="F48" s="141">
        <v>1</v>
      </c>
      <c r="G48" s="141">
        <v>4600</v>
      </c>
      <c r="H48" s="17">
        <v>4600</v>
      </c>
      <c r="I48" s="17"/>
      <c r="J48" s="141" t="s">
        <v>2577</v>
      </c>
      <c r="K48" s="21"/>
      <c r="L48" s="13"/>
      <c r="M48" s="60">
        <v>41131</v>
      </c>
      <c r="N48" s="15"/>
      <c r="O48" s="136"/>
      <c r="P48" s="60">
        <v>41151</v>
      </c>
      <c r="Q48" s="23">
        <v>41151</v>
      </c>
      <c r="R48" s="62"/>
    </row>
    <row r="49" spans="2:18" s="8" customFormat="1" ht="18" customHeight="1">
      <c r="B49" s="13"/>
      <c r="C49" s="12" t="s">
        <v>77</v>
      </c>
      <c r="D49" s="12" t="s">
        <v>77</v>
      </c>
      <c r="E49" s="194" t="s">
        <v>2578</v>
      </c>
      <c r="F49" s="189">
        <v>1</v>
      </c>
      <c r="G49" s="189">
        <v>3800</v>
      </c>
      <c r="H49" s="17">
        <f t="shared" si="0"/>
        <v>3800</v>
      </c>
      <c r="I49" s="17"/>
      <c r="J49" s="194" t="s">
        <v>2579</v>
      </c>
      <c r="K49" s="21"/>
      <c r="L49" s="13"/>
      <c r="M49" s="60">
        <v>41131</v>
      </c>
      <c r="N49" s="15"/>
      <c r="O49" s="136"/>
      <c r="P49" s="60">
        <v>41151</v>
      </c>
      <c r="Q49" s="23">
        <v>41151</v>
      </c>
      <c r="R49" s="62"/>
    </row>
    <row r="50" spans="2:18" s="8" customFormat="1" ht="18" customHeight="1">
      <c r="B50" s="13"/>
      <c r="C50" s="12" t="s">
        <v>77</v>
      </c>
      <c r="D50" s="12" t="s">
        <v>77</v>
      </c>
      <c r="E50" s="194" t="s">
        <v>2580</v>
      </c>
      <c r="F50" s="189">
        <v>1</v>
      </c>
      <c r="G50" s="189">
        <v>2500</v>
      </c>
      <c r="H50" s="17">
        <f t="shared" si="0"/>
        <v>2500</v>
      </c>
      <c r="I50" s="17"/>
      <c r="J50" s="194" t="s">
        <v>2581</v>
      </c>
      <c r="K50" s="21"/>
      <c r="L50" s="13"/>
      <c r="M50" s="60">
        <v>41131</v>
      </c>
      <c r="N50" s="15"/>
      <c r="O50" s="136"/>
      <c r="P50" s="60">
        <v>41151</v>
      </c>
      <c r="Q50" s="23">
        <v>41151</v>
      </c>
      <c r="R50" s="62"/>
    </row>
    <row r="51" spans="2:18" s="8" customFormat="1" ht="18" customHeight="1">
      <c r="B51" s="13"/>
      <c r="C51" s="12" t="s">
        <v>77</v>
      </c>
      <c r="D51" s="12" t="s">
        <v>77</v>
      </c>
      <c r="E51" s="553" t="s">
        <v>2582</v>
      </c>
      <c r="F51" s="189">
        <v>1</v>
      </c>
      <c r="G51" s="18">
        <v>3600</v>
      </c>
      <c r="H51" s="17">
        <f t="shared" si="0"/>
        <v>3600</v>
      </c>
      <c r="I51" s="17"/>
      <c r="J51" s="189" t="s">
        <v>2583</v>
      </c>
      <c r="K51" s="21"/>
      <c r="L51" s="13"/>
      <c r="M51" s="60">
        <v>41131</v>
      </c>
      <c r="N51" s="15"/>
      <c r="O51" s="136"/>
      <c r="P51" s="60">
        <v>41151</v>
      </c>
      <c r="Q51" s="23">
        <v>41151</v>
      </c>
      <c r="R51" s="62"/>
    </row>
    <row r="52" spans="2:18" s="8" customFormat="1" ht="18" customHeight="1">
      <c r="B52" s="13"/>
      <c r="C52" s="12" t="s">
        <v>77</v>
      </c>
      <c r="D52" s="12" t="s">
        <v>77</v>
      </c>
      <c r="E52" s="246" t="s">
        <v>2584</v>
      </c>
      <c r="F52" s="189">
        <v>1</v>
      </c>
      <c r="G52" s="18">
        <v>9800</v>
      </c>
      <c r="H52" s="17">
        <f t="shared" si="0"/>
        <v>9800</v>
      </c>
      <c r="I52" s="17"/>
      <c r="J52" s="189" t="s">
        <v>2585</v>
      </c>
      <c r="K52" s="21"/>
      <c r="L52" s="13"/>
      <c r="M52" s="60">
        <v>41131</v>
      </c>
      <c r="N52" s="15"/>
      <c r="O52" s="136"/>
      <c r="P52" s="60">
        <v>41151</v>
      </c>
      <c r="Q52" s="23">
        <v>41151</v>
      </c>
      <c r="R52" s="62"/>
    </row>
    <row r="53" spans="2:18" s="8" customFormat="1" ht="18" customHeight="1">
      <c r="B53" s="13"/>
      <c r="C53" s="12" t="s">
        <v>77</v>
      </c>
      <c r="D53" s="12" t="s">
        <v>77</v>
      </c>
      <c r="E53" s="246" t="s">
        <v>1522</v>
      </c>
      <c r="F53" s="141">
        <v>2</v>
      </c>
      <c r="G53" s="18">
        <v>4200</v>
      </c>
      <c r="H53" s="17">
        <f t="shared" si="0"/>
        <v>8400</v>
      </c>
      <c r="I53" s="17"/>
      <c r="J53" s="141" t="s">
        <v>2586</v>
      </c>
      <c r="K53" s="141"/>
      <c r="L53" s="13"/>
      <c r="M53" s="60">
        <v>41131</v>
      </c>
      <c r="N53" s="15"/>
      <c r="O53" s="136"/>
      <c r="P53" s="60">
        <v>41151</v>
      </c>
      <c r="Q53" s="23">
        <v>41151</v>
      </c>
      <c r="R53" s="62"/>
    </row>
    <row r="54" spans="2:18" s="8" customFormat="1" ht="18" customHeight="1">
      <c r="B54" s="13"/>
      <c r="C54" s="12" t="s">
        <v>77</v>
      </c>
      <c r="D54" s="12" t="s">
        <v>77</v>
      </c>
      <c r="E54" s="246" t="s">
        <v>2587</v>
      </c>
      <c r="F54" s="141">
        <v>2</v>
      </c>
      <c r="G54" s="18">
        <v>6200</v>
      </c>
      <c r="H54" s="17">
        <f t="shared" si="0"/>
        <v>12400</v>
      </c>
      <c r="I54" s="17"/>
      <c r="J54" s="141" t="s">
        <v>2588</v>
      </c>
      <c r="K54" s="21"/>
      <c r="L54" s="19"/>
      <c r="M54" s="60">
        <v>41131</v>
      </c>
      <c r="N54" s="15"/>
      <c r="O54" s="136"/>
      <c r="P54" s="60">
        <v>41151</v>
      </c>
      <c r="Q54" s="23">
        <v>41151</v>
      </c>
    </row>
    <row r="55" spans="2:18" s="8" customFormat="1" ht="18" customHeight="1">
      <c r="B55" s="13"/>
      <c r="C55" s="12" t="s">
        <v>77</v>
      </c>
      <c r="D55" s="12" t="s">
        <v>77</v>
      </c>
      <c r="E55" s="246" t="s">
        <v>1526</v>
      </c>
      <c r="F55" s="189">
        <v>4</v>
      </c>
      <c r="G55" s="18">
        <v>2100</v>
      </c>
      <c r="H55" s="17">
        <f t="shared" si="0"/>
        <v>8400</v>
      </c>
      <c r="I55" s="17"/>
      <c r="J55" s="194" t="s">
        <v>1527</v>
      </c>
      <c r="K55" s="21"/>
      <c r="L55" s="19"/>
      <c r="M55" s="60">
        <v>41131</v>
      </c>
      <c r="N55" s="15"/>
      <c r="O55" s="136"/>
      <c r="P55" s="60">
        <v>41151</v>
      </c>
      <c r="Q55" s="23">
        <v>41151</v>
      </c>
    </row>
    <row r="56" spans="2:18" s="8" customFormat="1" ht="18" customHeight="1">
      <c r="B56" s="13"/>
      <c r="C56" s="12" t="s">
        <v>77</v>
      </c>
      <c r="D56" s="12" t="s">
        <v>77</v>
      </c>
      <c r="E56" s="246" t="s">
        <v>2589</v>
      </c>
      <c r="F56" s="189">
        <v>2</v>
      </c>
      <c r="G56" s="18">
        <v>3900</v>
      </c>
      <c r="H56" s="17">
        <f t="shared" si="0"/>
        <v>7800</v>
      </c>
      <c r="I56" s="17"/>
      <c r="J56" s="194" t="s">
        <v>1529</v>
      </c>
      <c r="K56" s="21"/>
      <c r="L56" s="19"/>
      <c r="M56" s="60">
        <v>41131</v>
      </c>
      <c r="N56" s="15"/>
      <c r="O56" s="136"/>
      <c r="P56" s="60">
        <v>41151</v>
      </c>
      <c r="Q56" s="23">
        <v>41151</v>
      </c>
    </row>
    <row r="57" spans="2:18" s="8" customFormat="1" ht="18" customHeight="1">
      <c r="B57" s="13"/>
      <c r="C57" s="12" t="s">
        <v>77</v>
      </c>
      <c r="D57" s="12" t="s">
        <v>77</v>
      </c>
      <c r="E57" s="194" t="s">
        <v>2590</v>
      </c>
      <c r="F57" s="141">
        <v>1</v>
      </c>
      <c r="G57" s="18">
        <v>6900</v>
      </c>
      <c r="H57" s="17">
        <f t="shared" si="0"/>
        <v>6900</v>
      </c>
      <c r="I57" s="17"/>
      <c r="J57" s="16" t="s">
        <v>2591</v>
      </c>
      <c r="K57" s="21"/>
      <c r="L57" s="19"/>
      <c r="M57" s="60">
        <v>41131</v>
      </c>
      <c r="N57" s="15"/>
      <c r="O57" s="136"/>
      <c r="P57" s="60">
        <v>41151</v>
      </c>
      <c r="Q57" s="23">
        <v>41151</v>
      </c>
    </row>
    <row r="58" spans="2:18" s="8" customFormat="1" ht="18" customHeight="1">
      <c r="B58" s="13"/>
      <c r="C58" s="12" t="s">
        <v>77</v>
      </c>
      <c r="D58" s="12" t="s">
        <v>77</v>
      </c>
      <c r="E58" s="21" t="s">
        <v>2592</v>
      </c>
      <c r="F58" s="141">
        <v>1</v>
      </c>
      <c r="G58" s="489">
        <v>2400</v>
      </c>
      <c r="H58" s="17">
        <f t="shared" si="0"/>
        <v>2400</v>
      </c>
      <c r="I58" s="17"/>
      <c r="J58" s="141" t="s">
        <v>2593</v>
      </c>
      <c r="K58" s="21"/>
      <c r="L58" s="19"/>
      <c r="M58" s="60">
        <v>41131</v>
      </c>
      <c r="N58" s="15"/>
      <c r="O58" s="60"/>
      <c r="P58" s="60">
        <v>41151</v>
      </c>
      <c r="Q58" s="23">
        <v>41151</v>
      </c>
    </row>
    <row r="59" spans="2:18" s="8" customFormat="1" ht="18" customHeight="1">
      <c r="B59" s="13"/>
      <c r="C59" s="12"/>
      <c r="D59" s="12"/>
      <c r="E59" s="241"/>
      <c r="F59" s="189"/>
      <c r="G59" s="489"/>
      <c r="H59" s="17">
        <f t="shared" si="0"/>
        <v>0</v>
      </c>
      <c r="I59" s="17"/>
      <c r="J59" s="141"/>
      <c r="K59" s="21"/>
      <c r="L59" s="19"/>
      <c r="M59" s="60"/>
      <c r="N59" s="15"/>
      <c r="O59" s="136"/>
      <c r="P59" s="60"/>
      <c r="Q59" s="23"/>
    </row>
    <row r="60" spans="2:18">
      <c r="Q60" s="68"/>
    </row>
    <row r="61" spans="2:18">
      <c r="Q61" s="68"/>
    </row>
    <row r="62" spans="2:18">
      <c r="Q62" s="68"/>
    </row>
    <row r="63" spans="2:18">
      <c r="H63" s="554"/>
      <c r="M63" s="25"/>
      <c r="Q63" s="68"/>
    </row>
    <row r="64" spans="2:18">
      <c r="Q64" s="68"/>
    </row>
    <row r="65" spans="13:17">
      <c r="M65" s="25"/>
      <c r="Q65" s="68"/>
    </row>
  </sheetData>
  <autoFilter ref="B8:O59" xr:uid="{2D3AC41A-7C61-448A-8387-69BF80A678F6}"/>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35E5-FBC4-4DF8-BB83-CB80625CCD18}">
  <sheetPr>
    <pageSetUpPr fitToPage="1"/>
  </sheetPr>
  <dimension ref="B2:R74"/>
  <sheetViews>
    <sheetView zoomScale="85" zoomScaleNormal="85" workbookViewId="0">
      <pane xSplit="10" ySplit="8" topLeftCell="K9" activePane="bottomRight" state="frozen"/>
      <selection pane="topRight" activeCell="K1" sqref="K1"/>
      <selection pane="bottomLeft" activeCell="A9" sqref="A9"/>
      <selection pane="bottomRight" activeCell="B1" sqref="B1"/>
    </sheetView>
  </sheetViews>
  <sheetFormatPr defaultRowHeight="13.5"/>
  <cols>
    <col min="1" max="1" width="2.625" style="515" customWidth="1"/>
    <col min="2" max="2" width="5.125" style="520" customWidth="1"/>
    <col min="3" max="4" width="12.625" style="515" customWidth="1"/>
    <col min="5" max="5" width="40.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49.875" style="515" bestFit="1"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20.625" style="522" customWidth="1"/>
    <col min="18" max="256" width="9" style="515"/>
    <col min="257" max="257" width="2.625" style="515" customWidth="1"/>
    <col min="258" max="258" width="5.125" style="515" customWidth="1"/>
    <col min="259" max="260" width="12.625" style="515" customWidth="1"/>
    <col min="261" max="261" width="40.625" style="515" customWidth="1"/>
    <col min="262" max="262" width="6.25" style="515" customWidth="1"/>
    <col min="263" max="264" width="9.875" style="515" bestFit="1" customWidth="1"/>
    <col min="265" max="265" width="5.75" style="515" customWidth="1"/>
    <col min="266" max="266" width="30.625" style="515" customWidth="1"/>
    <col min="267" max="267" width="49.875" style="515" bestFit="1"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20.625" style="515" customWidth="1"/>
    <col min="274" max="512" width="9" style="515"/>
    <col min="513" max="513" width="2.625" style="515" customWidth="1"/>
    <col min="514" max="514" width="5.125" style="515" customWidth="1"/>
    <col min="515" max="516" width="12.625" style="515" customWidth="1"/>
    <col min="517" max="517" width="40.625" style="515" customWidth="1"/>
    <col min="518" max="518" width="6.25" style="515" customWidth="1"/>
    <col min="519" max="520" width="9.875" style="515" bestFit="1" customWidth="1"/>
    <col min="521" max="521" width="5.75" style="515" customWidth="1"/>
    <col min="522" max="522" width="30.625" style="515" customWidth="1"/>
    <col min="523" max="523" width="49.875" style="515" bestFit="1"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20.625" style="515" customWidth="1"/>
    <col min="530" max="768" width="9" style="515"/>
    <col min="769" max="769" width="2.625" style="515" customWidth="1"/>
    <col min="770" max="770" width="5.125" style="515" customWidth="1"/>
    <col min="771" max="772" width="12.625" style="515" customWidth="1"/>
    <col min="773" max="773" width="40.625" style="515" customWidth="1"/>
    <col min="774" max="774" width="6.25" style="515" customWidth="1"/>
    <col min="775" max="776" width="9.875" style="515" bestFit="1" customWidth="1"/>
    <col min="777" max="777" width="5.75" style="515" customWidth="1"/>
    <col min="778" max="778" width="30.625" style="515" customWidth="1"/>
    <col min="779" max="779" width="49.875" style="515" bestFit="1"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20.625" style="515" customWidth="1"/>
    <col min="786" max="1024" width="9" style="515"/>
    <col min="1025" max="1025" width="2.625" style="515" customWidth="1"/>
    <col min="1026" max="1026" width="5.125" style="515" customWidth="1"/>
    <col min="1027" max="1028" width="12.625" style="515" customWidth="1"/>
    <col min="1029" max="1029" width="40.625" style="515" customWidth="1"/>
    <col min="1030" max="1030" width="6.25" style="515" customWidth="1"/>
    <col min="1031" max="1032" width="9.875" style="515" bestFit="1" customWidth="1"/>
    <col min="1033" max="1033" width="5.75" style="515" customWidth="1"/>
    <col min="1034" max="1034" width="30.625" style="515" customWidth="1"/>
    <col min="1035" max="1035" width="49.875" style="515" bestFit="1"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20.625" style="515" customWidth="1"/>
    <col min="1042" max="1280" width="9" style="515"/>
    <col min="1281" max="1281" width="2.625" style="515" customWidth="1"/>
    <col min="1282" max="1282" width="5.125" style="515" customWidth="1"/>
    <col min="1283" max="1284" width="12.625" style="515" customWidth="1"/>
    <col min="1285" max="1285" width="40.625" style="515" customWidth="1"/>
    <col min="1286" max="1286" width="6.25" style="515" customWidth="1"/>
    <col min="1287" max="1288" width="9.875" style="515" bestFit="1" customWidth="1"/>
    <col min="1289" max="1289" width="5.75" style="515" customWidth="1"/>
    <col min="1290" max="1290" width="30.625" style="515" customWidth="1"/>
    <col min="1291" max="1291" width="49.875" style="515" bestFit="1"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20.625" style="515" customWidth="1"/>
    <col min="1298" max="1536" width="9" style="515"/>
    <col min="1537" max="1537" width="2.625" style="515" customWidth="1"/>
    <col min="1538" max="1538" width="5.125" style="515" customWidth="1"/>
    <col min="1539" max="1540" width="12.625" style="515" customWidth="1"/>
    <col min="1541" max="1541" width="40.625" style="515" customWidth="1"/>
    <col min="1542" max="1542" width="6.25" style="515" customWidth="1"/>
    <col min="1543" max="1544" width="9.875" style="515" bestFit="1" customWidth="1"/>
    <col min="1545" max="1545" width="5.75" style="515" customWidth="1"/>
    <col min="1546" max="1546" width="30.625" style="515" customWidth="1"/>
    <col min="1547" max="1547" width="49.875" style="515" bestFit="1"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20.625" style="515" customWidth="1"/>
    <col min="1554" max="1792" width="9" style="515"/>
    <col min="1793" max="1793" width="2.625" style="515" customWidth="1"/>
    <col min="1794" max="1794" width="5.125" style="515" customWidth="1"/>
    <col min="1795" max="1796" width="12.625" style="515" customWidth="1"/>
    <col min="1797" max="1797" width="40.625" style="515" customWidth="1"/>
    <col min="1798" max="1798" width="6.25" style="515" customWidth="1"/>
    <col min="1799" max="1800" width="9.875" style="515" bestFit="1" customWidth="1"/>
    <col min="1801" max="1801" width="5.75" style="515" customWidth="1"/>
    <col min="1802" max="1802" width="30.625" style="515" customWidth="1"/>
    <col min="1803" max="1803" width="49.875" style="515" bestFit="1"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20.625" style="515" customWidth="1"/>
    <col min="1810" max="2048" width="9" style="515"/>
    <col min="2049" max="2049" width="2.625" style="515" customWidth="1"/>
    <col min="2050" max="2050" width="5.125" style="515" customWidth="1"/>
    <col min="2051" max="2052" width="12.625" style="515" customWidth="1"/>
    <col min="2053" max="2053" width="40.625" style="515" customWidth="1"/>
    <col min="2054" max="2054" width="6.25" style="515" customWidth="1"/>
    <col min="2055" max="2056" width="9.875" style="515" bestFit="1" customWidth="1"/>
    <col min="2057" max="2057" width="5.75" style="515" customWidth="1"/>
    <col min="2058" max="2058" width="30.625" style="515" customWidth="1"/>
    <col min="2059" max="2059" width="49.875" style="515" bestFit="1"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20.625" style="515" customWidth="1"/>
    <col min="2066" max="2304" width="9" style="515"/>
    <col min="2305" max="2305" width="2.625" style="515" customWidth="1"/>
    <col min="2306" max="2306" width="5.125" style="515" customWidth="1"/>
    <col min="2307" max="2308" width="12.625" style="515" customWidth="1"/>
    <col min="2309" max="2309" width="40.625" style="515" customWidth="1"/>
    <col min="2310" max="2310" width="6.25" style="515" customWidth="1"/>
    <col min="2311" max="2312" width="9.875" style="515" bestFit="1" customWidth="1"/>
    <col min="2313" max="2313" width="5.75" style="515" customWidth="1"/>
    <col min="2314" max="2314" width="30.625" style="515" customWidth="1"/>
    <col min="2315" max="2315" width="49.875" style="515" bestFit="1"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20.625" style="515" customWidth="1"/>
    <col min="2322" max="2560" width="9" style="515"/>
    <col min="2561" max="2561" width="2.625" style="515" customWidth="1"/>
    <col min="2562" max="2562" width="5.125" style="515" customWidth="1"/>
    <col min="2563" max="2564" width="12.625" style="515" customWidth="1"/>
    <col min="2565" max="2565" width="40.625" style="515" customWidth="1"/>
    <col min="2566" max="2566" width="6.25" style="515" customWidth="1"/>
    <col min="2567" max="2568" width="9.875" style="515" bestFit="1" customWidth="1"/>
    <col min="2569" max="2569" width="5.75" style="515" customWidth="1"/>
    <col min="2570" max="2570" width="30.625" style="515" customWidth="1"/>
    <col min="2571" max="2571" width="49.875" style="515" bestFit="1"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20.625" style="515" customWidth="1"/>
    <col min="2578" max="2816" width="9" style="515"/>
    <col min="2817" max="2817" width="2.625" style="515" customWidth="1"/>
    <col min="2818" max="2818" width="5.125" style="515" customWidth="1"/>
    <col min="2819" max="2820" width="12.625" style="515" customWidth="1"/>
    <col min="2821" max="2821" width="40.625" style="515" customWidth="1"/>
    <col min="2822" max="2822" width="6.25" style="515" customWidth="1"/>
    <col min="2823" max="2824" width="9.875" style="515" bestFit="1" customWidth="1"/>
    <col min="2825" max="2825" width="5.75" style="515" customWidth="1"/>
    <col min="2826" max="2826" width="30.625" style="515" customWidth="1"/>
    <col min="2827" max="2827" width="49.875" style="515" bestFit="1"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20.625" style="515" customWidth="1"/>
    <col min="2834" max="3072" width="9" style="515"/>
    <col min="3073" max="3073" width="2.625" style="515" customWidth="1"/>
    <col min="3074" max="3074" width="5.125" style="515" customWidth="1"/>
    <col min="3075" max="3076" width="12.625" style="515" customWidth="1"/>
    <col min="3077" max="3077" width="40.625" style="515" customWidth="1"/>
    <col min="3078" max="3078" width="6.25" style="515" customWidth="1"/>
    <col min="3079" max="3080" width="9.875" style="515" bestFit="1" customWidth="1"/>
    <col min="3081" max="3081" width="5.75" style="515" customWidth="1"/>
    <col min="3082" max="3082" width="30.625" style="515" customWidth="1"/>
    <col min="3083" max="3083" width="49.875" style="515" bestFit="1"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20.625" style="515" customWidth="1"/>
    <col min="3090" max="3328" width="9" style="515"/>
    <col min="3329" max="3329" width="2.625" style="515" customWidth="1"/>
    <col min="3330" max="3330" width="5.125" style="515" customWidth="1"/>
    <col min="3331" max="3332" width="12.625" style="515" customWidth="1"/>
    <col min="3333" max="3333" width="40.625" style="515" customWidth="1"/>
    <col min="3334" max="3334" width="6.25" style="515" customWidth="1"/>
    <col min="3335" max="3336" width="9.875" style="515" bestFit="1" customWidth="1"/>
    <col min="3337" max="3337" width="5.75" style="515" customWidth="1"/>
    <col min="3338" max="3338" width="30.625" style="515" customWidth="1"/>
    <col min="3339" max="3339" width="49.875" style="515" bestFit="1"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20.625" style="515" customWidth="1"/>
    <col min="3346" max="3584" width="9" style="515"/>
    <col min="3585" max="3585" width="2.625" style="515" customWidth="1"/>
    <col min="3586" max="3586" width="5.125" style="515" customWidth="1"/>
    <col min="3587" max="3588" width="12.625" style="515" customWidth="1"/>
    <col min="3589" max="3589" width="40.625" style="515" customWidth="1"/>
    <col min="3590" max="3590" width="6.25" style="515" customWidth="1"/>
    <col min="3591" max="3592" width="9.875" style="515" bestFit="1" customWidth="1"/>
    <col min="3593" max="3593" width="5.75" style="515" customWidth="1"/>
    <col min="3594" max="3594" width="30.625" style="515" customWidth="1"/>
    <col min="3595" max="3595" width="49.875" style="515" bestFit="1"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20.625" style="515" customWidth="1"/>
    <col min="3602" max="3840" width="9" style="515"/>
    <col min="3841" max="3841" width="2.625" style="515" customWidth="1"/>
    <col min="3842" max="3842" width="5.125" style="515" customWidth="1"/>
    <col min="3843" max="3844" width="12.625" style="515" customWidth="1"/>
    <col min="3845" max="3845" width="40.625" style="515" customWidth="1"/>
    <col min="3846" max="3846" width="6.25" style="515" customWidth="1"/>
    <col min="3847" max="3848" width="9.875" style="515" bestFit="1" customWidth="1"/>
    <col min="3849" max="3849" width="5.75" style="515" customWidth="1"/>
    <col min="3850" max="3850" width="30.625" style="515" customWidth="1"/>
    <col min="3851" max="3851" width="49.875" style="515" bestFit="1"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20.625" style="515" customWidth="1"/>
    <col min="3858" max="4096" width="9" style="515"/>
    <col min="4097" max="4097" width="2.625" style="515" customWidth="1"/>
    <col min="4098" max="4098" width="5.125" style="515" customWidth="1"/>
    <col min="4099" max="4100" width="12.625" style="515" customWidth="1"/>
    <col min="4101" max="4101" width="40.625" style="515" customWidth="1"/>
    <col min="4102" max="4102" width="6.25" style="515" customWidth="1"/>
    <col min="4103" max="4104" width="9.875" style="515" bestFit="1" customWidth="1"/>
    <col min="4105" max="4105" width="5.75" style="515" customWidth="1"/>
    <col min="4106" max="4106" width="30.625" style="515" customWidth="1"/>
    <col min="4107" max="4107" width="49.875" style="515" bestFit="1"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20.625" style="515" customWidth="1"/>
    <col min="4114" max="4352" width="9" style="515"/>
    <col min="4353" max="4353" width="2.625" style="515" customWidth="1"/>
    <col min="4354" max="4354" width="5.125" style="515" customWidth="1"/>
    <col min="4355" max="4356" width="12.625" style="515" customWidth="1"/>
    <col min="4357" max="4357" width="40.625" style="515" customWidth="1"/>
    <col min="4358" max="4358" width="6.25" style="515" customWidth="1"/>
    <col min="4359" max="4360" width="9.875" style="515" bestFit="1" customWidth="1"/>
    <col min="4361" max="4361" width="5.75" style="515" customWidth="1"/>
    <col min="4362" max="4362" width="30.625" style="515" customWidth="1"/>
    <col min="4363" max="4363" width="49.875" style="515" bestFit="1"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20.625" style="515" customWidth="1"/>
    <col min="4370" max="4608" width="9" style="515"/>
    <col min="4609" max="4609" width="2.625" style="515" customWidth="1"/>
    <col min="4610" max="4610" width="5.125" style="515" customWidth="1"/>
    <col min="4611" max="4612" width="12.625" style="515" customWidth="1"/>
    <col min="4613" max="4613" width="40.625" style="515" customWidth="1"/>
    <col min="4614" max="4614" width="6.25" style="515" customWidth="1"/>
    <col min="4615" max="4616" width="9.875" style="515" bestFit="1" customWidth="1"/>
    <col min="4617" max="4617" width="5.75" style="515" customWidth="1"/>
    <col min="4618" max="4618" width="30.625" style="515" customWidth="1"/>
    <col min="4619" max="4619" width="49.875" style="515" bestFit="1"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20.625" style="515" customWidth="1"/>
    <col min="4626" max="4864" width="9" style="515"/>
    <col min="4865" max="4865" width="2.625" style="515" customWidth="1"/>
    <col min="4866" max="4866" width="5.125" style="515" customWidth="1"/>
    <col min="4867" max="4868" width="12.625" style="515" customWidth="1"/>
    <col min="4869" max="4869" width="40.625" style="515" customWidth="1"/>
    <col min="4870" max="4870" width="6.25" style="515" customWidth="1"/>
    <col min="4871" max="4872" width="9.875" style="515" bestFit="1" customWidth="1"/>
    <col min="4873" max="4873" width="5.75" style="515" customWidth="1"/>
    <col min="4874" max="4874" width="30.625" style="515" customWidth="1"/>
    <col min="4875" max="4875" width="49.875" style="515" bestFit="1"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20.625" style="515" customWidth="1"/>
    <col min="4882" max="5120" width="9" style="515"/>
    <col min="5121" max="5121" width="2.625" style="515" customWidth="1"/>
    <col min="5122" max="5122" width="5.125" style="515" customWidth="1"/>
    <col min="5123" max="5124" width="12.625" style="515" customWidth="1"/>
    <col min="5125" max="5125" width="40.625" style="515" customWidth="1"/>
    <col min="5126" max="5126" width="6.25" style="515" customWidth="1"/>
    <col min="5127" max="5128" width="9.875" style="515" bestFit="1" customWidth="1"/>
    <col min="5129" max="5129" width="5.75" style="515" customWidth="1"/>
    <col min="5130" max="5130" width="30.625" style="515" customWidth="1"/>
    <col min="5131" max="5131" width="49.875" style="515" bestFit="1"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20.625" style="515" customWidth="1"/>
    <col min="5138" max="5376" width="9" style="515"/>
    <col min="5377" max="5377" width="2.625" style="515" customWidth="1"/>
    <col min="5378" max="5378" width="5.125" style="515" customWidth="1"/>
    <col min="5379" max="5380" width="12.625" style="515" customWidth="1"/>
    <col min="5381" max="5381" width="40.625" style="515" customWidth="1"/>
    <col min="5382" max="5382" width="6.25" style="515" customWidth="1"/>
    <col min="5383" max="5384" width="9.875" style="515" bestFit="1" customWidth="1"/>
    <col min="5385" max="5385" width="5.75" style="515" customWidth="1"/>
    <col min="5386" max="5386" width="30.625" style="515" customWidth="1"/>
    <col min="5387" max="5387" width="49.875" style="515" bestFit="1"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20.625" style="515" customWidth="1"/>
    <col min="5394" max="5632" width="9" style="515"/>
    <col min="5633" max="5633" width="2.625" style="515" customWidth="1"/>
    <col min="5634" max="5634" width="5.125" style="515" customWidth="1"/>
    <col min="5635" max="5636" width="12.625" style="515" customWidth="1"/>
    <col min="5637" max="5637" width="40.625" style="515" customWidth="1"/>
    <col min="5638" max="5638" width="6.25" style="515" customWidth="1"/>
    <col min="5639" max="5640" width="9.875" style="515" bestFit="1" customWidth="1"/>
    <col min="5641" max="5641" width="5.75" style="515" customWidth="1"/>
    <col min="5642" max="5642" width="30.625" style="515" customWidth="1"/>
    <col min="5643" max="5643" width="49.875" style="515" bestFit="1"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20.625" style="515" customWidth="1"/>
    <col min="5650" max="5888" width="9" style="515"/>
    <col min="5889" max="5889" width="2.625" style="515" customWidth="1"/>
    <col min="5890" max="5890" width="5.125" style="515" customWidth="1"/>
    <col min="5891" max="5892" width="12.625" style="515" customWidth="1"/>
    <col min="5893" max="5893" width="40.625" style="515" customWidth="1"/>
    <col min="5894" max="5894" width="6.25" style="515" customWidth="1"/>
    <col min="5895" max="5896" width="9.875" style="515" bestFit="1" customWidth="1"/>
    <col min="5897" max="5897" width="5.75" style="515" customWidth="1"/>
    <col min="5898" max="5898" width="30.625" style="515" customWidth="1"/>
    <col min="5899" max="5899" width="49.875" style="515" bestFit="1"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20.625" style="515" customWidth="1"/>
    <col min="5906" max="6144" width="9" style="515"/>
    <col min="6145" max="6145" width="2.625" style="515" customWidth="1"/>
    <col min="6146" max="6146" width="5.125" style="515" customWidth="1"/>
    <col min="6147" max="6148" width="12.625" style="515" customWidth="1"/>
    <col min="6149" max="6149" width="40.625" style="515" customWidth="1"/>
    <col min="6150" max="6150" width="6.25" style="515" customWidth="1"/>
    <col min="6151" max="6152" width="9.875" style="515" bestFit="1" customWidth="1"/>
    <col min="6153" max="6153" width="5.75" style="515" customWidth="1"/>
    <col min="6154" max="6154" width="30.625" style="515" customWidth="1"/>
    <col min="6155" max="6155" width="49.875" style="515" bestFit="1"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20.625" style="515" customWidth="1"/>
    <col min="6162" max="6400" width="9" style="515"/>
    <col min="6401" max="6401" width="2.625" style="515" customWidth="1"/>
    <col min="6402" max="6402" width="5.125" style="515" customWidth="1"/>
    <col min="6403" max="6404" width="12.625" style="515" customWidth="1"/>
    <col min="6405" max="6405" width="40.625" style="515" customWidth="1"/>
    <col min="6406" max="6406" width="6.25" style="515" customWidth="1"/>
    <col min="6407" max="6408" width="9.875" style="515" bestFit="1" customWidth="1"/>
    <col min="6409" max="6409" width="5.75" style="515" customWidth="1"/>
    <col min="6410" max="6410" width="30.625" style="515" customWidth="1"/>
    <col min="6411" max="6411" width="49.875" style="515" bestFit="1"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20.625" style="515" customWidth="1"/>
    <col min="6418" max="6656" width="9" style="515"/>
    <col min="6657" max="6657" width="2.625" style="515" customWidth="1"/>
    <col min="6658" max="6658" width="5.125" style="515" customWidth="1"/>
    <col min="6659" max="6660" width="12.625" style="515" customWidth="1"/>
    <col min="6661" max="6661" width="40.625" style="515" customWidth="1"/>
    <col min="6662" max="6662" width="6.25" style="515" customWidth="1"/>
    <col min="6663" max="6664" width="9.875" style="515" bestFit="1" customWidth="1"/>
    <col min="6665" max="6665" width="5.75" style="515" customWidth="1"/>
    <col min="6666" max="6666" width="30.625" style="515" customWidth="1"/>
    <col min="6667" max="6667" width="49.875" style="515" bestFit="1"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20.625" style="515" customWidth="1"/>
    <col min="6674" max="6912" width="9" style="515"/>
    <col min="6913" max="6913" width="2.625" style="515" customWidth="1"/>
    <col min="6914" max="6914" width="5.125" style="515" customWidth="1"/>
    <col min="6915" max="6916" width="12.625" style="515" customWidth="1"/>
    <col min="6917" max="6917" width="40.625" style="515" customWidth="1"/>
    <col min="6918" max="6918" width="6.25" style="515" customWidth="1"/>
    <col min="6919" max="6920" width="9.875" style="515" bestFit="1" customWidth="1"/>
    <col min="6921" max="6921" width="5.75" style="515" customWidth="1"/>
    <col min="6922" max="6922" width="30.625" style="515" customWidth="1"/>
    <col min="6923" max="6923" width="49.875" style="515" bestFit="1"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20.625" style="515" customWidth="1"/>
    <col min="6930" max="7168" width="9" style="515"/>
    <col min="7169" max="7169" width="2.625" style="515" customWidth="1"/>
    <col min="7170" max="7170" width="5.125" style="515" customWidth="1"/>
    <col min="7171" max="7172" width="12.625" style="515" customWidth="1"/>
    <col min="7173" max="7173" width="40.625" style="515" customWidth="1"/>
    <col min="7174" max="7174" width="6.25" style="515" customWidth="1"/>
    <col min="7175" max="7176" width="9.875" style="515" bestFit="1" customWidth="1"/>
    <col min="7177" max="7177" width="5.75" style="515" customWidth="1"/>
    <col min="7178" max="7178" width="30.625" style="515" customWidth="1"/>
    <col min="7179" max="7179" width="49.875" style="515" bestFit="1"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20.625" style="515" customWidth="1"/>
    <col min="7186" max="7424" width="9" style="515"/>
    <col min="7425" max="7425" width="2.625" style="515" customWidth="1"/>
    <col min="7426" max="7426" width="5.125" style="515" customWidth="1"/>
    <col min="7427" max="7428" width="12.625" style="515" customWidth="1"/>
    <col min="7429" max="7429" width="40.625" style="515" customWidth="1"/>
    <col min="7430" max="7430" width="6.25" style="515" customWidth="1"/>
    <col min="7431" max="7432" width="9.875" style="515" bestFit="1" customWidth="1"/>
    <col min="7433" max="7433" width="5.75" style="515" customWidth="1"/>
    <col min="7434" max="7434" width="30.625" style="515" customWidth="1"/>
    <col min="7435" max="7435" width="49.875" style="515" bestFit="1"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20.625" style="515" customWidth="1"/>
    <col min="7442" max="7680" width="9" style="515"/>
    <col min="7681" max="7681" width="2.625" style="515" customWidth="1"/>
    <col min="7682" max="7682" width="5.125" style="515" customWidth="1"/>
    <col min="7683" max="7684" width="12.625" style="515" customWidth="1"/>
    <col min="7685" max="7685" width="40.625" style="515" customWidth="1"/>
    <col min="7686" max="7686" width="6.25" style="515" customWidth="1"/>
    <col min="7687" max="7688" width="9.875" style="515" bestFit="1" customWidth="1"/>
    <col min="7689" max="7689" width="5.75" style="515" customWidth="1"/>
    <col min="7690" max="7690" width="30.625" style="515" customWidth="1"/>
    <col min="7691" max="7691" width="49.875" style="515" bestFit="1"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20.625" style="515" customWidth="1"/>
    <col min="7698" max="7936" width="9" style="515"/>
    <col min="7937" max="7937" width="2.625" style="515" customWidth="1"/>
    <col min="7938" max="7938" width="5.125" style="515" customWidth="1"/>
    <col min="7939" max="7940" width="12.625" style="515" customWidth="1"/>
    <col min="7941" max="7941" width="40.625" style="515" customWidth="1"/>
    <col min="7942" max="7942" width="6.25" style="515" customWidth="1"/>
    <col min="7943" max="7944" width="9.875" style="515" bestFit="1" customWidth="1"/>
    <col min="7945" max="7945" width="5.75" style="515" customWidth="1"/>
    <col min="7946" max="7946" width="30.625" style="515" customWidth="1"/>
    <col min="7947" max="7947" width="49.875" style="515" bestFit="1"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20.625" style="515" customWidth="1"/>
    <col min="7954" max="8192" width="9" style="515"/>
    <col min="8193" max="8193" width="2.625" style="515" customWidth="1"/>
    <col min="8194" max="8194" width="5.125" style="515" customWidth="1"/>
    <col min="8195" max="8196" width="12.625" style="515" customWidth="1"/>
    <col min="8197" max="8197" width="40.625" style="515" customWidth="1"/>
    <col min="8198" max="8198" width="6.25" style="515" customWidth="1"/>
    <col min="8199" max="8200" width="9.875" style="515" bestFit="1" customWidth="1"/>
    <col min="8201" max="8201" width="5.75" style="515" customWidth="1"/>
    <col min="8202" max="8202" width="30.625" style="515" customWidth="1"/>
    <col min="8203" max="8203" width="49.875" style="515" bestFit="1"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20.625" style="515" customWidth="1"/>
    <col min="8210" max="8448" width="9" style="515"/>
    <col min="8449" max="8449" width="2.625" style="515" customWidth="1"/>
    <col min="8450" max="8450" width="5.125" style="515" customWidth="1"/>
    <col min="8451" max="8452" width="12.625" style="515" customWidth="1"/>
    <col min="8453" max="8453" width="40.625" style="515" customWidth="1"/>
    <col min="8454" max="8454" width="6.25" style="515" customWidth="1"/>
    <col min="8455" max="8456" width="9.875" style="515" bestFit="1" customWidth="1"/>
    <col min="8457" max="8457" width="5.75" style="515" customWidth="1"/>
    <col min="8458" max="8458" width="30.625" style="515" customWidth="1"/>
    <col min="8459" max="8459" width="49.875" style="515" bestFit="1"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20.625" style="515" customWidth="1"/>
    <col min="8466" max="8704" width="9" style="515"/>
    <col min="8705" max="8705" width="2.625" style="515" customWidth="1"/>
    <col min="8706" max="8706" width="5.125" style="515" customWidth="1"/>
    <col min="8707" max="8708" width="12.625" style="515" customWidth="1"/>
    <col min="8709" max="8709" width="40.625" style="515" customWidth="1"/>
    <col min="8710" max="8710" width="6.25" style="515" customWidth="1"/>
    <col min="8711" max="8712" width="9.875" style="515" bestFit="1" customWidth="1"/>
    <col min="8713" max="8713" width="5.75" style="515" customWidth="1"/>
    <col min="8714" max="8714" width="30.625" style="515" customWidth="1"/>
    <col min="8715" max="8715" width="49.875" style="515" bestFit="1"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20.625" style="515" customWidth="1"/>
    <col min="8722" max="8960" width="9" style="515"/>
    <col min="8961" max="8961" width="2.625" style="515" customWidth="1"/>
    <col min="8962" max="8962" width="5.125" style="515" customWidth="1"/>
    <col min="8963" max="8964" width="12.625" style="515" customWidth="1"/>
    <col min="8965" max="8965" width="40.625" style="515" customWidth="1"/>
    <col min="8966" max="8966" width="6.25" style="515" customWidth="1"/>
    <col min="8967" max="8968" width="9.875" style="515" bestFit="1" customWidth="1"/>
    <col min="8969" max="8969" width="5.75" style="515" customWidth="1"/>
    <col min="8970" max="8970" width="30.625" style="515" customWidth="1"/>
    <col min="8971" max="8971" width="49.875" style="515" bestFit="1"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20.625" style="515" customWidth="1"/>
    <col min="8978" max="9216" width="9" style="515"/>
    <col min="9217" max="9217" width="2.625" style="515" customWidth="1"/>
    <col min="9218" max="9218" width="5.125" style="515" customWidth="1"/>
    <col min="9219" max="9220" width="12.625" style="515" customWidth="1"/>
    <col min="9221" max="9221" width="40.625" style="515" customWidth="1"/>
    <col min="9222" max="9222" width="6.25" style="515" customWidth="1"/>
    <col min="9223" max="9224" width="9.875" style="515" bestFit="1" customWidth="1"/>
    <col min="9225" max="9225" width="5.75" style="515" customWidth="1"/>
    <col min="9226" max="9226" width="30.625" style="515" customWidth="1"/>
    <col min="9227" max="9227" width="49.875" style="515" bestFit="1"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20.625" style="515" customWidth="1"/>
    <col min="9234" max="9472" width="9" style="515"/>
    <col min="9473" max="9473" width="2.625" style="515" customWidth="1"/>
    <col min="9474" max="9474" width="5.125" style="515" customWidth="1"/>
    <col min="9475" max="9476" width="12.625" style="515" customWidth="1"/>
    <col min="9477" max="9477" width="40.625" style="515" customWidth="1"/>
    <col min="9478" max="9478" width="6.25" style="515" customWidth="1"/>
    <col min="9479" max="9480" width="9.875" style="515" bestFit="1" customWidth="1"/>
    <col min="9481" max="9481" width="5.75" style="515" customWidth="1"/>
    <col min="9482" max="9482" width="30.625" style="515" customWidth="1"/>
    <col min="9483" max="9483" width="49.875" style="515" bestFit="1"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20.625" style="515" customWidth="1"/>
    <col min="9490" max="9728" width="9" style="515"/>
    <col min="9729" max="9729" width="2.625" style="515" customWidth="1"/>
    <col min="9730" max="9730" width="5.125" style="515" customWidth="1"/>
    <col min="9731" max="9732" width="12.625" style="515" customWidth="1"/>
    <col min="9733" max="9733" width="40.625" style="515" customWidth="1"/>
    <col min="9734" max="9734" width="6.25" style="515" customWidth="1"/>
    <col min="9735" max="9736" width="9.875" style="515" bestFit="1" customWidth="1"/>
    <col min="9737" max="9737" width="5.75" style="515" customWidth="1"/>
    <col min="9738" max="9738" width="30.625" style="515" customWidth="1"/>
    <col min="9739" max="9739" width="49.875" style="515" bestFit="1"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20.625" style="515" customWidth="1"/>
    <col min="9746" max="9984" width="9" style="515"/>
    <col min="9985" max="9985" width="2.625" style="515" customWidth="1"/>
    <col min="9986" max="9986" width="5.125" style="515" customWidth="1"/>
    <col min="9987" max="9988" width="12.625" style="515" customWidth="1"/>
    <col min="9989" max="9989" width="40.625" style="515" customWidth="1"/>
    <col min="9990" max="9990" width="6.25" style="515" customWidth="1"/>
    <col min="9991" max="9992" width="9.875" style="515" bestFit="1" customWidth="1"/>
    <col min="9993" max="9993" width="5.75" style="515" customWidth="1"/>
    <col min="9994" max="9994" width="30.625" style="515" customWidth="1"/>
    <col min="9995" max="9995" width="49.875" style="515" bestFit="1"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20.625" style="515" customWidth="1"/>
    <col min="10002" max="10240" width="9" style="515"/>
    <col min="10241" max="10241" width="2.625" style="515" customWidth="1"/>
    <col min="10242" max="10242" width="5.125" style="515" customWidth="1"/>
    <col min="10243" max="10244" width="12.625" style="515" customWidth="1"/>
    <col min="10245" max="10245" width="40.625" style="515" customWidth="1"/>
    <col min="10246" max="10246" width="6.25" style="515" customWidth="1"/>
    <col min="10247" max="10248" width="9.875" style="515" bestFit="1" customWidth="1"/>
    <col min="10249" max="10249" width="5.75" style="515" customWidth="1"/>
    <col min="10250" max="10250" width="30.625" style="515" customWidth="1"/>
    <col min="10251" max="10251" width="49.875" style="515" bestFit="1"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20.625" style="515" customWidth="1"/>
    <col min="10258" max="10496" width="9" style="515"/>
    <col min="10497" max="10497" width="2.625" style="515" customWidth="1"/>
    <col min="10498" max="10498" width="5.125" style="515" customWidth="1"/>
    <col min="10499" max="10500" width="12.625" style="515" customWidth="1"/>
    <col min="10501" max="10501" width="40.625" style="515" customWidth="1"/>
    <col min="10502" max="10502" width="6.25" style="515" customWidth="1"/>
    <col min="10503" max="10504" width="9.875" style="515" bestFit="1" customWidth="1"/>
    <col min="10505" max="10505" width="5.75" style="515" customWidth="1"/>
    <col min="10506" max="10506" width="30.625" style="515" customWidth="1"/>
    <col min="10507" max="10507" width="49.875" style="515" bestFit="1"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20.625" style="515" customWidth="1"/>
    <col min="10514" max="10752" width="9" style="515"/>
    <col min="10753" max="10753" width="2.625" style="515" customWidth="1"/>
    <col min="10754" max="10754" width="5.125" style="515" customWidth="1"/>
    <col min="10755" max="10756" width="12.625" style="515" customWidth="1"/>
    <col min="10757" max="10757" width="40.625" style="515" customWidth="1"/>
    <col min="10758" max="10758" width="6.25" style="515" customWidth="1"/>
    <col min="10759" max="10760" width="9.875" style="515" bestFit="1" customWidth="1"/>
    <col min="10761" max="10761" width="5.75" style="515" customWidth="1"/>
    <col min="10762" max="10762" width="30.625" style="515" customWidth="1"/>
    <col min="10763" max="10763" width="49.875" style="515" bestFit="1"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20.625" style="515" customWidth="1"/>
    <col min="10770" max="11008" width="9" style="515"/>
    <col min="11009" max="11009" width="2.625" style="515" customWidth="1"/>
    <col min="11010" max="11010" width="5.125" style="515" customWidth="1"/>
    <col min="11011" max="11012" width="12.625" style="515" customWidth="1"/>
    <col min="11013" max="11013" width="40.625" style="515" customWidth="1"/>
    <col min="11014" max="11014" width="6.25" style="515" customWidth="1"/>
    <col min="11015" max="11016" width="9.875" style="515" bestFit="1" customWidth="1"/>
    <col min="11017" max="11017" width="5.75" style="515" customWidth="1"/>
    <col min="11018" max="11018" width="30.625" style="515" customWidth="1"/>
    <col min="11019" max="11019" width="49.875" style="515" bestFit="1"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20.625" style="515" customWidth="1"/>
    <col min="11026" max="11264" width="9" style="515"/>
    <col min="11265" max="11265" width="2.625" style="515" customWidth="1"/>
    <col min="11266" max="11266" width="5.125" style="515" customWidth="1"/>
    <col min="11267" max="11268" width="12.625" style="515" customWidth="1"/>
    <col min="11269" max="11269" width="40.625" style="515" customWidth="1"/>
    <col min="11270" max="11270" width="6.25" style="515" customWidth="1"/>
    <col min="11271" max="11272" width="9.875" style="515" bestFit="1" customWidth="1"/>
    <col min="11273" max="11273" width="5.75" style="515" customWidth="1"/>
    <col min="11274" max="11274" width="30.625" style="515" customWidth="1"/>
    <col min="11275" max="11275" width="49.875" style="515" bestFit="1"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20.625" style="515" customWidth="1"/>
    <col min="11282" max="11520" width="9" style="515"/>
    <col min="11521" max="11521" width="2.625" style="515" customWidth="1"/>
    <col min="11522" max="11522" width="5.125" style="515" customWidth="1"/>
    <col min="11523" max="11524" width="12.625" style="515" customWidth="1"/>
    <col min="11525" max="11525" width="40.625" style="515" customWidth="1"/>
    <col min="11526" max="11526" width="6.25" style="515" customWidth="1"/>
    <col min="11527" max="11528" width="9.875" style="515" bestFit="1" customWidth="1"/>
    <col min="11529" max="11529" width="5.75" style="515" customWidth="1"/>
    <col min="11530" max="11530" width="30.625" style="515" customWidth="1"/>
    <col min="11531" max="11531" width="49.875" style="515" bestFit="1"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20.625" style="515" customWidth="1"/>
    <col min="11538" max="11776" width="9" style="515"/>
    <col min="11777" max="11777" width="2.625" style="515" customWidth="1"/>
    <col min="11778" max="11778" width="5.125" style="515" customWidth="1"/>
    <col min="11779" max="11780" width="12.625" style="515" customWidth="1"/>
    <col min="11781" max="11781" width="40.625" style="515" customWidth="1"/>
    <col min="11782" max="11782" width="6.25" style="515" customWidth="1"/>
    <col min="11783" max="11784" width="9.875" style="515" bestFit="1" customWidth="1"/>
    <col min="11785" max="11785" width="5.75" style="515" customWidth="1"/>
    <col min="11786" max="11786" width="30.625" style="515" customWidth="1"/>
    <col min="11787" max="11787" width="49.875" style="515" bestFit="1"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20.625" style="515" customWidth="1"/>
    <col min="11794" max="12032" width="9" style="515"/>
    <col min="12033" max="12033" width="2.625" style="515" customWidth="1"/>
    <col min="12034" max="12034" width="5.125" style="515" customWidth="1"/>
    <col min="12035" max="12036" width="12.625" style="515" customWidth="1"/>
    <col min="12037" max="12037" width="40.625" style="515" customWidth="1"/>
    <col min="12038" max="12038" width="6.25" style="515" customWidth="1"/>
    <col min="12039" max="12040" width="9.875" style="515" bestFit="1" customWidth="1"/>
    <col min="12041" max="12041" width="5.75" style="515" customWidth="1"/>
    <col min="12042" max="12042" width="30.625" style="515" customWidth="1"/>
    <col min="12043" max="12043" width="49.875" style="515" bestFit="1"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20.625" style="515" customWidth="1"/>
    <col min="12050" max="12288" width="9" style="515"/>
    <col min="12289" max="12289" width="2.625" style="515" customWidth="1"/>
    <col min="12290" max="12290" width="5.125" style="515" customWidth="1"/>
    <col min="12291" max="12292" width="12.625" style="515" customWidth="1"/>
    <col min="12293" max="12293" width="40.625" style="515" customWidth="1"/>
    <col min="12294" max="12294" width="6.25" style="515" customWidth="1"/>
    <col min="12295" max="12296" width="9.875" style="515" bestFit="1" customWidth="1"/>
    <col min="12297" max="12297" width="5.75" style="515" customWidth="1"/>
    <col min="12298" max="12298" width="30.625" style="515" customWidth="1"/>
    <col min="12299" max="12299" width="49.875" style="515" bestFit="1"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20.625" style="515" customWidth="1"/>
    <col min="12306" max="12544" width="9" style="515"/>
    <col min="12545" max="12545" width="2.625" style="515" customWidth="1"/>
    <col min="12546" max="12546" width="5.125" style="515" customWidth="1"/>
    <col min="12547" max="12548" width="12.625" style="515" customWidth="1"/>
    <col min="12549" max="12549" width="40.625" style="515" customWidth="1"/>
    <col min="12550" max="12550" width="6.25" style="515" customWidth="1"/>
    <col min="12551" max="12552" width="9.875" style="515" bestFit="1" customWidth="1"/>
    <col min="12553" max="12553" width="5.75" style="515" customWidth="1"/>
    <col min="12554" max="12554" width="30.625" style="515" customWidth="1"/>
    <col min="12555" max="12555" width="49.875" style="515" bestFit="1"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20.625" style="515" customWidth="1"/>
    <col min="12562" max="12800" width="9" style="515"/>
    <col min="12801" max="12801" width="2.625" style="515" customWidth="1"/>
    <col min="12802" max="12802" width="5.125" style="515" customWidth="1"/>
    <col min="12803" max="12804" width="12.625" style="515" customWidth="1"/>
    <col min="12805" max="12805" width="40.625" style="515" customWidth="1"/>
    <col min="12806" max="12806" width="6.25" style="515" customWidth="1"/>
    <col min="12807" max="12808" width="9.875" style="515" bestFit="1" customWidth="1"/>
    <col min="12809" max="12809" width="5.75" style="515" customWidth="1"/>
    <col min="12810" max="12810" width="30.625" style="515" customWidth="1"/>
    <col min="12811" max="12811" width="49.875" style="515" bestFit="1"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20.625" style="515" customWidth="1"/>
    <col min="12818" max="13056" width="9" style="515"/>
    <col min="13057" max="13057" width="2.625" style="515" customWidth="1"/>
    <col min="13058" max="13058" width="5.125" style="515" customWidth="1"/>
    <col min="13059" max="13060" width="12.625" style="515" customWidth="1"/>
    <col min="13061" max="13061" width="40.625" style="515" customWidth="1"/>
    <col min="13062" max="13062" width="6.25" style="515" customWidth="1"/>
    <col min="13063" max="13064" width="9.875" style="515" bestFit="1" customWidth="1"/>
    <col min="13065" max="13065" width="5.75" style="515" customWidth="1"/>
    <col min="13066" max="13066" width="30.625" style="515" customWidth="1"/>
    <col min="13067" max="13067" width="49.875" style="515" bestFit="1"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20.625" style="515" customWidth="1"/>
    <col min="13074" max="13312" width="9" style="515"/>
    <col min="13313" max="13313" width="2.625" style="515" customWidth="1"/>
    <col min="13314" max="13314" width="5.125" style="515" customWidth="1"/>
    <col min="13315" max="13316" width="12.625" style="515" customWidth="1"/>
    <col min="13317" max="13317" width="40.625" style="515" customWidth="1"/>
    <col min="13318" max="13318" width="6.25" style="515" customWidth="1"/>
    <col min="13319" max="13320" width="9.875" style="515" bestFit="1" customWidth="1"/>
    <col min="13321" max="13321" width="5.75" style="515" customWidth="1"/>
    <col min="13322" max="13322" width="30.625" style="515" customWidth="1"/>
    <col min="13323" max="13323" width="49.875" style="515" bestFit="1"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20.625" style="515" customWidth="1"/>
    <col min="13330" max="13568" width="9" style="515"/>
    <col min="13569" max="13569" width="2.625" style="515" customWidth="1"/>
    <col min="13570" max="13570" width="5.125" style="515" customWidth="1"/>
    <col min="13571" max="13572" width="12.625" style="515" customWidth="1"/>
    <col min="13573" max="13573" width="40.625" style="515" customWidth="1"/>
    <col min="13574" max="13574" width="6.25" style="515" customWidth="1"/>
    <col min="13575" max="13576" width="9.875" style="515" bestFit="1" customWidth="1"/>
    <col min="13577" max="13577" width="5.75" style="515" customWidth="1"/>
    <col min="13578" max="13578" width="30.625" style="515" customWidth="1"/>
    <col min="13579" max="13579" width="49.875" style="515" bestFit="1"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20.625" style="515" customWidth="1"/>
    <col min="13586" max="13824" width="9" style="515"/>
    <col min="13825" max="13825" width="2.625" style="515" customWidth="1"/>
    <col min="13826" max="13826" width="5.125" style="515" customWidth="1"/>
    <col min="13827" max="13828" width="12.625" style="515" customWidth="1"/>
    <col min="13829" max="13829" width="40.625" style="515" customWidth="1"/>
    <col min="13830" max="13830" width="6.25" style="515" customWidth="1"/>
    <col min="13831" max="13832" width="9.875" style="515" bestFit="1" customWidth="1"/>
    <col min="13833" max="13833" width="5.75" style="515" customWidth="1"/>
    <col min="13834" max="13834" width="30.625" style="515" customWidth="1"/>
    <col min="13835" max="13835" width="49.875" style="515" bestFit="1"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20.625" style="515" customWidth="1"/>
    <col min="13842" max="14080" width="9" style="515"/>
    <col min="14081" max="14081" width="2.625" style="515" customWidth="1"/>
    <col min="14082" max="14082" width="5.125" style="515" customWidth="1"/>
    <col min="14083" max="14084" width="12.625" style="515" customWidth="1"/>
    <col min="14085" max="14085" width="40.625" style="515" customWidth="1"/>
    <col min="14086" max="14086" width="6.25" style="515" customWidth="1"/>
    <col min="14087" max="14088" width="9.875" style="515" bestFit="1" customWidth="1"/>
    <col min="14089" max="14089" width="5.75" style="515" customWidth="1"/>
    <col min="14090" max="14090" width="30.625" style="515" customWidth="1"/>
    <col min="14091" max="14091" width="49.875" style="515" bestFit="1"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20.625" style="515" customWidth="1"/>
    <col min="14098" max="14336" width="9" style="515"/>
    <col min="14337" max="14337" width="2.625" style="515" customWidth="1"/>
    <col min="14338" max="14338" width="5.125" style="515" customWidth="1"/>
    <col min="14339" max="14340" width="12.625" style="515" customWidth="1"/>
    <col min="14341" max="14341" width="40.625" style="515" customWidth="1"/>
    <col min="14342" max="14342" width="6.25" style="515" customWidth="1"/>
    <col min="14343" max="14344" width="9.875" style="515" bestFit="1" customWidth="1"/>
    <col min="14345" max="14345" width="5.75" style="515" customWidth="1"/>
    <col min="14346" max="14346" width="30.625" style="515" customWidth="1"/>
    <col min="14347" max="14347" width="49.875" style="515" bestFit="1"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20.625" style="515" customWidth="1"/>
    <col min="14354" max="14592" width="9" style="515"/>
    <col min="14593" max="14593" width="2.625" style="515" customWidth="1"/>
    <col min="14594" max="14594" width="5.125" style="515" customWidth="1"/>
    <col min="14595" max="14596" width="12.625" style="515" customWidth="1"/>
    <col min="14597" max="14597" width="40.625" style="515" customWidth="1"/>
    <col min="14598" max="14598" width="6.25" style="515" customWidth="1"/>
    <col min="14599" max="14600" width="9.875" style="515" bestFit="1" customWidth="1"/>
    <col min="14601" max="14601" width="5.75" style="515" customWidth="1"/>
    <col min="14602" max="14602" width="30.625" style="515" customWidth="1"/>
    <col min="14603" max="14603" width="49.875" style="515" bestFit="1"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20.625" style="515" customWidth="1"/>
    <col min="14610" max="14848" width="9" style="515"/>
    <col min="14849" max="14849" width="2.625" style="515" customWidth="1"/>
    <col min="14850" max="14850" width="5.125" style="515" customWidth="1"/>
    <col min="14851" max="14852" width="12.625" style="515" customWidth="1"/>
    <col min="14853" max="14853" width="40.625" style="515" customWidth="1"/>
    <col min="14854" max="14854" width="6.25" style="515" customWidth="1"/>
    <col min="14855" max="14856" width="9.875" style="515" bestFit="1" customWidth="1"/>
    <col min="14857" max="14857" width="5.75" style="515" customWidth="1"/>
    <col min="14858" max="14858" width="30.625" style="515" customWidth="1"/>
    <col min="14859" max="14859" width="49.875" style="515" bestFit="1"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20.625" style="515" customWidth="1"/>
    <col min="14866" max="15104" width="9" style="515"/>
    <col min="15105" max="15105" width="2.625" style="515" customWidth="1"/>
    <col min="15106" max="15106" width="5.125" style="515" customWidth="1"/>
    <col min="15107" max="15108" width="12.625" style="515" customWidth="1"/>
    <col min="15109" max="15109" width="40.625" style="515" customWidth="1"/>
    <col min="15110" max="15110" width="6.25" style="515" customWidth="1"/>
    <col min="15111" max="15112" width="9.875" style="515" bestFit="1" customWidth="1"/>
    <col min="15113" max="15113" width="5.75" style="515" customWidth="1"/>
    <col min="15114" max="15114" width="30.625" style="515" customWidth="1"/>
    <col min="15115" max="15115" width="49.875" style="515" bestFit="1"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20.625" style="515" customWidth="1"/>
    <col min="15122" max="15360" width="9" style="515"/>
    <col min="15361" max="15361" width="2.625" style="515" customWidth="1"/>
    <col min="15362" max="15362" width="5.125" style="515" customWidth="1"/>
    <col min="15363" max="15364" width="12.625" style="515" customWidth="1"/>
    <col min="15365" max="15365" width="40.625" style="515" customWidth="1"/>
    <col min="15366" max="15366" width="6.25" style="515" customWidth="1"/>
    <col min="15367" max="15368" width="9.875" style="515" bestFit="1" customWidth="1"/>
    <col min="15369" max="15369" width="5.75" style="515" customWidth="1"/>
    <col min="15370" max="15370" width="30.625" style="515" customWidth="1"/>
    <col min="15371" max="15371" width="49.875" style="515" bestFit="1"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20.625" style="515" customWidth="1"/>
    <col min="15378" max="15616" width="9" style="515"/>
    <col min="15617" max="15617" width="2.625" style="515" customWidth="1"/>
    <col min="15618" max="15618" width="5.125" style="515" customWidth="1"/>
    <col min="15619" max="15620" width="12.625" style="515" customWidth="1"/>
    <col min="15621" max="15621" width="40.625" style="515" customWidth="1"/>
    <col min="15622" max="15622" width="6.25" style="515" customWidth="1"/>
    <col min="15623" max="15624" width="9.875" style="515" bestFit="1" customWidth="1"/>
    <col min="15625" max="15625" width="5.75" style="515" customWidth="1"/>
    <col min="15626" max="15626" width="30.625" style="515" customWidth="1"/>
    <col min="15627" max="15627" width="49.875" style="515" bestFit="1"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20.625" style="515" customWidth="1"/>
    <col min="15634" max="15872" width="9" style="515"/>
    <col min="15873" max="15873" width="2.625" style="515" customWidth="1"/>
    <col min="15874" max="15874" width="5.125" style="515" customWidth="1"/>
    <col min="15875" max="15876" width="12.625" style="515" customWidth="1"/>
    <col min="15877" max="15877" width="40.625" style="515" customWidth="1"/>
    <col min="15878" max="15878" width="6.25" style="515" customWidth="1"/>
    <col min="15879" max="15880" width="9.875" style="515" bestFit="1" customWidth="1"/>
    <col min="15881" max="15881" width="5.75" style="515" customWidth="1"/>
    <col min="15882" max="15882" width="30.625" style="515" customWidth="1"/>
    <col min="15883" max="15883" width="49.875" style="515" bestFit="1"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20.625" style="515" customWidth="1"/>
    <col min="15890" max="16128" width="9" style="515"/>
    <col min="16129" max="16129" width="2.625" style="515" customWidth="1"/>
    <col min="16130" max="16130" width="5.125" style="515" customWidth="1"/>
    <col min="16131" max="16132" width="12.625" style="515" customWidth="1"/>
    <col min="16133" max="16133" width="40.625" style="515" customWidth="1"/>
    <col min="16134" max="16134" width="6.25" style="515" customWidth="1"/>
    <col min="16135" max="16136" width="9.875" style="515" bestFit="1" customWidth="1"/>
    <col min="16137" max="16137" width="5.75" style="515" customWidth="1"/>
    <col min="16138" max="16138" width="30.625" style="515" customWidth="1"/>
    <col min="16139" max="16139" width="49.875" style="515" bestFit="1"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20.625" style="515" customWidth="1"/>
    <col min="16146" max="16384" width="9" style="515"/>
  </cols>
  <sheetData>
    <row r="2" spans="2:17" ht="20.100000000000001" customHeight="1">
      <c r="B2" s="513" t="s">
        <v>0</v>
      </c>
      <c r="C2" s="513"/>
      <c r="D2" s="513"/>
      <c r="E2" s="514" t="s">
        <v>2594</v>
      </c>
      <c r="G2" s="516" t="s">
        <v>2</v>
      </c>
      <c r="H2" s="517"/>
      <c r="I2" s="518"/>
      <c r="J2" s="519">
        <f>SUM(H:H)</f>
        <v>1371032</v>
      </c>
    </row>
    <row r="3" spans="2:17" ht="20.100000000000001" customHeight="1">
      <c r="B3" s="513" t="s">
        <v>3</v>
      </c>
      <c r="C3" s="513"/>
      <c r="D3" s="513"/>
      <c r="E3" s="523" t="s">
        <v>1419</v>
      </c>
    </row>
    <row r="4" spans="2:17" ht="20.100000000000001" customHeight="1">
      <c r="B4" s="513" t="s">
        <v>5</v>
      </c>
      <c r="C4" s="513"/>
      <c r="D4" s="513"/>
      <c r="E4" s="523">
        <v>101893</v>
      </c>
    </row>
    <row r="5" spans="2:17" ht="20.100000000000001" customHeight="1">
      <c r="B5" s="513" t="s">
        <v>6</v>
      </c>
      <c r="C5" s="513"/>
      <c r="D5" s="513"/>
      <c r="E5" s="525">
        <v>41173</v>
      </c>
    </row>
    <row r="6" spans="2:17" ht="20.100000000000001" customHeight="1">
      <c r="B6" s="513" t="s">
        <v>7</v>
      </c>
      <c r="C6" s="513"/>
      <c r="D6" s="513"/>
      <c r="E6" s="525">
        <v>41184</v>
      </c>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v>2</v>
      </c>
      <c r="C9" s="499" t="s">
        <v>29</v>
      </c>
      <c r="D9" s="499" t="s">
        <v>29</v>
      </c>
      <c r="E9" s="528" t="s">
        <v>2595</v>
      </c>
      <c r="F9" s="528">
        <v>2</v>
      </c>
      <c r="G9" s="529">
        <v>395000</v>
      </c>
      <c r="H9" s="506">
        <f>F9*G9</f>
        <v>790000</v>
      </c>
      <c r="I9" s="530"/>
      <c r="J9" s="531" t="s">
        <v>2170</v>
      </c>
      <c r="K9" s="500"/>
      <c r="L9" s="504"/>
      <c r="M9" s="532">
        <v>41152</v>
      </c>
      <c r="N9" s="499"/>
      <c r="O9" s="555">
        <v>41173</v>
      </c>
      <c r="P9" s="532">
        <v>41171</v>
      </c>
      <c r="Q9" s="556">
        <v>41171</v>
      </c>
    </row>
    <row r="10" spans="2:17" s="520" customFormat="1" ht="19.5" customHeight="1">
      <c r="B10" s="499">
        <v>7</v>
      </c>
      <c r="C10" s="499" t="s">
        <v>29</v>
      </c>
      <c r="D10" s="499" t="s">
        <v>29</v>
      </c>
      <c r="E10" s="505" t="s">
        <v>2596</v>
      </c>
      <c r="F10" s="528">
        <v>2</v>
      </c>
      <c r="G10" s="529">
        <v>50000</v>
      </c>
      <c r="H10" s="506">
        <f>F10*G10</f>
        <v>100000</v>
      </c>
      <c r="I10" s="530"/>
      <c r="J10" s="531" t="s">
        <v>2170</v>
      </c>
      <c r="K10" s="500"/>
      <c r="L10" s="504"/>
      <c r="M10" s="532">
        <v>41152</v>
      </c>
      <c r="N10" s="499"/>
      <c r="O10" s="555">
        <v>41173</v>
      </c>
      <c r="P10" s="532"/>
      <c r="Q10" s="533"/>
    </row>
    <row r="11" spans="2:17" s="520" customFormat="1" ht="19.5" customHeight="1">
      <c r="B11" s="499">
        <v>6</v>
      </c>
      <c r="C11" s="499" t="s">
        <v>29</v>
      </c>
      <c r="D11" s="499" t="s">
        <v>29</v>
      </c>
      <c r="E11" s="534" t="s">
        <v>2105</v>
      </c>
      <c r="F11" s="528">
        <v>2</v>
      </c>
      <c r="G11" s="507">
        <v>30000</v>
      </c>
      <c r="H11" s="506">
        <f>F11*G11</f>
        <v>60000</v>
      </c>
      <c r="I11" s="506"/>
      <c r="J11" s="531" t="s">
        <v>2170</v>
      </c>
      <c r="K11" s="500"/>
      <c r="L11" s="504"/>
      <c r="M11" s="532">
        <v>41152</v>
      </c>
      <c r="N11" s="499"/>
      <c r="O11" s="555">
        <v>41173</v>
      </c>
      <c r="P11" s="532"/>
      <c r="Q11" s="533"/>
    </row>
    <row r="12" spans="2:17" s="520" customFormat="1" ht="19.5" customHeight="1">
      <c r="B12" s="499">
        <v>1</v>
      </c>
      <c r="C12" s="499" t="s">
        <v>29</v>
      </c>
      <c r="D12" s="499" t="s">
        <v>29</v>
      </c>
      <c r="E12" s="534" t="s">
        <v>164</v>
      </c>
      <c r="F12" s="528">
        <v>2</v>
      </c>
      <c r="G12" s="507">
        <v>10000</v>
      </c>
      <c r="H12" s="506">
        <f>F12*G12</f>
        <v>20000</v>
      </c>
      <c r="I12" s="535"/>
      <c r="J12" s="531" t="s">
        <v>2170</v>
      </c>
      <c r="K12" s="500"/>
      <c r="L12" s="504"/>
      <c r="M12" s="532">
        <v>41152</v>
      </c>
      <c r="N12" s="499"/>
      <c r="O12" s="555">
        <v>41173</v>
      </c>
      <c r="P12" s="532"/>
      <c r="Q12" s="533"/>
    </row>
    <row r="13" spans="2:17" s="520" customFormat="1" ht="19.5" customHeight="1">
      <c r="B13" s="499">
        <v>3</v>
      </c>
      <c r="C13" s="499" t="s">
        <v>29</v>
      </c>
      <c r="D13" s="499" t="s">
        <v>29</v>
      </c>
      <c r="E13" s="528" t="s">
        <v>397</v>
      </c>
      <c r="F13" s="528">
        <v>2</v>
      </c>
      <c r="G13" s="507">
        <v>40000</v>
      </c>
      <c r="H13" s="506">
        <f>F13*G13</f>
        <v>80000</v>
      </c>
      <c r="I13" s="530"/>
      <c r="J13" s="531" t="s">
        <v>2597</v>
      </c>
      <c r="K13" s="536"/>
      <c r="L13" s="504"/>
      <c r="M13" s="532"/>
      <c r="N13" s="499"/>
      <c r="O13" s="504"/>
      <c r="P13" s="532"/>
      <c r="Q13" s="533"/>
    </row>
    <row r="14" spans="2:17" s="520" customFormat="1" ht="19.5" customHeight="1">
      <c r="B14" s="499"/>
      <c r="C14" s="499"/>
      <c r="D14" s="499"/>
      <c r="E14" s="534"/>
      <c r="F14" s="528"/>
      <c r="G14" s="537"/>
      <c r="H14" s="506">
        <f t="shared" ref="H14:H68" si="0">F14*G14</f>
        <v>0</v>
      </c>
      <c r="I14" s="530"/>
      <c r="J14" s="531"/>
      <c r="K14" s="536"/>
      <c r="L14" s="504"/>
      <c r="M14" s="532"/>
      <c r="N14" s="499"/>
      <c r="O14" s="504"/>
      <c r="P14" s="532"/>
      <c r="Q14" s="533"/>
    </row>
    <row r="15" spans="2:17" s="520" customFormat="1" ht="19.5" customHeight="1">
      <c r="B15" s="499">
        <v>26</v>
      </c>
      <c r="C15" s="557" t="s">
        <v>2598</v>
      </c>
      <c r="D15" s="557" t="s">
        <v>2598</v>
      </c>
      <c r="E15" s="531" t="s">
        <v>2599</v>
      </c>
      <c r="F15" s="528">
        <v>2</v>
      </c>
      <c r="G15" s="189">
        <v>4950</v>
      </c>
      <c r="H15" s="506">
        <f t="shared" si="0"/>
        <v>9900</v>
      </c>
      <c r="I15" s="506"/>
      <c r="J15" s="558" t="s">
        <v>2600</v>
      </c>
      <c r="K15" s="558"/>
      <c r="L15" s="504"/>
      <c r="M15" s="532">
        <v>41170</v>
      </c>
      <c r="N15" s="499"/>
      <c r="O15" s="555">
        <v>41178</v>
      </c>
      <c r="P15" s="555">
        <v>41178</v>
      </c>
      <c r="Q15" s="533">
        <v>41178</v>
      </c>
    </row>
    <row r="16" spans="2:17" s="520" customFormat="1" ht="19.5" customHeight="1">
      <c r="B16" s="499">
        <v>26</v>
      </c>
      <c r="C16" s="557" t="s">
        <v>2598</v>
      </c>
      <c r="D16" s="557" t="s">
        <v>2598</v>
      </c>
      <c r="E16" s="531" t="s">
        <v>2601</v>
      </c>
      <c r="F16" s="528">
        <v>2</v>
      </c>
      <c r="G16" s="189">
        <v>9500</v>
      </c>
      <c r="H16" s="506">
        <f t="shared" si="0"/>
        <v>19000</v>
      </c>
      <c r="I16" s="506"/>
      <c r="J16" s="558" t="s">
        <v>2600</v>
      </c>
      <c r="K16" s="558"/>
      <c r="L16" s="504"/>
      <c r="M16" s="532">
        <v>41170</v>
      </c>
      <c r="N16" s="499"/>
      <c r="O16" s="555">
        <v>41178</v>
      </c>
      <c r="P16" s="555">
        <v>41178</v>
      </c>
      <c r="Q16" s="533">
        <v>41178</v>
      </c>
    </row>
    <row r="17" spans="2:18" s="520" customFormat="1" ht="19.5" customHeight="1">
      <c r="B17" s="499">
        <v>26</v>
      </c>
      <c r="C17" s="557" t="s">
        <v>2598</v>
      </c>
      <c r="D17" s="557" t="s">
        <v>2598</v>
      </c>
      <c r="E17" s="531" t="s">
        <v>2602</v>
      </c>
      <c r="F17" s="528">
        <v>2</v>
      </c>
      <c r="G17" s="189">
        <v>19500</v>
      </c>
      <c r="H17" s="506">
        <f t="shared" si="0"/>
        <v>39000</v>
      </c>
      <c r="I17" s="506"/>
      <c r="J17" s="558" t="s">
        <v>2600</v>
      </c>
      <c r="K17" s="558"/>
      <c r="L17" s="504"/>
      <c r="M17" s="532">
        <v>41170</v>
      </c>
      <c r="N17" s="499"/>
      <c r="O17" s="555">
        <v>41178</v>
      </c>
      <c r="P17" s="555">
        <v>41178</v>
      </c>
      <c r="Q17" s="533">
        <v>41178</v>
      </c>
    </row>
    <row r="18" spans="2:18" s="520" customFormat="1" ht="19.5" customHeight="1">
      <c r="B18" s="499">
        <v>26</v>
      </c>
      <c r="C18" s="557" t="s">
        <v>2598</v>
      </c>
      <c r="D18" s="557" t="s">
        <v>2598</v>
      </c>
      <c r="E18" s="531" t="s">
        <v>2603</v>
      </c>
      <c r="F18" s="528">
        <v>2</v>
      </c>
      <c r="G18" s="189">
        <v>9850</v>
      </c>
      <c r="H18" s="506">
        <f t="shared" si="0"/>
        <v>19700</v>
      </c>
      <c r="I18" s="530"/>
      <c r="J18" s="558" t="s">
        <v>2600</v>
      </c>
      <c r="K18" s="558"/>
      <c r="L18" s="504"/>
      <c r="M18" s="532">
        <v>41170</v>
      </c>
      <c r="N18" s="499"/>
      <c r="O18" s="555">
        <v>41178</v>
      </c>
      <c r="P18" s="555">
        <v>41178</v>
      </c>
      <c r="Q18" s="533">
        <v>41178</v>
      </c>
    </row>
    <row r="19" spans="2:18" s="520" customFormat="1" ht="19.5" customHeight="1">
      <c r="B19" s="499">
        <v>34</v>
      </c>
      <c r="C19" s="557" t="s">
        <v>2598</v>
      </c>
      <c r="D19" s="557" t="s">
        <v>2598</v>
      </c>
      <c r="E19" s="531" t="s">
        <v>2604</v>
      </c>
      <c r="F19" s="528">
        <v>2</v>
      </c>
      <c r="G19" s="189">
        <v>7950</v>
      </c>
      <c r="H19" s="506">
        <f t="shared" si="0"/>
        <v>15900</v>
      </c>
      <c r="I19" s="535"/>
      <c r="J19" s="558" t="s">
        <v>2600</v>
      </c>
      <c r="K19" s="558"/>
      <c r="L19" s="504"/>
      <c r="M19" s="532">
        <v>41170</v>
      </c>
      <c r="N19" s="499"/>
      <c r="O19" s="555">
        <v>41178</v>
      </c>
      <c r="P19" s="555">
        <v>41178</v>
      </c>
      <c r="Q19" s="533">
        <v>41178</v>
      </c>
    </row>
    <row r="20" spans="2:18" s="520" customFormat="1" ht="18" customHeight="1">
      <c r="B20" s="499">
        <v>34</v>
      </c>
      <c r="C20" s="557" t="s">
        <v>2598</v>
      </c>
      <c r="D20" s="557" t="s">
        <v>2598</v>
      </c>
      <c r="E20" s="531" t="s">
        <v>2605</v>
      </c>
      <c r="F20" s="528">
        <v>2</v>
      </c>
      <c r="G20" s="189">
        <v>4500</v>
      </c>
      <c r="H20" s="506">
        <f t="shared" si="0"/>
        <v>9000</v>
      </c>
      <c r="I20" s="535"/>
      <c r="J20" s="558" t="s">
        <v>2600</v>
      </c>
      <c r="K20" s="558"/>
      <c r="L20" s="504"/>
      <c r="M20" s="532">
        <v>41170</v>
      </c>
      <c r="N20" s="527"/>
      <c r="O20" s="555">
        <v>41178</v>
      </c>
      <c r="P20" s="555">
        <v>41178</v>
      </c>
      <c r="Q20" s="533">
        <v>41178</v>
      </c>
    </row>
    <row r="21" spans="2:18" s="520" customFormat="1" ht="18" customHeight="1">
      <c r="B21" s="504"/>
      <c r="C21" s="499"/>
      <c r="D21" s="499"/>
      <c r="E21" s="531"/>
      <c r="F21" s="528"/>
      <c r="G21" s="189"/>
      <c r="H21" s="506">
        <f t="shared" si="0"/>
        <v>0</v>
      </c>
      <c r="I21" s="535"/>
      <c r="J21" s="505"/>
      <c r="K21" s="505"/>
      <c r="L21" s="504"/>
      <c r="M21" s="532"/>
      <c r="N21" s="527"/>
      <c r="O21" s="538"/>
      <c r="P21" s="532"/>
      <c r="Q21" s="533"/>
    </row>
    <row r="22" spans="2:18" s="520" customFormat="1" ht="18" customHeight="1">
      <c r="B22" s="499">
        <v>34</v>
      </c>
      <c r="C22" s="499" t="s">
        <v>77</v>
      </c>
      <c r="D22" s="499" t="s">
        <v>77</v>
      </c>
      <c r="E22" s="531" t="s">
        <v>2606</v>
      </c>
      <c r="F22" s="528">
        <v>2</v>
      </c>
      <c r="G22" s="528">
        <v>6200</v>
      </c>
      <c r="H22" s="506">
        <f t="shared" si="0"/>
        <v>12400</v>
      </c>
      <c r="I22" s="535"/>
      <c r="J22" s="528" t="s">
        <v>2196</v>
      </c>
      <c r="K22" s="528"/>
      <c r="L22" s="504"/>
      <c r="M22" s="532">
        <v>41170</v>
      </c>
      <c r="N22" s="527"/>
      <c r="O22" s="555">
        <v>41177</v>
      </c>
      <c r="P22" s="555">
        <v>41177</v>
      </c>
      <c r="Q22" s="533">
        <v>41178</v>
      </c>
    </row>
    <row r="23" spans="2:18" s="520" customFormat="1" ht="18" customHeight="1">
      <c r="B23" s="499">
        <v>34</v>
      </c>
      <c r="C23" s="499" t="s">
        <v>77</v>
      </c>
      <c r="D23" s="499" t="s">
        <v>77</v>
      </c>
      <c r="E23" s="531" t="s">
        <v>2607</v>
      </c>
      <c r="F23" s="528">
        <v>4</v>
      </c>
      <c r="G23" s="528">
        <v>3500</v>
      </c>
      <c r="H23" s="506">
        <f t="shared" si="0"/>
        <v>14000</v>
      </c>
      <c r="I23" s="535"/>
      <c r="J23" s="528" t="s">
        <v>2196</v>
      </c>
      <c r="K23" s="528"/>
      <c r="L23" s="504"/>
      <c r="M23" s="532">
        <v>41170</v>
      </c>
      <c r="N23" s="527"/>
      <c r="O23" s="555">
        <v>41177</v>
      </c>
      <c r="P23" s="555">
        <v>41177</v>
      </c>
      <c r="Q23" s="533">
        <v>41178</v>
      </c>
    </row>
    <row r="24" spans="2:18" s="520" customFormat="1" ht="18" customHeight="1">
      <c r="B24" s="499">
        <v>34</v>
      </c>
      <c r="C24" s="499" t="s">
        <v>77</v>
      </c>
      <c r="D24" s="499" t="s">
        <v>77</v>
      </c>
      <c r="E24" s="531" t="s">
        <v>2608</v>
      </c>
      <c r="F24" s="528">
        <v>2</v>
      </c>
      <c r="G24" s="189">
        <v>1800</v>
      </c>
      <c r="H24" s="506">
        <f t="shared" si="0"/>
        <v>3600</v>
      </c>
      <c r="I24" s="535"/>
      <c r="J24" s="528" t="s">
        <v>2196</v>
      </c>
      <c r="K24" s="528"/>
      <c r="L24" s="504"/>
      <c r="M24" s="532">
        <v>41170</v>
      </c>
      <c r="N24" s="527"/>
      <c r="O24" s="555">
        <v>41177</v>
      </c>
      <c r="P24" s="555">
        <v>41177</v>
      </c>
      <c r="Q24" s="533">
        <v>41178</v>
      </c>
    </row>
    <row r="25" spans="2:18" s="520" customFormat="1" ht="18" customHeight="1">
      <c r="B25" s="499">
        <v>34</v>
      </c>
      <c r="C25" s="499" t="s">
        <v>77</v>
      </c>
      <c r="D25" s="499" t="s">
        <v>77</v>
      </c>
      <c r="E25" s="531" t="s">
        <v>2609</v>
      </c>
      <c r="F25" s="528">
        <v>2</v>
      </c>
      <c r="G25" s="189">
        <v>1200</v>
      </c>
      <c r="H25" s="506">
        <f t="shared" si="0"/>
        <v>2400</v>
      </c>
      <c r="I25" s="535"/>
      <c r="J25" s="528" t="s">
        <v>2196</v>
      </c>
      <c r="K25" s="528"/>
      <c r="L25" s="504"/>
      <c r="M25" s="532">
        <v>41170</v>
      </c>
      <c r="N25" s="527"/>
      <c r="O25" s="555">
        <v>41177</v>
      </c>
      <c r="P25" s="555">
        <v>41177</v>
      </c>
      <c r="Q25" s="533">
        <v>41178</v>
      </c>
      <c r="R25" s="539"/>
    </row>
    <row r="26" spans="2:18" s="520" customFormat="1" ht="18" customHeight="1">
      <c r="B26" s="499">
        <v>34</v>
      </c>
      <c r="C26" s="499" t="s">
        <v>77</v>
      </c>
      <c r="D26" s="499" t="s">
        <v>77</v>
      </c>
      <c r="E26" s="531" t="s">
        <v>2610</v>
      </c>
      <c r="F26" s="528">
        <v>4</v>
      </c>
      <c r="G26" s="189">
        <v>2400</v>
      </c>
      <c r="H26" s="506">
        <f t="shared" si="0"/>
        <v>9600</v>
      </c>
      <c r="I26" s="535"/>
      <c r="J26" s="528" t="s">
        <v>2196</v>
      </c>
      <c r="K26" s="528"/>
      <c r="L26" s="504"/>
      <c r="M26" s="532">
        <v>41170</v>
      </c>
      <c r="N26" s="527"/>
      <c r="O26" s="555">
        <v>41177</v>
      </c>
      <c r="P26" s="555">
        <v>41177</v>
      </c>
      <c r="Q26" s="533">
        <v>41178</v>
      </c>
      <c r="R26" s="539"/>
    </row>
    <row r="27" spans="2:18" s="520" customFormat="1" ht="18" customHeight="1">
      <c r="B27" s="499">
        <v>34</v>
      </c>
      <c r="C27" s="499" t="s">
        <v>77</v>
      </c>
      <c r="D27" s="499" t="s">
        <v>77</v>
      </c>
      <c r="E27" s="531" t="s">
        <v>2611</v>
      </c>
      <c r="F27" s="189">
        <v>2</v>
      </c>
      <c r="G27" s="507">
        <v>12000</v>
      </c>
      <c r="H27" s="506">
        <f t="shared" si="0"/>
        <v>24000</v>
      </c>
      <c r="I27" s="506"/>
      <c r="J27" s="528" t="s">
        <v>2196</v>
      </c>
      <c r="K27" s="528"/>
      <c r="L27" s="504"/>
      <c r="M27" s="532">
        <v>41170</v>
      </c>
      <c r="N27" s="527"/>
      <c r="O27" s="555">
        <v>41177</v>
      </c>
      <c r="P27" s="555">
        <v>41177</v>
      </c>
      <c r="Q27" s="533">
        <v>41178</v>
      </c>
      <c r="R27" s="539"/>
    </row>
    <row r="28" spans="2:18" s="520" customFormat="1" ht="18" customHeight="1">
      <c r="B28" s="499">
        <v>34</v>
      </c>
      <c r="C28" s="499" t="s">
        <v>77</v>
      </c>
      <c r="D28" s="499" t="s">
        <v>77</v>
      </c>
      <c r="E28" s="531" t="s">
        <v>2612</v>
      </c>
      <c r="F28" s="189">
        <v>2</v>
      </c>
      <c r="G28" s="507">
        <v>11000</v>
      </c>
      <c r="H28" s="506">
        <f t="shared" si="0"/>
        <v>22000</v>
      </c>
      <c r="I28" s="506"/>
      <c r="J28" s="528" t="s">
        <v>2196</v>
      </c>
      <c r="K28" s="528"/>
      <c r="L28" s="504"/>
      <c r="M28" s="532">
        <v>41170</v>
      </c>
      <c r="N28" s="527"/>
      <c r="O28" s="555">
        <v>41177</v>
      </c>
      <c r="P28" s="555">
        <v>41177</v>
      </c>
      <c r="Q28" s="533">
        <v>41178</v>
      </c>
      <c r="R28" s="539"/>
    </row>
    <row r="29" spans="2:18" s="520" customFormat="1" ht="18" customHeight="1">
      <c r="B29" s="504">
        <v>34</v>
      </c>
      <c r="C29" s="499" t="s">
        <v>77</v>
      </c>
      <c r="D29" s="499" t="s">
        <v>77</v>
      </c>
      <c r="E29" s="540" t="s">
        <v>2613</v>
      </c>
      <c r="F29" s="189">
        <v>4</v>
      </c>
      <c r="G29" s="507">
        <v>2980</v>
      </c>
      <c r="H29" s="506">
        <f t="shared" si="0"/>
        <v>11920</v>
      </c>
      <c r="I29" s="506"/>
      <c r="J29" s="189"/>
      <c r="K29" s="505"/>
      <c r="L29" s="504"/>
      <c r="M29" s="532">
        <v>41183</v>
      </c>
      <c r="N29" s="527"/>
      <c r="O29" s="538"/>
      <c r="P29" s="532">
        <v>41183</v>
      </c>
      <c r="Q29" s="533">
        <v>41183</v>
      </c>
      <c r="R29" s="539"/>
    </row>
    <row r="30" spans="2:18" s="520" customFormat="1" ht="18" customHeight="1">
      <c r="B30" s="504">
        <v>34</v>
      </c>
      <c r="C30" s="499" t="s">
        <v>165</v>
      </c>
      <c r="D30" s="499" t="s">
        <v>165</v>
      </c>
      <c r="E30" s="540" t="s">
        <v>2614</v>
      </c>
      <c r="F30" s="189">
        <v>2</v>
      </c>
      <c r="G30" s="507">
        <v>8900</v>
      </c>
      <c r="H30" s="506">
        <v>17800</v>
      </c>
      <c r="I30" s="506"/>
      <c r="J30" s="189" t="s">
        <v>2615</v>
      </c>
      <c r="K30" s="559" t="s">
        <v>2616</v>
      </c>
      <c r="L30" s="504"/>
      <c r="M30" s="532"/>
      <c r="N30" s="527"/>
      <c r="O30" s="538"/>
      <c r="P30" s="532"/>
      <c r="Q30" s="533">
        <v>41192</v>
      </c>
      <c r="R30" s="539"/>
    </row>
    <row r="31" spans="2:18" s="520" customFormat="1" ht="18" customHeight="1">
      <c r="B31" s="504">
        <v>34</v>
      </c>
      <c r="C31" s="499" t="s">
        <v>165</v>
      </c>
      <c r="D31" s="499" t="s">
        <v>165</v>
      </c>
      <c r="E31" s="540" t="s">
        <v>2617</v>
      </c>
      <c r="F31" s="189">
        <v>2</v>
      </c>
      <c r="G31" s="507">
        <v>1500</v>
      </c>
      <c r="H31" s="506">
        <v>3000</v>
      </c>
      <c r="I31" s="506"/>
      <c r="J31" s="189" t="s">
        <v>2615</v>
      </c>
      <c r="K31" s="559" t="s">
        <v>2618</v>
      </c>
      <c r="L31" s="504"/>
      <c r="M31" s="532"/>
      <c r="N31" s="527"/>
      <c r="O31" s="538"/>
      <c r="P31" s="532"/>
      <c r="Q31" s="533">
        <v>41193</v>
      </c>
      <c r="R31" s="539"/>
    </row>
    <row r="32" spans="2:18" s="520" customFormat="1" ht="18" customHeight="1">
      <c r="B32" s="504">
        <v>34</v>
      </c>
      <c r="C32" s="499" t="s">
        <v>165</v>
      </c>
      <c r="D32" s="499" t="s">
        <v>165</v>
      </c>
      <c r="E32" s="540" t="s">
        <v>2619</v>
      </c>
      <c r="F32" s="189">
        <v>1</v>
      </c>
      <c r="G32" s="507">
        <v>2500</v>
      </c>
      <c r="H32" s="506">
        <v>2500</v>
      </c>
      <c r="I32" s="506"/>
      <c r="J32" s="189" t="s">
        <v>2615</v>
      </c>
      <c r="K32" s="559" t="s">
        <v>2620</v>
      </c>
      <c r="L32" s="504"/>
      <c r="M32" s="532"/>
      <c r="N32" s="527"/>
      <c r="O32" s="538"/>
      <c r="P32" s="532"/>
      <c r="Q32" s="533">
        <v>41192</v>
      </c>
      <c r="R32" s="539"/>
    </row>
    <row r="33" spans="2:18" s="520" customFormat="1" ht="18" customHeight="1">
      <c r="B33" s="504">
        <v>34</v>
      </c>
      <c r="C33" s="499" t="s">
        <v>165</v>
      </c>
      <c r="D33" s="499" t="s">
        <v>165</v>
      </c>
      <c r="E33" s="540" t="s">
        <v>2621</v>
      </c>
      <c r="F33" s="189">
        <v>1</v>
      </c>
      <c r="G33" s="507">
        <v>2000</v>
      </c>
      <c r="H33" s="506">
        <v>2000</v>
      </c>
      <c r="I33" s="506"/>
      <c r="J33" s="189" t="s">
        <v>2615</v>
      </c>
      <c r="K33" s="559" t="s">
        <v>2622</v>
      </c>
      <c r="L33" s="504"/>
      <c r="M33" s="532"/>
      <c r="N33" s="527"/>
      <c r="O33" s="538"/>
      <c r="P33" s="532"/>
      <c r="Q33" s="533">
        <v>41192</v>
      </c>
      <c r="R33" s="539"/>
    </row>
    <row r="34" spans="2:18" s="520" customFormat="1" ht="18" customHeight="1">
      <c r="B34" s="504">
        <v>34</v>
      </c>
      <c r="C34" s="499" t="s">
        <v>165</v>
      </c>
      <c r="D34" s="499" t="s">
        <v>165</v>
      </c>
      <c r="E34" s="540" t="s">
        <v>2623</v>
      </c>
      <c r="F34" s="189">
        <v>1</v>
      </c>
      <c r="G34" s="507">
        <v>980</v>
      </c>
      <c r="H34" s="506">
        <v>980</v>
      </c>
      <c r="I34" s="506"/>
      <c r="J34" s="189" t="s">
        <v>2615</v>
      </c>
      <c r="K34" s="559" t="s">
        <v>2624</v>
      </c>
      <c r="L34" s="504"/>
      <c r="M34" s="532"/>
      <c r="N34" s="527"/>
      <c r="O34" s="538"/>
      <c r="P34" s="532"/>
      <c r="Q34" s="533">
        <v>41193</v>
      </c>
      <c r="R34" s="539"/>
    </row>
    <row r="35" spans="2:18" s="520" customFormat="1" ht="18" customHeight="1">
      <c r="B35" s="504"/>
      <c r="C35" s="499"/>
      <c r="D35" s="499"/>
      <c r="E35" s="540"/>
      <c r="F35" s="189"/>
      <c r="G35" s="507"/>
      <c r="H35" s="506"/>
      <c r="I35" s="506"/>
      <c r="J35" s="189"/>
      <c r="K35" s="505"/>
      <c r="L35" s="504"/>
      <c r="M35" s="532"/>
      <c r="N35" s="527"/>
      <c r="O35" s="538"/>
      <c r="P35" s="532"/>
      <c r="Q35" s="533"/>
      <c r="R35" s="539"/>
    </row>
    <row r="36" spans="2:18" s="520" customFormat="1" ht="18" customHeight="1">
      <c r="B36" s="504"/>
      <c r="C36" s="499"/>
      <c r="D36" s="499"/>
      <c r="E36" s="540"/>
      <c r="F36" s="189"/>
      <c r="G36" s="507"/>
      <c r="H36" s="506"/>
      <c r="I36" s="506"/>
      <c r="J36" s="189"/>
      <c r="K36" s="505"/>
      <c r="L36" s="504"/>
      <c r="M36" s="532"/>
      <c r="N36" s="527"/>
      <c r="O36" s="538"/>
      <c r="P36" s="532"/>
      <c r="Q36" s="533"/>
      <c r="R36" s="539"/>
    </row>
    <row r="37" spans="2:18" s="520" customFormat="1" ht="18" customHeight="1">
      <c r="B37" s="504"/>
      <c r="C37" s="499"/>
      <c r="D37" s="499"/>
      <c r="E37" s="540"/>
      <c r="F37" s="189"/>
      <c r="G37" s="507"/>
      <c r="H37" s="506"/>
      <c r="I37" s="506"/>
      <c r="J37" s="189"/>
      <c r="K37" s="505"/>
      <c r="L37" s="504"/>
      <c r="M37" s="532"/>
      <c r="N37" s="527"/>
      <c r="O37" s="538"/>
      <c r="P37" s="532"/>
      <c r="Q37" s="533"/>
      <c r="R37" s="539"/>
    </row>
    <row r="38" spans="2:18" s="520" customFormat="1" ht="18" customHeight="1">
      <c r="B38" s="504"/>
      <c r="C38" s="499"/>
      <c r="D38" s="499"/>
      <c r="E38" s="540"/>
      <c r="F38" s="189"/>
      <c r="G38" s="507"/>
      <c r="H38" s="506"/>
      <c r="I38" s="506"/>
      <c r="J38" s="189"/>
      <c r="K38" s="505"/>
      <c r="L38" s="504"/>
      <c r="M38" s="532"/>
      <c r="N38" s="527"/>
      <c r="O38" s="538"/>
      <c r="P38" s="532"/>
      <c r="Q38" s="533"/>
      <c r="R38" s="539"/>
    </row>
    <row r="39" spans="2:18" s="520" customFormat="1" ht="18" customHeight="1">
      <c r="B39" s="504">
        <v>26</v>
      </c>
      <c r="C39" s="499" t="s">
        <v>101</v>
      </c>
      <c r="D39" s="499" t="s">
        <v>101</v>
      </c>
      <c r="E39" s="540" t="s">
        <v>2625</v>
      </c>
      <c r="F39" s="189">
        <v>2</v>
      </c>
      <c r="G39" s="507">
        <v>890</v>
      </c>
      <c r="H39" s="506">
        <f t="shared" si="0"/>
        <v>1780</v>
      </c>
      <c r="I39" s="506"/>
      <c r="J39" s="189" t="s">
        <v>352</v>
      </c>
      <c r="K39" s="505"/>
      <c r="L39" s="504"/>
      <c r="M39" s="532">
        <v>41171</v>
      </c>
      <c r="N39" s="527"/>
      <c r="O39" s="555">
        <v>41176</v>
      </c>
      <c r="P39" s="555">
        <v>41176</v>
      </c>
      <c r="Q39" s="533">
        <v>41176</v>
      </c>
      <c r="R39" s="539"/>
    </row>
    <row r="40" spans="2:18" s="520" customFormat="1" ht="18" customHeight="1">
      <c r="B40" s="504">
        <v>26</v>
      </c>
      <c r="C40" s="499" t="s">
        <v>101</v>
      </c>
      <c r="D40" s="499" t="s">
        <v>101</v>
      </c>
      <c r="E40" s="540" t="s">
        <v>2626</v>
      </c>
      <c r="F40" s="189">
        <v>2</v>
      </c>
      <c r="G40" s="507">
        <v>277</v>
      </c>
      <c r="H40" s="506">
        <f t="shared" si="0"/>
        <v>554</v>
      </c>
      <c r="I40" s="506"/>
      <c r="J40" s="189" t="s">
        <v>352</v>
      </c>
      <c r="K40" s="505"/>
      <c r="L40" s="504"/>
      <c r="M40" s="532">
        <v>41171</v>
      </c>
      <c r="N40" s="527"/>
      <c r="O40" s="555">
        <v>41172</v>
      </c>
      <c r="P40" s="555">
        <v>41172</v>
      </c>
      <c r="Q40" s="533">
        <v>41172</v>
      </c>
      <c r="R40" s="539"/>
    </row>
    <row r="41" spans="2:18" s="520" customFormat="1" ht="18" customHeight="1">
      <c r="B41" s="504">
        <v>26</v>
      </c>
      <c r="C41" s="499" t="s">
        <v>101</v>
      </c>
      <c r="D41" s="499" t="s">
        <v>101</v>
      </c>
      <c r="E41" s="540" t="s">
        <v>2627</v>
      </c>
      <c r="F41" s="189">
        <v>2</v>
      </c>
      <c r="G41" s="507">
        <v>400</v>
      </c>
      <c r="H41" s="506">
        <f t="shared" si="0"/>
        <v>800</v>
      </c>
      <c r="I41" s="506"/>
      <c r="J41" s="189" t="s">
        <v>352</v>
      </c>
      <c r="K41" s="505"/>
      <c r="L41" s="504"/>
      <c r="M41" s="532">
        <v>41171</v>
      </c>
      <c r="N41" s="527"/>
      <c r="O41" s="555">
        <v>41172</v>
      </c>
      <c r="P41" s="555">
        <v>41172</v>
      </c>
      <c r="Q41" s="533">
        <v>41172</v>
      </c>
      <c r="R41" s="539"/>
    </row>
    <row r="42" spans="2:18" s="520" customFormat="1" ht="18" customHeight="1">
      <c r="B42" s="504">
        <v>26</v>
      </c>
      <c r="C42" s="499" t="s">
        <v>101</v>
      </c>
      <c r="D42" s="499" t="s">
        <v>101</v>
      </c>
      <c r="E42" s="540" t="s">
        <v>2628</v>
      </c>
      <c r="F42" s="189">
        <v>4</v>
      </c>
      <c r="G42" s="507">
        <v>85</v>
      </c>
      <c r="H42" s="506">
        <f t="shared" si="0"/>
        <v>340</v>
      </c>
      <c r="I42" s="506"/>
      <c r="J42" s="189" t="s">
        <v>352</v>
      </c>
      <c r="K42" s="505"/>
      <c r="L42" s="504"/>
      <c r="M42" s="532">
        <v>41171</v>
      </c>
      <c r="N42" s="527"/>
      <c r="O42" s="555">
        <v>41172</v>
      </c>
      <c r="P42" s="555">
        <v>41172</v>
      </c>
      <c r="Q42" s="533">
        <v>41172</v>
      </c>
      <c r="R42" s="539"/>
    </row>
    <row r="43" spans="2:18" s="520" customFormat="1" ht="18" customHeight="1">
      <c r="B43" s="504">
        <v>34</v>
      </c>
      <c r="C43" s="499" t="s">
        <v>101</v>
      </c>
      <c r="D43" s="499" t="s">
        <v>101</v>
      </c>
      <c r="E43" s="540" t="s">
        <v>2629</v>
      </c>
      <c r="F43" s="189">
        <v>8</v>
      </c>
      <c r="G43" s="507">
        <v>280</v>
      </c>
      <c r="H43" s="506">
        <f t="shared" si="0"/>
        <v>2240</v>
      </c>
      <c r="I43" s="506"/>
      <c r="J43" s="189" t="s">
        <v>352</v>
      </c>
      <c r="K43" s="505"/>
      <c r="L43" s="504"/>
      <c r="M43" s="532">
        <v>41171</v>
      </c>
      <c r="N43" s="527"/>
      <c r="O43" s="555">
        <v>41176</v>
      </c>
      <c r="P43" s="555">
        <v>41176</v>
      </c>
      <c r="Q43" s="533">
        <v>41176</v>
      </c>
      <c r="R43" s="539"/>
    </row>
    <row r="44" spans="2:18" s="520" customFormat="1" ht="18" customHeight="1">
      <c r="B44" s="504">
        <v>5</v>
      </c>
      <c r="C44" s="499" t="s">
        <v>101</v>
      </c>
      <c r="D44" s="499" t="s">
        <v>101</v>
      </c>
      <c r="E44" s="540" t="s">
        <v>2630</v>
      </c>
      <c r="F44" s="189">
        <v>2</v>
      </c>
      <c r="G44" s="507">
        <v>4900</v>
      </c>
      <c r="H44" s="506">
        <f t="shared" si="0"/>
        <v>9800</v>
      </c>
      <c r="I44" s="506"/>
      <c r="J44" s="189" t="s">
        <v>352</v>
      </c>
      <c r="K44" s="505"/>
      <c r="L44" s="504"/>
      <c r="M44" s="532">
        <v>41171</v>
      </c>
      <c r="N44" s="527"/>
      <c r="O44" s="555">
        <v>41176</v>
      </c>
      <c r="P44" s="555">
        <v>41176</v>
      </c>
      <c r="Q44" s="533">
        <v>41176</v>
      </c>
      <c r="R44" s="539"/>
    </row>
    <row r="45" spans="2:18" s="520" customFormat="1" ht="18" customHeight="1">
      <c r="B45" s="504">
        <v>34</v>
      </c>
      <c r="C45" s="499" t="s">
        <v>101</v>
      </c>
      <c r="D45" s="499" t="s">
        <v>101</v>
      </c>
      <c r="E45" s="540" t="s">
        <v>2631</v>
      </c>
      <c r="F45" s="189">
        <v>2</v>
      </c>
      <c r="G45" s="507">
        <v>3174</v>
      </c>
      <c r="H45" s="506">
        <f t="shared" si="0"/>
        <v>6348</v>
      </c>
      <c r="I45" s="506"/>
      <c r="J45" s="189" t="s">
        <v>352</v>
      </c>
      <c r="K45" s="505"/>
      <c r="L45" s="504"/>
      <c r="M45" s="532">
        <v>41171</v>
      </c>
      <c r="N45" s="527"/>
      <c r="O45" s="555">
        <v>41172</v>
      </c>
      <c r="P45" s="555">
        <v>41172</v>
      </c>
      <c r="Q45" s="533">
        <v>41172</v>
      </c>
      <c r="R45" s="539"/>
    </row>
    <row r="46" spans="2:18" s="520" customFormat="1" ht="18" customHeight="1">
      <c r="B46" s="504">
        <v>34</v>
      </c>
      <c r="C46" s="499" t="s">
        <v>101</v>
      </c>
      <c r="D46" s="499" t="s">
        <v>101</v>
      </c>
      <c r="E46" s="540" t="s">
        <v>2632</v>
      </c>
      <c r="F46" s="189">
        <v>2</v>
      </c>
      <c r="G46" s="507">
        <v>555</v>
      </c>
      <c r="H46" s="506">
        <f t="shared" si="0"/>
        <v>1110</v>
      </c>
      <c r="I46" s="506"/>
      <c r="J46" s="189" t="s">
        <v>352</v>
      </c>
      <c r="K46" s="505"/>
      <c r="L46" s="504"/>
      <c r="M46" s="532">
        <v>41171</v>
      </c>
      <c r="N46" s="527"/>
      <c r="O46" s="555">
        <v>41172</v>
      </c>
      <c r="P46" s="555">
        <v>41172</v>
      </c>
      <c r="Q46" s="533">
        <v>41172</v>
      </c>
      <c r="R46" s="539"/>
    </row>
    <row r="47" spans="2:18" s="520" customFormat="1" ht="18" customHeight="1">
      <c r="B47" s="504">
        <v>34</v>
      </c>
      <c r="C47" s="499" t="s">
        <v>101</v>
      </c>
      <c r="D47" s="499" t="s">
        <v>101</v>
      </c>
      <c r="E47" s="531" t="s">
        <v>2633</v>
      </c>
      <c r="F47" s="189">
        <v>2</v>
      </c>
      <c r="G47" s="507">
        <v>3350</v>
      </c>
      <c r="H47" s="506">
        <f t="shared" si="0"/>
        <v>6700</v>
      </c>
      <c r="I47" s="506"/>
      <c r="J47" s="189" t="s">
        <v>352</v>
      </c>
      <c r="K47" s="505"/>
      <c r="L47" s="504"/>
      <c r="M47" s="532">
        <v>41171</v>
      </c>
      <c r="N47" s="527"/>
      <c r="O47" s="555">
        <v>41172</v>
      </c>
      <c r="P47" s="555">
        <v>41172</v>
      </c>
      <c r="Q47" s="533">
        <v>41172</v>
      </c>
      <c r="R47" s="539"/>
    </row>
    <row r="48" spans="2:18" s="520" customFormat="1" ht="18" customHeight="1">
      <c r="B48" s="504">
        <v>34</v>
      </c>
      <c r="C48" s="499" t="s">
        <v>101</v>
      </c>
      <c r="D48" s="499" t="s">
        <v>101</v>
      </c>
      <c r="E48" s="406" t="s">
        <v>2634</v>
      </c>
      <c r="F48" s="189">
        <v>2</v>
      </c>
      <c r="G48" s="507">
        <v>2218</v>
      </c>
      <c r="H48" s="506">
        <f t="shared" si="0"/>
        <v>4436</v>
      </c>
      <c r="I48" s="506"/>
      <c r="J48" s="189" t="s">
        <v>352</v>
      </c>
      <c r="K48" s="505"/>
      <c r="L48" s="504"/>
      <c r="M48" s="532">
        <v>41171</v>
      </c>
      <c r="N48" s="527"/>
      <c r="O48" s="555">
        <v>41172</v>
      </c>
      <c r="P48" s="555">
        <v>41172</v>
      </c>
      <c r="Q48" s="533">
        <v>41172</v>
      </c>
      <c r="R48" s="539"/>
    </row>
    <row r="49" spans="2:18" s="520" customFormat="1" ht="18" customHeight="1">
      <c r="B49" s="504">
        <v>34</v>
      </c>
      <c r="C49" s="499" t="s">
        <v>101</v>
      </c>
      <c r="D49" s="499" t="s">
        <v>101</v>
      </c>
      <c r="E49" s="540" t="s">
        <v>2635</v>
      </c>
      <c r="F49" s="528">
        <v>2</v>
      </c>
      <c r="G49" s="507">
        <v>5509</v>
      </c>
      <c r="H49" s="506">
        <f t="shared" si="0"/>
        <v>11018</v>
      </c>
      <c r="I49" s="506"/>
      <c r="J49" s="189" t="s">
        <v>352</v>
      </c>
      <c r="K49" s="528"/>
      <c r="L49" s="504"/>
      <c r="M49" s="532">
        <v>41171</v>
      </c>
      <c r="N49" s="527"/>
      <c r="O49" s="555">
        <v>41176</v>
      </c>
      <c r="P49" s="555">
        <v>41176</v>
      </c>
      <c r="Q49" s="533">
        <v>41176</v>
      </c>
      <c r="R49" s="539"/>
    </row>
    <row r="50" spans="2:18" s="520" customFormat="1" ht="18" customHeight="1">
      <c r="B50" s="504">
        <v>35</v>
      </c>
      <c r="C50" s="499" t="s">
        <v>101</v>
      </c>
      <c r="D50" s="499" t="s">
        <v>101</v>
      </c>
      <c r="E50" s="531" t="s">
        <v>2636</v>
      </c>
      <c r="F50" s="528">
        <v>2</v>
      </c>
      <c r="G50" s="507">
        <v>1080</v>
      </c>
      <c r="H50" s="506">
        <f t="shared" si="0"/>
        <v>2160</v>
      </c>
      <c r="I50" s="506"/>
      <c r="J50" s="189" t="s">
        <v>352</v>
      </c>
      <c r="K50" s="505"/>
      <c r="L50" s="536"/>
      <c r="M50" s="532">
        <v>41171</v>
      </c>
      <c r="N50" s="527"/>
      <c r="O50" s="555">
        <v>41176</v>
      </c>
      <c r="P50" s="555">
        <v>41176</v>
      </c>
      <c r="Q50" s="533">
        <v>41176</v>
      </c>
    </row>
    <row r="51" spans="2:18" s="520" customFormat="1" ht="18" customHeight="1">
      <c r="B51" s="504">
        <v>35</v>
      </c>
      <c r="C51" s="499" t="s">
        <v>101</v>
      </c>
      <c r="D51" s="499" t="s">
        <v>101</v>
      </c>
      <c r="E51" s="531" t="s">
        <v>2637</v>
      </c>
      <c r="F51" s="528">
        <v>2</v>
      </c>
      <c r="G51" s="507">
        <v>160</v>
      </c>
      <c r="H51" s="506">
        <f t="shared" si="0"/>
        <v>320</v>
      </c>
      <c r="I51" s="506"/>
      <c r="J51" s="189" t="s">
        <v>352</v>
      </c>
      <c r="K51" s="505"/>
      <c r="L51" s="536"/>
      <c r="M51" s="532">
        <v>41171</v>
      </c>
      <c r="N51" s="527"/>
      <c r="O51" s="555">
        <v>41172</v>
      </c>
      <c r="P51" s="555">
        <v>41172</v>
      </c>
      <c r="Q51" s="533">
        <v>41172</v>
      </c>
    </row>
    <row r="52" spans="2:18" s="520" customFormat="1" ht="18" customHeight="1">
      <c r="B52" s="504">
        <v>35</v>
      </c>
      <c r="C52" s="499" t="s">
        <v>101</v>
      </c>
      <c r="D52" s="499" t="s">
        <v>101</v>
      </c>
      <c r="E52" s="531" t="s">
        <v>2638</v>
      </c>
      <c r="F52" s="528">
        <v>2</v>
      </c>
      <c r="G52" s="507">
        <v>448</v>
      </c>
      <c r="H52" s="506">
        <f t="shared" si="0"/>
        <v>896</v>
      </c>
      <c r="I52" s="506"/>
      <c r="J52" s="189" t="s">
        <v>352</v>
      </c>
      <c r="K52" s="505"/>
      <c r="L52" s="536"/>
      <c r="M52" s="532">
        <v>41171</v>
      </c>
      <c r="N52" s="527"/>
      <c r="O52" s="555">
        <v>41172</v>
      </c>
      <c r="P52" s="555">
        <v>41172</v>
      </c>
      <c r="Q52" s="533">
        <v>41172</v>
      </c>
    </row>
    <row r="53" spans="2:18" s="520" customFormat="1" ht="18" customHeight="1">
      <c r="B53" s="504">
        <v>26</v>
      </c>
      <c r="C53" s="499" t="s">
        <v>101</v>
      </c>
      <c r="D53" s="499" t="s">
        <v>101</v>
      </c>
      <c r="E53" s="531" t="s">
        <v>2628</v>
      </c>
      <c r="F53" s="528">
        <v>4</v>
      </c>
      <c r="G53" s="507">
        <v>85</v>
      </c>
      <c r="H53" s="506">
        <f t="shared" si="0"/>
        <v>340</v>
      </c>
      <c r="I53" s="506"/>
      <c r="J53" s="189" t="s">
        <v>352</v>
      </c>
      <c r="K53" s="505"/>
      <c r="L53" s="536"/>
      <c r="M53" s="532">
        <v>41178</v>
      </c>
      <c r="N53" s="527"/>
      <c r="O53" s="538"/>
      <c r="P53" s="532">
        <v>41179</v>
      </c>
      <c r="Q53" s="533"/>
    </row>
    <row r="54" spans="2:18" s="520" customFormat="1" ht="18" customHeight="1">
      <c r="B54" s="504">
        <v>4</v>
      </c>
      <c r="C54" s="499" t="s">
        <v>101</v>
      </c>
      <c r="D54" s="499" t="s">
        <v>101</v>
      </c>
      <c r="E54" s="531" t="s">
        <v>2639</v>
      </c>
      <c r="F54" s="528">
        <v>1</v>
      </c>
      <c r="G54" s="507">
        <v>830</v>
      </c>
      <c r="H54" s="506">
        <f t="shared" si="0"/>
        <v>830</v>
      </c>
      <c r="I54" s="506"/>
      <c r="J54" s="189" t="s">
        <v>352</v>
      </c>
      <c r="K54" s="505"/>
      <c r="L54" s="536"/>
      <c r="M54" s="532">
        <v>41178</v>
      </c>
      <c r="N54" s="527"/>
      <c r="O54" s="538"/>
      <c r="P54" s="532">
        <v>41183</v>
      </c>
      <c r="Q54" s="533">
        <v>41183</v>
      </c>
    </row>
    <row r="55" spans="2:18" s="520" customFormat="1" ht="18" customHeight="1">
      <c r="B55" s="504">
        <v>4</v>
      </c>
      <c r="C55" s="499" t="s">
        <v>101</v>
      </c>
      <c r="D55" s="499" t="s">
        <v>101</v>
      </c>
      <c r="E55" s="531" t="s">
        <v>2640</v>
      </c>
      <c r="F55" s="528">
        <v>1</v>
      </c>
      <c r="G55" s="507">
        <v>460</v>
      </c>
      <c r="H55" s="506">
        <f t="shared" si="0"/>
        <v>460</v>
      </c>
      <c r="I55" s="506"/>
      <c r="J55" s="189" t="s">
        <v>352</v>
      </c>
      <c r="K55" s="505"/>
      <c r="L55" s="536"/>
      <c r="M55" s="532">
        <v>41178</v>
      </c>
      <c r="N55" s="527"/>
      <c r="O55" s="538"/>
      <c r="P55" s="532">
        <v>41179</v>
      </c>
      <c r="Q55" s="533"/>
    </row>
    <row r="56" spans="2:18" s="520" customFormat="1" ht="18" customHeight="1">
      <c r="B56" s="504">
        <v>4</v>
      </c>
      <c r="C56" s="499" t="s">
        <v>101</v>
      </c>
      <c r="D56" s="499" t="s">
        <v>101</v>
      </c>
      <c r="E56" s="531" t="s">
        <v>2641</v>
      </c>
      <c r="F56" s="528">
        <v>8</v>
      </c>
      <c r="G56" s="507">
        <v>88</v>
      </c>
      <c r="H56" s="506">
        <f t="shared" si="0"/>
        <v>704</v>
      </c>
      <c r="I56" s="506"/>
      <c r="J56" s="189" t="s">
        <v>352</v>
      </c>
      <c r="K56" s="505"/>
      <c r="L56" s="536"/>
      <c r="M56" s="532"/>
      <c r="N56" s="527"/>
      <c r="O56" s="538"/>
      <c r="P56" s="532">
        <v>41184</v>
      </c>
      <c r="Q56" s="533">
        <v>41184</v>
      </c>
    </row>
    <row r="57" spans="2:18" s="520" customFormat="1" ht="18" customHeight="1">
      <c r="B57" s="504">
        <v>4</v>
      </c>
      <c r="C57" s="499" t="s">
        <v>101</v>
      </c>
      <c r="D57" s="499" t="s">
        <v>101</v>
      </c>
      <c r="E57" s="531" t="s">
        <v>2637</v>
      </c>
      <c r="F57" s="528">
        <v>2</v>
      </c>
      <c r="G57" s="507">
        <v>160</v>
      </c>
      <c r="H57" s="506">
        <f t="shared" si="0"/>
        <v>320</v>
      </c>
      <c r="I57" s="506"/>
      <c r="J57" s="189" t="s">
        <v>352</v>
      </c>
      <c r="K57" s="505"/>
      <c r="L57" s="536"/>
      <c r="M57" s="532"/>
      <c r="N57" s="527"/>
      <c r="O57" s="538"/>
      <c r="P57" s="532">
        <v>41184</v>
      </c>
      <c r="Q57" s="533">
        <v>41184</v>
      </c>
    </row>
    <row r="58" spans="2:18" s="520" customFormat="1" ht="18" customHeight="1">
      <c r="B58" s="504">
        <v>4</v>
      </c>
      <c r="C58" s="499" t="s">
        <v>101</v>
      </c>
      <c r="D58" s="499" t="s">
        <v>101</v>
      </c>
      <c r="E58" s="531" t="s">
        <v>2638</v>
      </c>
      <c r="F58" s="528">
        <v>2</v>
      </c>
      <c r="G58" s="507">
        <v>548</v>
      </c>
      <c r="H58" s="506">
        <f t="shared" si="0"/>
        <v>1096</v>
      </c>
      <c r="I58" s="506"/>
      <c r="J58" s="189" t="s">
        <v>352</v>
      </c>
      <c r="K58" s="505"/>
      <c r="L58" s="536"/>
      <c r="M58" s="532"/>
      <c r="N58" s="527"/>
      <c r="O58" s="538"/>
      <c r="P58" s="532">
        <v>41184</v>
      </c>
      <c r="Q58" s="533">
        <v>41184</v>
      </c>
    </row>
    <row r="59" spans="2:18" s="520" customFormat="1" ht="18" customHeight="1">
      <c r="B59" s="504">
        <v>34</v>
      </c>
      <c r="C59" s="499" t="s">
        <v>101</v>
      </c>
      <c r="D59" s="499" t="s">
        <v>101</v>
      </c>
      <c r="E59" s="531" t="s">
        <v>2642</v>
      </c>
      <c r="F59" s="528">
        <v>1</v>
      </c>
      <c r="G59" s="507">
        <v>880</v>
      </c>
      <c r="H59" s="506">
        <f t="shared" si="0"/>
        <v>880</v>
      </c>
      <c r="I59" s="506"/>
      <c r="J59" s="528" t="s">
        <v>748</v>
      </c>
      <c r="K59" s="505"/>
      <c r="L59" s="536"/>
      <c r="M59" s="532"/>
      <c r="N59" s="527"/>
      <c r="O59" s="538"/>
      <c r="P59" s="532">
        <v>41192</v>
      </c>
      <c r="Q59" s="533">
        <v>41192</v>
      </c>
    </row>
    <row r="60" spans="2:18" s="520" customFormat="1" ht="18" customHeight="1">
      <c r="B60" s="504">
        <v>34</v>
      </c>
      <c r="C60" s="499" t="s">
        <v>101</v>
      </c>
      <c r="D60" s="499" t="s">
        <v>101</v>
      </c>
      <c r="E60" s="531" t="s">
        <v>2643</v>
      </c>
      <c r="F60" s="528">
        <v>1</v>
      </c>
      <c r="G60" s="507">
        <v>880</v>
      </c>
      <c r="H60" s="506">
        <f t="shared" si="0"/>
        <v>880</v>
      </c>
      <c r="I60" s="506"/>
      <c r="J60" s="528" t="s">
        <v>748</v>
      </c>
      <c r="K60" s="505"/>
      <c r="L60" s="536"/>
      <c r="M60" s="532"/>
      <c r="N60" s="527"/>
      <c r="O60" s="538"/>
      <c r="P60" s="532">
        <v>41192</v>
      </c>
      <c r="Q60" s="533">
        <v>41192</v>
      </c>
    </row>
    <row r="61" spans="2:18" s="520" customFormat="1" ht="18" customHeight="1">
      <c r="B61" s="504">
        <v>34</v>
      </c>
      <c r="C61" s="499" t="s">
        <v>101</v>
      </c>
      <c r="D61" s="499" t="s">
        <v>101</v>
      </c>
      <c r="E61" s="531" t="s">
        <v>2644</v>
      </c>
      <c r="F61" s="528">
        <v>1</v>
      </c>
      <c r="G61" s="507">
        <v>680</v>
      </c>
      <c r="H61" s="506">
        <f t="shared" si="0"/>
        <v>680</v>
      </c>
      <c r="I61" s="506"/>
      <c r="J61" s="528" t="s">
        <v>748</v>
      </c>
      <c r="K61" s="505"/>
      <c r="L61" s="536"/>
      <c r="M61" s="532"/>
      <c r="N61" s="527"/>
      <c r="O61" s="538"/>
      <c r="P61" s="532">
        <v>41192</v>
      </c>
      <c r="Q61" s="533">
        <v>41192</v>
      </c>
    </row>
    <row r="62" spans="2:18" s="520" customFormat="1" ht="18" customHeight="1">
      <c r="B62" s="504">
        <v>34</v>
      </c>
      <c r="C62" s="499" t="s">
        <v>101</v>
      </c>
      <c r="D62" s="499" t="s">
        <v>101</v>
      </c>
      <c r="E62" s="531" t="s">
        <v>2645</v>
      </c>
      <c r="F62" s="528">
        <v>1</v>
      </c>
      <c r="G62" s="507">
        <v>680</v>
      </c>
      <c r="H62" s="506">
        <f t="shared" si="0"/>
        <v>680</v>
      </c>
      <c r="I62" s="506"/>
      <c r="J62" s="528" t="s">
        <v>748</v>
      </c>
      <c r="K62" s="505"/>
      <c r="L62" s="536"/>
      <c r="M62" s="532"/>
      <c r="N62" s="527"/>
      <c r="O62" s="538"/>
      <c r="P62" s="532">
        <v>41192</v>
      </c>
      <c r="Q62" s="533">
        <v>41192</v>
      </c>
    </row>
    <row r="63" spans="2:18" s="520" customFormat="1" ht="18" customHeight="1">
      <c r="B63" s="504"/>
      <c r="C63" s="499"/>
      <c r="D63" s="499"/>
      <c r="E63" s="531"/>
      <c r="F63" s="528"/>
      <c r="G63" s="507"/>
      <c r="H63" s="506"/>
      <c r="I63" s="506"/>
      <c r="J63" s="528"/>
      <c r="K63" s="505"/>
      <c r="L63" s="536"/>
      <c r="M63" s="532"/>
      <c r="N63" s="527"/>
      <c r="O63" s="538"/>
      <c r="P63" s="532"/>
      <c r="Q63" s="533"/>
    </row>
    <row r="64" spans="2:18" s="520" customFormat="1" ht="18" customHeight="1">
      <c r="B64" s="504">
        <v>5</v>
      </c>
      <c r="C64" s="499" t="s">
        <v>2406</v>
      </c>
      <c r="D64" s="499" t="s">
        <v>55</v>
      </c>
      <c r="E64" s="194" t="s">
        <v>2646</v>
      </c>
      <c r="F64" s="189">
        <v>2</v>
      </c>
      <c r="G64" s="507">
        <v>3370</v>
      </c>
      <c r="H64" s="506">
        <f t="shared" si="0"/>
        <v>6740</v>
      </c>
      <c r="I64" s="506"/>
      <c r="J64" s="262" t="s">
        <v>2647</v>
      </c>
      <c r="K64" s="505"/>
      <c r="L64" s="536"/>
      <c r="M64" s="532">
        <v>41171</v>
      </c>
      <c r="N64" s="527"/>
      <c r="O64" s="532">
        <v>41176</v>
      </c>
      <c r="P64" s="532">
        <v>41176</v>
      </c>
      <c r="Q64" s="533">
        <v>41176</v>
      </c>
    </row>
    <row r="65" spans="2:17" s="520" customFormat="1" ht="18" customHeight="1">
      <c r="B65" s="504">
        <v>4</v>
      </c>
      <c r="C65" s="499" t="s">
        <v>2406</v>
      </c>
      <c r="D65" s="499" t="s">
        <v>55</v>
      </c>
      <c r="E65" s="194" t="s">
        <v>2648</v>
      </c>
      <c r="F65" s="189">
        <v>2</v>
      </c>
      <c r="G65" s="507">
        <v>9790</v>
      </c>
      <c r="H65" s="506">
        <f t="shared" si="0"/>
        <v>19580</v>
      </c>
      <c r="I65" s="506"/>
      <c r="J65" s="262" t="s">
        <v>2647</v>
      </c>
      <c r="K65" s="505"/>
      <c r="L65" s="536"/>
      <c r="M65" s="532">
        <v>41171</v>
      </c>
      <c r="N65" s="527"/>
      <c r="O65" s="532">
        <v>41176</v>
      </c>
      <c r="P65" s="532">
        <v>41176</v>
      </c>
      <c r="Q65" s="533">
        <v>41176</v>
      </c>
    </row>
    <row r="66" spans="2:17" s="520" customFormat="1" ht="18" customHeight="1">
      <c r="B66" s="504">
        <v>34</v>
      </c>
      <c r="C66" s="499" t="s">
        <v>2406</v>
      </c>
      <c r="D66" s="499" t="s">
        <v>55</v>
      </c>
      <c r="E66" s="194" t="s">
        <v>2649</v>
      </c>
      <c r="F66" s="528">
        <v>4</v>
      </c>
      <c r="G66" s="507">
        <v>160</v>
      </c>
      <c r="H66" s="506">
        <f t="shared" si="0"/>
        <v>640</v>
      </c>
      <c r="I66" s="506"/>
      <c r="J66" s="262" t="s">
        <v>2647</v>
      </c>
      <c r="K66" s="505"/>
      <c r="L66" s="536"/>
      <c r="M66" s="532">
        <v>41171</v>
      </c>
      <c r="N66" s="527"/>
      <c r="O66" s="532">
        <v>41176</v>
      </c>
      <c r="P66" s="532">
        <v>41176</v>
      </c>
      <c r="Q66" s="533">
        <v>41176</v>
      </c>
    </row>
    <row r="67" spans="2:17" s="520" customFormat="1" ht="18" customHeight="1">
      <c r="B67" s="504"/>
      <c r="C67" s="499"/>
      <c r="D67" s="499"/>
      <c r="E67" s="505"/>
      <c r="F67" s="528"/>
      <c r="G67" s="507"/>
      <c r="H67" s="506">
        <f t="shared" si="0"/>
        <v>0</v>
      </c>
      <c r="I67" s="506"/>
      <c r="J67" s="528"/>
      <c r="K67" s="505"/>
      <c r="L67" s="536"/>
      <c r="M67" s="532"/>
      <c r="N67" s="527"/>
      <c r="O67" s="538"/>
      <c r="P67" s="532"/>
      <c r="Q67" s="533"/>
    </row>
    <row r="68" spans="2:17" s="520" customFormat="1" ht="18" customHeight="1">
      <c r="B68" s="504"/>
      <c r="C68" s="499"/>
      <c r="D68" s="499"/>
      <c r="E68" s="505"/>
      <c r="F68" s="528"/>
      <c r="G68" s="507"/>
      <c r="H68" s="506">
        <f t="shared" si="0"/>
        <v>0</v>
      </c>
      <c r="I68" s="506"/>
      <c r="J68" s="528"/>
      <c r="K68" s="505"/>
      <c r="L68" s="536"/>
      <c r="M68" s="532"/>
      <c r="N68" s="527"/>
      <c r="O68" s="538"/>
      <c r="P68" s="532"/>
      <c r="Q68" s="533"/>
    </row>
    <row r="69" spans="2:17">
      <c r="Q69" s="547"/>
    </row>
    <row r="70" spans="2:17">
      <c r="Q70" s="547"/>
    </row>
    <row r="71" spans="2:17">
      <c r="Q71" s="547"/>
    </row>
    <row r="72" spans="2:17">
      <c r="M72" s="548"/>
      <c r="Q72" s="547"/>
    </row>
    <row r="73" spans="2:17">
      <c r="Q73" s="547"/>
    </row>
    <row r="74" spans="2:17">
      <c r="M74" s="548"/>
      <c r="Q74" s="547"/>
    </row>
  </sheetData>
  <autoFilter ref="B8:O68" xr:uid="{C13798BF-A099-4386-83EE-0F024581042E}"/>
  <mergeCells count="6">
    <mergeCell ref="B2:D2"/>
    <mergeCell ref="G2:I2"/>
    <mergeCell ref="B3:D3"/>
    <mergeCell ref="B4:D4"/>
    <mergeCell ref="B5:D5"/>
    <mergeCell ref="B6:D6"/>
  </mergeCells>
  <phoneticPr fontId="3"/>
  <pageMargins left="0.2" right="0.2" top="0.75" bottom="0.75" header="0.3" footer="0.3"/>
  <pageSetup paperSize="9" scale="63" orientation="landscape" r:id="rId1"/>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5854F-EEF9-4720-9E2C-76F6868E05CA}">
  <dimension ref="A1:Q40"/>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9.875" style="515" bestFit="1" customWidth="1"/>
    <col min="12" max="12" width="6.625" style="520" customWidth="1"/>
    <col min="13" max="13" width="11.5" style="520" bestFit="1" customWidth="1"/>
    <col min="14" max="14" width="9.62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9.875" style="515" bestFit="1" customWidth="1"/>
    <col min="268" max="268" width="6.625" style="515" customWidth="1"/>
    <col min="269" max="269" width="11.5" style="515" bestFit="1" customWidth="1"/>
    <col min="270" max="270" width="9.62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9.875" style="515" bestFit="1" customWidth="1"/>
    <col min="524" max="524" width="6.625" style="515" customWidth="1"/>
    <col min="525" max="525" width="11.5" style="515" bestFit="1" customWidth="1"/>
    <col min="526" max="526" width="9.62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9.875" style="515" bestFit="1" customWidth="1"/>
    <col min="780" max="780" width="6.625" style="515" customWidth="1"/>
    <col min="781" max="781" width="11.5" style="515" bestFit="1" customWidth="1"/>
    <col min="782" max="782" width="9.62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9.875" style="515" bestFit="1" customWidth="1"/>
    <col min="1036" max="1036" width="6.625" style="515" customWidth="1"/>
    <col min="1037" max="1037" width="11.5" style="515" bestFit="1" customWidth="1"/>
    <col min="1038" max="1038" width="9.62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9.875" style="515" bestFit="1" customWidth="1"/>
    <col min="1292" max="1292" width="6.625" style="515" customWidth="1"/>
    <col min="1293" max="1293" width="11.5" style="515" bestFit="1" customWidth="1"/>
    <col min="1294" max="1294" width="9.62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9.875" style="515" bestFit="1" customWidth="1"/>
    <col min="1548" max="1548" width="6.625" style="515" customWidth="1"/>
    <col min="1549" max="1549" width="11.5" style="515" bestFit="1" customWidth="1"/>
    <col min="1550" max="1550" width="9.62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9.875" style="515" bestFit="1" customWidth="1"/>
    <col min="1804" max="1804" width="6.625" style="515" customWidth="1"/>
    <col min="1805" max="1805" width="11.5" style="515" bestFit="1" customWidth="1"/>
    <col min="1806" max="1806" width="9.62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9.875" style="515" bestFit="1" customWidth="1"/>
    <col min="2060" max="2060" width="6.625" style="515" customWidth="1"/>
    <col min="2061" max="2061" width="11.5" style="515" bestFit="1" customWidth="1"/>
    <col min="2062" max="2062" width="9.62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9.875" style="515" bestFit="1" customWidth="1"/>
    <col min="2316" max="2316" width="6.625" style="515" customWidth="1"/>
    <col min="2317" max="2317" width="11.5" style="515" bestFit="1" customWidth="1"/>
    <col min="2318" max="2318" width="9.62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9.875" style="515" bestFit="1" customWidth="1"/>
    <col min="2572" max="2572" width="6.625" style="515" customWidth="1"/>
    <col min="2573" max="2573" width="11.5" style="515" bestFit="1" customWidth="1"/>
    <col min="2574" max="2574" width="9.62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9.875" style="515" bestFit="1" customWidth="1"/>
    <col min="2828" max="2828" width="6.625" style="515" customWidth="1"/>
    <col min="2829" max="2829" width="11.5" style="515" bestFit="1" customWidth="1"/>
    <col min="2830" max="2830" width="9.62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9.875" style="515" bestFit="1" customWidth="1"/>
    <col min="3084" max="3084" width="6.625" style="515" customWidth="1"/>
    <col min="3085" max="3085" width="11.5" style="515" bestFit="1" customWidth="1"/>
    <col min="3086" max="3086" width="9.62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9.875" style="515" bestFit="1" customWidth="1"/>
    <col min="3340" max="3340" width="6.625" style="515" customWidth="1"/>
    <col min="3341" max="3341" width="11.5" style="515" bestFit="1" customWidth="1"/>
    <col min="3342" max="3342" width="9.62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9.875" style="515" bestFit="1" customWidth="1"/>
    <col min="3596" max="3596" width="6.625" style="515" customWidth="1"/>
    <col min="3597" max="3597" width="11.5" style="515" bestFit="1" customWidth="1"/>
    <col min="3598" max="3598" width="9.62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9.875" style="515" bestFit="1" customWidth="1"/>
    <col min="3852" max="3852" width="6.625" style="515" customWidth="1"/>
    <col min="3853" max="3853" width="11.5" style="515" bestFit="1" customWidth="1"/>
    <col min="3854" max="3854" width="9.62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9.875" style="515" bestFit="1" customWidth="1"/>
    <col min="4108" max="4108" width="6.625" style="515" customWidth="1"/>
    <col min="4109" max="4109" width="11.5" style="515" bestFit="1" customWidth="1"/>
    <col min="4110" max="4110" width="9.62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9.875" style="515" bestFit="1" customWidth="1"/>
    <col min="4364" max="4364" width="6.625" style="515" customWidth="1"/>
    <col min="4365" max="4365" width="11.5" style="515" bestFit="1" customWidth="1"/>
    <col min="4366" max="4366" width="9.62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9.875" style="515" bestFit="1" customWidth="1"/>
    <col min="4620" max="4620" width="6.625" style="515" customWidth="1"/>
    <col min="4621" max="4621" width="11.5" style="515" bestFit="1" customWidth="1"/>
    <col min="4622" max="4622" width="9.62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9.875" style="515" bestFit="1" customWidth="1"/>
    <col min="4876" max="4876" width="6.625" style="515" customWidth="1"/>
    <col min="4877" max="4877" width="11.5" style="515" bestFit="1" customWidth="1"/>
    <col min="4878" max="4878" width="9.62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9.875" style="515" bestFit="1" customWidth="1"/>
    <col min="5132" max="5132" width="6.625" style="515" customWidth="1"/>
    <col min="5133" max="5133" width="11.5" style="515" bestFit="1" customWidth="1"/>
    <col min="5134" max="5134" width="9.62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9.875" style="515" bestFit="1" customWidth="1"/>
    <col min="5388" max="5388" width="6.625" style="515" customWidth="1"/>
    <col min="5389" max="5389" width="11.5" style="515" bestFit="1" customWidth="1"/>
    <col min="5390" max="5390" width="9.62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9.875" style="515" bestFit="1" customWidth="1"/>
    <col min="5644" max="5644" width="6.625" style="515" customWidth="1"/>
    <col min="5645" max="5645" width="11.5" style="515" bestFit="1" customWidth="1"/>
    <col min="5646" max="5646" width="9.62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9.875" style="515" bestFit="1" customWidth="1"/>
    <col min="5900" max="5900" width="6.625" style="515" customWidth="1"/>
    <col min="5901" max="5901" width="11.5" style="515" bestFit="1" customWidth="1"/>
    <col min="5902" max="5902" width="9.62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9.875" style="515" bestFit="1" customWidth="1"/>
    <col min="6156" max="6156" width="6.625" style="515" customWidth="1"/>
    <col min="6157" max="6157" width="11.5" style="515" bestFit="1" customWidth="1"/>
    <col min="6158" max="6158" width="9.62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9.875" style="515" bestFit="1" customWidth="1"/>
    <col min="6412" max="6412" width="6.625" style="515" customWidth="1"/>
    <col min="6413" max="6413" width="11.5" style="515" bestFit="1" customWidth="1"/>
    <col min="6414" max="6414" width="9.62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9.875" style="515" bestFit="1" customWidth="1"/>
    <col min="6668" max="6668" width="6.625" style="515" customWidth="1"/>
    <col min="6669" max="6669" width="11.5" style="515" bestFit="1" customWidth="1"/>
    <col min="6670" max="6670" width="9.62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9.875" style="515" bestFit="1" customWidth="1"/>
    <col min="6924" max="6924" width="6.625" style="515" customWidth="1"/>
    <col min="6925" max="6925" width="11.5" style="515" bestFit="1" customWidth="1"/>
    <col min="6926" max="6926" width="9.62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9.875" style="515" bestFit="1" customWidth="1"/>
    <col min="7180" max="7180" width="6.625" style="515" customWidth="1"/>
    <col min="7181" max="7181" width="11.5" style="515" bestFit="1" customWidth="1"/>
    <col min="7182" max="7182" width="9.62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9.875" style="515" bestFit="1" customWidth="1"/>
    <col min="7436" max="7436" width="6.625" style="515" customWidth="1"/>
    <col min="7437" max="7437" width="11.5" style="515" bestFit="1" customWidth="1"/>
    <col min="7438" max="7438" width="9.62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9.875" style="515" bestFit="1" customWidth="1"/>
    <col min="7692" max="7692" width="6.625" style="515" customWidth="1"/>
    <col min="7693" max="7693" width="11.5" style="515" bestFit="1" customWidth="1"/>
    <col min="7694" max="7694" width="9.62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9.875" style="515" bestFit="1" customWidth="1"/>
    <col min="7948" max="7948" width="6.625" style="515" customWidth="1"/>
    <col min="7949" max="7949" width="11.5" style="515" bestFit="1" customWidth="1"/>
    <col min="7950" max="7950" width="9.62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9.875" style="515" bestFit="1" customWidth="1"/>
    <col min="8204" max="8204" width="6.625" style="515" customWidth="1"/>
    <col min="8205" max="8205" width="11.5" style="515" bestFit="1" customWidth="1"/>
    <col min="8206" max="8206" width="9.62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9.875" style="515" bestFit="1" customWidth="1"/>
    <col min="8460" max="8460" width="6.625" style="515" customWidth="1"/>
    <col min="8461" max="8461" width="11.5" style="515" bestFit="1" customWidth="1"/>
    <col min="8462" max="8462" width="9.62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9.875" style="515" bestFit="1" customWidth="1"/>
    <col min="8716" max="8716" width="6.625" style="515" customWidth="1"/>
    <col min="8717" max="8717" width="11.5" style="515" bestFit="1" customWidth="1"/>
    <col min="8718" max="8718" width="9.62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9.875" style="515" bestFit="1" customWidth="1"/>
    <col min="8972" max="8972" width="6.625" style="515" customWidth="1"/>
    <col min="8973" max="8973" width="11.5" style="515" bestFit="1" customWidth="1"/>
    <col min="8974" max="8974" width="9.62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9.875" style="515" bestFit="1" customWidth="1"/>
    <col min="9228" max="9228" width="6.625" style="515" customWidth="1"/>
    <col min="9229" max="9229" width="11.5" style="515" bestFit="1" customWidth="1"/>
    <col min="9230" max="9230" width="9.62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9.875" style="515" bestFit="1" customWidth="1"/>
    <col min="9484" max="9484" width="6.625" style="515" customWidth="1"/>
    <col min="9485" max="9485" width="11.5" style="515" bestFit="1" customWidth="1"/>
    <col min="9486" max="9486" width="9.62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9.875" style="515" bestFit="1" customWidth="1"/>
    <col min="9740" max="9740" width="6.625" style="515" customWidth="1"/>
    <col min="9741" max="9741" width="11.5" style="515" bestFit="1" customWidth="1"/>
    <col min="9742" max="9742" width="9.62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9.875" style="515" bestFit="1" customWidth="1"/>
    <col min="9996" max="9996" width="6.625" style="515" customWidth="1"/>
    <col min="9997" max="9997" width="11.5" style="515" bestFit="1" customWidth="1"/>
    <col min="9998" max="9998" width="9.62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9.875" style="515" bestFit="1" customWidth="1"/>
    <col min="10252" max="10252" width="6.625" style="515" customWidth="1"/>
    <col min="10253" max="10253" width="11.5" style="515" bestFit="1" customWidth="1"/>
    <col min="10254" max="10254" width="9.62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9.875" style="515" bestFit="1" customWidth="1"/>
    <col min="10508" max="10508" width="6.625" style="515" customWidth="1"/>
    <col min="10509" max="10509" width="11.5" style="515" bestFit="1" customWidth="1"/>
    <col min="10510" max="10510" width="9.62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9.875" style="515" bestFit="1" customWidth="1"/>
    <col min="10764" max="10764" width="6.625" style="515" customWidth="1"/>
    <col min="10765" max="10765" width="11.5" style="515" bestFit="1" customWidth="1"/>
    <col min="10766" max="10766" width="9.62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9.875" style="515" bestFit="1" customWidth="1"/>
    <col min="11020" max="11020" width="6.625" style="515" customWidth="1"/>
    <col min="11021" max="11021" width="11.5" style="515" bestFit="1" customWidth="1"/>
    <col min="11022" max="11022" width="9.62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9.875" style="515" bestFit="1" customWidth="1"/>
    <col min="11276" max="11276" width="6.625" style="515" customWidth="1"/>
    <col min="11277" max="11277" width="11.5" style="515" bestFit="1" customWidth="1"/>
    <col min="11278" max="11278" width="9.62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9.875" style="515" bestFit="1" customWidth="1"/>
    <col min="11532" max="11532" width="6.625" style="515" customWidth="1"/>
    <col min="11533" max="11533" width="11.5" style="515" bestFit="1" customWidth="1"/>
    <col min="11534" max="11534" width="9.62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9.875" style="515" bestFit="1" customWidth="1"/>
    <col min="11788" max="11788" width="6.625" style="515" customWidth="1"/>
    <col min="11789" max="11789" width="11.5" style="515" bestFit="1" customWidth="1"/>
    <col min="11790" max="11790" width="9.62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9.875" style="515" bestFit="1" customWidth="1"/>
    <col min="12044" max="12044" width="6.625" style="515" customWidth="1"/>
    <col min="12045" max="12045" width="11.5" style="515" bestFit="1" customWidth="1"/>
    <col min="12046" max="12046" width="9.62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9.875" style="515" bestFit="1" customWidth="1"/>
    <col min="12300" max="12300" width="6.625" style="515" customWidth="1"/>
    <col min="12301" max="12301" width="11.5" style="515" bestFit="1" customWidth="1"/>
    <col min="12302" max="12302" width="9.62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9.875" style="515" bestFit="1" customWidth="1"/>
    <col min="12556" max="12556" width="6.625" style="515" customWidth="1"/>
    <col min="12557" max="12557" width="11.5" style="515" bestFit="1" customWidth="1"/>
    <col min="12558" max="12558" width="9.62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9.875" style="515" bestFit="1" customWidth="1"/>
    <col min="12812" max="12812" width="6.625" style="515" customWidth="1"/>
    <col min="12813" max="12813" width="11.5" style="515" bestFit="1" customWidth="1"/>
    <col min="12814" max="12814" width="9.62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9.875" style="515" bestFit="1" customWidth="1"/>
    <col min="13068" max="13068" width="6.625" style="515" customWidth="1"/>
    <col min="13069" max="13069" width="11.5" style="515" bestFit="1" customWidth="1"/>
    <col min="13070" max="13070" width="9.62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9.875" style="515" bestFit="1" customWidth="1"/>
    <col min="13324" max="13324" width="6.625" style="515" customWidth="1"/>
    <col min="13325" max="13325" width="11.5" style="515" bestFit="1" customWidth="1"/>
    <col min="13326" max="13326" width="9.62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9.875" style="515" bestFit="1" customWidth="1"/>
    <col min="13580" max="13580" width="6.625" style="515" customWidth="1"/>
    <col min="13581" max="13581" width="11.5" style="515" bestFit="1" customWidth="1"/>
    <col min="13582" max="13582" width="9.62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9.875" style="515" bestFit="1" customWidth="1"/>
    <col min="13836" max="13836" width="6.625" style="515" customWidth="1"/>
    <col min="13837" max="13837" width="11.5" style="515" bestFit="1" customWidth="1"/>
    <col min="13838" max="13838" width="9.62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9.875" style="515" bestFit="1" customWidth="1"/>
    <col min="14092" max="14092" width="6.625" style="515" customWidth="1"/>
    <col min="14093" max="14093" width="11.5" style="515" bestFit="1" customWidth="1"/>
    <col min="14094" max="14094" width="9.62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9.875" style="515" bestFit="1" customWidth="1"/>
    <col min="14348" max="14348" width="6.625" style="515" customWidth="1"/>
    <col min="14349" max="14349" width="11.5" style="515" bestFit="1" customWidth="1"/>
    <col min="14350" max="14350" width="9.62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9.875" style="515" bestFit="1" customWidth="1"/>
    <col min="14604" max="14604" width="6.625" style="515" customWidth="1"/>
    <col min="14605" max="14605" width="11.5" style="515" bestFit="1" customWidth="1"/>
    <col min="14606" max="14606" width="9.62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9.875" style="515" bestFit="1" customWidth="1"/>
    <col min="14860" max="14860" width="6.625" style="515" customWidth="1"/>
    <col min="14861" max="14861" width="11.5" style="515" bestFit="1" customWidth="1"/>
    <col min="14862" max="14862" width="9.62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9.875" style="515" bestFit="1" customWidth="1"/>
    <col min="15116" max="15116" width="6.625" style="515" customWidth="1"/>
    <col min="15117" max="15117" width="11.5" style="515" bestFit="1" customWidth="1"/>
    <col min="15118" max="15118" width="9.62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9.875" style="515" bestFit="1" customWidth="1"/>
    <col min="15372" max="15372" width="6.625" style="515" customWidth="1"/>
    <col min="15373" max="15373" width="11.5" style="515" bestFit="1" customWidth="1"/>
    <col min="15374" max="15374" width="9.62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9.875" style="515" bestFit="1" customWidth="1"/>
    <col min="15628" max="15628" width="6.625" style="515" customWidth="1"/>
    <col min="15629" max="15629" width="11.5" style="515" bestFit="1" customWidth="1"/>
    <col min="15630" max="15630" width="9.62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9.875" style="515" bestFit="1" customWidth="1"/>
    <col min="15884" max="15884" width="6.625" style="515" customWidth="1"/>
    <col min="15885" max="15885" width="11.5" style="515" bestFit="1" customWidth="1"/>
    <col min="15886" max="15886" width="9.62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9.875" style="515" bestFit="1" customWidth="1"/>
    <col min="16140" max="16140" width="6.625" style="515" customWidth="1"/>
    <col min="16141" max="16141" width="11.5" style="515" bestFit="1" customWidth="1"/>
    <col min="16142" max="16142" width="9.625" style="515" customWidth="1"/>
    <col min="16143" max="16143" width="13.25" style="515" customWidth="1"/>
    <col min="16144" max="16144" width="14.5" style="515" customWidth="1"/>
    <col min="16145" max="16145" width="15.625" style="515" customWidth="1"/>
    <col min="16146" max="16384" width="9" style="515"/>
  </cols>
  <sheetData>
    <row r="1" spans="1:17">
      <c r="A1" s="515" t="s">
        <v>1822</v>
      </c>
    </row>
    <row r="2" spans="1:17" ht="20.100000000000001" customHeight="1">
      <c r="B2" s="513" t="s">
        <v>0</v>
      </c>
      <c r="C2" s="513"/>
      <c r="D2" s="513"/>
      <c r="E2" s="514" t="s">
        <v>2650</v>
      </c>
      <c r="G2" s="516" t="s">
        <v>2</v>
      </c>
      <c r="H2" s="517"/>
      <c r="I2" s="518"/>
      <c r="J2" s="519">
        <f>SUM(H:H)</f>
        <v>51116</v>
      </c>
    </row>
    <row r="3" spans="1:17" ht="20.100000000000001" customHeight="1">
      <c r="B3" s="513" t="s">
        <v>3</v>
      </c>
      <c r="C3" s="513"/>
      <c r="D3" s="513"/>
      <c r="E3" s="523" t="s">
        <v>1510</v>
      </c>
    </row>
    <row r="4" spans="1:17" ht="20.100000000000001" customHeight="1">
      <c r="B4" s="513" t="s">
        <v>5</v>
      </c>
      <c r="C4" s="513"/>
      <c r="D4" s="513"/>
      <c r="E4" s="523">
        <v>102751</v>
      </c>
    </row>
    <row r="5" spans="1:17" ht="20.100000000000001" customHeight="1">
      <c r="B5" s="513" t="s">
        <v>6</v>
      </c>
      <c r="C5" s="513"/>
      <c r="D5" s="513"/>
      <c r="E5" s="525">
        <v>41182</v>
      </c>
    </row>
    <row r="6" spans="1:17" ht="20.100000000000001" customHeight="1">
      <c r="B6" s="513" t="s">
        <v>7</v>
      </c>
      <c r="C6" s="513"/>
      <c r="D6" s="513"/>
      <c r="E6" s="525">
        <v>41179</v>
      </c>
    </row>
    <row r="8" spans="1: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1:17" s="520" customFormat="1" ht="19.5" customHeight="1">
      <c r="B9" s="499">
        <v>1</v>
      </c>
      <c r="C9" s="499" t="s">
        <v>29</v>
      </c>
      <c r="D9" s="499" t="s">
        <v>29</v>
      </c>
      <c r="E9" s="528" t="s">
        <v>1842</v>
      </c>
      <c r="F9" s="528">
        <v>2</v>
      </c>
      <c r="G9" s="560"/>
      <c r="H9" s="506">
        <f>F9*G9</f>
        <v>0</v>
      </c>
      <c r="I9" s="530"/>
      <c r="J9" s="528"/>
      <c r="K9" s="536" t="s">
        <v>2651</v>
      </c>
      <c r="L9" s="504"/>
      <c r="M9" s="532"/>
      <c r="N9" s="499"/>
      <c r="O9" s="504"/>
      <c r="P9" s="532"/>
      <c r="Q9" s="533"/>
    </row>
    <row r="10" spans="1:17" s="520" customFormat="1" ht="19.5" customHeight="1">
      <c r="B10" s="499"/>
      <c r="C10" s="499"/>
      <c r="D10" s="499"/>
      <c r="E10" s="528"/>
      <c r="F10" s="528"/>
      <c r="G10" s="560"/>
      <c r="H10" s="506"/>
      <c r="I10" s="530"/>
      <c r="J10" s="528"/>
      <c r="K10" s="536"/>
      <c r="L10" s="504"/>
      <c r="M10" s="532"/>
      <c r="N10" s="499"/>
      <c r="O10" s="504"/>
      <c r="P10" s="532"/>
      <c r="Q10" s="533"/>
    </row>
    <row r="11" spans="1:17" s="520" customFormat="1" ht="19.5" customHeight="1">
      <c r="B11" s="499">
        <v>5</v>
      </c>
      <c r="C11" s="499" t="s">
        <v>77</v>
      </c>
      <c r="D11" s="499" t="s">
        <v>77</v>
      </c>
      <c r="E11" s="528" t="s">
        <v>2652</v>
      </c>
      <c r="F11" s="528">
        <v>2</v>
      </c>
      <c r="G11" s="560">
        <v>2400</v>
      </c>
      <c r="H11" s="506">
        <f>F11*G11</f>
        <v>4800</v>
      </c>
      <c r="I11" s="530"/>
      <c r="J11" s="531" t="s">
        <v>1344</v>
      </c>
      <c r="K11" s="536" t="s">
        <v>2196</v>
      </c>
      <c r="L11" s="504"/>
      <c r="M11" s="532">
        <v>41171</v>
      </c>
      <c r="N11" s="499"/>
      <c r="O11" s="555">
        <v>41178</v>
      </c>
      <c r="P11" s="555">
        <v>41178</v>
      </c>
      <c r="Q11" s="533">
        <v>41178</v>
      </c>
    </row>
    <row r="12" spans="1:17" s="520" customFormat="1" ht="19.5" customHeight="1">
      <c r="B12" s="499">
        <v>5</v>
      </c>
      <c r="C12" s="499" t="s">
        <v>77</v>
      </c>
      <c r="D12" s="499" t="s">
        <v>77</v>
      </c>
      <c r="E12" s="528" t="s">
        <v>2653</v>
      </c>
      <c r="F12" s="189">
        <v>2</v>
      </c>
      <c r="G12" s="541">
        <v>2500</v>
      </c>
      <c r="H12" s="506">
        <f>F12*G12</f>
        <v>5000</v>
      </c>
      <c r="I12" s="506"/>
      <c r="J12" s="528" t="s">
        <v>2654</v>
      </c>
      <c r="K12" s="536" t="s">
        <v>2196</v>
      </c>
      <c r="L12" s="504"/>
      <c r="M12" s="532">
        <v>41171</v>
      </c>
      <c r="N12" s="499"/>
      <c r="O12" s="555">
        <v>41178</v>
      </c>
      <c r="P12" s="555">
        <v>41178</v>
      </c>
      <c r="Q12" s="533">
        <v>41178</v>
      </c>
    </row>
    <row r="13" spans="1:17" s="520" customFormat="1" ht="19.5" customHeight="1">
      <c r="B13" s="499">
        <v>5</v>
      </c>
      <c r="C13" s="499" t="s">
        <v>77</v>
      </c>
      <c r="D13" s="499" t="s">
        <v>77</v>
      </c>
      <c r="E13" s="528" t="s">
        <v>2655</v>
      </c>
      <c r="F13" s="528">
        <v>2</v>
      </c>
      <c r="G13" s="528">
        <v>2400</v>
      </c>
      <c r="H13" s="506">
        <f t="shared" ref="H13:H34" si="0">F13*G13</f>
        <v>4800</v>
      </c>
      <c r="I13" s="506"/>
      <c r="J13" s="528" t="s">
        <v>2656</v>
      </c>
      <c r="K13" s="536" t="s">
        <v>2196</v>
      </c>
      <c r="L13" s="536"/>
      <c r="M13" s="532">
        <v>41171</v>
      </c>
      <c r="N13" s="499"/>
      <c r="O13" s="555">
        <v>41178</v>
      </c>
      <c r="P13" s="555">
        <v>41178</v>
      </c>
      <c r="Q13" s="533">
        <v>41178</v>
      </c>
    </row>
    <row r="14" spans="1:17" s="520" customFormat="1" ht="19.5" customHeight="1">
      <c r="B14" s="499">
        <v>5</v>
      </c>
      <c r="C14" s="499" t="s">
        <v>77</v>
      </c>
      <c r="D14" s="499" t="s">
        <v>77</v>
      </c>
      <c r="E14" s="528" t="s">
        <v>2657</v>
      </c>
      <c r="F14" s="528">
        <v>2</v>
      </c>
      <c r="G14" s="528">
        <v>3900</v>
      </c>
      <c r="H14" s="506">
        <f t="shared" si="0"/>
        <v>7800</v>
      </c>
      <c r="I14" s="528"/>
      <c r="J14" s="528" t="s">
        <v>2658</v>
      </c>
      <c r="K14" s="536" t="s">
        <v>2196</v>
      </c>
      <c r="L14" s="536"/>
      <c r="M14" s="532">
        <v>41171</v>
      </c>
      <c r="N14" s="499"/>
      <c r="O14" s="555">
        <v>41178</v>
      </c>
      <c r="P14" s="555">
        <v>41178</v>
      </c>
      <c r="Q14" s="533">
        <v>41178</v>
      </c>
    </row>
    <row r="15" spans="1:17" s="520" customFormat="1" ht="19.5" customHeight="1">
      <c r="B15" s="499">
        <v>6</v>
      </c>
      <c r="C15" s="499" t="s">
        <v>77</v>
      </c>
      <c r="D15" s="499" t="s">
        <v>77</v>
      </c>
      <c r="E15" s="528" t="s">
        <v>2659</v>
      </c>
      <c r="F15" s="528">
        <v>2</v>
      </c>
      <c r="G15" s="528">
        <v>5400</v>
      </c>
      <c r="H15" s="506">
        <f t="shared" si="0"/>
        <v>10800</v>
      </c>
      <c r="I15" s="506"/>
      <c r="J15" s="528" t="s">
        <v>2660</v>
      </c>
      <c r="K15" s="536" t="s">
        <v>2196</v>
      </c>
      <c r="L15" s="536"/>
      <c r="M15" s="532">
        <v>41171</v>
      </c>
      <c r="N15" s="499"/>
      <c r="O15" s="555">
        <v>41178</v>
      </c>
      <c r="P15" s="555">
        <v>41178</v>
      </c>
      <c r="Q15" s="533">
        <v>41178</v>
      </c>
    </row>
    <row r="16" spans="1:17" s="520" customFormat="1" ht="19.5" customHeight="1">
      <c r="B16" s="499"/>
      <c r="C16" s="499"/>
      <c r="D16" s="499"/>
      <c r="E16" s="528"/>
      <c r="F16" s="528"/>
      <c r="G16" s="528"/>
      <c r="H16" s="506"/>
      <c r="I16" s="506"/>
      <c r="J16" s="528"/>
      <c r="K16" s="536"/>
      <c r="L16" s="536"/>
      <c r="M16" s="532"/>
      <c r="N16" s="499"/>
      <c r="O16" s="504"/>
      <c r="P16" s="532"/>
      <c r="Q16" s="533"/>
    </row>
    <row r="17" spans="2:17" s="520" customFormat="1" ht="19.5" customHeight="1">
      <c r="B17" s="499">
        <v>7</v>
      </c>
      <c r="C17" s="499" t="s">
        <v>101</v>
      </c>
      <c r="D17" s="499" t="s">
        <v>101</v>
      </c>
      <c r="E17" s="528" t="s">
        <v>2661</v>
      </c>
      <c r="F17" s="528">
        <v>1</v>
      </c>
      <c r="G17" s="528">
        <v>6990</v>
      </c>
      <c r="H17" s="506">
        <f t="shared" si="0"/>
        <v>6990</v>
      </c>
      <c r="I17" s="506"/>
      <c r="J17" s="528" t="s">
        <v>2060</v>
      </c>
      <c r="K17" s="536" t="s">
        <v>352</v>
      </c>
      <c r="L17" s="536"/>
      <c r="M17" s="532">
        <v>41171</v>
      </c>
      <c r="N17" s="499"/>
      <c r="O17" s="555">
        <v>41176</v>
      </c>
      <c r="P17" s="555">
        <v>41176</v>
      </c>
      <c r="Q17" s="533"/>
    </row>
    <row r="18" spans="2:17" s="520" customFormat="1" ht="19.5" customHeight="1">
      <c r="B18" s="499">
        <v>5</v>
      </c>
      <c r="C18" s="499" t="s">
        <v>101</v>
      </c>
      <c r="D18" s="499" t="s">
        <v>101</v>
      </c>
      <c r="E18" s="528" t="s">
        <v>2662</v>
      </c>
      <c r="F18" s="528">
        <v>2</v>
      </c>
      <c r="G18" s="528">
        <v>500</v>
      </c>
      <c r="H18" s="506">
        <f t="shared" si="0"/>
        <v>1000</v>
      </c>
      <c r="I18" s="506"/>
      <c r="J18" s="528" t="s">
        <v>2663</v>
      </c>
      <c r="K18" s="536" t="s">
        <v>352</v>
      </c>
      <c r="L18" s="536"/>
      <c r="M18" s="532">
        <v>41171</v>
      </c>
      <c r="N18" s="499"/>
      <c r="O18" s="555">
        <v>41172</v>
      </c>
      <c r="P18" s="555">
        <v>41172</v>
      </c>
      <c r="Q18" s="533">
        <v>41172</v>
      </c>
    </row>
    <row r="19" spans="2:17" s="520" customFormat="1" ht="19.5" customHeight="1">
      <c r="B19" s="499">
        <v>5</v>
      </c>
      <c r="C19" s="499" t="s">
        <v>101</v>
      </c>
      <c r="D19" s="499" t="s">
        <v>101</v>
      </c>
      <c r="E19" s="528" t="s">
        <v>2664</v>
      </c>
      <c r="F19" s="528">
        <v>2</v>
      </c>
      <c r="G19" s="528">
        <v>179</v>
      </c>
      <c r="H19" s="506">
        <f t="shared" si="0"/>
        <v>358</v>
      </c>
      <c r="I19" s="506"/>
      <c r="J19" s="528" t="s">
        <v>2665</v>
      </c>
      <c r="K19" s="536" t="s">
        <v>352</v>
      </c>
      <c r="L19" s="536"/>
      <c r="M19" s="532">
        <v>41171</v>
      </c>
      <c r="N19" s="499"/>
      <c r="O19" s="555">
        <v>41172</v>
      </c>
      <c r="P19" s="555">
        <v>41172</v>
      </c>
      <c r="Q19" s="533">
        <v>41172</v>
      </c>
    </row>
    <row r="20" spans="2:17" s="520" customFormat="1" ht="19.5" customHeight="1">
      <c r="B20" s="499">
        <v>5</v>
      </c>
      <c r="C20" s="499" t="s">
        <v>101</v>
      </c>
      <c r="D20" s="499" t="s">
        <v>101</v>
      </c>
      <c r="E20" s="528" t="s">
        <v>2666</v>
      </c>
      <c r="F20" s="528">
        <v>2</v>
      </c>
      <c r="G20" s="528">
        <v>479</v>
      </c>
      <c r="H20" s="506">
        <f t="shared" si="0"/>
        <v>958</v>
      </c>
      <c r="I20" s="506"/>
      <c r="J20" s="528" t="s">
        <v>2667</v>
      </c>
      <c r="K20" s="536" t="s">
        <v>352</v>
      </c>
      <c r="L20" s="536"/>
      <c r="M20" s="532">
        <v>41171</v>
      </c>
      <c r="N20" s="499"/>
      <c r="O20" s="555">
        <v>41172</v>
      </c>
      <c r="P20" s="555">
        <v>41172</v>
      </c>
      <c r="Q20" s="533">
        <v>41172</v>
      </c>
    </row>
    <row r="21" spans="2:17" s="520" customFormat="1" ht="19.5" customHeight="1">
      <c r="B21" s="499">
        <v>5</v>
      </c>
      <c r="C21" s="499" t="s">
        <v>101</v>
      </c>
      <c r="D21" s="499" t="s">
        <v>101</v>
      </c>
      <c r="E21" s="500" t="s">
        <v>1193</v>
      </c>
      <c r="F21" s="528">
        <v>2</v>
      </c>
      <c r="G21" s="528">
        <v>358</v>
      </c>
      <c r="H21" s="506">
        <f>F21*G21</f>
        <v>716</v>
      </c>
      <c r="I21" s="506"/>
      <c r="J21" s="528" t="s">
        <v>2668</v>
      </c>
      <c r="K21" s="536" t="s">
        <v>352</v>
      </c>
      <c r="L21" s="536"/>
      <c r="M21" s="532">
        <v>41171</v>
      </c>
      <c r="N21" s="499"/>
      <c r="O21" s="555">
        <v>41172</v>
      </c>
      <c r="P21" s="555">
        <v>41172</v>
      </c>
      <c r="Q21" s="533">
        <v>41172</v>
      </c>
    </row>
    <row r="22" spans="2:17" s="520" customFormat="1" ht="19.5" customHeight="1">
      <c r="B22" s="499">
        <v>5</v>
      </c>
      <c r="C22" s="499" t="s">
        <v>101</v>
      </c>
      <c r="D22" s="499" t="s">
        <v>101</v>
      </c>
      <c r="E22" s="500" t="s">
        <v>303</v>
      </c>
      <c r="F22" s="528">
        <v>2</v>
      </c>
      <c r="G22" s="528">
        <v>547</v>
      </c>
      <c r="H22" s="506">
        <f>F22*G22</f>
        <v>1094</v>
      </c>
      <c r="I22" s="506"/>
      <c r="J22" s="528" t="s">
        <v>2669</v>
      </c>
      <c r="K22" s="536" t="s">
        <v>352</v>
      </c>
      <c r="L22" s="536"/>
      <c r="M22" s="532">
        <v>41171</v>
      </c>
      <c r="N22" s="499"/>
      <c r="O22" s="555">
        <v>41172</v>
      </c>
      <c r="P22" s="555">
        <v>41172</v>
      </c>
      <c r="Q22" s="533">
        <v>41172</v>
      </c>
    </row>
    <row r="23" spans="2:17" s="520" customFormat="1" ht="19.5" customHeight="1">
      <c r="B23" s="499">
        <v>5</v>
      </c>
      <c r="C23" s="499" t="s">
        <v>101</v>
      </c>
      <c r="D23" s="499" t="s">
        <v>101</v>
      </c>
      <c r="E23" s="528" t="s">
        <v>2670</v>
      </c>
      <c r="F23" s="528">
        <v>4</v>
      </c>
      <c r="G23" s="528">
        <v>600</v>
      </c>
      <c r="H23" s="506">
        <f t="shared" si="0"/>
        <v>2400</v>
      </c>
      <c r="I23" s="506"/>
      <c r="J23" s="528" t="s">
        <v>856</v>
      </c>
      <c r="K23" s="536" t="s">
        <v>352</v>
      </c>
      <c r="L23" s="536"/>
      <c r="M23" s="532">
        <v>41171</v>
      </c>
      <c r="N23" s="499"/>
      <c r="O23" s="555">
        <v>41172</v>
      </c>
      <c r="P23" s="555">
        <v>41172</v>
      </c>
      <c r="Q23" s="533">
        <v>41172</v>
      </c>
    </row>
    <row r="24" spans="2:17" s="520" customFormat="1" ht="19.5" customHeight="1">
      <c r="B24" s="499">
        <v>5</v>
      </c>
      <c r="C24" s="499" t="s">
        <v>101</v>
      </c>
      <c r="D24" s="499" t="s">
        <v>101</v>
      </c>
      <c r="E24" s="528" t="s">
        <v>853</v>
      </c>
      <c r="F24" s="528">
        <v>4</v>
      </c>
      <c r="G24" s="528">
        <v>210</v>
      </c>
      <c r="H24" s="506">
        <f t="shared" si="0"/>
        <v>840</v>
      </c>
      <c r="I24" s="506"/>
      <c r="J24" s="528" t="s">
        <v>854</v>
      </c>
      <c r="K24" s="536" t="s">
        <v>352</v>
      </c>
      <c r="L24" s="536"/>
      <c r="M24" s="532">
        <v>41171</v>
      </c>
      <c r="N24" s="499"/>
      <c r="O24" s="555">
        <v>41172</v>
      </c>
      <c r="P24" s="555">
        <v>41172</v>
      </c>
      <c r="Q24" s="533">
        <v>41172</v>
      </c>
    </row>
    <row r="25" spans="2:17" s="520" customFormat="1" ht="19.5" customHeight="1">
      <c r="B25" s="499">
        <v>5</v>
      </c>
      <c r="C25" s="499" t="s">
        <v>101</v>
      </c>
      <c r="D25" s="499" t="s">
        <v>101</v>
      </c>
      <c r="E25" s="528" t="s">
        <v>2671</v>
      </c>
      <c r="F25" s="528">
        <v>2</v>
      </c>
      <c r="G25" s="528">
        <v>1780</v>
      </c>
      <c r="H25" s="506">
        <f t="shared" si="0"/>
        <v>3560</v>
      </c>
      <c r="I25" s="506"/>
      <c r="J25" s="528" t="s">
        <v>409</v>
      </c>
      <c r="K25" s="536" t="s">
        <v>352</v>
      </c>
      <c r="L25" s="536"/>
      <c r="M25" s="532">
        <v>41171</v>
      </c>
      <c r="N25" s="499"/>
      <c r="O25" s="555">
        <v>41176</v>
      </c>
      <c r="P25" s="555">
        <v>41176</v>
      </c>
      <c r="Q25" s="533">
        <v>41172</v>
      </c>
    </row>
    <row r="26" spans="2:17" s="520" customFormat="1" ht="19.5" customHeight="1">
      <c r="B26" s="499"/>
      <c r="C26" s="499"/>
      <c r="D26" s="499"/>
      <c r="E26" s="528"/>
      <c r="F26" s="528"/>
      <c r="G26" s="528"/>
      <c r="H26" s="506">
        <f t="shared" si="0"/>
        <v>0</v>
      </c>
      <c r="I26" s="506"/>
      <c r="J26" s="528"/>
      <c r="K26" s="536"/>
      <c r="L26" s="536"/>
      <c r="M26" s="532"/>
      <c r="N26" s="499"/>
      <c r="O26" s="504"/>
      <c r="P26" s="532"/>
      <c r="Q26" s="533"/>
    </row>
    <row r="27" spans="2:17" s="520" customFormat="1" ht="19.5" customHeight="1">
      <c r="B27" s="499"/>
      <c r="C27" s="499"/>
      <c r="D27" s="499"/>
      <c r="E27" s="528"/>
      <c r="F27" s="528"/>
      <c r="G27" s="528"/>
      <c r="H27" s="506">
        <f t="shared" si="0"/>
        <v>0</v>
      </c>
      <c r="I27" s="506"/>
      <c r="J27" s="528"/>
      <c r="K27" s="536"/>
      <c r="L27" s="536"/>
      <c r="M27" s="532"/>
      <c r="N27" s="499"/>
      <c r="O27" s="504"/>
      <c r="P27" s="532"/>
      <c r="Q27" s="533"/>
    </row>
    <row r="28" spans="2:17" s="520" customFormat="1" ht="19.5" customHeight="1">
      <c r="B28" s="499"/>
      <c r="C28" s="499"/>
      <c r="D28" s="499"/>
      <c r="E28" s="528"/>
      <c r="F28" s="528"/>
      <c r="G28" s="528"/>
      <c r="H28" s="506">
        <f t="shared" si="0"/>
        <v>0</v>
      </c>
      <c r="I28" s="506"/>
      <c r="J28" s="528"/>
      <c r="K28" s="536"/>
      <c r="L28" s="536"/>
      <c r="M28" s="532"/>
      <c r="N28" s="499"/>
      <c r="O28" s="504"/>
      <c r="P28" s="532"/>
      <c r="Q28" s="533"/>
    </row>
    <row r="29" spans="2:17" s="520" customFormat="1" ht="19.5" customHeight="1">
      <c r="B29" s="499"/>
      <c r="C29" s="499"/>
      <c r="D29" s="499"/>
      <c r="E29" s="528"/>
      <c r="F29" s="528"/>
      <c r="G29" s="528"/>
      <c r="H29" s="506">
        <f t="shared" si="0"/>
        <v>0</v>
      </c>
      <c r="I29" s="506"/>
      <c r="J29" s="528"/>
      <c r="K29" s="536"/>
      <c r="L29" s="536"/>
      <c r="M29" s="532"/>
      <c r="N29" s="499"/>
      <c r="O29" s="504"/>
      <c r="P29" s="532"/>
      <c r="Q29" s="533"/>
    </row>
    <row r="30" spans="2:17" s="520" customFormat="1" ht="19.5" customHeight="1">
      <c r="B30" s="499"/>
      <c r="C30" s="499"/>
      <c r="D30" s="499"/>
      <c r="E30" s="528"/>
      <c r="F30" s="528"/>
      <c r="G30" s="528"/>
      <c r="H30" s="506">
        <f t="shared" si="0"/>
        <v>0</v>
      </c>
      <c r="I30" s="506"/>
      <c r="J30" s="528"/>
      <c r="K30" s="536"/>
      <c r="L30" s="536"/>
      <c r="M30" s="532"/>
      <c r="N30" s="499"/>
      <c r="O30" s="504"/>
      <c r="P30" s="532"/>
      <c r="Q30" s="533"/>
    </row>
    <row r="31" spans="2:17" s="520" customFormat="1" ht="18" customHeight="1">
      <c r="B31" s="499">
        <v>2</v>
      </c>
      <c r="C31" s="499"/>
      <c r="D31" s="499"/>
      <c r="E31" s="528"/>
      <c r="F31" s="528"/>
      <c r="G31" s="528"/>
      <c r="H31" s="506">
        <f t="shared" si="0"/>
        <v>0</v>
      </c>
      <c r="I31" s="506"/>
      <c r="J31" s="528"/>
      <c r="K31" s="536"/>
      <c r="M31" s="532"/>
      <c r="N31" s="527"/>
      <c r="O31" s="538"/>
      <c r="P31" s="532"/>
      <c r="Q31" s="533"/>
    </row>
    <row r="32" spans="2:17" s="520" customFormat="1" ht="18" customHeight="1">
      <c r="B32" s="504">
        <v>2</v>
      </c>
      <c r="C32" s="499"/>
      <c r="D32" s="499"/>
      <c r="E32" s="528"/>
      <c r="F32" s="528"/>
      <c r="G32" s="528"/>
      <c r="H32" s="506">
        <f t="shared" si="0"/>
        <v>0</v>
      </c>
      <c r="I32" s="506"/>
      <c r="J32" s="528"/>
      <c r="K32" s="505"/>
      <c r="L32" s="536"/>
      <c r="M32" s="532"/>
      <c r="N32" s="527"/>
      <c r="O32" s="538"/>
      <c r="P32" s="532"/>
      <c r="Q32" s="533"/>
    </row>
    <row r="33" spans="2:17" s="520" customFormat="1" ht="18" customHeight="1">
      <c r="B33" s="499">
        <v>2</v>
      </c>
      <c r="C33" s="499"/>
      <c r="D33" s="499"/>
      <c r="E33" s="528"/>
      <c r="F33" s="528"/>
      <c r="G33" s="528"/>
      <c r="H33" s="506">
        <f t="shared" si="0"/>
        <v>0</v>
      </c>
      <c r="I33" s="506"/>
      <c r="J33" s="528"/>
      <c r="K33" s="536"/>
      <c r="L33" s="536"/>
      <c r="M33" s="532"/>
      <c r="N33" s="527"/>
      <c r="O33" s="538"/>
      <c r="P33" s="532"/>
      <c r="Q33" s="533"/>
    </row>
    <row r="34" spans="2:17" s="520" customFormat="1" ht="18" customHeight="1">
      <c r="B34" s="504">
        <v>2</v>
      </c>
      <c r="C34" s="499"/>
      <c r="D34" s="499"/>
      <c r="E34" s="528"/>
      <c r="F34" s="528"/>
      <c r="G34" s="528"/>
      <c r="H34" s="506">
        <f t="shared" si="0"/>
        <v>0</v>
      </c>
      <c r="I34" s="506"/>
      <c r="J34" s="528"/>
      <c r="K34" s="505"/>
      <c r="L34" s="536"/>
      <c r="M34" s="532"/>
      <c r="N34" s="527"/>
      <c r="O34" s="538"/>
      <c r="P34" s="532"/>
      <c r="Q34" s="533"/>
    </row>
    <row r="35" spans="2:17">
      <c r="Q35" s="547"/>
    </row>
    <row r="36" spans="2:17">
      <c r="Q36" s="547"/>
    </row>
    <row r="37" spans="2:17">
      <c r="Q37" s="547"/>
    </row>
    <row r="38" spans="2:17">
      <c r="M38" s="548"/>
      <c r="Q38" s="547"/>
    </row>
    <row r="39" spans="2:17">
      <c r="Q39" s="547"/>
    </row>
    <row r="40" spans="2:17">
      <c r="M40" s="548"/>
      <c r="Q40" s="547"/>
    </row>
  </sheetData>
  <autoFilter ref="B8:O34" xr:uid="{079E6F81-0332-42C6-9831-1B1E340DC9B7}"/>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255D-DD82-40B9-B6AF-4253853DF2AD}">
  <dimension ref="B2:Q110"/>
  <sheetViews>
    <sheetView zoomScale="70" zoomScaleNormal="85" workbookViewId="0">
      <pane xSplit="10" ySplit="8" topLeftCell="K9" activePane="bottomRight" state="frozen"/>
      <selection pane="topRight" activeCell="K1" sqref="K1"/>
      <selection pane="bottomLeft" activeCell="A9" sqref="A9"/>
      <selection pane="bottomRight" activeCell="P37" sqref="P37"/>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2672</v>
      </c>
      <c r="G2" s="146" t="s">
        <v>2</v>
      </c>
      <c r="H2" s="147"/>
      <c r="I2" s="148"/>
      <c r="J2" s="149">
        <f>SUM(H:H)</f>
        <v>17150</v>
      </c>
    </row>
    <row r="3" spans="2:17" ht="20.100000000000001" customHeight="1">
      <c r="B3" s="143" t="s">
        <v>3</v>
      </c>
      <c r="C3" s="143"/>
      <c r="D3" s="143"/>
      <c r="E3" s="144" t="s">
        <v>4</v>
      </c>
    </row>
    <row r="4" spans="2:17" ht="20.100000000000001" customHeight="1">
      <c r="B4" s="143" t="s">
        <v>5</v>
      </c>
      <c r="C4" s="143"/>
      <c r="D4" s="143"/>
      <c r="E4" s="144">
        <v>98201</v>
      </c>
      <c r="G4" s="143" t="s">
        <v>17</v>
      </c>
      <c r="H4" s="143"/>
      <c r="I4" s="143"/>
      <c r="J4" s="153"/>
      <c r="K4" s="153"/>
    </row>
    <row r="5" spans="2:17" ht="20.100000000000001" customHeight="1">
      <c r="B5" s="143" t="s">
        <v>6</v>
      </c>
      <c r="C5" s="143"/>
      <c r="D5" s="143"/>
      <c r="E5" s="154">
        <v>41023</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v>1</v>
      </c>
      <c r="C9" s="155" t="s">
        <v>2673</v>
      </c>
      <c r="D9" s="155" t="s">
        <v>55</v>
      </c>
      <c r="E9" s="159" t="s">
        <v>2674</v>
      </c>
      <c r="F9" s="213">
        <v>1</v>
      </c>
      <c r="G9" s="161">
        <v>12320</v>
      </c>
      <c r="H9" s="161">
        <f>F9*G9</f>
        <v>12320</v>
      </c>
      <c r="I9" s="160"/>
      <c r="J9" s="458" t="s">
        <v>2675</v>
      </c>
      <c r="K9" s="156"/>
      <c r="L9" s="159" t="s">
        <v>42</v>
      </c>
      <c r="M9" s="158">
        <v>41012</v>
      </c>
      <c r="N9" s="158" t="s">
        <v>973</v>
      </c>
      <c r="O9" s="162">
        <v>41022</v>
      </c>
      <c r="P9" s="158">
        <v>41019</v>
      </c>
      <c r="Q9" s="163">
        <v>41019</v>
      </c>
    </row>
    <row r="10" spans="2:17" s="150" customFormat="1" ht="18" customHeight="1">
      <c r="B10" s="155">
        <v>2</v>
      </c>
      <c r="C10" s="12" t="s">
        <v>101</v>
      </c>
      <c r="D10" s="12" t="s">
        <v>101</v>
      </c>
      <c r="E10" s="19" t="s">
        <v>2676</v>
      </c>
      <c r="F10" s="213">
        <v>1</v>
      </c>
      <c r="G10" s="161">
        <v>110</v>
      </c>
      <c r="H10" s="161">
        <f t="shared" ref="H10:H49" si="0">F10*G10</f>
        <v>110</v>
      </c>
      <c r="I10" s="160"/>
      <c r="J10" s="156" t="s">
        <v>1557</v>
      </c>
      <c r="K10" s="156"/>
      <c r="L10" s="159" t="s">
        <v>42</v>
      </c>
      <c r="M10" s="158">
        <v>41012</v>
      </c>
      <c r="N10" s="158" t="s">
        <v>748</v>
      </c>
      <c r="O10" s="162">
        <v>41022</v>
      </c>
      <c r="P10" s="158">
        <v>41015</v>
      </c>
      <c r="Q10" s="163">
        <v>41015</v>
      </c>
    </row>
    <row r="11" spans="2:17" s="150" customFormat="1" ht="18" customHeight="1">
      <c r="B11" s="156">
        <v>3</v>
      </c>
      <c r="C11" s="155" t="s">
        <v>101</v>
      </c>
      <c r="D11" s="155" t="s">
        <v>101</v>
      </c>
      <c r="E11" s="19" t="s">
        <v>2677</v>
      </c>
      <c r="F11" s="213">
        <v>1</v>
      </c>
      <c r="G11" s="161">
        <v>120</v>
      </c>
      <c r="H11" s="161">
        <f t="shared" si="0"/>
        <v>120</v>
      </c>
      <c r="I11" s="164"/>
      <c r="J11" s="156" t="s">
        <v>1559</v>
      </c>
      <c r="K11" s="159"/>
      <c r="L11" s="159" t="s">
        <v>42</v>
      </c>
      <c r="M11" s="158">
        <v>41012</v>
      </c>
      <c r="N11" s="158" t="s">
        <v>748</v>
      </c>
      <c r="O11" s="162">
        <v>41022</v>
      </c>
      <c r="P11" s="158">
        <v>41015</v>
      </c>
      <c r="Q11" s="163">
        <v>41015</v>
      </c>
    </row>
    <row r="12" spans="2:17" s="150" customFormat="1" ht="18" customHeight="1">
      <c r="B12" s="155">
        <v>4</v>
      </c>
      <c r="C12" s="155"/>
      <c r="D12" s="155" t="s">
        <v>77</v>
      </c>
      <c r="E12" s="19" t="s">
        <v>1552</v>
      </c>
      <c r="F12" s="213">
        <v>1</v>
      </c>
      <c r="G12" s="161">
        <v>4600</v>
      </c>
      <c r="H12" s="161">
        <f>F12*G12</f>
        <v>4600</v>
      </c>
      <c r="I12" s="164"/>
      <c r="J12" s="159" t="s">
        <v>2678</v>
      </c>
      <c r="K12" s="159"/>
      <c r="L12" s="159" t="s">
        <v>42</v>
      </c>
      <c r="M12" s="158">
        <v>41012</v>
      </c>
      <c r="N12" s="158" t="s">
        <v>748</v>
      </c>
      <c r="O12" s="162">
        <v>41022</v>
      </c>
      <c r="P12" s="158">
        <v>41022</v>
      </c>
      <c r="Q12" s="163">
        <v>41022</v>
      </c>
    </row>
    <row r="13" spans="2:17" s="150" customFormat="1" ht="18" customHeight="1">
      <c r="B13" s="156"/>
      <c r="C13" s="155"/>
      <c r="D13" s="155"/>
      <c r="E13" s="156"/>
      <c r="F13" s="213"/>
      <c r="G13" s="161"/>
      <c r="H13" s="161">
        <f t="shared" si="0"/>
        <v>0</v>
      </c>
      <c r="I13" s="164"/>
      <c r="J13" s="159"/>
      <c r="K13" s="159"/>
      <c r="L13" s="159"/>
      <c r="M13" s="158"/>
      <c r="N13" s="158"/>
      <c r="O13" s="162"/>
      <c r="P13" s="158"/>
      <c r="Q13" s="163"/>
    </row>
    <row r="14" spans="2:17" s="150" customFormat="1" ht="18" customHeight="1">
      <c r="B14" s="156"/>
      <c r="C14" s="155"/>
      <c r="D14" s="155"/>
      <c r="E14" s="156"/>
      <c r="F14" s="213"/>
      <c r="G14" s="138"/>
      <c r="H14" s="161">
        <f t="shared" si="0"/>
        <v>0</v>
      </c>
      <c r="I14" s="138"/>
      <c r="J14" s="156"/>
      <c r="K14" s="159"/>
      <c r="L14" s="159"/>
      <c r="M14" s="158"/>
      <c r="N14" s="158"/>
      <c r="O14" s="162"/>
      <c r="P14" s="158"/>
      <c r="Q14" s="163"/>
    </row>
    <row r="15" spans="2:17" s="150" customFormat="1" ht="18" customHeight="1">
      <c r="B15" s="156"/>
      <c r="C15" s="155"/>
      <c r="D15" s="155"/>
      <c r="E15" s="156"/>
      <c r="F15" s="213"/>
      <c r="G15" s="138"/>
      <c r="H15" s="161">
        <f t="shared" si="0"/>
        <v>0</v>
      </c>
      <c r="I15" s="138"/>
      <c r="J15" s="159"/>
      <c r="K15" s="159"/>
      <c r="L15" s="159"/>
      <c r="M15" s="158"/>
      <c r="N15" s="158"/>
      <c r="O15" s="162"/>
      <c r="P15" s="158"/>
      <c r="Q15" s="163"/>
    </row>
    <row r="16" spans="2:17" s="150" customFormat="1" ht="18" customHeight="1">
      <c r="B16" s="156"/>
      <c r="C16" s="155"/>
      <c r="D16" s="155"/>
      <c r="E16" s="156"/>
      <c r="F16" s="213"/>
      <c r="G16" s="161"/>
      <c r="H16" s="161">
        <f t="shared" si="0"/>
        <v>0</v>
      </c>
      <c r="I16" s="164"/>
      <c r="J16" s="159"/>
      <c r="K16" s="159"/>
      <c r="L16" s="159"/>
      <c r="M16" s="158"/>
      <c r="N16" s="158"/>
      <c r="O16" s="162"/>
      <c r="P16" s="158"/>
      <c r="Q16" s="163"/>
    </row>
    <row r="17" spans="2:17" s="150" customFormat="1" ht="18" customHeight="1">
      <c r="B17" s="156"/>
      <c r="C17" s="155"/>
      <c r="D17" s="155"/>
      <c r="E17" s="156"/>
      <c r="F17" s="213"/>
      <c r="G17" s="161"/>
      <c r="H17" s="161">
        <f t="shared" si="0"/>
        <v>0</v>
      </c>
      <c r="I17" s="164"/>
      <c r="J17" s="159"/>
      <c r="K17" s="159"/>
      <c r="L17" s="159"/>
      <c r="M17" s="158"/>
      <c r="N17" s="158"/>
      <c r="O17" s="162"/>
      <c r="P17" s="158"/>
      <c r="Q17" s="163"/>
    </row>
    <row r="18" spans="2:17" s="150" customFormat="1" ht="18" customHeight="1">
      <c r="B18" s="156"/>
      <c r="C18" s="155"/>
      <c r="D18" s="155"/>
      <c r="E18" s="156"/>
      <c r="F18" s="213"/>
      <c r="G18" s="161"/>
      <c r="H18" s="161">
        <f t="shared" si="0"/>
        <v>0</v>
      </c>
      <c r="I18" s="164"/>
      <c r="J18" s="159"/>
      <c r="K18" s="159"/>
      <c r="L18" s="159"/>
      <c r="M18" s="158"/>
      <c r="N18" s="158"/>
      <c r="O18" s="162"/>
      <c r="P18" s="158"/>
      <c r="Q18" s="163"/>
    </row>
    <row r="19" spans="2:17" s="150" customFormat="1" ht="18" customHeight="1">
      <c r="B19" s="156"/>
      <c r="C19" s="155"/>
      <c r="D19" s="155"/>
      <c r="E19" s="155"/>
      <c r="F19" s="213"/>
      <c r="G19" s="161"/>
      <c r="H19" s="161">
        <f t="shared" si="0"/>
        <v>0</v>
      </c>
      <c r="I19" s="164"/>
      <c r="J19" s="159"/>
      <c r="K19" s="159"/>
      <c r="L19" s="159"/>
      <c r="M19" s="158"/>
      <c r="N19" s="158"/>
      <c r="O19" s="162"/>
      <c r="P19" s="158"/>
      <c r="Q19" s="163"/>
    </row>
    <row r="20" spans="2:17" s="150" customFormat="1" ht="18" customHeight="1">
      <c r="B20" s="156"/>
      <c r="C20" s="155"/>
      <c r="D20" s="155"/>
      <c r="E20" s="156"/>
      <c r="F20" s="213"/>
      <c r="G20" s="161"/>
      <c r="H20" s="161">
        <f t="shared" si="0"/>
        <v>0</v>
      </c>
      <c r="I20" s="164"/>
      <c r="J20" s="159"/>
      <c r="K20" s="159"/>
      <c r="L20" s="159"/>
      <c r="M20" s="158"/>
      <c r="N20" s="158"/>
      <c r="O20" s="162"/>
      <c r="P20" s="158"/>
      <c r="Q20" s="163"/>
    </row>
    <row r="21" spans="2:17" s="150" customFormat="1" ht="18" customHeight="1">
      <c r="B21" s="156"/>
      <c r="C21" s="155"/>
      <c r="D21" s="155"/>
      <c r="E21" s="159"/>
      <c r="F21" s="213"/>
      <c r="G21" s="161"/>
      <c r="H21" s="161">
        <f t="shared" si="0"/>
        <v>0</v>
      </c>
      <c r="I21" s="164"/>
      <c r="J21" s="159"/>
      <c r="K21" s="159"/>
      <c r="L21" s="159"/>
      <c r="M21" s="158"/>
      <c r="N21" s="158"/>
      <c r="O21" s="162"/>
      <c r="P21" s="158"/>
      <c r="Q21" s="163"/>
    </row>
    <row r="22" spans="2:17" s="150" customFormat="1" ht="18" customHeight="1">
      <c r="B22" s="156"/>
      <c r="C22" s="155"/>
      <c r="D22" s="155"/>
      <c r="E22" s="159"/>
      <c r="F22" s="213"/>
      <c r="G22" s="161"/>
      <c r="H22" s="161">
        <f t="shared" si="0"/>
        <v>0</v>
      </c>
      <c r="I22" s="164"/>
      <c r="J22" s="159"/>
      <c r="K22" s="159"/>
      <c r="L22" s="159"/>
      <c r="M22" s="158"/>
      <c r="N22" s="158"/>
      <c r="O22" s="162"/>
      <c r="P22" s="158"/>
      <c r="Q22" s="163"/>
    </row>
    <row r="23" spans="2:17" s="150" customFormat="1" ht="18" customHeight="1">
      <c r="B23" s="156"/>
      <c r="C23" s="155"/>
      <c r="D23" s="155"/>
      <c r="E23" s="159"/>
      <c r="F23" s="213"/>
      <c r="G23" s="161"/>
      <c r="H23" s="161">
        <f t="shared" si="0"/>
        <v>0</v>
      </c>
      <c r="I23" s="164"/>
      <c r="J23" s="159"/>
      <c r="K23" s="159"/>
      <c r="L23" s="159"/>
      <c r="M23" s="158"/>
      <c r="N23" s="158"/>
      <c r="O23" s="162"/>
      <c r="P23" s="158"/>
      <c r="Q23" s="163"/>
    </row>
    <row r="24" spans="2:17" s="150" customFormat="1" ht="18" customHeight="1">
      <c r="B24" s="156"/>
      <c r="C24" s="155"/>
      <c r="D24" s="155"/>
      <c r="E24" s="159"/>
      <c r="F24" s="213"/>
      <c r="G24" s="161"/>
      <c r="H24" s="161">
        <f t="shared" si="0"/>
        <v>0</v>
      </c>
      <c r="I24" s="164"/>
      <c r="J24" s="159"/>
      <c r="K24" s="159"/>
      <c r="L24" s="159"/>
      <c r="M24" s="269"/>
      <c r="N24" s="158"/>
      <c r="O24" s="162"/>
      <c r="P24" s="269"/>
      <c r="Q24" s="163"/>
    </row>
    <row r="25" spans="2:17" s="150" customFormat="1" ht="18" customHeight="1">
      <c r="B25" s="156"/>
      <c r="C25" s="155"/>
      <c r="D25" s="155"/>
      <c r="E25" s="159"/>
      <c r="F25" s="213"/>
      <c r="G25" s="161"/>
      <c r="H25" s="161">
        <f t="shared" si="0"/>
        <v>0</v>
      </c>
      <c r="I25" s="164"/>
      <c r="J25" s="159"/>
      <c r="K25" s="159"/>
      <c r="L25" s="159"/>
      <c r="M25" s="269"/>
      <c r="N25" s="158"/>
      <c r="O25" s="162"/>
      <c r="P25" s="269"/>
      <c r="Q25" s="163"/>
    </row>
    <row r="26" spans="2:17" s="150" customFormat="1" ht="18" customHeight="1">
      <c r="B26" s="156"/>
      <c r="C26" s="155"/>
      <c r="D26" s="155"/>
      <c r="E26" s="159"/>
      <c r="F26" s="213"/>
      <c r="G26" s="161"/>
      <c r="H26" s="161">
        <f t="shared" si="0"/>
        <v>0</v>
      </c>
      <c r="I26" s="164"/>
      <c r="J26" s="159"/>
      <c r="K26" s="159"/>
      <c r="L26" s="159"/>
      <c r="M26" s="269"/>
      <c r="N26" s="158"/>
      <c r="O26" s="162"/>
      <c r="P26" s="269"/>
      <c r="Q26" s="163"/>
    </row>
    <row r="27" spans="2:17" s="150" customFormat="1" ht="18" customHeight="1">
      <c r="B27" s="156"/>
      <c r="C27" s="155"/>
      <c r="D27" s="155"/>
      <c r="E27" s="190"/>
      <c r="F27" s="213"/>
      <c r="G27" s="17"/>
      <c r="H27" s="161">
        <f t="shared" si="0"/>
        <v>0</v>
      </c>
      <c r="I27" s="17"/>
      <c r="J27" s="16"/>
      <c r="K27" s="159"/>
      <c r="L27" s="159"/>
      <c r="M27" s="269"/>
      <c r="N27" s="158"/>
      <c r="O27" s="162"/>
      <c r="P27" s="269"/>
      <c r="Q27" s="163"/>
    </row>
    <row r="28" spans="2:17" s="150" customFormat="1" ht="18" customHeight="1">
      <c r="B28" s="156"/>
      <c r="C28" s="155"/>
      <c r="D28" s="155"/>
      <c r="E28" s="190"/>
      <c r="F28" s="213"/>
      <c r="G28" s="218"/>
      <c r="H28" s="161">
        <f t="shared" si="0"/>
        <v>0</v>
      </c>
      <c r="I28" s="14"/>
      <c r="J28" s="221"/>
      <c r="K28" s="159"/>
      <c r="L28" s="159"/>
      <c r="M28" s="269"/>
      <c r="N28" s="158"/>
      <c r="O28" s="162"/>
      <c r="P28" s="269"/>
      <c r="Q28" s="163"/>
    </row>
    <row r="29" spans="2:17" s="150" customFormat="1" ht="18" customHeight="1">
      <c r="B29" s="156"/>
      <c r="C29" s="155"/>
      <c r="D29" s="155"/>
      <c r="E29" s="190"/>
      <c r="F29" s="213"/>
      <c r="G29" s="17"/>
      <c r="H29" s="161">
        <f t="shared" si="0"/>
        <v>0</v>
      </c>
      <c r="I29" s="17"/>
      <c r="J29" s="16"/>
      <c r="K29" s="159"/>
      <c r="L29" s="159"/>
      <c r="M29" s="269"/>
      <c r="N29" s="158"/>
      <c r="O29" s="162"/>
      <c r="P29" s="269"/>
      <c r="Q29" s="163"/>
    </row>
    <row r="30" spans="2:17" s="150" customFormat="1" ht="18" customHeight="1">
      <c r="B30" s="156"/>
      <c r="C30" s="155"/>
      <c r="D30" s="155"/>
      <c r="E30" s="190"/>
      <c r="F30" s="213"/>
      <c r="G30" s="17"/>
      <c r="H30" s="161">
        <f t="shared" si="0"/>
        <v>0</v>
      </c>
      <c r="I30" s="17"/>
      <c r="J30" s="16"/>
      <c r="K30" s="159"/>
      <c r="L30" s="159"/>
      <c r="M30" s="269"/>
      <c r="N30" s="158"/>
      <c r="O30" s="162"/>
      <c r="P30" s="269"/>
      <c r="Q30" s="163"/>
    </row>
    <row r="31" spans="2:17" s="150" customFormat="1" ht="18" customHeight="1">
      <c r="B31" s="156"/>
      <c r="C31" s="155"/>
      <c r="D31" s="155"/>
      <c r="E31" s="159"/>
      <c r="F31" s="213"/>
      <c r="G31" s="161"/>
      <c r="H31" s="161">
        <f t="shared" si="0"/>
        <v>0</v>
      </c>
      <c r="I31" s="164"/>
      <c r="J31" s="16"/>
      <c r="K31" s="159"/>
      <c r="L31" s="159"/>
      <c r="M31" s="269"/>
      <c r="N31" s="158"/>
      <c r="O31" s="162"/>
      <c r="P31" s="269"/>
      <c r="Q31" s="163"/>
    </row>
    <row r="32" spans="2:17" s="150" customFormat="1" ht="18" customHeight="1">
      <c r="B32" s="156"/>
      <c r="C32" s="155"/>
      <c r="D32" s="155"/>
      <c r="E32" s="159"/>
      <c r="F32" s="213"/>
      <c r="G32" s="161"/>
      <c r="H32" s="161">
        <f t="shared" si="0"/>
        <v>0</v>
      </c>
      <c r="I32" s="164"/>
      <c r="J32" s="159"/>
      <c r="K32" s="159"/>
      <c r="L32" s="159"/>
      <c r="M32" s="158"/>
      <c r="N32" s="158"/>
      <c r="O32" s="162"/>
      <c r="P32" s="158"/>
      <c r="Q32" s="163"/>
    </row>
    <row r="33" spans="2:17" s="150" customFormat="1" ht="18" customHeight="1">
      <c r="B33" s="156"/>
      <c r="C33" s="155"/>
      <c r="D33" s="155"/>
      <c r="E33" s="159"/>
      <c r="F33" s="213"/>
      <c r="G33" s="161"/>
      <c r="H33" s="161">
        <f t="shared" si="0"/>
        <v>0</v>
      </c>
      <c r="I33" s="164"/>
      <c r="J33" s="159"/>
      <c r="K33" s="159"/>
      <c r="L33" s="159"/>
      <c r="M33" s="158"/>
      <c r="N33" s="158"/>
      <c r="O33" s="162"/>
      <c r="P33" s="158"/>
      <c r="Q33" s="163"/>
    </row>
    <row r="34" spans="2:17" s="150" customFormat="1" ht="18" customHeight="1">
      <c r="B34" s="156"/>
      <c r="C34" s="155"/>
      <c r="D34" s="155"/>
      <c r="E34" s="159"/>
      <c r="F34" s="213"/>
      <c r="G34" s="161"/>
      <c r="H34" s="161">
        <f t="shared" si="0"/>
        <v>0</v>
      </c>
      <c r="I34" s="164"/>
      <c r="J34" s="159"/>
      <c r="K34" s="159"/>
      <c r="L34" s="159"/>
      <c r="M34" s="158"/>
      <c r="N34" s="158"/>
      <c r="O34" s="162"/>
      <c r="P34" s="158"/>
      <c r="Q34" s="163"/>
    </row>
    <row r="35" spans="2:17" s="150" customFormat="1" ht="18" customHeight="1">
      <c r="B35" s="156"/>
      <c r="C35" s="155"/>
      <c r="D35" s="155"/>
      <c r="E35" s="159"/>
      <c r="F35" s="213"/>
      <c r="G35" s="161"/>
      <c r="H35" s="161">
        <f t="shared" si="0"/>
        <v>0</v>
      </c>
      <c r="I35" s="164"/>
      <c r="J35" s="159"/>
      <c r="K35" s="159"/>
      <c r="L35" s="159"/>
      <c r="M35" s="158"/>
      <c r="N35" s="158"/>
      <c r="O35" s="162"/>
      <c r="P35" s="158"/>
      <c r="Q35" s="163"/>
    </row>
    <row r="36" spans="2:17" s="150" customFormat="1" ht="18" customHeight="1">
      <c r="B36" s="156"/>
      <c r="C36" s="155"/>
      <c r="D36" s="155"/>
      <c r="E36" s="159"/>
      <c r="F36" s="213"/>
      <c r="G36" s="161"/>
      <c r="H36" s="161">
        <f t="shared" si="0"/>
        <v>0</v>
      </c>
      <c r="I36" s="164"/>
      <c r="J36" s="159"/>
      <c r="K36" s="159"/>
      <c r="L36" s="159"/>
      <c r="M36" s="158"/>
      <c r="N36" s="158"/>
      <c r="O36" s="162"/>
      <c r="P36" s="158"/>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6"/>
      <c r="C39" s="155"/>
      <c r="D39" s="155"/>
      <c r="E39" s="159"/>
      <c r="F39" s="213"/>
      <c r="G39" s="161"/>
      <c r="H39" s="161">
        <f t="shared" si="0"/>
        <v>0</v>
      </c>
      <c r="I39" s="164"/>
      <c r="J39" s="159"/>
      <c r="K39" s="159"/>
      <c r="L39" s="159"/>
      <c r="M39" s="158"/>
      <c r="N39" s="158"/>
      <c r="O39" s="162"/>
      <c r="P39" s="158"/>
      <c r="Q39" s="163"/>
    </row>
    <row r="40" spans="2:17" s="150" customFormat="1" ht="18" customHeight="1">
      <c r="B40" s="156"/>
      <c r="C40" s="155"/>
      <c r="D40" s="155"/>
      <c r="E40" s="159"/>
      <c r="F40" s="213"/>
      <c r="G40" s="161"/>
      <c r="H40" s="161">
        <f t="shared" si="0"/>
        <v>0</v>
      </c>
      <c r="I40" s="164"/>
      <c r="J40" s="159"/>
      <c r="K40" s="159"/>
      <c r="L40" s="159"/>
      <c r="M40" s="158"/>
      <c r="N40" s="158"/>
      <c r="O40" s="162"/>
      <c r="P40" s="158"/>
      <c r="Q40" s="163"/>
    </row>
    <row r="41" spans="2:17" s="150" customFormat="1" ht="18" customHeight="1">
      <c r="B41" s="156"/>
      <c r="C41" s="155"/>
      <c r="D41" s="155"/>
      <c r="E41" s="159"/>
      <c r="F41" s="213"/>
      <c r="G41" s="161"/>
      <c r="H41" s="161">
        <f t="shared" si="0"/>
        <v>0</v>
      </c>
      <c r="I41" s="164"/>
      <c r="J41" s="159"/>
      <c r="K41" s="159"/>
      <c r="L41" s="159"/>
      <c r="M41" s="158"/>
      <c r="N41" s="158"/>
      <c r="O41" s="162"/>
      <c r="P41" s="158"/>
      <c r="Q41" s="163"/>
    </row>
    <row r="42" spans="2:17" s="150" customFormat="1" ht="18" customHeight="1">
      <c r="B42" s="156"/>
      <c r="C42" s="155"/>
      <c r="D42" s="155"/>
      <c r="E42" s="159"/>
      <c r="F42" s="213"/>
      <c r="G42" s="161"/>
      <c r="H42" s="161">
        <f t="shared" si="0"/>
        <v>0</v>
      </c>
      <c r="I42" s="164"/>
      <c r="J42" s="159"/>
      <c r="K42" s="159"/>
      <c r="L42" s="159"/>
      <c r="M42" s="158"/>
      <c r="N42" s="158"/>
      <c r="O42" s="162"/>
      <c r="P42" s="158"/>
      <c r="Q42" s="163"/>
    </row>
    <row r="43" spans="2:17" s="150" customFormat="1" ht="18" customHeight="1">
      <c r="B43" s="155"/>
      <c r="C43" s="155"/>
      <c r="D43" s="155"/>
      <c r="E43" s="159"/>
      <c r="F43" s="213"/>
      <c r="G43" s="161"/>
      <c r="H43" s="161">
        <f t="shared" si="0"/>
        <v>0</v>
      </c>
      <c r="I43" s="164"/>
      <c r="J43" s="159"/>
      <c r="K43" s="159"/>
      <c r="L43" s="159"/>
      <c r="M43" s="158"/>
      <c r="N43" s="158"/>
      <c r="O43" s="162"/>
      <c r="P43" s="158"/>
      <c r="Q43" s="163"/>
    </row>
    <row r="44" spans="2:17" s="150" customFormat="1" ht="18" customHeight="1">
      <c r="B44" s="155"/>
      <c r="C44" s="155"/>
      <c r="D44" s="155"/>
      <c r="E44" s="159"/>
      <c r="F44" s="213"/>
      <c r="G44" s="161"/>
      <c r="H44" s="161">
        <f t="shared" si="0"/>
        <v>0</v>
      </c>
      <c r="I44" s="164"/>
      <c r="J44" s="159"/>
      <c r="K44" s="159"/>
      <c r="L44" s="159"/>
      <c r="M44" s="158"/>
      <c r="N44" s="158"/>
      <c r="O44" s="162"/>
      <c r="P44" s="158"/>
      <c r="Q44" s="163"/>
    </row>
    <row r="45" spans="2:17" s="150" customFormat="1" ht="18" customHeight="1">
      <c r="B45" s="155"/>
      <c r="C45" s="155"/>
      <c r="D45" s="155"/>
      <c r="E45" s="165"/>
      <c r="F45" s="213"/>
      <c r="G45" s="161"/>
      <c r="H45" s="161">
        <f t="shared" si="0"/>
        <v>0</v>
      </c>
      <c r="I45" s="164"/>
      <c r="J45" s="159"/>
      <c r="K45" s="159"/>
      <c r="L45" s="159"/>
      <c r="M45" s="158"/>
      <c r="N45" s="158"/>
      <c r="O45" s="162"/>
      <c r="P45" s="158"/>
      <c r="Q45" s="163"/>
    </row>
    <row r="46" spans="2:17" s="150" customFormat="1" ht="18" customHeight="1">
      <c r="B46" s="155"/>
      <c r="C46" s="155"/>
      <c r="D46" s="155"/>
      <c r="E46" s="159"/>
      <c r="F46" s="213"/>
      <c r="G46" s="161"/>
      <c r="H46" s="161">
        <f t="shared" si="0"/>
        <v>0</v>
      </c>
      <c r="I46" s="164"/>
      <c r="J46" s="159"/>
      <c r="K46" s="159"/>
      <c r="L46" s="159"/>
      <c r="M46" s="158"/>
      <c r="N46" s="158"/>
      <c r="O46" s="162"/>
      <c r="P46" s="158"/>
      <c r="Q46" s="163"/>
    </row>
    <row r="47" spans="2:17" s="150" customFormat="1" ht="18" customHeight="1">
      <c r="B47" s="155"/>
      <c r="C47" s="155"/>
      <c r="D47" s="155"/>
      <c r="E47" s="159"/>
      <c r="F47" s="213"/>
      <c r="G47" s="161"/>
      <c r="H47" s="161">
        <f t="shared" si="0"/>
        <v>0</v>
      </c>
      <c r="I47" s="164"/>
      <c r="J47" s="159"/>
      <c r="K47" s="159"/>
      <c r="L47" s="159"/>
      <c r="M47" s="158"/>
      <c r="N47" s="158"/>
      <c r="O47" s="162"/>
      <c r="P47" s="158"/>
      <c r="Q47" s="163"/>
    </row>
    <row r="48" spans="2:17" s="150" customFormat="1" ht="18" customHeight="1">
      <c r="B48" s="155"/>
      <c r="C48" s="155"/>
      <c r="D48" s="155"/>
      <c r="E48" s="159"/>
      <c r="F48" s="213"/>
      <c r="G48" s="161"/>
      <c r="H48" s="161">
        <f t="shared" si="0"/>
        <v>0</v>
      </c>
      <c r="I48" s="164"/>
      <c r="J48" s="159"/>
      <c r="K48" s="159"/>
      <c r="L48" s="159"/>
      <c r="M48" s="158"/>
      <c r="N48" s="158"/>
      <c r="O48" s="162"/>
      <c r="P48" s="158"/>
      <c r="Q48" s="163"/>
    </row>
    <row r="49" spans="2:17" s="150" customFormat="1" ht="18" customHeight="1">
      <c r="B49" s="155"/>
      <c r="C49" s="166"/>
      <c r="D49" s="166"/>
      <c r="E49" s="167"/>
      <c r="F49" s="213"/>
      <c r="G49" s="169"/>
      <c r="H49" s="161">
        <f t="shared" si="0"/>
        <v>0</v>
      </c>
      <c r="I49" s="170"/>
      <c r="J49" s="167"/>
      <c r="K49" s="167"/>
      <c r="L49" s="167"/>
      <c r="M49" s="171"/>
      <c r="N49" s="171"/>
      <c r="O49" s="171"/>
      <c r="P49" s="171"/>
      <c r="Q49" s="171"/>
    </row>
    <row r="50" spans="2:17" s="150" customFormat="1" ht="18" customHeight="1">
      <c r="B50" s="172"/>
      <c r="C50" s="172"/>
      <c r="D50" s="172"/>
      <c r="E50" s="173"/>
      <c r="F50" s="174"/>
      <c r="G50" s="175"/>
      <c r="H50" s="175"/>
      <c r="I50" s="174"/>
      <c r="J50" s="173"/>
      <c r="K50" s="173"/>
      <c r="L50" s="173"/>
      <c r="M50" s="176"/>
      <c r="N50" s="176"/>
      <c r="O50" s="177"/>
      <c r="P50" s="176"/>
      <c r="Q50" s="178"/>
    </row>
    <row r="51" spans="2:17" s="150" customFormat="1" ht="18" customHeight="1">
      <c r="C51" s="172"/>
      <c r="D51" s="172"/>
      <c r="E51" s="173"/>
      <c r="F51" s="174"/>
      <c r="G51" s="175"/>
      <c r="H51" s="175"/>
      <c r="I51" s="174"/>
      <c r="J51" s="173"/>
      <c r="K51" s="173"/>
      <c r="M51" s="176"/>
      <c r="N51" s="176"/>
      <c r="O51" s="177"/>
      <c r="P51" s="176"/>
      <c r="Q51" s="178"/>
    </row>
    <row r="52" spans="2:17" s="150" customFormat="1" ht="18" customHeight="1">
      <c r="B52" s="172"/>
      <c r="C52" s="172"/>
      <c r="D52" s="172"/>
      <c r="E52" s="173"/>
      <c r="F52" s="174"/>
      <c r="G52" s="175"/>
      <c r="H52" s="175"/>
      <c r="I52" s="174"/>
      <c r="J52" s="173"/>
      <c r="K52" s="173"/>
      <c r="M52" s="176"/>
      <c r="N52" s="176"/>
      <c r="O52" s="177"/>
      <c r="P52" s="176"/>
      <c r="Q52" s="178"/>
    </row>
    <row r="53" spans="2:17" ht="18" customHeight="1">
      <c r="C53" s="172"/>
      <c r="D53" s="172"/>
      <c r="E53" s="173"/>
      <c r="F53" s="174"/>
      <c r="G53" s="175"/>
      <c r="H53" s="175"/>
      <c r="I53" s="174"/>
      <c r="J53" s="173"/>
      <c r="K53" s="173"/>
      <c r="M53" s="176"/>
      <c r="N53" s="176"/>
      <c r="O53" s="177"/>
      <c r="Q53" s="178"/>
    </row>
    <row r="54" spans="2:17" ht="18" customHeight="1">
      <c r="C54" s="172"/>
      <c r="D54" s="172"/>
      <c r="F54" s="174"/>
      <c r="H54" s="175"/>
      <c r="M54" s="179"/>
      <c r="O54" s="177"/>
      <c r="Q54" s="178"/>
    </row>
    <row r="55" spans="2:17" ht="18" customHeight="1">
      <c r="C55" s="172"/>
      <c r="D55" s="172"/>
      <c r="F55" s="174"/>
      <c r="H55" s="175"/>
      <c r="M55" s="179"/>
      <c r="O55" s="177"/>
      <c r="Q55" s="178"/>
    </row>
    <row r="56" spans="2:17" ht="18" customHeight="1">
      <c r="C56" s="172"/>
      <c r="D56" s="172"/>
      <c r="E56" s="320"/>
      <c r="F56" s="321"/>
      <c r="G56" s="322"/>
      <c r="H56" s="322"/>
      <c r="I56" s="323"/>
      <c r="J56" s="320"/>
      <c r="K56" s="320"/>
      <c r="L56" s="320"/>
      <c r="M56" s="324"/>
      <c r="O56" s="177"/>
      <c r="Q56" s="178"/>
    </row>
    <row r="57" spans="2:17" ht="18" customHeight="1">
      <c r="C57" s="172"/>
      <c r="D57" s="172"/>
      <c r="F57" s="174"/>
      <c r="H57" s="175"/>
      <c r="M57" s="179"/>
      <c r="O57" s="177"/>
      <c r="Q57" s="178"/>
    </row>
    <row r="58" spans="2:17" ht="18" customHeight="1">
      <c r="C58" s="172"/>
      <c r="D58" s="172"/>
      <c r="F58" s="174"/>
      <c r="H58" s="175"/>
      <c r="M58" s="179"/>
      <c r="O58" s="177"/>
      <c r="Q58" s="178"/>
    </row>
    <row r="59" spans="2:17" ht="18" customHeight="1">
      <c r="C59" s="172"/>
      <c r="D59" s="172"/>
      <c r="F59" s="174"/>
      <c r="H59" s="175"/>
      <c r="M59" s="176"/>
      <c r="O59" s="177"/>
      <c r="Q59" s="178"/>
    </row>
    <row r="60" spans="2:17" ht="18" customHeight="1">
      <c r="C60" s="172"/>
      <c r="D60" s="172"/>
      <c r="F60" s="174"/>
      <c r="H60" s="175"/>
      <c r="M60" s="179"/>
      <c r="O60" s="177"/>
      <c r="Q60" s="178"/>
    </row>
    <row r="61" spans="2:17" ht="18" customHeight="1">
      <c r="C61" s="172"/>
      <c r="D61" s="172"/>
      <c r="F61" s="174"/>
      <c r="H61" s="175"/>
      <c r="M61" s="179"/>
      <c r="O61" s="177"/>
      <c r="Q61" s="178"/>
    </row>
    <row r="62" spans="2:17" ht="18" customHeight="1">
      <c r="C62" s="172"/>
      <c r="D62" s="172"/>
      <c r="F62" s="174"/>
      <c r="H62" s="175"/>
      <c r="K62" s="180"/>
      <c r="M62" s="179"/>
      <c r="O62" s="177"/>
      <c r="Q62" s="178"/>
    </row>
    <row r="63" spans="2:17" ht="18" customHeight="1">
      <c r="C63" s="172"/>
      <c r="D63" s="172"/>
      <c r="F63" s="174"/>
      <c r="H63" s="175"/>
      <c r="M63" s="179"/>
      <c r="O63" s="177"/>
      <c r="Q63" s="178"/>
    </row>
    <row r="64" spans="2:17" ht="18" customHeight="1">
      <c r="C64" s="172"/>
      <c r="D64" s="172"/>
      <c r="F64" s="174"/>
      <c r="H64" s="175"/>
      <c r="M64" s="179"/>
      <c r="O64" s="177"/>
      <c r="Q64" s="178"/>
    </row>
    <row r="65" spans="3:17" ht="18" customHeight="1">
      <c r="C65" s="172"/>
      <c r="D65" s="172"/>
      <c r="F65" s="174"/>
      <c r="H65" s="175"/>
      <c r="M65" s="179"/>
      <c r="O65" s="177"/>
      <c r="Q65" s="178"/>
    </row>
    <row r="66" spans="3:17" ht="18" customHeight="1">
      <c r="C66" s="172"/>
      <c r="D66" s="172"/>
      <c r="F66" s="174"/>
      <c r="H66" s="175"/>
      <c r="M66" s="179"/>
      <c r="O66" s="177"/>
      <c r="Q66" s="178"/>
    </row>
    <row r="67" spans="3:17" ht="18" customHeight="1">
      <c r="C67" s="172"/>
      <c r="D67" s="172"/>
      <c r="I67" s="145"/>
      <c r="M67" s="179"/>
      <c r="N67" s="150"/>
      <c r="O67" s="179"/>
      <c r="P67" s="179"/>
      <c r="Q67" s="178"/>
    </row>
    <row r="68" spans="3:17" ht="18" customHeight="1">
      <c r="C68" s="172"/>
      <c r="D68" s="172"/>
      <c r="I68" s="145"/>
      <c r="M68" s="179"/>
      <c r="N68" s="150"/>
      <c r="O68" s="179"/>
      <c r="P68" s="179"/>
      <c r="Q68" s="178"/>
    </row>
    <row r="69" spans="3:17" ht="18" customHeight="1">
      <c r="C69" s="172"/>
      <c r="D69" s="172"/>
      <c r="I69" s="145"/>
      <c r="M69" s="179"/>
      <c r="N69" s="150"/>
      <c r="O69" s="179"/>
      <c r="P69" s="179"/>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110" spans="8:8">
      <c r="H110"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740F-E3CD-4447-A3E8-C81C2B01D31F}">
  <dimension ref="B2:Q106"/>
  <sheetViews>
    <sheetView zoomScale="75" zoomScaleNormal="55" workbookViewId="0">
      <pane xSplit="10" ySplit="8" topLeftCell="M9" activePane="bottomRight" state="frozen"/>
      <selection pane="topRight" activeCell="K1" sqref="K1"/>
      <selection pane="bottomLeft" activeCell="A9" sqref="A9"/>
      <selection pane="bottomRight" activeCell="Q12" sqref="Q12"/>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2679</v>
      </c>
      <c r="G2" s="146" t="s">
        <v>2</v>
      </c>
      <c r="H2" s="147"/>
      <c r="I2" s="148"/>
      <c r="J2" s="149">
        <f>SUM(H:H)</f>
        <v>353308</v>
      </c>
    </row>
    <row r="3" spans="2:17" ht="20.100000000000001" customHeight="1">
      <c r="B3" s="143" t="s">
        <v>3</v>
      </c>
      <c r="C3" s="143"/>
      <c r="D3" s="143"/>
      <c r="E3" s="144" t="s">
        <v>2680</v>
      </c>
    </row>
    <row r="4" spans="2:17" ht="20.100000000000001" customHeight="1">
      <c r="B4" s="143" t="s">
        <v>5</v>
      </c>
      <c r="C4" s="143"/>
      <c r="D4" s="143"/>
      <c r="E4" s="144" t="s">
        <v>2681</v>
      </c>
      <c r="G4" s="143" t="s">
        <v>17</v>
      </c>
      <c r="H4" s="143"/>
      <c r="I4" s="143"/>
      <c r="J4" s="153"/>
      <c r="K4" s="153"/>
    </row>
    <row r="5" spans="2:17" ht="20.100000000000001" customHeight="1">
      <c r="B5" s="143" t="s">
        <v>6</v>
      </c>
      <c r="C5" s="143"/>
      <c r="D5" s="143"/>
      <c r="E5" s="154">
        <v>41166</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5"/>
      <c r="C9" s="155" t="s">
        <v>230</v>
      </c>
      <c r="D9" s="155" t="s">
        <v>230</v>
      </c>
      <c r="E9" s="159" t="s">
        <v>2682</v>
      </c>
      <c r="F9" s="200">
        <v>1</v>
      </c>
      <c r="G9" s="161">
        <v>11200</v>
      </c>
      <c r="H9" s="161">
        <f>F9*G9</f>
        <v>11200</v>
      </c>
      <c r="I9" s="160"/>
      <c r="J9" s="458" t="s">
        <v>448</v>
      </c>
      <c r="K9" s="156" t="s">
        <v>2683</v>
      </c>
      <c r="L9" s="159"/>
      <c r="M9" s="269">
        <v>41163</v>
      </c>
      <c r="N9" s="269"/>
      <c r="O9" s="561"/>
      <c r="P9" s="269"/>
      <c r="Q9" s="163">
        <v>41166</v>
      </c>
    </row>
    <row r="10" spans="2:17" s="150" customFormat="1" ht="18" customHeight="1">
      <c r="B10" s="155"/>
      <c r="C10" s="155" t="s">
        <v>230</v>
      </c>
      <c r="D10" s="155" t="s">
        <v>230</v>
      </c>
      <c r="E10" s="159" t="s">
        <v>2684</v>
      </c>
      <c r="F10" s="200">
        <v>1</v>
      </c>
      <c r="G10" s="161">
        <v>8500</v>
      </c>
      <c r="H10" s="161">
        <f t="shared" ref="H10:H45" si="0">F10*G10</f>
        <v>8500</v>
      </c>
      <c r="I10" s="160"/>
      <c r="J10" s="458" t="s">
        <v>2685</v>
      </c>
      <c r="K10" s="156" t="s">
        <v>2683</v>
      </c>
      <c r="L10" s="159"/>
      <c r="M10" s="269">
        <v>41163</v>
      </c>
      <c r="N10" s="269"/>
      <c r="O10" s="561"/>
      <c r="P10" s="269"/>
      <c r="Q10" s="163">
        <v>41166</v>
      </c>
    </row>
    <row r="11" spans="2:17" s="150" customFormat="1" ht="18" customHeight="1">
      <c r="B11" s="156"/>
      <c r="C11" s="155" t="s">
        <v>230</v>
      </c>
      <c r="D11" s="155" t="s">
        <v>230</v>
      </c>
      <c r="E11" s="159" t="s">
        <v>2686</v>
      </c>
      <c r="F11" s="200">
        <v>1</v>
      </c>
      <c r="G11" s="161">
        <v>11500</v>
      </c>
      <c r="H11" s="161">
        <f t="shared" si="0"/>
        <v>11500</v>
      </c>
      <c r="I11" s="164"/>
      <c r="J11" s="458" t="s">
        <v>2687</v>
      </c>
      <c r="K11" s="156" t="s">
        <v>2683</v>
      </c>
      <c r="L11" s="159"/>
      <c r="M11" s="269">
        <v>41163</v>
      </c>
      <c r="N11" s="269"/>
      <c r="O11" s="561"/>
      <c r="P11" s="269"/>
      <c r="Q11" s="163">
        <v>41166</v>
      </c>
    </row>
    <row r="12" spans="2:17" s="150" customFormat="1" ht="18" customHeight="1">
      <c r="B12" s="155"/>
      <c r="C12" s="13" t="s">
        <v>2023</v>
      </c>
      <c r="D12" s="13" t="s">
        <v>2023</v>
      </c>
      <c r="E12" s="13" t="s">
        <v>2688</v>
      </c>
      <c r="F12" s="200">
        <v>1</v>
      </c>
      <c r="G12" s="562">
        <v>180000</v>
      </c>
      <c r="H12" s="562">
        <f>F12*G12</f>
        <v>180000</v>
      </c>
      <c r="I12" s="164"/>
      <c r="J12" s="13" t="s">
        <v>2689</v>
      </c>
      <c r="K12" s="156" t="s">
        <v>2683</v>
      </c>
      <c r="L12" s="159"/>
      <c r="M12" s="269">
        <v>41173</v>
      </c>
      <c r="N12" s="269"/>
      <c r="O12" s="561"/>
      <c r="P12" s="269"/>
      <c r="Q12" s="163"/>
    </row>
    <row r="13" spans="2:17" s="150" customFormat="1" ht="18" customHeight="1">
      <c r="B13" s="156"/>
      <c r="C13" s="13" t="s">
        <v>2023</v>
      </c>
      <c r="D13" s="13" t="s">
        <v>2023</v>
      </c>
      <c r="E13" s="13" t="s">
        <v>2690</v>
      </c>
      <c r="F13" s="200">
        <v>1</v>
      </c>
      <c r="G13" s="563"/>
      <c r="H13" s="563"/>
      <c r="I13" s="164"/>
      <c r="J13" s="13" t="s">
        <v>2691</v>
      </c>
      <c r="K13" s="156" t="s">
        <v>2683</v>
      </c>
      <c r="L13" s="159"/>
      <c r="M13" s="269">
        <v>41173</v>
      </c>
      <c r="N13" s="269"/>
      <c r="O13" s="561"/>
      <c r="P13" s="269"/>
      <c r="Q13" s="163"/>
    </row>
    <row r="14" spans="2:17" s="150" customFormat="1" ht="18" customHeight="1">
      <c r="B14" s="156"/>
      <c r="C14" s="13" t="s">
        <v>2023</v>
      </c>
      <c r="D14" s="13" t="s">
        <v>2023</v>
      </c>
      <c r="E14" s="13" t="s">
        <v>2692</v>
      </c>
      <c r="F14" s="200">
        <v>1</v>
      </c>
      <c r="G14" s="563"/>
      <c r="H14" s="563"/>
      <c r="I14" s="138"/>
      <c r="J14" s="13" t="s">
        <v>2693</v>
      </c>
      <c r="K14" s="156" t="s">
        <v>2683</v>
      </c>
      <c r="L14" s="159"/>
      <c r="M14" s="269">
        <v>41173</v>
      </c>
      <c r="N14" s="269"/>
      <c r="O14" s="561"/>
      <c r="P14" s="269"/>
      <c r="Q14" s="163"/>
    </row>
    <row r="15" spans="2:17" s="150" customFormat="1" ht="18" customHeight="1">
      <c r="B15" s="156"/>
      <c r="C15" s="13" t="s">
        <v>2023</v>
      </c>
      <c r="D15" s="13" t="s">
        <v>2023</v>
      </c>
      <c r="E15" s="13" t="s">
        <v>2694</v>
      </c>
      <c r="F15" s="200">
        <v>1</v>
      </c>
      <c r="G15" s="563"/>
      <c r="H15" s="563"/>
      <c r="I15" s="138"/>
      <c r="J15" s="13" t="s">
        <v>2695</v>
      </c>
      <c r="K15" s="156" t="s">
        <v>2683</v>
      </c>
      <c r="L15" s="159"/>
      <c r="M15" s="269">
        <v>41173</v>
      </c>
      <c r="N15" s="269"/>
      <c r="O15" s="561"/>
      <c r="P15" s="269"/>
      <c r="Q15" s="163"/>
    </row>
    <row r="16" spans="2:17" s="150" customFormat="1" ht="18" customHeight="1">
      <c r="B16" s="156"/>
      <c r="C16" s="13" t="s">
        <v>2023</v>
      </c>
      <c r="D16" s="13" t="s">
        <v>2023</v>
      </c>
      <c r="E16" s="13" t="s">
        <v>2696</v>
      </c>
      <c r="F16" s="200">
        <v>1</v>
      </c>
      <c r="G16" s="564"/>
      <c r="H16" s="564"/>
      <c r="I16" s="164"/>
      <c r="J16" s="13" t="s">
        <v>67</v>
      </c>
      <c r="K16" s="156" t="s">
        <v>2683</v>
      </c>
      <c r="L16" s="159"/>
      <c r="M16" s="269">
        <v>41173</v>
      </c>
      <c r="N16" s="269"/>
      <c r="O16" s="561"/>
      <c r="P16" s="269"/>
      <c r="Q16" s="163"/>
    </row>
    <row r="17" spans="2:17" s="150" customFormat="1" ht="18" customHeight="1">
      <c r="B17" s="156"/>
      <c r="C17" s="155" t="s">
        <v>1015</v>
      </c>
      <c r="D17" s="155" t="s">
        <v>1015</v>
      </c>
      <c r="E17" s="13" t="s">
        <v>2697</v>
      </c>
      <c r="F17" s="141">
        <v>1</v>
      </c>
      <c r="G17" s="141">
        <v>1030</v>
      </c>
      <c r="H17" s="141">
        <v>1030</v>
      </c>
      <c r="I17" s="164"/>
      <c r="J17" s="13" t="s">
        <v>2698</v>
      </c>
      <c r="K17" s="159" t="s">
        <v>2178</v>
      </c>
      <c r="L17" s="159"/>
      <c r="M17" s="269"/>
      <c r="N17" s="269"/>
      <c r="O17" s="561"/>
      <c r="P17" s="269"/>
      <c r="Q17" s="163"/>
    </row>
    <row r="18" spans="2:17" s="150" customFormat="1" ht="18" customHeight="1">
      <c r="B18" s="156"/>
      <c r="C18" s="155" t="s">
        <v>1015</v>
      </c>
      <c r="D18" s="155" t="s">
        <v>1015</v>
      </c>
      <c r="E18" s="13" t="s">
        <v>2699</v>
      </c>
      <c r="F18" s="141">
        <v>1</v>
      </c>
      <c r="G18" s="141">
        <v>2810</v>
      </c>
      <c r="H18" s="141">
        <v>2810</v>
      </c>
      <c r="I18" s="17"/>
      <c r="J18" s="13" t="s">
        <v>2700</v>
      </c>
      <c r="K18" s="159" t="s">
        <v>2178</v>
      </c>
      <c r="L18" s="159"/>
      <c r="M18" s="269"/>
      <c r="N18" s="269"/>
      <c r="O18" s="561"/>
      <c r="P18" s="269"/>
      <c r="Q18" s="163"/>
    </row>
    <row r="19" spans="2:17" s="150" customFormat="1" ht="18" customHeight="1">
      <c r="B19" s="156"/>
      <c r="C19" s="155" t="s">
        <v>1015</v>
      </c>
      <c r="D19" s="155" t="s">
        <v>1015</v>
      </c>
      <c r="E19" s="13" t="s">
        <v>2701</v>
      </c>
      <c r="F19" s="141">
        <v>1</v>
      </c>
      <c r="G19" s="141">
        <v>2810</v>
      </c>
      <c r="H19" s="141">
        <v>2810</v>
      </c>
      <c r="I19" s="13"/>
      <c r="J19" s="13" t="s">
        <v>2700</v>
      </c>
      <c r="K19" s="159" t="s">
        <v>2178</v>
      </c>
      <c r="L19" s="159"/>
      <c r="M19" s="269"/>
      <c r="N19" s="269"/>
      <c r="O19" s="561"/>
      <c r="P19" s="269"/>
      <c r="Q19" s="163"/>
    </row>
    <row r="20" spans="2:17" s="150" customFormat="1" ht="18" customHeight="1">
      <c r="B20" s="156"/>
      <c r="C20" s="155" t="s">
        <v>1015</v>
      </c>
      <c r="D20" s="155" t="s">
        <v>1015</v>
      </c>
      <c r="E20" s="13" t="s">
        <v>2702</v>
      </c>
      <c r="F20" s="141">
        <v>1</v>
      </c>
      <c r="G20" s="141">
        <v>54000</v>
      </c>
      <c r="H20" s="141">
        <v>54000</v>
      </c>
      <c r="I20" s="17"/>
      <c r="J20" s="13" t="s">
        <v>2703</v>
      </c>
      <c r="K20" s="159" t="s">
        <v>2178</v>
      </c>
      <c r="L20" s="159"/>
      <c r="M20" s="269"/>
      <c r="N20" s="269"/>
      <c r="O20" s="561"/>
      <c r="P20" s="269"/>
      <c r="Q20" s="163"/>
    </row>
    <row r="21" spans="2:17" s="150" customFormat="1" ht="18" customHeight="1">
      <c r="B21" s="156"/>
      <c r="C21" s="155" t="s">
        <v>1015</v>
      </c>
      <c r="D21" s="155" t="s">
        <v>1015</v>
      </c>
      <c r="E21" s="13" t="s">
        <v>2704</v>
      </c>
      <c r="F21" s="141">
        <v>1</v>
      </c>
      <c r="G21" s="141">
        <v>2980</v>
      </c>
      <c r="H21" s="141">
        <v>2980</v>
      </c>
      <c r="I21" s="17"/>
      <c r="J21" s="13" t="s">
        <v>2703</v>
      </c>
      <c r="K21" s="159" t="s">
        <v>2178</v>
      </c>
      <c r="L21" s="159"/>
      <c r="M21" s="269"/>
      <c r="N21" s="269"/>
      <c r="O21" s="561"/>
      <c r="P21" s="269"/>
      <c r="Q21" s="163"/>
    </row>
    <row r="22" spans="2:17" s="150" customFormat="1" ht="18" customHeight="1">
      <c r="B22" s="156"/>
      <c r="C22" s="155" t="s">
        <v>1015</v>
      </c>
      <c r="D22" s="155" t="s">
        <v>1015</v>
      </c>
      <c r="E22" s="13" t="s">
        <v>2705</v>
      </c>
      <c r="F22" s="141">
        <v>1</v>
      </c>
      <c r="G22" s="141">
        <v>2000</v>
      </c>
      <c r="H22" s="141">
        <v>2000</v>
      </c>
      <c r="I22" s="164"/>
      <c r="J22" s="13" t="s">
        <v>2703</v>
      </c>
      <c r="K22" s="159" t="s">
        <v>2178</v>
      </c>
      <c r="L22" s="159"/>
      <c r="M22" s="269"/>
      <c r="N22" s="269"/>
      <c r="O22" s="561"/>
      <c r="P22" s="269"/>
      <c r="Q22" s="163"/>
    </row>
    <row r="23" spans="2:17" s="150" customFormat="1" ht="18" customHeight="1">
      <c r="B23" s="156"/>
      <c r="C23" s="155" t="s">
        <v>1015</v>
      </c>
      <c r="D23" s="155" t="s">
        <v>1015</v>
      </c>
      <c r="E23" s="13" t="s">
        <v>2706</v>
      </c>
      <c r="F23" s="141">
        <v>2</v>
      </c>
      <c r="G23" s="141">
        <v>610</v>
      </c>
      <c r="H23" s="141">
        <v>1220</v>
      </c>
      <c r="I23" s="164"/>
      <c r="J23" s="13" t="s">
        <v>2707</v>
      </c>
      <c r="K23" s="159" t="s">
        <v>2178</v>
      </c>
      <c r="L23" s="159"/>
      <c r="M23" s="269"/>
      <c r="N23" s="269"/>
      <c r="O23" s="561"/>
      <c r="P23" s="269"/>
      <c r="Q23" s="163"/>
    </row>
    <row r="24" spans="2:17" s="150" customFormat="1" ht="18" customHeight="1">
      <c r="B24" s="156"/>
      <c r="C24" s="155" t="s">
        <v>1015</v>
      </c>
      <c r="D24" s="155" t="s">
        <v>1015</v>
      </c>
      <c r="E24" s="13" t="s">
        <v>2708</v>
      </c>
      <c r="F24" s="141">
        <v>1</v>
      </c>
      <c r="G24" s="141">
        <v>1498</v>
      </c>
      <c r="H24" s="141">
        <v>1498</v>
      </c>
      <c r="I24" s="164"/>
      <c r="J24" s="13" t="s">
        <v>2709</v>
      </c>
      <c r="K24" s="159" t="s">
        <v>2178</v>
      </c>
      <c r="L24" s="159"/>
      <c r="M24" s="269"/>
      <c r="N24" s="269"/>
      <c r="O24" s="561"/>
      <c r="P24" s="269"/>
      <c r="Q24" s="163"/>
    </row>
    <row r="25" spans="2:17" s="150" customFormat="1" ht="18" customHeight="1">
      <c r="B25" s="156"/>
      <c r="C25" s="155" t="s">
        <v>1015</v>
      </c>
      <c r="D25" s="155" t="s">
        <v>1015</v>
      </c>
      <c r="E25" s="13" t="s">
        <v>2710</v>
      </c>
      <c r="F25" s="141">
        <v>1</v>
      </c>
      <c r="G25" s="141">
        <v>3090</v>
      </c>
      <c r="H25" s="141">
        <v>3090</v>
      </c>
      <c r="I25" s="164"/>
      <c r="J25" s="13" t="s">
        <v>2711</v>
      </c>
      <c r="K25" s="159" t="s">
        <v>2178</v>
      </c>
      <c r="L25" s="159"/>
      <c r="M25" s="269"/>
      <c r="N25" s="269"/>
      <c r="O25" s="561"/>
      <c r="P25" s="269"/>
      <c r="Q25" s="163"/>
    </row>
    <row r="26" spans="2:17" s="150" customFormat="1" ht="18" customHeight="1">
      <c r="B26" s="156"/>
      <c r="C26" s="155" t="s">
        <v>2712</v>
      </c>
      <c r="D26" s="155" t="s">
        <v>2713</v>
      </c>
      <c r="E26" s="13" t="s">
        <v>2714</v>
      </c>
      <c r="F26" s="200">
        <v>1</v>
      </c>
      <c r="G26" s="161">
        <v>15600</v>
      </c>
      <c r="H26" s="161">
        <f t="shared" si="0"/>
        <v>15600</v>
      </c>
      <c r="I26" s="164"/>
      <c r="J26" s="13" t="s">
        <v>52</v>
      </c>
      <c r="K26" s="156" t="s">
        <v>2683</v>
      </c>
      <c r="L26" s="159"/>
      <c r="M26" s="269">
        <v>41172</v>
      </c>
      <c r="N26" s="269"/>
      <c r="O26" s="561"/>
      <c r="P26" s="269">
        <v>41173</v>
      </c>
      <c r="Q26" s="163"/>
    </row>
    <row r="27" spans="2:17" s="150" customFormat="1" ht="18" customHeight="1">
      <c r="B27" s="156"/>
      <c r="C27" s="155" t="s">
        <v>2712</v>
      </c>
      <c r="D27" s="155" t="s">
        <v>2713</v>
      </c>
      <c r="E27" s="13" t="s">
        <v>2715</v>
      </c>
      <c r="F27" s="200">
        <v>1</v>
      </c>
      <c r="G27" s="161">
        <v>1200</v>
      </c>
      <c r="H27" s="161">
        <f t="shared" si="0"/>
        <v>1200</v>
      </c>
      <c r="I27" s="164"/>
      <c r="J27" s="13" t="s">
        <v>60</v>
      </c>
      <c r="K27" s="156" t="s">
        <v>2683</v>
      </c>
      <c r="L27" s="159"/>
      <c r="M27" s="269">
        <v>41172</v>
      </c>
      <c r="N27" s="269"/>
      <c r="O27" s="561"/>
      <c r="P27" s="269">
        <v>41173</v>
      </c>
      <c r="Q27" s="163"/>
    </row>
    <row r="28" spans="2:17" s="150" customFormat="1" ht="18" customHeight="1">
      <c r="B28" s="156"/>
      <c r="C28" s="155" t="s">
        <v>2712</v>
      </c>
      <c r="D28" s="155" t="s">
        <v>2713</v>
      </c>
      <c r="E28" s="13" t="s">
        <v>2716</v>
      </c>
      <c r="F28" s="200">
        <v>1</v>
      </c>
      <c r="G28" s="161">
        <v>1900</v>
      </c>
      <c r="H28" s="161">
        <f t="shared" si="0"/>
        <v>1900</v>
      </c>
      <c r="I28" s="164"/>
      <c r="J28" s="13" t="s">
        <v>2717</v>
      </c>
      <c r="K28" s="156" t="s">
        <v>2683</v>
      </c>
      <c r="L28" s="159"/>
      <c r="M28" s="269">
        <v>41172</v>
      </c>
      <c r="N28" s="269"/>
      <c r="O28" s="561"/>
      <c r="P28" s="269">
        <v>41173</v>
      </c>
      <c r="Q28" s="163"/>
    </row>
    <row r="29" spans="2:17" s="150" customFormat="1" ht="18" customHeight="1">
      <c r="B29" s="156"/>
      <c r="C29" s="155" t="s">
        <v>2712</v>
      </c>
      <c r="D29" s="155" t="s">
        <v>2713</v>
      </c>
      <c r="E29" s="159" t="s">
        <v>2718</v>
      </c>
      <c r="F29" s="200">
        <v>1</v>
      </c>
      <c r="G29" s="161">
        <v>2200</v>
      </c>
      <c r="H29" s="161">
        <f t="shared" si="0"/>
        <v>2200</v>
      </c>
      <c r="I29" s="164"/>
      <c r="J29" s="13" t="s">
        <v>2719</v>
      </c>
      <c r="K29" s="156" t="s">
        <v>2683</v>
      </c>
      <c r="L29" s="159"/>
      <c r="M29" s="269">
        <v>41172</v>
      </c>
      <c r="N29" s="269"/>
      <c r="O29" s="561"/>
      <c r="P29" s="269">
        <v>41173</v>
      </c>
      <c r="Q29" s="163"/>
    </row>
    <row r="30" spans="2:17" s="150" customFormat="1" ht="18" customHeight="1">
      <c r="B30" s="156"/>
      <c r="C30" s="155" t="s">
        <v>2712</v>
      </c>
      <c r="D30" s="155" t="s">
        <v>2713</v>
      </c>
      <c r="E30" s="159" t="s">
        <v>2720</v>
      </c>
      <c r="F30" s="168">
        <v>1</v>
      </c>
      <c r="G30" s="161">
        <v>41000</v>
      </c>
      <c r="H30" s="161">
        <f t="shared" si="0"/>
        <v>41000</v>
      </c>
      <c r="I30" s="164"/>
      <c r="J30" s="159" t="s">
        <v>2721</v>
      </c>
      <c r="K30" s="159"/>
      <c r="L30" s="159"/>
      <c r="M30" s="269">
        <v>41172</v>
      </c>
      <c r="N30" s="269"/>
      <c r="O30" s="561"/>
      <c r="P30" s="269">
        <v>41173</v>
      </c>
      <c r="Q30" s="163"/>
    </row>
    <row r="31" spans="2:17" s="150" customFormat="1" ht="18" customHeight="1">
      <c r="B31" s="156"/>
      <c r="C31" s="155"/>
      <c r="D31" s="155"/>
      <c r="E31" s="159"/>
      <c r="F31" s="213"/>
      <c r="G31" s="161"/>
      <c r="H31" s="161">
        <f t="shared" si="0"/>
        <v>0</v>
      </c>
      <c r="I31" s="164"/>
      <c r="J31" s="159"/>
      <c r="K31" s="159"/>
      <c r="L31" s="159"/>
      <c r="M31" s="269"/>
      <c r="N31" s="269"/>
      <c r="O31" s="561"/>
      <c r="P31" s="269"/>
      <c r="Q31" s="163"/>
    </row>
    <row r="32" spans="2:17" s="150" customFormat="1" ht="18" customHeight="1">
      <c r="B32" s="156"/>
      <c r="C32" s="155"/>
      <c r="D32" s="155" t="s">
        <v>55</v>
      </c>
      <c r="E32" s="159" t="s">
        <v>2722</v>
      </c>
      <c r="F32" s="213">
        <v>1</v>
      </c>
      <c r="G32" s="161">
        <v>3270</v>
      </c>
      <c r="H32" s="161">
        <f t="shared" si="0"/>
        <v>3270</v>
      </c>
      <c r="I32" s="164"/>
      <c r="J32" s="159"/>
      <c r="K32" s="159"/>
      <c r="L32" s="159"/>
      <c r="M32" s="269"/>
      <c r="N32" s="269"/>
      <c r="O32" s="561"/>
      <c r="P32" s="269"/>
      <c r="Q32" s="163"/>
    </row>
    <row r="33" spans="2:17" s="150" customFormat="1" ht="18" customHeight="1">
      <c r="B33" s="156"/>
      <c r="C33" s="155"/>
      <c r="D33" s="155"/>
      <c r="E33" s="159"/>
      <c r="F33" s="213"/>
      <c r="G33" s="161"/>
      <c r="H33" s="161">
        <f t="shared" si="0"/>
        <v>0</v>
      </c>
      <c r="I33" s="164"/>
      <c r="J33" s="159"/>
      <c r="K33" s="159"/>
      <c r="L33" s="159"/>
      <c r="M33" s="269"/>
      <c r="N33" s="269"/>
      <c r="O33" s="561"/>
      <c r="P33" s="269"/>
      <c r="Q33" s="163"/>
    </row>
    <row r="34" spans="2:17" s="150" customFormat="1" ht="18" customHeight="1">
      <c r="B34" s="156"/>
      <c r="C34" s="155"/>
      <c r="D34" s="155" t="s">
        <v>77</v>
      </c>
      <c r="E34" s="159" t="s">
        <v>2723</v>
      </c>
      <c r="F34" s="213">
        <v>1</v>
      </c>
      <c r="G34" s="161">
        <v>6800</v>
      </c>
      <c r="H34" s="161">
        <f t="shared" si="0"/>
        <v>6800</v>
      </c>
      <c r="I34" s="164"/>
      <c r="J34" s="159"/>
      <c r="K34" s="159"/>
      <c r="L34" s="159"/>
      <c r="M34" s="269"/>
      <c r="N34" s="269"/>
      <c r="O34" s="561"/>
      <c r="P34" s="269"/>
      <c r="Q34" s="163" t="s">
        <v>2724</v>
      </c>
    </row>
    <row r="35" spans="2:17" s="150" customFormat="1" ht="18" customHeight="1">
      <c r="B35" s="156"/>
      <c r="C35" s="155"/>
      <c r="D35" s="155" t="s">
        <v>77</v>
      </c>
      <c r="E35" s="159" t="s">
        <v>2725</v>
      </c>
      <c r="F35" s="213">
        <v>1</v>
      </c>
      <c r="G35" s="161">
        <v>4200</v>
      </c>
      <c r="H35" s="161">
        <f t="shared" si="0"/>
        <v>4200</v>
      </c>
      <c r="I35" s="164"/>
      <c r="J35" s="159"/>
      <c r="K35" s="159"/>
      <c r="L35" s="159"/>
      <c r="M35" s="269"/>
      <c r="N35" s="269"/>
      <c r="O35" s="561"/>
      <c r="P35" s="269"/>
      <c r="Q35" s="163" t="s">
        <v>2724</v>
      </c>
    </row>
    <row r="36" spans="2:17" s="150" customFormat="1" ht="18" customHeight="1">
      <c r="B36" s="156"/>
      <c r="C36" s="155"/>
      <c r="D36" s="155" t="s">
        <v>77</v>
      </c>
      <c r="E36" s="159" t="s">
        <v>2048</v>
      </c>
      <c r="F36" s="213"/>
      <c r="G36" s="161"/>
      <c r="H36" s="565">
        <v>-5500</v>
      </c>
      <c r="I36" s="164"/>
      <c r="J36" s="159"/>
      <c r="K36" s="159"/>
      <c r="L36" s="159"/>
      <c r="M36" s="269"/>
      <c r="N36" s="269"/>
      <c r="O36" s="561"/>
      <c r="P36" s="269"/>
      <c r="Q36" s="163"/>
    </row>
    <row r="37" spans="2:17" s="150" customFormat="1" ht="18" customHeight="1">
      <c r="B37" s="156"/>
      <c r="C37" s="155"/>
      <c r="D37" s="155"/>
      <c r="E37" s="159"/>
      <c r="F37" s="213"/>
      <c r="G37" s="161"/>
      <c r="H37" s="161">
        <f t="shared" si="0"/>
        <v>0</v>
      </c>
      <c r="I37" s="164"/>
      <c r="J37" s="159"/>
      <c r="K37" s="159"/>
      <c r="L37" s="159"/>
      <c r="M37" s="158"/>
      <c r="N37" s="158"/>
      <c r="O37" s="162"/>
      <c r="P37" s="158"/>
      <c r="Q37" s="163"/>
    </row>
    <row r="38" spans="2:17" s="150" customFormat="1" ht="18" customHeight="1">
      <c r="B38" s="156"/>
      <c r="C38" s="155"/>
      <c r="D38" s="155"/>
      <c r="E38" s="159"/>
      <c r="F38" s="213"/>
      <c r="G38" s="161"/>
      <c r="H38" s="161">
        <f t="shared" si="0"/>
        <v>0</v>
      </c>
      <c r="I38" s="164"/>
      <c r="J38" s="159"/>
      <c r="K38" s="159"/>
      <c r="L38" s="159"/>
      <c r="M38" s="158"/>
      <c r="N38" s="158"/>
      <c r="O38" s="162"/>
      <c r="P38" s="158"/>
      <c r="Q38" s="163"/>
    </row>
    <row r="39" spans="2:17" s="150" customFormat="1" ht="18" customHeight="1">
      <c r="B39" s="155"/>
      <c r="C39" s="155"/>
      <c r="D39" s="155"/>
      <c r="E39" s="159"/>
      <c r="F39" s="213"/>
      <c r="G39" s="161"/>
      <c r="H39" s="161">
        <f t="shared" si="0"/>
        <v>0</v>
      </c>
      <c r="I39" s="164"/>
      <c r="J39" s="159"/>
      <c r="K39" s="159"/>
      <c r="L39" s="159"/>
      <c r="M39" s="158"/>
      <c r="N39" s="158"/>
      <c r="O39" s="162"/>
      <c r="P39" s="158"/>
      <c r="Q39" s="163"/>
    </row>
    <row r="40" spans="2:17" s="150" customFormat="1" ht="18" customHeight="1">
      <c r="B40" s="155"/>
      <c r="C40" s="155"/>
      <c r="D40" s="155"/>
      <c r="E40" s="159"/>
      <c r="F40" s="213"/>
      <c r="G40" s="161"/>
      <c r="H40" s="161">
        <f t="shared" si="0"/>
        <v>0</v>
      </c>
      <c r="I40" s="164"/>
      <c r="J40" s="159"/>
      <c r="K40" s="159"/>
      <c r="L40" s="159"/>
      <c r="M40" s="158"/>
      <c r="N40" s="158"/>
      <c r="O40" s="162"/>
      <c r="P40" s="158"/>
      <c r="Q40" s="163"/>
    </row>
    <row r="41" spans="2:17" s="150" customFormat="1" ht="18" customHeight="1">
      <c r="B41" s="155"/>
      <c r="C41" s="155"/>
      <c r="D41" s="155"/>
      <c r="E41" s="165"/>
      <c r="F41" s="213"/>
      <c r="G41" s="161"/>
      <c r="H41" s="161">
        <f t="shared" si="0"/>
        <v>0</v>
      </c>
      <c r="I41" s="164"/>
      <c r="J41" s="159"/>
      <c r="K41" s="159"/>
      <c r="L41" s="159"/>
      <c r="M41" s="158"/>
      <c r="N41" s="158"/>
      <c r="O41" s="162"/>
      <c r="P41" s="158"/>
      <c r="Q41" s="163"/>
    </row>
    <row r="42" spans="2:17" s="150" customFormat="1" ht="18" customHeight="1">
      <c r="B42" s="155"/>
      <c r="C42" s="155"/>
      <c r="D42" s="155"/>
      <c r="E42" s="159"/>
      <c r="F42" s="213"/>
      <c r="G42" s="161"/>
      <c r="H42" s="161">
        <f t="shared" si="0"/>
        <v>0</v>
      </c>
      <c r="I42" s="164"/>
      <c r="J42" s="159"/>
      <c r="K42" s="159"/>
      <c r="L42" s="159"/>
      <c r="M42" s="158"/>
      <c r="N42" s="158"/>
      <c r="O42" s="162"/>
      <c r="P42" s="158"/>
      <c r="Q42" s="163"/>
    </row>
    <row r="43" spans="2:17" s="150" customFormat="1" ht="18" customHeight="1">
      <c r="B43" s="155"/>
      <c r="C43" s="155"/>
      <c r="D43" s="155"/>
      <c r="E43" s="159"/>
      <c r="F43" s="213"/>
      <c r="G43" s="161"/>
      <c r="H43" s="161">
        <f t="shared" si="0"/>
        <v>0</v>
      </c>
      <c r="I43" s="164"/>
      <c r="J43" s="159"/>
      <c r="K43" s="159"/>
      <c r="L43" s="159"/>
      <c r="M43" s="158"/>
      <c r="N43" s="158"/>
      <c r="O43" s="162"/>
      <c r="P43" s="158"/>
      <c r="Q43" s="163"/>
    </row>
    <row r="44" spans="2:17" s="150" customFormat="1" ht="18" customHeight="1">
      <c r="B44" s="155"/>
      <c r="C44" s="155"/>
      <c r="D44" s="155"/>
      <c r="E44" s="159"/>
      <c r="F44" s="213"/>
      <c r="G44" s="161"/>
      <c r="H44" s="161">
        <f t="shared" si="0"/>
        <v>0</v>
      </c>
      <c r="I44" s="164"/>
      <c r="J44" s="159"/>
      <c r="K44" s="159"/>
      <c r="L44" s="159"/>
      <c r="M44" s="158"/>
      <c r="N44" s="158"/>
      <c r="O44" s="162"/>
      <c r="P44" s="158"/>
      <c r="Q44" s="163"/>
    </row>
    <row r="45" spans="2:17" s="150" customFormat="1" ht="18" customHeight="1">
      <c r="B45" s="155"/>
      <c r="C45" s="166"/>
      <c r="D45" s="166"/>
      <c r="E45" s="167"/>
      <c r="F45" s="213"/>
      <c r="G45" s="169"/>
      <c r="H45" s="161">
        <f t="shared" si="0"/>
        <v>0</v>
      </c>
      <c r="I45" s="170"/>
      <c r="J45" s="167"/>
      <c r="K45" s="167"/>
      <c r="L45" s="167"/>
      <c r="M45" s="171"/>
      <c r="N45" s="171"/>
      <c r="O45" s="171"/>
      <c r="P45" s="171"/>
      <c r="Q45" s="171"/>
    </row>
    <row r="46" spans="2:17" s="150" customFormat="1" ht="18" customHeight="1">
      <c r="B46" s="172"/>
      <c r="C46" s="172"/>
      <c r="D46" s="172"/>
      <c r="E46" s="173"/>
      <c r="F46" s="174"/>
      <c r="G46" s="175"/>
      <c r="H46" s="175"/>
      <c r="I46" s="174"/>
      <c r="J46" s="173"/>
      <c r="K46" s="173"/>
      <c r="L46" s="173"/>
      <c r="M46" s="176"/>
      <c r="N46" s="176"/>
      <c r="O46" s="177"/>
      <c r="P46" s="176"/>
      <c r="Q46" s="178"/>
    </row>
    <row r="47" spans="2:17" s="150" customFormat="1" ht="18" customHeight="1">
      <c r="C47" s="172"/>
      <c r="D47" s="172"/>
      <c r="E47" s="173"/>
      <c r="F47" s="174"/>
      <c r="G47" s="175"/>
      <c r="H47" s="175"/>
      <c r="I47" s="174"/>
      <c r="J47" s="173"/>
      <c r="K47" s="173"/>
      <c r="M47" s="176"/>
      <c r="N47" s="176"/>
      <c r="O47" s="177"/>
      <c r="P47" s="176"/>
      <c r="Q47" s="178"/>
    </row>
    <row r="48" spans="2:17" s="150" customFormat="1" ht="18" customHeight="1">
      <c r="B48" s="172"/>
      <c r="C48" s="172"/>
      <c r="D48" s="172"/>
      <c r="E48" s="173"/>
      <c r="F48" s="174"/>
      <c r="G48" s="175"/>
      <c r="H48" s="175"/>
      <c r="I48" s="174"/>
      <c r="J48" s="173"/>
      <c r="K48" s="173"/>
      <c r="M48" s="176"/>
      <c r="N48" s="176"/>
      <c r="O48" s="177"/>
      <c r="P48" s="176"/>
      <c r="Q48" s="178"/>
    </row>
    <row r="49" spans="3:17" ht="18" customHeight="1">
      <c r="C49" s="172"/>
      <c r="D49" s="172"/>
      <c r="E49" s="173"/>
      <c r="F49" s="174"/>
      <c r="G49" s="175"/>
      <c r="H49" s="175"/>
      <c r="I49" s="174"/>
      <c r="J49" s="173"/>
      <c r="K49" s="173"/>
      <c r="M49" s="176"/>
      <c r="N49" s="176"/>
      <c r="O49" s="177"/>
      <c r="Q49" s="178"/>
    </row>
    <row r="50" spans="3:17" ht="18" customHeight="1">
      <c r="C50" s="172"/>
      <c r="D50" s="172"/>
      <c r="F50" s="174"/>
      <c r="H50" s="175"/>
      <c r="M50" s="179"/>
      <c r="O50" s="177"/>
      <c r="Q50" s="178"/>
    </row>
    <row r="51" spans="3:17" ht="18" customHeight="1">
      <c r="C51" s="172"/>
      <c r="D51" s="172"/>
      <c r="F51" s="174"/>
      <c r="H51" s="175"/>
      <c r="M51" s="179"/>
      <c r="O51" s="177"/>
      <c r="Q51" s="178"/>
    </row>
    <row r="52" spans="3:17" ht="18" customHeight="1">
      <c r="C52" s="172"/>
      <c r="D52" s="172"/>
      <c r="E52" s="320"/>
      <c r="F52" s="321"/>
      <c r="G52" s="322"/>
      <c r="H52" s="322"/>
      <c r="I52" s="323"/>
      <c r="J52" s="320"/>
      <c r="K52" s="320"/>
      <c r="L52" s="320"/>
      <c r="M52" s="324"/>
      <c r="O52" s="177"/>
      <c r="Q52" s="178"/>
    </row>
    <row r="53" spans="3:17" ht="18" customHeight="1">
      <c r="C53" s="172"/>
      <c r="D53" s="172"/>
      <c r="F53" s="174"/>
      <c r="H53" s="175"/>
      <c r="M53" s="179"/>
      <c r="O53" s="177"/>
      <c r="Q53" s="178"/>
    </row>
    <row r="54" spans="3:17" ht="18" customHeight="1">
      <c r="C54" s="172"/>
      <c r="D54" s="172"/>
      <c r="F54" s="174"/>
      <c r="H54" s="175"/>
      <c r="M54" s="179"/>
      <c r="O54" s="177"/>
      <c r="Q54" s="178"/>
    </row>
    <row r="55" spans="3:17" ht="18" customHeight="1">
      <c r="C55" s="172"/>
      <c r="D55" s="172"/>
      <c r="F55" s="174"/>
      <c r="H55" s="175"/>
      <c r="M55" s="176"/>
      <c r="O55" s="177"/>
      <c r="Q55" s="178"/>
    </row>
    <row r="56" spans="3:17" ht="18" customHeight="1">
      <c r="C56" s="172"/>
      <c r="D56" s="172"/>
      <c r="F56" s="174"/>
      <c r="H56" s="175"/>
      <c r="M56" s="179"/>
      <c r="O56" s="177"/>
      <c r="Q56" s="178"/>
    </row>
    <row r="57" spans="3:17" ht="18" customHeight="1">
      <c r="C57" s="172"/>
      <c r="D57" s="172"/>
      <c r="F57" s="174"/>
      <c r="H57" s="175"/>
      <c r="M57" s="179"/>
      <c r="O57" s="177"/>
      <c r="Q57" s="178"/>
    </row>
    <row r="58" spans="3:17" ht="18" customHeight="1">
      <c r="C58" s="172"/>
      <c r="D58" s="172"/>
      <c r="F58" s="174"/>
      <c r="H58" s="175"/>
      <c r="K58" s="180"/>
      <c r="M58" s="179"/>
      <c r="O58" s="177"/>
      <c r="Q58" s="178"/>
    </row>
    <row r="59" spans="3:17" ht="18" customHeight="1">
      <c r="C59" s="172"/>
      <c r="D59" s="172"/>
      <c r="F59" s="174"/>
      <c r="H59" s="175"/>
      <c r="M59" s="179"/>
      <c r="O59" s="177"/>
      <c r="Q59" s="178"/>
    </row>
    <row r="60" spans="3:17" ht="18" customHeight="1">
      <c r="C60" s="172"/>
      <c r="D60" s="172"/>
      <c r="F60" s="174"/>
      <c r="H60" s="175"/>
      <c r="M60" s="179"/>
      <c r="O60" s="177"/>
      <c r="Q60" s="178"/>
    </row>
    <row r="61" spans="3:17" ht="18" customHeight="1">
      <c r="C61" s="172"/>
      <c r="D61" s="172"/>
      <c r="F61" s="174"/>
      <c r="H61" s="175"/>
      <c r="M61" s="179"/>
      <c r="O61" s="177"/>
      <c r="Q61" s="178"/>
    </row>
    <row r="62" spans="3:17" ht="18" customHeight="1">
      <c r="C62" s="172"/>
      <c r="D62" s="172"/>
      <c r="F62" s="174"/>
      <c r="H62" s="175"/>
      <c r="M62" s="179"/>
      <c r="O62" s="177"/>
      <c r="Q62" s="178"/>
    </row>
    <row r="63" spans="3:17" ht="18" customHeight="1">
      <c r="C63" s="172"/>
      <c r="D63" s="172"/>
      <c r="I63" s="145"/>
      <c r="M63" s="179"/>
      <c r="N63" s="150"/>
      <c r="O63" s="179"/>
      <c r="P63" s="179"/>
      <c r="Q63" s="178"/>
    </row>
    <row r="64" spans="3:17" ht="18" customHeight="1">
      <c r="C64" s="172"/>
      <c r="D64" s="172"/>
      <c r="I64" s="145"/>
      <c r="M64" s="179"/>
      <c r="N64" s="150"/>
      <c r="O64" s="179"/>
      <c r="P64" s="179"/>
      <c r="Q64" s="178"/>
    </row>
    <row r="65" spans="3:17" ht="18" customHeight="1">
      <c r="C65" s="172"/>
      <c r="D65" s="172"/>
      <c r="I65" s="145"/>
      <c r="M65" s="179"/>
      <c r="N65" s="150"/>
      <c r="O65" s="179"/>
      <c r="P65" s="179"/>
      <c r="Q65" s="178"/>
    </row>
    <row r="66" spans="3:17" ht="18" customHeight="1">
      <c r="C66" s="172"/>
      <c r="D66" s="172"/>
      <c r="I66" s="145"/>
      <c r="M66" s="179"/>
      <c r="N66" s="150"/>
      <c r="O66" s="179"/>
      <c r="P66" s="179"/>
      <c r="Q66" s="178"/>
    </row>
    <row r="67" spans="3:17" ht="18" customHeight="1">
      <c r="C67" s="172"/>
      <c r="D67" s="172"/>
      <c r="I67" s="145"/>
      <c r="M67" s="179"/>
      <c r="N67" s="150"/>
      <c r="O67" s="179"/>
      <c r="P67" s="179"/>
      <c r="Q67" s="178"/>
    </row>
    <row r="68" spans="3:17" ht="18" customHeight="1">
      <c r="C68" s="172"/>
      <c r="D68" s="172"/>
      <c r="I68" s="145"/>
      <c r="M68" s="179"/>
      <c r="N68" s="150"/>
      <c r="O68" s="179"/>
      <c r="P68" s="179"/>
      <c r="Q68" s="178"/>
    </row>
    <row r="69" spans="3:17" ht="18" customHeight="1">
      <c r="C69" s="172"/>
      <c r="D69" s="172"/>
      <c r="I69" s="145"/>
      <c r="M69" s="179"/>
      <c r="N69" s="150"/>
      <c r="O69" s="179"/>
      <c r="P69" s="179"/>
      <c r="Q69" s="178"/>
    </row>
    <row r="70" spans="3:17" ht="18" customHeight="1">
      <c r="C70" s="172"/>
      <c r="D70" s="172"/>
      <c r="I70" s="145"/>
      <c r="M70" s="179"/>
      <c r="N70" s="150"/>
      <c r="O70" s="179"/>
      <c r="P70" s="179"/>
      <c r="Q70" s="178"/>
    </row>
    <row r="71" spans="3:17" ht="18" customHeight="1">
      <c r="C71" s="172"/>
      <c r="D71" s="172"/>
      <c r="I71" s="145"/>
      <c r="M71" s="179"/>
      <c r="N71" s="150"/>
      <c r="O71" s="179"/>
      <c r="P71" s="179"/>
      <c r="Q71" s="178"/>
    </row>
    <row r="72" spans="3:17" ht="18" customHeight="1">
      <c r="C72" s="172"/>
      <c r="D72" s="172"/>
      <c r="I72" s="145"/>
      <c r="M72" s="179"/>
      <c r="N72" s="150"/>
      <c r="O72" s="179"/>
      <c r="P72" s="179"/>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106" spans="8:8">
      <c r="H106" s="181"/>
    </row>
  </sheetData>
  <mergeCells count="10">
    <mergeCell ref="G12:G16"/>
    <mergeCell ref="H12:H16"/>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BDCCA-9DB2-474B-B1C8-8162B088762B}">
  <dimension ref="B2:Q103"/>
  <sheetViews>
    <sheetView zoomScale="70" zoomScaleNormal="85" workbookViewId="0">
      <pane xSplit="10" ySplit="8" topLeftCell="L9" activePane="bottomRight" state="frozen"/>
      <selection pane="topRight" activeCell="K1" sqref="K1"/>
      <selection pane="bottomLeft" activeCell="A9" sqref="A9"/>
      <selection pane="bottomRight" activeCell="B28" sqref="B28"/>
    </sheetView>
  </sheetViews>
  <sheetFormatPr defaultRowHeight="12"/>
  <cols>
    <col min="1" max="1" width="2.625" style="568" customWidth="1"/>
    <col min="2" max="2" width="11.625" style="573" customWidth="1"/>
    <col min="3" max="4" width="14.625" style="568" bestFit="1" customWidth="1"/>
    <col min="5" max="5" width="28.5" style="573" customWidth="1"/>
    <col min="6" max="6" width="7.125" style="568" customWidth="1"/>
    <col min="7" max="7" width="7.75" style="568" customWidth="1"/>
    <col min="8" max="8" width="9.25" style="568" bestFit="1" customWidth="1"/>
    <col min="9" max="9" width="11" style="574" customWidth="1"/>
    <col min="10" max="10" width="23" style="573" customWidth="1"/>
    <col min="11" max="11" width="42.125" style="573" customWidth="1"/>
    <col min="12" max="12" width="13.5" style="573" bestFit="1" customWidth="1"/>
    <col min="13" max="13" width="13.75" style="573" customWidth="1"/>
    <col min="14" max="14" width="10" style="568" bestFit="1" customWidth="1"/>
    <col min="15" max="15" width="13.25" style="574" customWidth="1"/>
    <col min="16" max="16" width="14.5" style="575" customWidth="1"/>
    <col min="17" max="17" width="15.625" style="575" customWidth="1"/>
    <col min="18" max="256" width="9" style="568"/>
    <col min="257" max="257" width="2.625" style="568" customWidth="1"/>
    <col min="258" max="258" width="11.625" style="568" customWidth="1"/>
    <col min="259" max="260" width="14.625" style="568" bestFit="1" customWidth="1"/>
    <col min="261" max="261" width="28.5" style="568" customWidth="1"/>
    <col min="262" max="262" width="7.125" style="568" customWidth="1"/>
    <col min="263" max="263" width="7.75" style="568" customWidth="1"/>
    <col min="264" max="264" width="9.25" style="568" bestFit="1" customWidth="1"/>
    <col min="265" max="265" width="11" style="568" customWidth="1"/>
    <col min="266" max="266" width="23" style="568" customWidth="1"/>
    <col min="267" max="267" width="42.125" style="568" customWidth="1"/>
    <col min="268" max="268" width="13.5" style="568" bestFit="1" customWidth="1"/>
    <col min="269" max="269" width="13.75" style="568" customWidth="1"/>
    <col min="270" max="270" width="10" style="568" bestFit="1" customWidth="1"/>
    <col min="271" max="271" width="13.25" style="568" customWidth="1"/>
    <col min="272" max="272" width="14.5" style="568" customWidth="1"/>
    <col min="273" max="273" width="15.625" style="568" customWidth="1"/>
    <col min="274" max="512" width="9" style="568"/>
    <col min="513" max="513" width="2.625" style="568" customWidth="1"/>
    <col min="514" max="514" width="11.625" style="568" customWidth="1"/>
    <col min="515" max="516" width="14.625" style="568" bestFit="1" customWidth="1"/>
    <col min="517" max="517" width="28.5" style="568" customWidth="1"/>
    <col min="518" max="518" width="7.125" style="568" customWidth="1"/>
    <col min="519" max="519" width="7.75" style="568" customWidth="1"/>
    <col min="520" max="520" width="9.25" style="568" bestFit="1" customWidth="1"/>
    <col min="521" max="521" width="11" style="568" customWidth="1"/>
    <col min="522" max="522" width="23" style="568" customWidth="1"/>
    <col min="523" max="523" width="42.125" style="568" customWidth="1"/>
    <col min="524" max="524" width="13.5" style="568" bestFit="1" customWidth="1"/>
    <col min="525" max="525" width="13.75" style="568" customWidth="1"/>
    <col min="526" max="526" width="10" style="568" bestFit="1" customWidth="1"/>
    <col min="527" max="527" width="13.25" style="568" customWidth="1"/>
    <col min="528" max="528" width="14.5" style="568" customWidth="1"/>
    <col min="529" max="529" width="15.625" style="568" customWidth="1"/>
    <col min="530" max="768" width="9" style="568"/>
    <col min="769" max="769" width="2.625" style="568" customWidth="1"/>
    <col min="770" max="770" width="11.625" style="568" customWidth="1"/>
    <col min="771" max="772" width="14.625" style="568" bestFit="1" customWidth="1"/>
    <col min="773" max="773" width="28.5" style="568" customWidth="1"/>
    <col min="774" max="774" width="7.125" style="568" customWidth="1"/>
    <col min="775" max="775" width="7.75" style="568" customWidth="1"/>
    <col min="776" max="776" width="9.25" style="568" bestFit="1" customWidth="1"/>
    <col min="777" max="777" width="11" style="568" customWidth="1"/>
    <col min="778" max="778" width="23" style="568" customWidth="1"/>
    <col min="779" max="779" width="42.125" style="568" customWidth="1"/>
    <col min="780" max="780" width="13.5" style="568" bestFit="1" customWidth="1"/>
    <col min="781" max="781" width="13.75" style="568" customWidth="1"/>
    <col min="782" max="782" width="10" style="568" bestFit="1" customWidth="1"/>
    <col min="783" max="783" width="13.25" style="568" customWidth="1"/>
    <col min="784" max="784" width="14.5" style="568" customWidth="1"/>
    <col min="785" max="785" width="15.625" style="568" customWidth="1"/>
    <col min="786" max="1024" width="9" style="568"/>
    <col min="1025" max="1025" width="2.625" style="568" customWidth="1"/>
    <col min="1026" max="1026" width="11.625" style="568" customWidth="1"/>
    <col min="1027" max="1028" width="14.625" style="568" bestFit="1" customWidth="1"/>
    <col min="1029" max="1029" width="28.5" style="568" customWidth="1"/>
    <col min="1030" max="1030" width="7.125" style="568" customWidth="1"/>
    <col min="1031" max="1031" width="7.75" style="568" customWidth="1"/>
    <col min="1032" max="1032" width="9.25" style="568" bestFit="1" customWidth="1"/>
    <col min="1033" max="1033" width="11" style="568" customWidth="1"/>
    <col min="1034" max="1034" width="23" style="568" customWidth="1"/>
    <col min="1035" max="1035" width="42.125" style="568" customWidth="1"/>
    <col min="1036" max="1036" width="13.5" style="568" bestFit="1" customWidth="1"/>
    <col min="1037" max="1037" width="13.75" style="568" customWidth="1"/>
    <col min="1038" max="1038" width="10" style="568" bestFit="1" customWidth="1"/>
    <col min="1039" max="1039" width="13.25" style="568" customWidth="1"/>
    <col min="1040" max="1040" width="14.5" style="568" customWidth="1"/>
    <col min="1041" max="1041" width="15.625" style="568" customWidth="1"/>
    <col min="1042" max="1280" width="9" style="568"/>
    <col min="1281" max="1281" width="2.625" style="568" customWidth="1"/>
    <col min="1282" max="1282" width="11.625" style="568" customWidth="1"/>
    <col min="1283" max="1284" width="14.625" style="568" bestFit="1" customWidth="1"/>
    <col min="1285" max="1285" width="28.5" style="568" customWidth="1"/>
    <col min="1286" max="1286" width="7.125" style="568" customWidth="1"/>
    <col min="1287" max="1287" width="7.75" style="568" customWidth="1"/>
    <col min="1288" max="1288" width="9.25" style="568" bestFit="1" customWidth="1"/>
    <col min="1289" max="1289" width="11" style="568" customWidth="1"/>
    <col min="1290" max="1290" width="23" style="568" customWidth="1"/>
    <col min="1291" max="1291" width="42.125" style="568" customWidth="1"/>
    <col min="1292" max="1292" width="13.5" style="568" bestFit="1" customWidth="1"/>
    <col min="1293" max="1293" width="13.75" style="568" customWidth="1"/>
    <col min="1294" max="1294" width="10" style="568" bestFit="1" customWidth="1"/>
    <col min="1295" max="1295" width="13.25" style="568" customWidth="1"/>
    <col min="1296" max="1296" width="14.5" style="568" customWidth="1"/>
    <col min="1297" max="1297" width="15.625" style="568" customWidth="1"/>
    <col min="1298" max="1536" width="9" style="568"/>
    <col min="1537" max="1537" width="2.625" style="568" customWidth="1"/>
    <col min="1538" max="1538" width="11.625" style="568" customWidth="1"/>
    <col min="1539" max="1540" width="14.625" style="568" bestFit="1" customWidth="1"/>
    <col min="1541" max="1541" width="28.5" style="568" customWidth="1"/>
    <col min="1542" max="1542" width="7.125" style="568" customWidth="1"/>
    <col min="1543" max="1543" width="7.75" style="568" customWidth="1"/>
    <col min="1544" max="1544" width="9.25" style="568" bestFit="1" customWidth="1"/>
    <col min="1545" max="1545" width="11" style="568" customWidth="1"/>
    <col min="1546" max="1546" width="23" style="568" customWidth="1"/>
    <col min="1547" max="1547" width="42.125" style="568" customWidth="1"/>
    <col min="1548" max="1548" width="13.5" style="568" bestFit="1" customWidth="1"/>
    <col min="1549" max="1549" width="13.75" style="568" customWidth="1"/>
    <col min="1550" max="1550" width="10" style="568" bestFit="1" customWidth="1"/>
    <col min="1551" max="1551" width="13.25" style="568" customWidth="1"/>
    <col min="1552" max="1552" width="14.5" style="568" customWidth="1"/>
    <col min="1553" max="1553" width="15.625" style="568" customWidth="1"/>
    <col min="1554" max="1792" width="9" style="568"/>
    <col min="1793" max="1793" width="2.625" style="568" customWidth="1"/>
    <col min="1794" max="1794" width="11.625" style="568" customWidth="1"/>
    <col min="1795" max="1796" width="14.625" style="568" bestFit="1" customWidth="1"/>
    <col min="1797" max="1797" width="28.5" style="568" customWidth="1"/>
    <col min="1798" max="1798" width="7.125" style="568" customWidth="1"/>
    <col min="1799" max="1799" width="7.75" style="568" customWidth="1"/>
    <col min="1800" max="1800" width="9.25" style="568" bestFit="1" customWidth="1"/>
    <col min="1801" max="1801" width="11" style="568" customWidth="1"/>
    <col min="1802" max="1802" width="23" style="568" customWidth="1"/>
    <col min="1803" max="1803" width="42.125" style="568" customWidth="1"/>
    <col min="1804" max="1804" width="13.5" style="568" bestFit="1" customWidth="1"/>
    <col min="1805" max="1805" width="13.75" style="568" customWidth="1"/>
    <col min="1806" max="1806" width="10" style="568" bestFit="1" customWidth="1"/>
    <col min="1807" max="1807" width="13.25" style="568" customWidth="1"/>
    <col min="1808" max="1808" width="14.5" style="568" customWidth="1"/>
    <col min="1809" max="1809" width="15.625" style="568" customWidth="1"/>
    <col min="1810" max="2048" width="9" style="568"/>
    <col min="2049" max="2049" width="2.625" style="568" customWidth="1"/>
    <col min="2050" max="2050" width="11.625" style="568" customWidth="1"/>
    <col min="2051" max="2052" width="14.625" style="568" bestFit="1" customWidth="1"/>
    <col min="2053" max="2053" width="28.5" style="568" customWidth="1"/>
    <col min="2054" max="2054" width="7.125" style="568" customWidth="1"/>
    <col min="2055" max="2055" width="7.75" style="568" customWidth="1"/>
    <col min="2056" max="2056" width="9.25" style="568" bestFit="1" customWidth="1"/>
    <col min="2057" max="2057" width="11" style="568" customWidth="1"/>
    <col min="2058" max="2058" width="23" style="568" customWidth="1"/>
    <col min="2059" max="2059" width="42.125" style="568" customWidth="1"/>
    <col min="2060" max="2060" width="13.5" style="568" bestFit="1" customWidth="1"/>
    <col min="2061" max="2061" width="13.75" style="568" customWidth="1"/>
    <col min="2062" max="2062" width="10" style="568" bestFit="1" customWidth="1"/>
    <col min="2063" max="2063" width="13.25" style="568" customWidth="1"/>
    <col min="2064" max="2064" width="14.5" style="568" customWidth="1"/>
    <col min="2065" max="2065" width="15.625" style="568" customWidth="1"/>
    <col min="2066" max="2304" width="9" style="568"/>
    <col min="2305" max="2305" width="2.625" style="568" customWidth="1"/>
    <col min="2306" max="2306" width="11.625" style="568" customWidth="1"/>
    <col min="2307" max="2308" width="14.625" style="568" bestFit="1" customWidth="1"/>
    <col min="2309" max="2309" width="28.5" style="568" customWidth="1"/>
    <col min="2310" max="2310" width="7.125" style="568" customWidth="1"/>
    <col min="2311" max="2311" width="7.75" style="568" customWidth="1"/>
    <col min="2312" max="2312" width="9.25" style="568" bestFit="1" customWidth="1"/>
    <col min="2313" max="2313" width="11" style="568" customWidth="1"/>
    <col min="2314" max="2314" width="23" style="568" customWidth="1"/>
    <col min="2315" max="2315" width="42.125" style="568" customWidth="1"/>
    <col min="2316" max="2316" width="13.5" style="568" bestFit="1" customWidth="1"/>
    <col min="2317" max="2317" width="13.75" style="568" customWidth="1"/>
    <col min="2318" max="2318" width="10" style="568" bestFit="1" customWidth="1"/>
    <col min="2319" max="2319" width="13.25" style="568" customWidth="1"/>
    <col min="2320" max="2320" width="14.5" style="568" customWidth="1"/>
    <col min="2321" max="2321" width="15.625" style="568" customWidth="1"/>
    <col min="2322" max="2560" width="9" style="568"/>
    <col min="2561" max="2561" width="2.625" style="568" customWidth="1"/>
    <col min="2562" max="2562" width="11.625" style="568" customWidth="1"/>
    <col min="2563" max="2564" width="14.625" style="568" bestFit="1" customWidth="1"/>
    <col min="2565" max="2565" width="28.5" style="568" customWidth="1"/>
    <col min="2566" max="2566" width="7.125" style="568" customWidth="1"/>
    <col min="2567" max="2567" width="7.75" style="568" customWidth="1"/>
    <col min="2568" max="2568" width="9.25" style="568" bestFit="1" customWidth="1"/>
    <col min="2569" max="2569" width="11" style="568" customWidth="1"/>
    <col min="2570" max="2570" width="23" style="568" customWidth="1"/>
    <col min="2571" max="2571" width="42.125" style="568" customWidth="1"/>
    <col min="2572" max="2572" width="13.5" style="568" bestFit="1" customWidth="1"/>
    <col min="2573" max="2573" width="13.75" style="568" customWidth="1"/>
    <col min="2574" max="2574" width="10" style="568" bestFit="1" customWidth="1"/>
    <col min="2575" max="2575" width="13.25" style="568" customWidth="1"/>
    <col min="2576" max="2576" width="14.5" style="568" customWidth="1"/>
    <col min="2577" max="2577" width="15.625" style="568" customWidth="1"/>
    <col min="2578" max="2816" width="9" style="568"/>
    <col min="2817" max="2817" width="2.625" style="568" customWidth="1"/>
    <col min="2818" max="2818" width="11.625" style="568" customWidth="1"/>
    <col min="2819" max="2820" width="14.625" style="568" bestFit="1" customWidth="1"/>
    <col min="2821" max="2821" width="28.5" style="568" customWidth="1"/>
    <col min="2822" max="2822" width="7.125" style="568" customWidth="1"/>
    <col min="2823" max="2823" width="7.75" style="568" customWidth="1"/>
    <col min="2824" max="2824" width="9.25" style="568" bestFit="1" customWidth="1"/>
    <col min="2825" max="2825" width="11" style="568" customWidth="1"/>
    <col min="2826" max="2826" width="23" style="568" customWidth="1"/>
    <col min="2827" max="2827" width="42.125" style="568" customWidth="1"/>
    <col min="2828" max="2828" width="13.5" style="568" bestFit="1" customWidth="1"/>
    <col min="2829" max="2829" width="13.75" style="568" customWidth="1"/>
    <col min="2830" max="2830" width="10" style="568" bestFit="1" customWidth="1"/>
    <col min="2831" max="2831" width="13.25" style="568" customWidth="1"/>
    <col min="2832" max="2832" width="14.5" style="568" customWidth="1"/>
    <col min="2833" max="2833" width="15.625" style="568" customWidth="1"/>
    <col min="2834" max="3072" width="9" style="568"/>
    <col min="3073" max="3073" width="2.625" style="568" customWidth="1"/>
    <col min="3074" max="3074" width="11.625" style="568" customWidth="1"/>
    <col min="3075" max="3076" width="14.625" style="568" bestFit="1" customWidth="1"/>
    <col min="3077" max="3077" width="28.5" style="568" customWidth="1"/>
    <col min="3078" max="3078" width="7.125" style="568" customWidth="1"/>
    <col min="3079" max="3079" width="7.75" style="568" customWidth="1"/>
    <col min="3080" max="3080" width="9.25" style="568" bestFit="1" customWidth="1"/>
    <col min="3081" max="3081" width="11" style="568" customWidth="1"/>
    <col min="3082" max="3082" width="23" style="568" customWidth="1"/>
    <col min="3083" max="3083" width="42.125" style="568" customWidth="1"/>
    <col min="3084" max="3084" width="13.5" style="568" bestFit="1" customWidth="1"/>
    <col min="3085" max="3085" width="13.75" style="568" customWidth="1"/>
    <col min="3086" max="3086" width="10" style="568" bestFit="1" customWidth="1"/>
    <col min="3087" max="3087" width="13.25" style="568" customWidth="1"/>
    <col min="3088" max="3088" width="14.5" style="568" customWidth="1"/>
    <col min="3089" max="3089" width="15.625" style="568" customWidth="1"/>
    <col min="3090" max="3328" width="9" style="568"/>
    <col min="3329" max="3329" width="2.625" style="568" customWidth="1"/>
    <col min="3330" max="3330" width="11.625" style="568" customWidth="1"/>
    <col min="3331" max="3332" width="14.625" style="568" bestFit="1" customWidth="1"/>
    <col min="3333" max="3333" width="28.5" style="568" customWidth="1"/>
    <col min="3334" max="3334" width="7.125" style="568" customWidth="1"/>
    <col min="3335" max="3335" width="7.75" style="568" customWidth="1"/>
    <col min="3336" max="3336" width="9.25" style="568" bestFit="1" customWidth="1"/>
    <col min="3337" max="3337" width="11" style="568" customWidth="1"/>
    <col min="3338" max="3338" width="23" style="568" customWidth="1"/>
    <col min="3339" max="3339" width="42.125" style="568" customWidth="1"/>
    <col min="3340" max="3340" width="13.5" style="568" bestFit="1" customWidth="1"/>
    <col min="3341" max="3341" width="13.75" style="568" customWidth="1"/>
    <col min="3342" max="3342" width="10" style="568" bestFit="1" customWidth="1"/>
    <col min="3343" max="3343" width="13.25" style="568" customWidth="1"/>
    <col min="3344" max="3344" width="14.5" style="568" customWidth="1"/>
    <col min="3345" max="3345" width="15.625" style="568" customWidth="1"/>
    <col min="3346" max="3584" width="9" style="568"/>
    <col min="3585" max="3585" width="2.625" style="568" customWidth="1"/>
    <col min="3586" max="3586" width="11.625" style="568" customWidth="1"/>
    <col min="3587" max="3588" width="14.625" style="568" bestFit="1" customWidth="1"/>
    <col min="3589" max="3589" width="28.5" style="568" customWidth="1"/>
    <col min="3590" max="3590" width="7.125" style="568" customWidth="1"/>
    <col min="3591" max="3591" width="7.75" style="568" customWidth="1"/>
    <col min="3592" max="3592" width="9.25" style="568" bestFit="1" customWidth="1"/>
    <col min="3593" max="3593" width="11" style="568" customWidth="1"/>
    <col min="3594" max="3594" width="23" style="568" customWidth="1"/>
    <col min="3595" max="3595" width="42.125" style="568" customWidth="1"/>
    <col min="3596" max="3596" width="13.5" style="568" bestFit="1" customWidth="1"/>
    <col min="3597" max="3597" width="13.75" style="568" customWidth="1"/>
    <col min="3598" max="3598" width="10" style="568" bestFit="1" customWidth="1"/>
    <col min="3599" max="3599" width="13.25" style="568" customWidth="1"/>
    <col min="3600" max="3600" width="14.5" style="568" customWidth="1"/>
    <col min="3601" max="3601" width="15.625" style="568" customWidth="1"/>
    <col min="3602" max="3840" width="9" style="568"/>
    <col min="3841" max="3841" width="2.625" style="568" customWidth="1"/>
    <col min="3842" max="3842" width="11.625" style="568" customWidth="1"/>
    <col min="3843" max="3844" width="14.625" style="568" bestFit="1" customWidth="1"/>
    <col min="3845" max="3845" width="28.5" style="568" customWidth="1"/>
    <col min="3846" max="3846" width="7.125" style="568" customWidth="1"/>
    <col min="3847" max="3847" width="7.75" style="568" customWidth="1"/>
    <col min="3848" max="3848" width="9.25" style="568" bestFit="1" customWidth="1"/>
    <col min="3849" max="3849" width="11" style="568" customWidth="1"/>
    <col min="3850" max="3850" width="23" style="568" customWidth="1"/>
    <col min="3851" max="3851" width="42.125" style="568" customWidth="1"/>
    <col min="3852" max="3852" width="13.5" style="568" bestFit="1" customWidth="1"/>
    <col min="3853" max="3853" width="13.75" style="568" customWidth="1"/>
    <col min="3854" max="3854" width="10" style="568" bestFit="1" customWidth="1"/>
    <col min="3855" max="3855" width="13.25" style="568" customWidth="1"/>
    <col min="3856" max="3856" width="14.5" style="568" customWidth="1"/>
    <col min="3857" max="3857" width="15.625" style="568" customWidth="1"/>
    <col min="3858" max="4096" width="9" style="568"/>
    <col min="4097" max="4097" width="2.625" style="568" customWidth="1"/>
    <col min="4098" max="4098" width="11.625" style="568" customWidth="1"/>
    <col min="4099" max="4100" width="14.625" style="568" bestFit="1" customWidth="1"/>
    <col min="4101" max="4101" width="28.5" style="568" customWidth="1"/>
    <col min="4102" max="4102" width="7.125" style="568" customWidth="1"/>
    <col min="4103" max="4103" width="7.75" style="568" customWidth="1"/>
    <col min="4104" max="4104" width="9.25" style="568" bestFit="1" customWidth="1"/>
    <col min="4105" max="4105" width="11" style="568" customWidth="1"/>
    <col min="4106" max="4106" width="23" style="568" customWidth="1"/>
    <col min="4107" max="4107" width="42.125" style="568" customWidth="1"/>
    <col min="4108" max="4108" width="13.5" style="568" bestFit="1" customWidth="1"/>
    <col min="4109" max="4109" width="13.75" style="568" customWidth="1"/>
    <col min="4110" max="4110" width="10" style="568" bestFit="1" customWidth="1"/>
    <col min="4111" max="4111" width="13.25" style="568" customWidth="1"/>
    <col min="4112" max="4112" width="14.5" style="568" customWidth="1"/>
    <col min="4113" max="4113" width="15.625" style="568" customWidth="1"/>
    <col min="4114" max="4352" width="9" style="568"/>
    <col min="4353" max="4353" width="2.625" style="568" customWidth="1"/>
    <col min="4354" max="4354" width="11.625" style="568" customWidth="1"/>
    <col min="4355" max="4356" width="14.625" style="568" bestFit="1" customWidth="1"/>
    <col min="4357" max="4357" width="28.5" style="568" customWidth="1"/>
    <col min="4358" max="4358" width="7.125" style="568" customWidth="1"/>
    <col min="4359" max="4359" width="7.75" style="568" customWidth="1"/>
    <col min="4360" max="4360" width="9.25" style="568" bestFit="1" customWidth="1"/>
    <col min="4361" max="4361" width="11" style="568" customWidth="1"/>
    <col min="4362" max="4362" width="23" style="568" customWidth="1"/>
    <col min="4363" max="4363" width="42.125" style="568" customWidth="1"/>
    <col min="4364" max="4364" width="13.5" style="568" bestFit="1" customWidth="1"/>
    <col min="4365" max="4365" width="13.75" style="568" customWidth="1"/>
    <col min="4366" max="4366" width="10" style="568" bestFit="1" customWidth="1"/>
    <col min="4367" max="4367" width="13.25" style="568" customWidth="1"/>
    <col min="4368" max="4368" width="14.5" style="568" customWidth="1"/>
    <col min="4369" max="4369" width="15.625" style="568" customWidth="1"/>
    <col min="4370" max="4608" width="9" style="568"/>
    <col min="4609" max="4609" width="2.625" style="568" customWidth="1"/>
    <col min="4610" max="4610" width="11.625" style="568" customWidth="1"/>
    <col min="4611" max="4612" width="14.625" style="568" bestFit="1" customWidth="1"/>
    <col min="4613" max="4613" width="28.5" style="568" customWidth="1"/>
    <col min="4614" max="4614" width="7.125" style="568" customWidth="1"/>
    <col min="4615" max="4615" width="7.75" style="568" customWidth="1"/>
    <col min="4616" max="4616" width="9.25" style="568" bestFit="1" customWidth="1"/>
    <col min="4617" max="4617" width="11" style="568" customWidth="1"/>
    <col min="4618" max="4618" width="23" style="568" customWidth="1"/>
    <col min="4619" max="4619" width="42.125" style="568" customWidth="1"/>
    <col min="4620" max="4620" width="13.5" style="568" bestFit="1" customWidth="1"/>
    <col min="4621" max="4621" width="13.75" style="568" customWidth="1"/>
    <col min="4622" max="4622" width="10" style="568" bestFit="1" customWidth="1"/>
    <col min="4623" max="4623" width="13.25" style="568" customWidth="1"/>
    <col min="4624" max="4624" width="14.5" style="568" customWidth="1"/>
    <col min="4625" max="4625" width="15.625" style="568" customWidth="1"/>
    <col min="4626" max="4864" width="9" style="568"/>
    <col min="4865" max="4865" width="2.625" style="568" customWidth="1"/>
    <col min="4866" max="4866" width="11.625" style="568" customWidth="1"/>
    <col min="4867" max="4868" width="14.625" style="568" bestFit="1" customWidth="1"/>
    <col min="4869" max="4869" width="28.5" style="568" customWidth="1"/>
    <col min="4870" max="4870" width="7.125" style="568" customWidth="1"/>
    <col min="4871" max="4871" width="7.75" style="568" customWidth="1"/>
    <col min="4872" max="4872" width="9.25" style="568" bestFit="1" customWidth="1"/>
    <col min="4873" max="4873" width="11" style="568" customWidth="1"/>
    <col min="4874" max="4874" width="23" style="568" customWidth="1"/>
    <col min="4875" max="4875" width="42.125" style="568" customWidth="1"/>
    <col min="4876" max="4876" width="13.5" style="568" bestFit="1" customWidth="1"/>
    <col min="4877" max="4877" width="13.75" style="568" customWidth="1"/>
    <col min="4878" max="4878" width="10" style="568" bestFit="1" customWidth="1"/>
    <col min="4879" max="4879" width="13.25" style="568" customWidth="1"/>
    <col min="4880" max="4880" width="14.5" style="568" customWidth="1"/>
    <col min="4881" max="4881" width="15.625" style="568" customWidth="1"/>
    <col min="4882" max="5120" width="9" style="568"/>
    <col min="5121" max="5121" width="2.625" style="568" customWidth="1"/>
    <col min="5122" max="5122" width="11.625" style="568" customWidth="1"/>
    <col min="5123" max="5124" width="14.625" style="568" bestFit="1" customWidth="1"/>
    <col min="5125" max="5125" width="28.5" style="568" customWidth="1"/>
    <col min="5126" max="5126" width="7.125" style="568" customWidth="1"/>
    <col min="5127" max="5127" width="7.75" style="568" customWidth="1"/>
    <col min="5128" max="5128" width="9.25" style="568" bestFit="1" customWidth="1"/>
    <col min="5129" max="5129" width="11" style="568" customWidth="1"/>
    <col min="5130" max="5130" width="23" style="568" customWidth="1"/>
    <col min="5131" max="5131" width="42.125" style="568" customWidth="1"/>
    <col min="5132" max="5132" width="13.5" style="568" bestFit="1" customWidth="1"/>
    <col min="5133" max="5133" width="13.75" style="568" customWidth="1"/>
    <col min="5134" max="5134" width="10" style="568" bestFit="1" customWidth="1"/>
    <col min="5135" max="5135" width="13.25" style="568" customWidth="1"/>
    <col min="5136" max="5136" width="14.5" style="568" customWidth="1"/>
    <col min="5137" max="5137" width="15.625" style="568" customWidth="1"/>
    <col min="5138" max="5376" width="9" style="568"/>
    <col min="5377" max="5377" width="2.625" style="568" customWidth="1"/>
    <col min="5378" max="5378" width="11.625" style="568" customWidth="1"/>
    <col min="5379" max="5380" width="14.625" style="568" bestFit="1" customWidth="1"/>
    <col min="5381" max="5381" width="28.5" style="568" customWidth="1"/>
    <col min="5382" max="5382" width="7.125" style="568" customWidth="1"/>
    <col min="5383" max="5383" width="7.75" style="568" customWidth="1"/>
    <col min="5384" max="5384" width="9.25" style="568" bestFit="1" customWidth="1"/>
    <col min="5385" max="5385" width="11" style="568" customWidth="1"/>
    <col min="5386" max="5386" width="23" style="568" customWidth="1"/>
    <col min="5387" max="5387" width="42.125" style="568" customWidth="1"/>
    <col min="5388" max="5388" width="13.5" style="568" bestFit="1" customWidth="1"/>
    <col min="5389" max="5389" width="13.75" style="568" customWidth="1"/>
    <col min="5390" max="5390" width="10" style="568" bestFit="1" customWidth="1"/>
    <col min="5391" max="5391" width="13.25" style="568" customWidth="1"/>
    <col min="5392" max="5392" width="14.5" style="568" customWidth="1"/>
    <col min="5393" max="5393" width="15.625" style="568" customWidth="1"/>
    <col min="5394" max="5632" width="9" style="568"/>
    <col min="5633" max="5633" width="2.625" style="568" customWidth="1"/>
    <col min="5634" max="5634" width="11.625" style="568" customWidth="1"/>
    <col min="5635" max="5636" width="14.625" style="568" bestFit="1" customWidth="1"/>
    <col min="5637" max="5637" width="28.5" style="568" customWidth="1"/>
    <col min="5638" max="5638" width="7.125" style="568" customWidth="1"/>
    <col min="5639" max="5639" width="7.75" style="568" customWidth="1"/>
    <col min="5640" max="5640" width="9.25" style="568" bestFit="1" customWidth="1"/>
    <col min="5641" max="5641" width="11" style="568" customWidth="1"/>
    <col min="5642" max="5642" width="23" style="568" customWidth="1"/>
    <col min="5643" max="5643" width="42.125" style="568" customWidth="1"/>
    <col min="5644" max="5644" width="13.5" style="568" bestFit="1" customWidth="1"/>
    <col min="5645" max="5645" width="13.75" style="568" customWidth="1"/>
    <col min="5646" max="5646" width="10" style="568" bestFit="1" customWidth="1"/>
    <col min="5647" max="5647" width="13.25" style="568" customWidth="1"/>
    <col min="5648" max="5648" width="14.5" style="568" customWidth="1"/>
    <col min="5649" max="5649" width="15.625" style="568" customWidth="1"/>
    <col min="5650" max="5888" width="9" style="568"/>
    <col min="5889" max="5889" width="2.625" style="568" customWidth="1"/>
    <col min="5890" max="5890" width="11.625" style="568" customWidth="1"/>
    <col min="5891" max="5892" width="14.625" style="568" bestFit="1" customWidth="1"/>
    <col min="5893" max="5893" width="28.5" style="568" customWidth="1"/>
    <col min="5894" max="5894" width="7.125" style="568" customWidth="1"/>
    <col min="5895" max="5895" width="7.75" style="568" customWidth="1"/>
    <col min="5896" max="5896" width="9.25" style="568" bestFit="1" customWidth="1"/>
    <col min="5897" max="5897" width="11" style="568" customWidth="1"/>
    <col min="5898" max="5898" width="23" style="568" customWidth="1"/>
    <col min="5899" max="5899" width="42.125" style="568" customWidth="1"/>
    <col min="5900" max="5900" width="13.5" style="568" bestFit="1" customWidth="1"/>
    <col min="5901" max="5901" width="13.75" style="568" customWidth="1"/>
    <col min="5902" max="5902" width="10" style="568" bestFit="1" customWidth="1"/>
    <col min="5903" max="5903" width="13.25" style="568" customWidth="1"/>
    <col min="5904" max="5904" width="14.5" style="568" customWidth="1"/>
    <col min="5905" max="5905" width="15.625" style="568" customWidth="1"/>
    <col min="5906" max="6144" width="9" style="568"/>
    <col min="6145" max="6145" width="2.625" style="568" customWidth="1"/>
    <col min="6146" max="6146" width="11.625" style="568" customWidth="1"/>
    <col min="6147" max="6148" width="14.625" style="568" bestFit="1" customWidth="1"/>
    <col min="6149" max="6149" width="28.5" style="568" customWidth="1"/>
    <col min="6150" max="6150" width="7.125" style="568" customWidth="1"/>
    <col min="6151" max="6151" width="7.75" style="568" customWidth="1"/>
    <col min="6152" max="6152" width="9.25" style="568" bestFit="1" customWidth="1"/>
    <col min="6153" max="6153" width="11" style="568" customWidth="1"/>
    <col min="6154" max="6154" width="23" style="568" customWidth="1"/>
    <col min="6155" max="6155" width="42.125" style="568" customWidth="1"/>
    <col min="6156" max="6156" width="13.5" style="568" bestFit="1" customWidth="1"/>
    <col min="6157" max="6157" width="13.75" style="568" customWidth="1"/>
    <col min="6158" max="6158" width="10" style="568" bestFit="1" customWidth="1"/>
    <col min="6159" max="6159" width="13.25" style="568" customWidth="1"/>
    <col min="6160" max="6160" width="14.5" style="568" customWidth="1"/>
    <col min="6161" max="6161" width="15.625" style="568" customWidth="1"/>
    <col min="6162" max="6400" width="9" style="568"/>
    <col min="6401" max="6401" width="2.625" style="568" customWidth="1"/>
    <col min="6402" max="6402" width="11.625" style="568" customWidth="1"/>
    <col min="6403" max="6404" width="14.625" style="568" bestFit="1" customWidth="1"/>
    <col min="6405" max="6405" width="28.5" style="568" customWidth="1"/>
    <col min="6406" max="6406" width="7.125" style="568" customWidth="1"/>
    <col min="6407" max="6407" width="7.75" style="568" customWidth="1"/>
    <col min="6408" max="6408" width="9.25" style="568" bestFit="1" customWidth="1"/>
    <col min="6409" max="6409" width="11" style="568" customWidth="1"/>
    <col min="6410" max="6410" width="23" style="568" customWidth="1"/>
    <col min="6411" max="6411" width="42.125" style="568" customWidth="1"/>
    <col min="6412" max="6412" width="13.5" style="568" bestFit="1" customWidth="1"/>
    <col min="6413" max="6413" width="13.75" style="568" customWidth="1"/>
    <col min="6414" max="6414" width="10" style="568" bestFit="1" customWidth="1"/>
    <col min="6415" max="6415" width="13.25" style="568" customWidth="1"/>
    <col min="6416" max="6416" width="14.5" style="568" customWidth="1"/>
    <col min="6417" max="6417" width="15.625" style="568" customWidth="1"/>
    <col min="6418" max="6656" width="9" style="568"/>
    <col min="6657" max="6657" width="2.625" style="568" customWidth="1"/>
    <col min="6658" max="6658" width="11.625" style="568" customWidth="1"/>
    <col min="6659" max="6660" width="14.625" style="568" bestFit="1" customWidth="1"/>
    <col min="6661" max="6661" width="28.5" style="568" customWidth="1"/>
    <col min="6662" max="6662" width="7.125" style="568" customWidth="1"/>
    <col min="6663" max="6663" width="7.75" style="568" customWidth="1"/>
    <col min="6664" max="6664" width="9.25" style="568" bestFit="1" customWidth="1"/>
    <col min="6665" max="6665" width="11" style="568" customWidth="1"/>
    <col min="6666" max="6666" width="23" style="568" customWidth="1"/>
    <col min="6667" max="6667" width="42.125" style="568" customWidth="1"/>
    <col min="6668" max="6668" width="13.5" style="568" bestFit="1" customWidth="1"/>
    <col min="6669" max="6669" width="13.75" style="568" customWidth="1"/>
    <col min="6670" max="6670" width="10" style="568" bestFit="1" customWidth="1"/>
    <col min="6671" max="6671" width="13.25" style="568" customWidth="1"/>
    <col min="6672" max="6672" width="14.5" style="568" customWidth="1"/>
    <col min="6673" max="6673" width="15.625" style="568" customWidth="1"/>
    <col min="6674" max="6912" width="9" style="568"/>
    <col min="6913" max="6913" width="2.625" style="568" customWidth="1"/>
    <col min="6914" max="6914" width="11.625" style="568" customWidth="1"/>
    <col min="6915" max="6916" width="14.625" style="568" bestFit="1" customWidth="1"/>
    <col min="6917" max="6917" width="28.5" style="568" customWidth="1"/>
    <col min="6918" max="6918" width="7.125" style="568" customWidth="1"/>
    <col min="6919" max="6919" width="7.75" style="568" customWidth="1"/>
    <col min="6920" max="6920" width="9.25" style="568" bestFit="1" customWidth="1"/>
    <col min="6921" max="6921" width="11" style="568" customWidth="1"/>
    <col min="6922" max="6922" width="23" style="568" customWidth="1"/>
    <col min="6923" max="6923" width="42.125" style="568" customWidth="1"/>
    <col min="6924" max="6924" width="13.5" style="568" bestFit="1" customWidth="1"/>
    <col min="6925" max="6925" width="13.75" style="568" customWidth="1"/>
    <col min="6926" max="6926" width="10" style="568" bestFit="1" customWidth="1"/>
    <col min="6927" max="6927" width="13.25" style="568" customWidth="1"/>
    <col min="6928" max="6928" width="14.5" style="568" customWidth="1"/>
    <col min="6929" max="6929" width="15.625" style="568" customWidth="1"/>
    <col min="6930" max="7168" width="9" style="568"/>
    <col min="7169" max="7169" width="2.625" style="568" customWidth="1"/>
    <col min="7170" max="7170" width="11.625" style="568" customWidth="1"/>
    <col min="7171" max="7172" width="14.625" style="568" bestFit="1" customWidth="1"/>
    <col min="7173" max="7173" width="28.5" style="568" customWidth="1"/>
    <col min="7174" max="7174" width="7.125" style="568" customWidth="1"/>
    <col min="7175" max="7175" width="7.75" style="568" customWidth="1"/>
    <col min="7176" max="7176" width="9.25" style="568" bestFit="1" customWidth="1"/>
    <col min="7177" max="7177" width="11" style="568" customWidth="1"/>
    <col min="7178" max="7178" width="23" style="568" customWidth="1"/>
    <col min="7179" max="7179" width="42.125" style="568" customWidth="1"/>
    <col min="7180" max="7180" width="13.5" style="568" bestFit="1" customWidth="1"/>
    <col min="7181" max="7181" width="13.75" style="568" customWidth="1"/>
    <col min="7182" max="7182" width="10" style="568" bestFit="1" customWidth="1"/>
    <col min="7183" max="7183" width="13.25" style="568" customWidth="1"/>
    <col min="7184" max="7184" width="14.5" style="568" customWidth="1"/>
    <col min="7185" max="7185" width="15.625" style="568" customWidth="1"/>
    <col min="7186" max="7424" width="9" style="568"/>
    <col min="7425" max="7425" width="2.625" style="568" customWidth="1"/>
    <col min="7426" max="7426" width="11.625" style="568" customWidth="1"/>
    <col min="7427" max="7428" width="14.625" style="568" bestFit="1" customWidth="1"/>
    <col min="7429" max="7429" width="28.5" style="568" customWidth="1"/>
    <col min="7430" max="7430" width="7.125" style="568" customWidth="1"/>
    <col min="7431" max="7431" width="7.75" style="568" customWidth="1"/>
    <col min="7432" max="7432" width="9.25" style="568" bestFit="1" customWidth="1"/>
    <col min="7433" max="7433" width="11" style="568" customWidth="1"/>
    <col min="7434" max="7434" width="23" style="568" customWidth="1"/>
    <col min="7435" max="7435" width="42.125" style="568" customWidth="1"/>
    <col min="7436" max="7436" width="13.5" style="568" bestFit="1" customWidth="1"/>
    <col min="7437" max="7437" width="13.75" style="568" customWidth="1"/>
    <col min="7438" max="7438" width="10" style="568" bestFit="1" customWidth="1"/>
    <col min="7439" max="7439" width="13.25" style="568" customWidth="1"/>
    <col min="7440" max="7440" width="14.5" style="568" customWidth="1"/>
    <col min="7441" max="7441" width="15.625" style="568" customWidth="1"/>
    <col min="7442" max="7680" width="9" style="568"/>
    <col min="7681" max="7681" width="2.625" style="568" customWidth="1"/>
    <col min="7682" max="7682" width="11.625" style="568" customWidth="1"/>
    <col min="7683" max="7684" width="14.625" style="568" bestFit="1" customWidth="1"/>
    <col min="7685" max="7685" width="28.5" style="568" customWidth="1"/>
    <col min="7686" max="7686" width="7.125" style="568" customWidth="1"/>
    <col min="7687" max="7687" width="7.75" style="568" customWidth="1"/>
    <col min="7688" max="7688" width="9.25" style="568" bestFit="1" customWidth="1"/>
    <col min="7689" max="7689" width="11" style="568" customWidth="1"/>
    <col min="7690" max="7690" width="23" style="568" customWidth="1"/>
    <col min="7691" max="7691" width="42.125" style="568" customWidth="1"/>
    <col min="7692" max="7692" width="13.5" style="568" bestFit="1" customWidth="1"/>
    <col min="7693" max="7693" width="13.75" style="568" customWidth="1"/>
    <col min="7694" max="7694" width="10" style="568" bestFit="1" customWidth="1"/>
    <col min="7695" max="7695" width="13.25" style="568" customWidth="1"/>
    <col min="7696" max="7696" width="14.5" style="568" customWidth="1"/>
    <col min="7697" max="7697" width="15.625" style="568" customWidth="1"/>
    <col min="7698" max="7936" width="9" style="568"/>
    <col min="7937" max="7937" width="2.625" style="568" customWidth="1"/>
    <col min="7938" max="7938" width="11.625" style="568" customWidth="1"/>
    <col min="7939" max="7940" width="14.625" style="568" bestFit="1" customWidth="1"/>
    <col min="7941" max="7941" width="28.5" style="568" customWidth="1"/>
    <col min="7942" max="7942" width="7.125" style="568" customWidth="1"/>
    <col min="7943" max="7943" width="7.75" style="568" customWidth="1"/>
    <col min="7944" max="7944" width="9.25" style="568" bestFit="1" customWidth="1"/>
    <col min="7945" max="7945" width="11" style="568" customWidth="1"/>
    <col min="7946" max="7946" width="23" style="568" customWidth="1"/>
    <col min="7947" max="7947" width="42.125" style="568" customWidth="1"/>
    <col min="7948" max="7948" width="13.5" style="568" bestFit="1" customWidth="1"/>
    <col min="7949" max="7949" width="13.75" style="568" customWidth="1"/>
    <col min="7950" max="7950" width="10" style="568" bestFit="1" customWidth="1"/>
    <col min="7951" max="7951" width="13.25" style="568" customWidth="1"/>
    <col min="7952" max="7952" width="14.5" style="568" customWidth="1"/>
    <col min="7953" max="7953" width="15.625" style="568" customWidth="1"/>
    <col min="7954" max="8192" width="9" style="568"/>
    <col min="8193" max="8193" width="2.625" style="568" customWidth="1"/>
    <col min="8194" max="8194" width="11.625" style="568" customWidth="1"/>
    <col min="8195" max="8196" width="14.625" style="568" bestFit="1" customWidth="1"/>
    <col min="8197" max="8197" width="28.5" style="568" customWidth="1"/>
    <col min="8198" max="8198" width="7.125" style="568" customWidth="1"/>
    <col min="8199" max="8199" width="7.75" style="568" customWidth="1"/>
    <col min="8200" max="8200" width="9.25" style="568" bestFit="1" customWidth="1"/>
    <col min="8201" max="8201" width="11" style="568" customWidth="1"/>
    <col min="8202" max="8202" width="23" style="568" customWidth="1"/>
    <col min="8203" max="8203" width="42.125" style="568" customWidth="1"/>
    <col min="8204" max="8204" width="13.5" style="568" bestFit="1" customWidth="1"/>
    <col min="8205" max="8205" width="13.75" style="568" customWidth="1"/>
    <col min="8206" max="8206" width="10" style="568" bestFit="1" customWidth="1"/>
    <col min="8207" max="8207" width="13.25" style="568" customWidth="1"/>
    <col min="8208" max="8208" width="14.5" style="568" customWidth="1"/>
    <col min="8209" max="8209" width="15.625" style="568" customWidth="1"/>
    <col min="8210" max="8448" width="9" style="568"/>
    <col min="8449" max="8449" width="2.625" style="568" customWidth="1"/>
    <col min="8450" max="8450" width="11.625" style="568" customWidth="1"/>
    <col min="8451" max="8452" width="14.625" style="568" bestFit="1" customWidth="1"/>
    <col min="8453" max="8453" width="28.5" style="568" customWidth="1"/>
    <col min="8454" max="8454" width="7.125" style="568" customWidth="1"/>
    <col min="8455" max="8455" width="7.75" style="568" customWidth="1"/>
    <col min="8456" max="8456" width="9.25" style="568" bestFit="1" customWidth="1"/>
    <col min="8457" max="8457" width="11" style="568" customWidth="1"/>
    <col min="8458" max="8458" width="23" style="568" customWidth="1"/>
    <col min="8459" max="8459" width="42.125" style="568" customWidth="1"/>
    <col min="8460" max="8460" width="13.5" style="568" bestFit="1" customWidth="1"/>
    <col min="8461" max="8461" width="13.75" style="568" customWidth="1"/>
    <col min="8462" max="8462" width="10" style="568" bestFit="1" customWidth="1"/>
    <col min="8463" max="8463" width="13.25" style="568" customWidth="1"/>
    <col min="8464" max="8464" width="14.5" style="568" customWidth="1"/>
    <col min="8465" max="8465" width="15.625" style="568" customWidth="1"/>
    <col min="8466" max="8704" width="9" style="568"/>
    <col min="8705" max="8705" width="2.625" style="568" customWidth="1"/>
    <col min="8706" max="8706" width="11.625" style="568" customWidth="1"/>
    <col min="8707" max="8708" width="14.625" style="568" bestFit="1" customWidth="1"/>
    <col min="8709" max="8709" width="28.5" style="568" customWidth="1"/>
    <col min="8710" max="8710" width="7.125" style="568" customWidth="1"/>
    <col min="8711" max="8711" width="7.75" style="568" customWidth="1"/>
    <col min="8712" max="8712" width="9.25" style="568" bestFit="1" customWidth="1"/>
    <col min="8713" max="8713" width="11" style="568" customWidth="1"/>
    <col min="8714" max="8714" width="23" style="568" customWidth="1"/>
    <col min="8715" max="8715" width="42.125" style="568" customWidth="1"/>
    <col min="8716" max="8716" width="13.5" style="568" bestFit="1" customWidth="1"/>
    <col min="8717" max="8717" width="13.75" style="568" customWidth="1"/>
    <col min="8718" max="8718" width="10" style="568" bestFit="1" customWidth="1"/>
    <col min="8719" max="8719" width="13.25" style="568" customWidth="1"/>
    <col min="8720" max="8720" width="14.5" style="568" customWidth="1"/>
    <col min="8721" max="8721" width="15.625" style="568" customWidth="1"/>
    <col min="8722" max="8960" width="9" style="568"/>
    <col min="8961" max="8961" width="2.625" style="568" customWidth="1"/>
    <col min="8962" max="8962" width="11.625" style="568" customWidth="1"/>
    <col min="8963" max="8964" width="14.625" style="568" bestFit="1" customWidth="1"/>
    <col min="8965" max="8965" width="28.5" style="568" customWidth="1"/>
    <col min="8966" max="8966" width="7.125" style="568" customWidth="1"/>
    <col min="8967" max="8967" width="7.75" style="568" customWidth="1"/>
    <col min="8968" max="8968" width="9.25" style="568" bestFit="1" customWidth="1"/>
    <col min="8969" max="8969" width="11" style="568" customWidth="1"/>
    <col min="8970" max="8970" width="23" style="568" customWidth="1"/>
    <col min="8971" max="8971" width="42.125" style="568" customWidth="1"/>
    <col min="8972" max="8972" width="13.5" style="568" bestFit="1" customWidth="1"/>
    <col min="8973" max="8973" width="13.75" style="568" customWidth="1"/>
    <col min="8974" max="8974" width="10" style="568" bestFit="1" customWidth="1"/>
    <col min="8975" max="8975" width="13.25" style="568" customWidth="1"/>
    <col min="8976" max="8976" width="14.5" style="568" customWidth="1"/>
    <col min="8977" max="8977" width="15.625" style="568" customWidth="1"/>
    <col min="8978" max="9216" width="9" style="568"/>
    <col min="9217" max="9217" width="2.625" style="568" customWidth="1"/>
    <col min="9218" max="9218" width="11.625" style="568" customWidth="1"/>
    <col min="9219" max="9220" width="14.625" style="568" bestFit="1" customWidth="1"/>
    <col min="9221" max="9221" width="28.5" style="568" customWidth="1"/>
    <col min="9222" max="9222" width="7.125" style="568" customWidth="1"/>
    <col min="9223" max="9223" width="7.75" style="568" customWidth="1"/>
    <col min="9224" max="9224" width="9.25" style="568" bestFit="1" customWidth="1"/>
    <col min="9225" max="9225" width="11" style="568" customWidth="1"/>
    <col min="9226" max="9226" width="23" style="568" customWidth="1"/>
    <col min="9227" max="9227" width="42.125" style="568" customWidth="1"/>
    <col min="9228" max="9228" width="13.5" style="568" bestFit="1" customWidth="1"/>
    <col min="9229" max="9229" width="13.75" style="568" customWidth="1"/>
    <col min="9230" max="9230" width="10" style="568" bestFit="1" customWidth="1"/>
    <col min="9231" max="9231" width="13.25" style="568" customWidth="1"/>
    <col min="9232" max="9232" width="14.5" style="568" customWidth="1"/>
    <col min="9233" max="9233" width="15.625" style="568" customWidth="1"/>
    <col min="9234" max="9472" width="9" style="568"/>
    <col min="9473" max="9473" width="2.625" style="568" customWidth="1"/>
    <col min="9474" max="9474" width="11.625" style="568" customWidth="1"/>
    <col min="9475" max="9476" width="14.625" style="568" bestFit="1" customWidth="1"/>
    <col min="9477" max="9477" width="28.5" style="568" customWidth="1"/>
    <col min="9478" max="9478" width="7.125" style="568" customWidth="1"/>
    <col min="9479" max="9479" width="7.75" style="568" customWidth="1"/>
    <col min="9480" max="9480" width="9.25" style="568" bestFit="1" customWidth="1"/>
    <col min="9481" max="9481" width="11" style="568" customWidth="1"/>
    <col min="9482" max="9482" width="23" style="568" customWidth="1"/>
    <col min="9483" max="9483" width="42.125" style="568" customWidth="1"/>
    <col min="9484" max="9484" width="13.5" style="568" bestFit="1" customWidth="1"/>
    <col min="9485" max="9485" width="13.75" style="568" customWidth="1"/>
    <col min="9486" max="9486" width="10" style="568" bestFit="1" customWidth="1"/>
    <col min="9487" max="9487" width="13.25" style="568" customWidth="1"/>
    <col min="9488" max="9488" width="14.5" style="568" customWidth="1"/>
    <col min="9489" max="9489" width="15.625" style="568" customWidth="1"/>
    <col min="9490" max="9728" width="9" style="568"/>
    <col min="9729" max="9729" width="2.625" style="568" customWidth="1"/>
    <col min="9730" max="9730" width="11.625" style="568" customWidth="1"/>
    <col min="9731" max="9732" width="14.625" style="568" bestFit="1" customWidth="1"/>
    <col min="9733" max="9733" width="28.5" style="568" customWidth="1"/>
    <col min="9734" max="9734" width="7.125" style="568" customWidth="1"/>
    <col min="9735" max="9735" width="7.75" style="568" customWidth="1"/>
    <col min="9736" max="9736" width="9.25" style="568" bestFit="1" customWidth="1"/>
    <col min="9737" max="9737" width="11" style="568" customWidth="1"/>
    <col min="9738" max="9738" width="23" style="568" customWidth="1"/>
    <col min="9739" max="9739" width="42.125" style="568" customWidth="1"/>
    <col min="9740" max="9740" width="13.5" style="568" bestFit="1" customWidth="1"/>
    <col min="9741" max="9741" width="13.75" style="568" customWidth="1"/>
    <col min="9742" max="9742" width="10" style="568" bestFit="1" customWidth="1"/>
    <col min="9743" max="9743" width="13.25" style="568" customWidth="1"/>
    <col min="9744" max="9744" width="14.5" style="568" customWidth="1"/>
    <col min="9745" max="9745" width="15.625" style="568" customWidth="1"/>
    <col min="9746" max="9984" width="9" style="568"/>
    <col min="9985" max="9985" width="2.625" style="568" customWidth="1"/>
    <col min="9986" max="9986" width="11.625" style="568" customWidth="1"/>
    <col min="9987" max="9988" width="14.625" style="568" bestFit="1" customWidth="1"/>
    <col min="9989" max="9989" width="28.5" style="568" customWidth="1"/>
    <col min="9990" max="9990" width="7.125" style="568" customWidth="1"/>
    <col min="9991" max="9991" width="7.75" style="568" customWidth="1"/>
    <col min="9992" max="9992" width="9.25" style="568" bestFit="1" customWidth="1"/>
    <col min="9993" max="9993" width="11" style="568" customWidth="1"/>
    <col min="9994" max="9994" width="23" style="568" customWidth="1"/>
    <col min="9995" max="9995" width="42.125" style="568" customWidth="1"/>
    <col min="9996" max="9996" width="13.5" style="568" bestFit="1" customWidth="1"/>
    <col min="9997" max="9997" width="13.75" style="568" customWidth="1"/>
    <col min="9998" max="9998" width="10" style="568" bestFit="1" customWidth="1"/>
    <col min="9999" max="9999" width="13.25" style="568" customWidth="1"/>
    <col min="10000" max="10000" width="14.5" style="568" customWidth="1"/>
    <col min="10001" max="10001" width="15.625" style="568" customWidth="1"/>
    <col min="10002" max="10240" width="9" style="568"/>
    <col min="10241" max="10241" width="2.625" style="568" customWidth="1"/>
    <col min="10242" max="10242" width="11.625" style="568" customWidth="1"/>
    <col min="10243" max="10244" width="14.625" style="568" bestFit="1" customWidth="1"/>
    <col min="10245" max="10245" width="28.5" style="568" customWidth="1"/>
    <col min="10246" max="10246" width="7.125" style="568" customWidth="1"/>
    <col min="10247" max="10247" width="7.75" style="568" customWidth="1"/>
    <col min="10248" max="10248" width="9.25" style="568" bestFit="1" customWidth="1"/>
    <col min="10249" max="10249" width="11" style="568" customWidth="1"/>
    <col min="10250" max="10250" width="23" style="568" customWidth="1"/>
    <col min="10251" max="10251" width="42.125" style="568" customWidth="1"/>
    <col min="10252" max="10252" width="13.5" style="568" bestFit="1" customWidth="1"/>
    <col min="10253" max="10253" width="13.75" style="568" customWidth="1"/>
    <col min="10254" max="10254" width="10" style="568" bestFit="1" customWidth="1"/>
    <col min="10255" max="10255" width="13.25" style="568" customWidth="1"/>
    <col min="10256" max="10256" width="14.5" style="568" customWidth="1"/>
    <col min="10257" max="10257" width="15.625" style="568" customWidth="1"/>
    <col min="10258" max="10496" width="9" style="568"/>
    <col min="10497" max="10497" width="2.625" style="568" customWidth="1"/>
    <col min="10498" max="10498" width="11.625" style="568" customWidth="1"/>
    <col min="10499" max="10500" width="14.625" style="568" bestFit="1" customWidth="1"/>
    <col min="10501" max="10501" width="28.5" style="568" customWidth="1"/>
    <col min="10502" max="10502" width="7.125" style="568" customWidth="1"/>
    <col min="10503" max="10503" width="7.75" style="568" customWidth="1"/>
    <col min="10504" max="10504" width="9.25" style="568" bestFit="1" customWidth="1"/>
    <col min="10505" max="10505" width="11" style="568" customWidth="1"/>
    <col min="10506" max="10506" width="23" style="568" customWidth="1"/>
    <col min="10507" max="10507" width="42.125" style="568" customWidth="1"/>
    <col min="10508" max="10508" width="13.5" style="568" bestFit="1" customWidth="1"/>
    <col min="10509" max="10509" width="13.75" style="568" customWidth="1"/>
    <col min="10510" max="10510" width="10" style="568" bestFit="1" customWidth="1"/>
    <col min="10511" max="10511" width="13.25" style="568" customWidth="1"/>
    <col min="10512" max="10512" width="14.5" style="568" customWidth="1"/>
    <col min="10513" max="10513" width="15.625" style="568" customWidth="1"/>
    <col min="10514" max="10752" width="9" style="568"/>
    <col min="10753" max="10753" width="2.625" style="568" customWidth="1"/>
    <col min="10754" max="10754" width="11.625" style="568" customWidth="1"/>
    <col min="10755" max="10756" width="14.625" style="568" bestFit="1" customWidth="1"/>
    <col min="10757" max="10757" width="28.5" style="568" customWidth="1"/>
    <col min="10758" max="10758" width="7.125" style="568" customWidth="1"/>
    <col min="10759" max="10759" width="7.75" style="568" customWidth="1"/>
    <col min="10760" max="10760" width="9.25" style="568" bestFit="1" customWidth="1"/>
    <col min="10761" max="10761" width="11" style="568" customWidth="1"/>
    <col min="10762" max="10762" width="23" style="568" customWidth="1"/>
    <col min="10763" max="10763" width="42.125" style="568" customWidth="1"/>
    <col min="10764" max="10764" width="13.5" style="568" bestFit="1" customWidth="1"/>
    <col min="10765" max="10765" width="13.75" style="568" customWidth="1"/>
    <col min="10766" max="10766" width="10" style="568" bestFit="1" customWidth="1"/>
    <col min="10767" max="10767" width="13.25" style="568" customWidth="1"/>
    <col min="10768" max="10768" width="14.5" style="568" customWidth="1"/>
    <col min="10769" max="10769" width="15.625" style="568" customWidth="1"/>
    <col min="10770" max="11008" width="9" style="568"/>
    <col min="11009" max="11009" width="2.625" style="568" customWidth="1"/>
    <col min="11010" max="11010" width="11.625" style="568" customWidth="1"/>
    <col min="11011" max="11012" width="14.625" style="568" bestFit="1" customWidth="1"/>
    <col min="11013" max="11013" width="28.5" style="568" customWidth="1"/>
    <col min="11014" max="11014" width="7.125" style="568" customWidth="1"/>
    <col min="11015" max="11015" width="7.75" style="568" customWidth="1"/>
    <col min="11016" max="11016" width="9.25" style="568" bestFit="1" customWidth="1"/>
    <col min="11017" max="11017" width="11" style="568" customWidth="1"/>
    <col min="11018" max="11018" width="23" style="568" customWidth="1"/>
    <col min="11019" max="11019" width="42.125" style="568" customWidth="1"/>
    <col min="11020" max="11020" width="13.5" style="568" bestFit="1" customWidth="1"/>
    <col min="11021" max="11021" width="13.75" style="568" customWidth="1"/>
    <col min="11022" max="11022" width="10" style="568" bestFit="1" customWidth="1"/>
    <col min="11023" max="11023" width="13.25" style="568" customWidth="1"/>
    <col min="11024" max="11024" width="14.5" style="568" customWidth="1"/>
    <col min="11025" max="11025" width="15.625" style="568" customWidth="1"/>
    <col min="11026" max="11264" width="9" style="568"/>
    <col min="11265" max="11265" width="2.625" style="568" customWidth="1"/>
    <col min="11266" max="11266" width="11.625" style="568" customWidth="1"/>
    <col min="11267" max="11268" width="14.625" style="568" bestFit="1" customWidth="1"/>
    <col min="11269" max="11269" width="28.5" style="568" customWidth="1"/>
    <col min="11270" max="11270" width="7.125" style="568" customWidth="1"/>
    <col min="11271" max="11271" width="7.75" style="568" customWidth="1"/>
    <col min="11272" max="11272" width="9.25" style="568" bestFit="1" customWidth="1"/>
    <col min="11273" max="11273" width="11" style="568" customWidth="1"/>
    <col min="11274" max="11274" width="23" style="568" customWidth="1"/>
    <col min="11275" max="11275" width="42.125" style="568" customWidth="1"/>
    <col min="11276" max="11276" width="13.5" style="568" bestFit="1" customWidth="1"/>
    <col min="11277" max="11277" width="13.75" style="568" customWidth="1"/>
    <col min="11278" max="11278" width="10" style="568" bestFit="1" customWidth="1"/>
    <col min="11279" max="11279" width="13.25" style="568" customWidth="1"/>
    <col min="11280" max="11280" width="14.5" style="568" customWidth="1"/>
    <col min="11281" max="11281" width="15.625" style="568" customWidth="1"/>
    <col min="11282" max="11520" width="9" style="568"/>
    <col min="11521" max="11521" width="2.625" style="568" customWidth="1"/>
    <col min="11522" max="11522" width="11.625" style="568" customWidth="1"/>
    <col min="11523" max="11524" width="14.625" style="568" bestFit="1" customWidth="1"/>
    <col min="11525" max="11525" width="28.5" style="568" customWidth="1"/>
    <col min="11526" max="11526" width="7.125" style="568" customWidth="1"/>
    <col min="11527" max="11527" width="7.75" style="568" customWidth="1"/>
    <col min="11528" max="11528" width="9.25" style="568" bestFit="1" customWidth="1"/>
    <col min="11529" max="11529" width="11" style="568" customWidth="1"/>
    <col min="11530" max="11530" width="23" style="568" customWidth="1"/>
    <col min="11531" max="11531" width="42.125" style="568" customWidth="1"/>
    <col min="11532" max="11532" width="13.5" style="568" bestFit="1" customWidth="1"/>
    <col min="11533" max="11533" width="13.75" style="568" customWidth="1"/>
    <col min="11534" max="11534" width="10" style="568" bestFit="1" customWidth="1"/>
    <col min="11535" max="11535" width="13.25" style="568" customWidth="1"/>
    <col min="11536" max="11536" width="14.5" style="568" customWidth="1"/>
    <col min="11537" max="11537" width="15.625" style="568" customWidth="1"/>
    <col min="11538" max="11776" width="9" style="568"/>
    <col min="11777" max="11777" width="2.625" style="568" customWidth="1"/>
    <col min="11778" max="11778" width="11.625" style="568" customWidth="1"/>
    <col min="11779" max="11780" width="14.625" style="568" bestFit="1" customWidth="1"/>
    <col min="11781" max="11781" width="28.5" style="568" customWidth="1"/>
    <col min="11782" max="11782" width="7.125" style="568" customWidth="1"/>
    <col min="11783" max="11783" width="7.75" style="568" customWidth="1"/>
    <col min="11784" max="11784" width="9.25" style="568" bestFit="1" customWidth="1"/>
    <col min="11785" max="11785" width="11" style="568" customWidth="1"/>
    <col min="11786" max="11786" width="23" style="568" customWidth="1"/>
    <col min="11787" max="11787" width="42.125" style="568" customWidth="1"/>
    <col min="11788" max="11788" width="13.5" style="568" bestFit="1" customWidth="1"/>
    <col min="11789" max="11789" width="13.75" style="568" customWidth="1"/>
    <col min="11790" max="11790" width="10" style="568" bestFit="1" customWidth="1"/>
    <col min="11791" max="11791" width="13.25" style="568" customWidth="1"/>
    <col min="11792" max="11792" width="14.5" style="568" customWidth="1"/>
    <col min="11793" max="11793" width="15.625" style="568" customWidth="1"/>
    <col min="11794" max="12032" width="9" style="568"/>
    <col min="12033" max="12033" width="2.625" style="568" customWidth="1"/>
    <col min="12034" max="12034" width="11.625" style="568" customWidth="1"/>
    <col min="12035" max="12036" width="14.625" style="568" bestFit="1" customWidth="1"/>
    <col min="12037" max="12037" width="28.5" style="568" customWidth="1"/>
    <col min="12038" max="12038" width="7.125" style="568" customWidth="1"/>
    <col min="12039" max="12039" width="7.75" style="568" customWidth="1"/>
    <col min="12040" max="12040" width="9.25" style="568" bestFit="1" customWidth="1"/>
    <col min="12041" max="12041" width="11" style="568" customWidth="1"/>
    <col min="12042" max="12042" width="23" style="568" customWidth="1"/>
    <col min="12043" max="12043" width="42.125" style="568" customWidth="1"/>
    <col min="12044" max="12044" width="13.5" style="568" bestFit="1" customWidth="1"/>
    <col min="12045" max="12045" width="13.75" style="568" customWidth="1"/>
    <col min="12046" max="12046" width="10" style="568" bestFit="1" customWidth="1"/>
    <col min="12047" max="12047" width="13.25" style="568" customWidth="1"/>
    <col min="12048" max="12048" width="14.5" style="568" customWidth="1"/>
    <col min="12049" max="12049" width="15.625" style="568" customWidth="1"/>
    <col min="12050" max="12288" width="9" style="568"/>
    <col min="12289" max="12289" width="2.625" style="568" customWidth="1"/>
    <col min="12290" max="12290" width="11.625" style="568" customWidth="1"/>
    <col min="12291" max="12292" width="14.625" style="568" bestFit="1" customWidth="1"/>
    <col min="12293" max="12293" width="28.5" style="568" customWidth="1"/>
    <col min="12294" max="12294" width="7.125" style="568" customWidth="1"/>
    <col min="12295" max="12295" width="7.75" style="568" customWidth="1"/>
    <col min="12296" max="12296" width="9.25" style="568" bestFit="1" customWidth="1"/>
    <col min="12297" max="12297" width="11" style="568" customWidth="1"/>
    <col min="12298" max="12298" width="23" style="568" customWidth="1"/>
    <col min="12299" max="12299" width="42.125" style="568" customWidth="1"/>
    <col min="12300" max="12300" width="13.5" style="568" bestFit="1" customWidth="1"/>
    <col min="12301" max="12301" width="13.75" style="568" customWidth="1"/>
    <col min="12302" max="12302" width="10" style="568" bestFit="1" customWidth="1"/>
    <col min="12303" max="12303" width="13.25" style="568" customWidth="1"/>
    <col min="12304" max="12304" width="14.5" style="568" customWidth="1"/>
    <col min="12305" max="12305" width="15.625" style="568" customWidth="1"/>
    <col min="12306" max="12544" width="9" style="568"/>
    <col min="12545" max="12545" width="2.625" style="568" customWidth="1"/>
    <col min="12546" max="12546" width="11.625" style="568" customWidth="1"/>
    <col min="12547" max="12548" width="14.625" style="568" bestFit="1" customWidth="1"/>
    <col min="12549" max="12549" width="28.5" style="568" customWidth="1"/>
    <col min="12550" max="12550" width="7.125" style="568" customWidth="1"/>
    <col min="12551" max="12551" width="7.75" style="568" customWidth="1"/>
    <col min="12552" max="12552" width="9.25" style="568" bestFit="1" customWidth="1"/>
    <col min="12553" max="12553" width="11" style="568" customWidth="1"/>
    <col min="12554" max="12554" width="23" style="568" customWidth="1"/>
    <col min="12555" max="12555" width="42.125" style="568" customWidth="1"/>
    <col min="12556" max="12556" width="13.5" style="568" bestFit="1" customWidth="1"/>
    <col min="12557" max="12557" width="13.75" style="568" customWidth="1"/>
    <col min="12558" max="12558" width="10" style="568" bestFit="1" customWidth="1"/>
    <col min="12559" max="12559" width="13.25" style="568" customWidth="1"/>
    <col min="12560" max="12560" width="14.5" style="568" customWidth="1"/>
    <col min="12561" max="12561" width="15.625" style="568" customWidth="1"/>
    <col min="12562" max="12800" width="9" style="568"/>
    <col min="12801" max="12801" width="2.625" style="568" customWidth="1"/>
    <col min="12802" max="12802" width="11.625" style="568" customWidth="1"/>
    <col min="12803" max="12804" width="14.625" style="568" bestFit="1" customWidth="1"/>
    <col min="12805" max="12805" width="28.5" style="568" customWidth="1"/>
    <col min="12806" max="12806" width="7.125" style="568" customWidth="1"/>
    <col min="12807" max="12807" width="7.75" style="568" customWidth="1"/>
    <col min="12808" max="12808" width="9.25" style="568" bestFit="1" customWidth="1"/>
    <col min="12809" max="12809" width="11" style="568" customWidth="1"/>
    <col min="12810" max="12810" width="23" style="568" customWidth="1"/>
    <col min="12811" max="12811" width="42.125" style="568" customWidth="1"/>
    <col min="12812" max="12812" width="13.5" style="568" bestFit="1" customWidth="1"/>
    <col min="12813" max="12813" width="13.75" style="568" customWidth="1"/>
    <col min="12814" max="12814" width="10" style="568" bestFit="1" customWidth="1"/>
    <col min="12815" max="12815" width="13.25" style="568" customWidth="1"/>
    <col min="12816" max="12816" width="14.5" style="568" customWidth="1"/>
    <col min="12817" max="12817" width="15.625" style="568" customWidth="1"/>
    <col min="12818" max="13056" width="9" style="568"/>
    <col min="13057" max="13057" width="2.625" style="568" customWidth="1"/>
    <col min="13058" max="13058" width="11.625" style="568" customWidth="1"/>
    <col min="13059" max="13060" width="14.625" style="568" bestFit="1" customWidth="1"/>
    <col min="13061" max="13061" width="28.5" style="568" customWidth="1"/>
    <col min="13062" max="13062" width="7.125" style="568" customWidth="1"/>
    <col min="13063" max="13063" width="7.75" style="568" customWidth="1"/>
    <col min="13064" max="13064" width="9.25" style="568" bestFit="1" customWidth="1"/>
    <col min="13065" max="13065" width="11" style="568" customWidth="1"/>
    <col min="13066" max="13066" width="23" style="568" customWidth="1"/>
    <col min="13067" max="13067" width="42.125" style="568" customWidth="1"/>
    <col min="13068" max="13068" width="13.5" style="568" bestFit="1" customWidth="1"/>
    <col min="13069" max="13069" width="13.75" style="568" customWidth="1"/>
    <col min="13070" max="13070" width="10" style="568" bestFit="1" customWidth="1"/>
    <col min="13071" max="13071" width="13.25" style="568" customWidth="1"/>
    <col min="13072" max="13072" width="14.5" style="568" customWidth="1"/>
    <col min="13073" max="13073" width="15.625" style="568" customWidth="1"/>
    <col min="13074" max="13312" width="9" style="568"/>
    <col min="13313" max="13313" width="2.625" style="568" customWidth="1"/>
    <col min="13314" max="13314" width="11.625" style="568" customWidth="1"/>
    <col min="13315" max="13316" width="14.625" style="568" bestFit="1" customWidth="1"/>
    <col min="13317" max="13317" width="28.5" style="568" customWidth="1"/>
    <col min="13318" max="13318" width="7.125" style="568" customWidth="1"/>
    <col min="13319" max="13319" width="7.75" style="568" customWidth="1"/>
    <col min="13320" max="13320" width="9.25" style="568" bestFit="1" customWidth="1"/>
    <col min="13321" max="13321" width="11" style="568" customWidth="1"/>
    <col min="13322" max="13322" width="23" style="568" customWidth="1"/>
    <col min="13323" max="13323" width="42.125" style="568" customWidth="1"/>
    <col min="13324" max="13324" width="13.5" style="568" bestFit="1" customWidth="1"/>
    <col min="13325" max="13325" width="13.75" style="568" customWidth="1"/>
    <col min="13326" max="13326" width="10" style="568" bestFit="1" customWidth="1"/>
    <col min="13327" max="13327" width="13.25" style="568" customWidth="1"/>
    <col min="13328" max="13328" width="14.5" style="568" customWidth="1"/>
    <col min="13329" max="13329" width="15.625" style="568" customWidth="1"/>
    <col min="13330" max="13568" width="9" style="568"/>
    <col min="13569" max="13569" width="2.625" style="568" customWidth="1"/>
    <col min="13570" max="13570" width="11.625" style="568" customWidth="1"/>
    <col min="13571" max="13572" width="14.625" style="568" bestFit="1" customWidth="1"/>
    <col min="13573" max="13573" width="28.5" style="568" customWidth="1"/>
    <col min="13574" max="13574" width="7.125" style="568" customWidth="1"/>
    <col min="13575" max="13575" width="7.75" style="568" customWidth="1"/>
    <col min="13576" max="13576" width="9.25" style="568" bestFit="1" customWidth="1"/>
    <col min="13577" max="13577" width="11" style="568" customWidth="1"/>
    <col min="13578" max="13578" width="23" style="568" customWidth="1"/>
    <col min="13579" max="13579" width="42.125" style="568" customWidth="1"/>
    <col min="13580" max="13580" width="13.5" style="568" bestFit="1" customWidth="1"/>
    <col min="13581" max="13581" width="13.75" style="568" customWidth="1"/>
    <col min="13582" max="13582" width="10" style="568" bestFit="1" customWidth="1"/>
    <col min="13583" max="13583" width="13.25" style="568" customWidth="1"/>
    <col min="13584" max="13584" width="14.5" style="568" customWidth="1"/>
    <col min="13585" max="13585" width="15.625" style="568" customWidth="1"/>
    <col min="13586" max="13824" width="9" style="568"/>
    <col min="13825" max="13825" width="2.625" style="568" customWidth="1"/>
    <col min="13826" max="13826" width="11.625" style="568" customWidth="1"/>
    <col min="13827" max="13828" width="14.625" style="568" bestFit="1" customWidth="1"/>
    <col min="13829" max="13829" width="28.5" style="568" customWidth="1"/>
    <col min="13830" max="13830" width="7.125" style="568" customWidth="1"/>
    <col min="13831" max="13831" width="7.75" style="568" customWidth="1"/>
    <col min="13832" max="13832" width="9.25" style="568" bestFit="1" customWidth="1"/>
    <col min="13833" max="13833" width="11" style="568" customWidth="1"/>
    <col min="13834" max="13834" width="23" style="568" customWidth="1"/>
    <col min="13835" max="13835" width="42.125" style="568" customWidth="1"/>
    <col min="13836" max="13836" width="13.5" style="568" bestFit="1" customWidth="1"/>
    <col min="13837" max="13837" width="13.75" style="568" customWidth="1"/>
    <col min="13838" max="13838" width="10" style="568" bestFit="1" customWidth="1"/>
    <col min="13839" max="13839" width="13.25" style="568" customWidth="1"/>
    <col min="13840" max="13840" width="14.5" style="568" customWidth="1"/>
    <col min="13841" max="13841" width="15.625" style="568" customWidth="1"/>
    <col min="13842" max="14080" width="9" style="568"/>
    <col min="14081" max="14081" width="2.625" style="568" customWidth="1"/>
    <col min="14082" max="14082" width="11.625" style="568" customWidth="1"/>
    <col min="14083" max="14084" width="14.625" style="568" bestFit="1" customWidth="1"/>
    <col min="14085" max="14085" width="28.5" style="568" customWidth="1"/>
    <col min="14086" max="14086" width="7.125" style="568" customWidth="1"/>
    <col min="14087" max="14087" width="7.75" style="568" customWidth="1"/>
    <col min="14088" max="14088" width="9.25" style="568" bestFit="1" customWidth="1"/>
    <col min="14089" max="14089" width="11" style="568" customWidth="1"/>
    <col min="14090" max="14090" width="23" style="568" customWidth="1"/>
    <col min="14091" max="14091" width="42.125" style="568" customWidth="1"/>
    <col min="14092" max="14092" width="13.5" style="568" bestFit="1" customWidth="1"/>
    <col min="14093" max="14093" width="13.75" style="568" customWidth="1"/>
    <col min="14094" max="14094" width="10" style="568" bestFit="1" customWidth="1"/>
    <col min="14095" max="14095" width="13.25" style="568" customWidth="1"/>
    <col min="14096" max="14096" width="14.5" style="568" customWidth="1"/>
    <col min="14097" max="14097" width="15.625" style="568" customWidth="1"/>
    <col min="14098" max="14336" width="9" style="568"/>
    <col min="14337" max="14337" width="2.625" style="568" customWidth="1"/>
    <col min="14338" max="14338" width="11.625" style="568" customWidth="1"/>
    <col min="14339" max="14340" width="14.625" style="568" bestFit="1" customWidth="1"/>
    <col min="14341" max="14341" width="28.5" style="568" customWidth="1"/>
    <col min="14342" max="14342" width="7.125" style="568" customWidth="1"/>
    <col min="14343" max="14343" width="7.75" style="568" customWidth="1"/>
    <col min="14344" max="14344" width="9.25" style="568" bestFit="1" customWidth="1"/>
    <col min="14345" max="14345" width="11" style="568" customWidth="1"/>
    <col min="14346" max="14346" width="23" style="568" customWidth="1"/>
    <col min="14347" max="14347" width="42.125" style="568" customWidth="1"/>
    <col min="14348" max="14348" width="13.5" style="568" bestFit="1" customWidth="1"/>
    <col min="14349" max="14349" width="13.75" style="568" customWidth="1"/>
    <col min="14350" max="14350" width="10" style="568" bestFit="1" customWidth="1"/>
    <col min="14351" max="14351" width="13.25" style="568" customWidth="1"/>
    <col min="14352" max="14352" width="14.5" style="568" customWidth="1"/>
    <col min="14353" max="14353" width="15.625" style="568" customWidth="1"/>
    <col min="14354" max="14592" width="9" style="568"/>
    <col min="14593" max="14593" width="2.625" style="568" customWidth="1"/>
    <col min="14594" max="14594" width="11.625" style="568" customWidth="1"/>
    <col min="14595" max="14596" width="14.625" style="568" bestFit="1" customWidth="1"/>
    <col min="14597" max="14597" width="28.5" style="568" customWidth="1"/>
    <col min="14598" max="14598" width="7.125" style="568" customWidth="1"/>
    <col min="14599" max="14599" width="7.75" style="568" customWidth="1"/>
    <col min="14600" max="14600" width="9.25" style="568" bestFit="1" customWidth="1"/>
    <col min="14601" max="14601" width="11" style="568" customWidth="1"/>
    <col min="14602" max="14602" width="23" style="568" customWidth="1"/>
    <col min="14603" max="14603" width="42.125" style="568" customWidth="1"/>
    <col min="14604" max="14604" width="13.5" style="568" bestFit="1" customWidth="1"/>
    <col min="14605" max="14605" width="13.75" style="568" customWidth="1"/>
    <col min="14606" max="14606" width="10" style="568" bestFit="1" customWidth="1"/>
    <col min="14607" max="14607" width="13.25" style="568" customWidth="1"/>
    <col min="14608" max="14608" width="14.5" style="568" customWidth="1"/>
    <col min="14609" max="14609" width="15.625" style="568" customWidth="1"/>
    <col min="14610" max="14848" width="9" style="568"/>
    <col min="14849" max="14849" width="2.625" style="568" customWidth="1"/>
    <col min="14850" max="14850" width="11.625" style="568" customWidth="1"/>
    <col min="14851" max="14852" width="14.625" style="568" bestFit="1" customWidth="1"/>
    <col min="14853" max="14853" width="28.5" style="568" customWidth="1"/>
    <col min="14854" max="14854" width="7.125" style="568" customWidth="1"/>
    <col min="14855" max="14855" width="7.75" style="568" customWidth="1"/>
    <col min="14856" max="14856" width="9.25" style="568" bestFit="1" customWidth="1"/>
    <col min="14857" max="14857" width="11" style="568" customWidth="1"/>
    <col min="14858" max="14858" width="23" style="568" customWidth="1"/>
    <col min="14859" max="14859" width="42.125" style="568" customWidth="1"/>
    <col min="14860" max="14860" width="13.5" style="568" bestFit="1" customWidth="1"/>
    <col min="14861" max="14861" width="13.75" style="568" customWidth="1"/>
    <col min="14862" max="14862" width="10" style="568" bestFit="1" customWidth="1"/>
    <col min="14863" max="14863" width="13.25" style="568" customWidth="1"/>
    <col min="14864" max="14864" width="14.5" style="568" customWidth="1"/>
    <col min="14865" max="14865" width="15.625" style="568" customWidth="1"/>
    <col min="14866" max="15104" width="9" style="568"/>
    <col min="15105" max="15105" width="2.625" style="568" customWidth="1"/>
    <col min="15106" max="15106" width="11.625" style="568" customWidth="1"/>
    <col min="15107" max="15108" width="14.625" style="568" bestFit="1" customWidth="1"/>
    <col min="15109" max="15109" width="28.5" style="568" customWidth="1"/>
    <col min="15110" max="15110" width="7.125" style="568" customWidth="1"/>
    <col min="15111" max="15111" width="7.75" style="568" customWidth="1"/>
    <col min="15112" max="15112" width="9.25" style="568" bestFit="1" customWidth="1"/>
    <col min="15113" max="15113" width="11" style="568" customWidth="1"/>
    <col min="15114" max="15114" width="23" style="568" customWidth="1"/>
    <col min="15115" max="15115" width="42.125" style="568" customWidth="1"/>
    <col min="15116" max="15116" width="13.5" style="568" bestFit="1" customWidth="1"/>
    <col min="15117" max="15117" width="13.75" style="568" customWidth="1"/>
    <col min="15118" max="15118" width="10" style="568" bestFit="1" customWidth="1"/>
    <col min="15119" max="15119" width="13.25" style="568" customWidth="1"/>
    <col min="15120" max="15120" width="14.5" style="568" customWidth="1"/>
    <col min="15121" max="15121" width="15.625" style="568" customWidth="1"/>
    <col min="15122" max="15360" width="9" style="568"/>
    <col min="15361" max="15361" width="2.625" style="568" customWidth="1"/>
    <col min="15362" max="15362" width="11.625" style="568" customWidth="1"/>
    <col min="15363" max="15364" width="14.625" style="568" bestFit="1" customWidth="1"/>
    <col min="15365" max="15365" width="28.5" style="568" customWidth="1"/>
    <col min="15366" max="15366" width="7.125" style="568" customWidth="1"/>
    <col min="15367" max="15367" width="7.75" style="568" customWidth="1"/>
    <col min="15368" max="15368" width="9.25" style="568" bestFit="1" customWidth="1"/>
    <col min="15369" max="15369" width="11" style="568" customWidth="1"/>
    <col min="15370" max="15370" width="23" style="568" customWidth="1"/>
    <col min="15371" max="15371" width="42.125" style="568" customWidth="1"/>
    <col min="15372" max="15372" width="13.5" style="568" bestFit="1" customWidth="1"/>
    <col min="15373" max="15373" width="13.75" style="568" customWidth="1"/>
    <col min="15374" max="15374" width="10" style="568" bestFit="1" customWidth="1"/>
    <col min="15375" max="15375" width="13.25" style="568" customWidth="1"/>
    <col min="15376" max="15376" width="14.5" style="568" customWidth="1"/>
    <col min="15377" max="15377" width="15.625" style="568" customWidth="1"/>
    <col min="15378" max="15616" width="9" style="568"/>
    <col min="15617" max="15617" width="2.625" style="568" customWidth="1"/>
    <col min="15618" max="15618" width="11.625" style="568" customWidth="1"/>
    <col min="15619" max="15620" width="14.625" style="568" bestFit="1" customWidth="1"/>
    <col min="15621" max="15621" width="28.5" style="568" customWidth="1"/>
    <col min="15622" max="15622" width="7.125" style="568" customWidth="1"/>
    <col min="15623" max="15623" width="7.75" style="568" customWidth="1"/>
    <col min="15624" max="15624" width="9.25" style="568" bestFit="1" customWidth="1"/>
    <col min="15625" max="15625" width="11" style="568" customWidth="1"/>
    <col min="15626" max="15626" width="23" style="568" customWidth="1"/>
    <col min="15627" max="15627" width="42.125" style="568" customWidth="1"/>
    <col min="15628" max="15628" width="13.5" style="568" bestFit="1" customWidth="1"/>
    <col min="15629" max="15629" width="13.75" style="568" customWidth="1"/>
    <col min="15630" max="15630" width="10" style="568" bestFit="1" customWidth="1"/>
    <col min="15631" max="15631" width="13.25" style="568" customWidth="1"/>
    <col min="15632" max="15632" width="14.5" style="568" customWidth="1"/>
    <col min="15633" max="15633" width="15.625" style="568" customWidth="1"/>
    <col min="15634" max="15872" width="9" style="568"/>
    <col min="15873" max="15873" width="2.625" style="568" customWidth="1"/>
    <col min="15874" max="15874" width="11.625" style="568" customWidth="1"/>
    <col min="15875" max="15876" width="14.625" style="568" bestFit="1" customWidth="1"/>
    <col min="15877" max="15877" width="28.5" style="568" customWidth="1"/>
    <col min="15878" max="15878" width="7.125" style="568" customWidth="1"/>
    <col min="15879" max="15879" width="7.75" style="568" customWidth="1"/>
    <col min="15880" max="15880" width="9.25" style="568" bestFit="1" customWidth="1"/>
    <col min="15881" max="15881" width="11" style="568" customWidth="1"/>
    <col min="15882" max="15882" width="23" style="568" customWidth="1"/>
    <col min="15883" max="15883" width="42.125" style="568" customWidth="1"/>
    <col min="15884" max="15884" width="13.5" style="568" bestFit="1" customWidth="1"/>
    <col min="15885" max="15885" width="13.75" style="568" customWidth="1"/>
    <col min="15886" max="15886" width="10" style="568" bestFit="1" customWidth="1"/>
    <col min="15887" max="15887" width="13.25" style="568" customWidth="1"/>
    <col min="15888" max="15888" width="14.5" style="568" customWidth="1"/>
    <col min="15889" max="15889" width="15.625" style="568" customWidth="1"/>
    <col min="15890" max="16128" width="9" style="568"/>
    <col min="16129" max="16129" width="2.625" style="568" customWidth="1"/>
    <col min="16130" max="16130" width="11.625" style="568" customWidth="1"/>
    <col min="16131" max="16132" width="14.625" style="568" bestFit="1" customWidth="1"/>
    <col min="16133" max="16133" width="28.5" style="568" customWidth="1"/>
    <col min="16134" max="16134" width="7.125" style="568" customWidth="1"/>
    <col min="16135" max="16135" width="7.75" style="568" customWidth="1"/>
    <col min="16136" max="16136" width="9.25" style="568" bestFit="1" customWidth="1"/>
    <col min="16137" max="16137" width="11" style="568" customWidth="1"/>
    <col min="16138" max="16138" width="23" style="568" customWidth="1"/>
    <col min="16139" max="16139" width="42.125" style="568" customWidth="1"/>
    <col min="16140" max="16140" width="13.5" style="568" bestFit="1" customWidth="1"/>
    <col min="16141" max="16141" width="13.75" style="568" customWidth="1"/>
    <col min="16142" max="16142" width="10" style="568" bestFit="1" customWidth="1"/>
    <col min="16143" max="16143" width="13.25" style="568" customWidth="1"/>
    <col min="16144" max="16144" width="14.5" style="568" customWidth="1"/>
    <col min="16145" max="16145" width="15.625" style="568" customWidth="1"/>
    <col min="16146" max="16384" width="9" style="568"/>
  </cols>
  <sheetData>
    <row r="2" spans="2:17" ht="20.100000000000001" customHeight="1">
      <c r="B2" s="566" t="s">
        <v>0</v>
      </c>
      <c r="C2" s="566"/>
      <c r="D2" s="566"/>
      <c r="E2" s="567" t="s">
        <v>2726</v>
      </c>
      <c r="G2" s="569" t="s">
        <v>2</v>
      </c>
      <c r="H2" s="570"/>
      <c r="I2" s="571"/>
      <c r="J2" s="572">
        <f>SUM(H:H)</f>
        <v>322053</v>
      </c>
    </row>
    <row r="3" spans="2:17" ht="20.100000000000001" customHeight="1">
      <c r="B3" s="566" t="s">
        <v>3</v>
      </c>
      <c r="C3" s="566"/>
      <c r="D3" s="566"/>
      <c r="E3" s="567" t="s">
        <v>2680</v>
      </c>
    </row>
    <row r="4" spans="2:17" ht="20.100000000000001" customHeight="1">
      <c r="B4" s="566" t="s">
        <v>5</v>
      </c>
      <c r="C4" s="566"/>
      <c r="D4" s="566"/>
      <c r="E4" s="567" t="s">
        <v>2727</v>
      </c>
      <c r="G4" s="566" t="s">
        <v>17</v>
      </c>
      <c r="H4" s="566"/>
      <c r="I4" s="566"/>
      <c r="J4" s="576"/>
      <c r="K4" s="576"/>
    </row>
    <row r="5" spans="2:17" ht="20.100000000000001" customHeight="1">
      <c r="B5" s="566" t="s">
        <v>6</v>
      </c>
      <c r="C5" s="566"/>
      <c r="D5" s="566"/>
      <c r="E5" s="577">
        <v>41166</v>
      </c>
      <c r="G5" s="566"/>
      <c r="H5" s="566"/>
      <c r="I5" s="566"/>
      <c r="J5" s="576"/>
      <c r="K5" s="576"/>
    </row>
    <row r="6" spans="2:17" ht="20.100000000000001" customHeight="1">
      <c r="B6" s="566" t="s">
        <v>7</v>
      </c>
      <c r="C6" s="566"/>
      <c r="D6" s="566"/>
      <c r="E6" s="577"/>
      <c r="G6" s="566"/>
      <c r="H6" s="566"/>
      <c r="I6" s="566"/>
      <c r="J6" s="576"/>
      <c r="K6" s="576"/>
    </row>
    <row r="8" spans="2:17" s="573" customFormat="1" ht="19.5" customHeight="1">
      <c r="B8" s="503" t="s">
        <v>8</v>
      </c>
      <c r="C8" s="503" t="s">
        <v>9</v>
      </c>
      <c r="D8" s="503" t="s">
        <v>10</v>
      </c>
      <c r="E8" s="578" t="s">
        <v>11</v>
      </c>
      <c r="F8" s="578" t="s">
        <v>12</v>
      </c>
      <c r="G8" s="578" t="s">
        <v>13</v>
      </c>
      <c r="H8" s="579" t="s">
        <v>14</v>
      </c>
      <c r="I8" s="579" t="s">
        <v>15</v>
      </c>
      <c r="J8" s="578" t="s">
        <v>16</v>
      </c>
      <c r="K8" s="578" t="s">
        <v>17</v>
      </c>
      <c r="L8" s="578" t="s">
        <v>18</v>
      </c>
      <c r="M8" s="503" t="s">
        <v>19</v>
      </c>
      <c r="N8" s="503" t="s">
        <v>20</v>
      </c>
      <c r="O8" s="578" t="s">
        <v>21</v>
      </c>
      <c r="P8" s="580" t="s">
        <v>22</v>
      </c>
      <c r="Q8" s="580" t="s">
        <v>23</v>
      </c>
    </row>
    <row r="9" spans="2:17" s="573" customFormat="1" ht="18" customHeight="1">
      <c r="B9" s="503"/>
      <c r="C9" s="581" t="s">
        <v>2598</v>
      </c>
      <c r="D9" s="581" t="s">
        <v>2598</v>
      </c>
      <c r="E9" s="582" t="s">
        <v>2728</v>
      </c>
      <c r="F9" s="583">
        <v>1</v>
      </c>
      <c r="G9" s="493">
        <v>5620</v>
      </c>
      <c r="H9" s="493">
        <v>5620</v>
      </c>
      <c r="I9" s="502"/>
      <c r="J9" s="584" t="s">
        <v>448</v>
      </c>
      <c r="K9" s="585" t="s">
        <v>2729</v>
      </c>
      <c r="L9" s="582"/>
      <c r="M9" s="586"/>
      <c r="N9" s="580"/>
      <c r="O9" s="587"/>
      <c r="P9" s="586">
        <v>41107</v>
      </c>
      <c r="Q9" s="556">
        <v>41172</v>
      </c>
    </row>
    <row r="10" spans="2:17" s="573" customFormat="1" ht="18" customHeight="1">
      <c r="B10" s="578"/>
      <c r="C10" s="581" t="s">
        <v>2598</v>
      </c>
      <c r="D10" s="581" t="s">
        <v>2598</v>
      </c>
      <c r="E10" s="582" t="s">
        <v>2730</v>
      </c>
      <c r="F10" s="583">
        <v>1</v>
      </c>
      <c r="G10" s="493">
        <v>5490</v>
      </c>
      <c r="H10" s="493">
        <v>5490</v>
      </c>
      <c r="I10" s="494"/>
      <c r="J10" s="584" t="s">
        <v>2687</v>
      </c>
      <c r="K10" s="585" t="s">
        <v>2729</v>
      </c>
      <c r="L10" s="582"/>
      <c r="M10" s="586"/>
      <c r="N10" s="580"/>
      <c r="O10" s="587"/>
      <c r="P10" s="586">
        <v>41109</v>
      </c>
      <c r="Q10" s="556">
        <v>41172</v>
      </c>
    </row>
    <row r="11" spans="2:17" s="573" customFormat="1" ht="18" customHeight="1">
      <c r="B11" s="503"/>
      <c r="C11" s="504" t="s">
        <v>2023</v>
      </c>
      <c r="D11" s="504" t="s">
        <v>2023</v>
      </c>
      <c r="E11" s="504" t="s">
        <v>2688</v>
      </c>
      <c r="F11" s="583">
        <v>1</v>
      </c>
      <c r="G11" s="588">
        <v>180000</v>
      </c>
      <c r="H11" s="588">
        <f>F11*G11</f>
        <v>180000</v>
      </c>
      <c r="I11" s="494"/>
      <c r="J11" s="504" t="s">
        <v>2689</v>
      </c>
      <c r="K11" s="578" t="s">
        <v>2683</v>
      </c>
      <c r="L11" s="582"/>
      <c r="M11" s="586">
        <v>41173</v>
      </c>
      <c r="N11" s="580"/>
      <c r="O11" s="587"/>
      <c r="P11" s="586"/>
      <c r="Q11" s="556"/>
    </row>
    <row r="12" spans="2:17" s="573" customFormat="1" ht="18" customHeight="1">
      <c r="B12" s="578"/>
      <c r="C12" s="504" t="s">
        <v>2023</v>
      </c>
      <c r="D12" s="504" t="s">
        <v>2023</v>
      </c>
      <c r="E12" s="504" t="s">
        <v>2690</v>
      </c>
      <c r="F12" s="583">
        <v>1</v>
      </c>
      <c r="G12" s="589"/>
      <c r="H12" s="589"/>
      <c r="I12" s="494"/>
      <c r="J12" s="504" t="s">
        <v>2691</v>
      </c>
      <c r="K12" s="578" t="s">
        <v>2683</v>
      </c>
      <c r="L12" s="582"/>
      <c r="M12" s="586">
        <v>41173</v>
      </c>
      <c r="N12" s="580"/>
      <c r="O12" s="587"/>
      <c r="P12" s="586"/>
      <c r="Q12" s="556"/>
    </row>
    <row r="13" spans="2:17" s="573" customFormat="1" ht="18" customHeight="1">
      <c r="B13" s="578"/>
      <c r="C13" s="504" t="s">
        <v>2023</v>
      </c>
      <c r="D13" s="504" t="s">
        <v>2023</v>
      </c>
      <c r="E13" s="504" t="s">
        <v>2692</v>
      </c>
      <c r="F13" s="583">
        <v>1</v>
      </c>
      <c r="G13" s="589"/>
      <c r="H13" s="589"/>
      <c r="I13" s="590"/>
      <c r="J13" s="504" t="s">
        <v>2693</v>
      </c>
      <c r="K13" s="578" t="s">
        <v>2683</v>
      </c>
      <c r="L13" s="582"/>
      <c r="M13" s="586">
        <v>41173</v>
      </c>
      <c r="N13" s="580"/>
      <c r="O13" s="587"/>
      <c r="P13" s="586"/>
      <c r="Q13" s="556"/>
    </row>
    <row r="14" spans="2:17" s="573" customFormat="1" ht="18" customHeight="1">
      <c r="B14" s="578"/>
      <c r="C14" s="504" t="s">
        <v>2023</v>
      </c>
      <c r="D14" s="504" t="s">
        <v>2023</v>
      </c>
      <c r="E14" s="504" t="s">
        <v>2694</v>
      </c>
      <c r="F14" s="583">
        <v>1</v>
      </c>
      <c r="G14" s="589"/>
      <c r="H14" s="589"/>
      <c r="I14" s="590"/>
      <c r="J14" s="504" t="s">
        <v>2695</v>
      </c>
      <c r="K14" s="578" t="s">
        <v>2683</v>
      </c>
      <c r="L14" s="582"/>
      <c r="M14" s="586">
        <v>41173</v>
      </c>
      <c r="N14" s="580"/>
      <c r="O14" s="587"/>
      <c r="P14" s="586"/>
      <c r="Q14" s="556"/>
    </row>
    <row r="15" spans="2:17" s="573" customFormat="1" ht="18" customHeight="1">
      <c r="B15" s="578"/>
      <c r="C15" s="504" t="s">
        <v>2023</v>
      </c>
      <c r="D15" s="504" t="s">
        <v>2023</v>
      </c>
      <c r="E15" s="504" t="s">
        <v>2696</v>
      </c>
      <c r="F15" s="583">
        <v>1</v>
      </c>
      <c r="G15" s="591"/>
      <c r="H15" s="591"/>
      <c r="I15" s="494"/>
      <c r="J15" s="504" t="s">
        <v>67</v>
      </c>
      <c r="K15" s="578" t="s">
        <v>2683</v>
      </c>
      <c r="L15" s="582"/>
      <c r="M15" s="586">
        <v>41173</v>
      </c>
      <c r="N15" s="580"/>
      <c r="O15" s="587"/>
      <c r="P15" s="586"/>
      <c r="Q15" s="556"/>
    </row>
    <row r="16" spans="2:17" s="573" customFormat="1" ht="18" customHeight="1">
      <c r="B16" s="578"/>
      <c r="C16" s="503" t="s">
        <v>1015</v>
      </c>
      <c r="D16" s="503" t="s">
        <v>1015</v>
      </c>
      <c r="E16" s="504" t="s">
        <v>2697</v>
      </c>
      <c r="F16" s="528">
        <v>1</v>
      </c>
      <c r="G16" s="528">
        <v>1030</v>
      </c>
      <c r="H16" s="528">
        <v>1030</v>
      </c>
      <c r="I16" s="494"/>
      <c r="J16" s="504" t="s">
        <v>2698</v>
      </c>
      <c r="K16" s="582" t="s">
        <v>2178</v>
      </c>
      <c r="L16" s="582"/>
      <c r="M16" s="586"/>
      <c r="N16" s="580"/>
      <c r="O16" s="587"/>
      <c r="P16" s="586"/>
      <c r="Q16" s="556"/>
    </row>
    <row r="17" spans="2:17" s="573" customFormat="1" ht="18" customHeight="1">
      <c r="B17" s="578"/>
      <c r="C17" s="503" t="s">
        <v>1015</v>
      </c>
      <c r="D17" s="503" t="s">
        <v>1015</v>
      </c>
      <c r="E17" s="504" t="s">
        <v>2731</v>
      </c>
      <c r="F17" s="528">
        <v>1</v>
      </c>
      <c r="G17" s="528"/>
      <c r="H17" s="528"/>
      <c r="I17" s="506"/>
      <c r="J17" s="504" t="s">
        <v>2700</v>
      </c>
      <c r="K17" s="582" t="s">
        <v>2178</v>
      </c>
      <c r="L17" s="582"/>
      <c r="M17" s="586"/>
      <c r="N17" s="580"/>
      <c r="O17" s="587"/>
      <c r="P17" s="586"/>
      <c r="Q17" s="556"/>
    </row>
    <row r="18" spans="2:17" s="573" customFormat="1" ht="18" customHeight="1">
      <c r="B18" s="578"/>
      <c r="C18" s="503" t="s">
        <v>1015</v>
      </c>
      <c r="D18" s="503" t="s">
        <v>1015</v>
      </c>
      <c r="E18" s="504" t="s">
        <v>2702</v>
      </c>
      <c r="F18" s="528">
        <v>1</v>
      </c>
      <c r="G18" s="528">
        <v>54000</v>
      </c>
      <c r="H18" s="528">
        <v>54000</v>
      </c>
      <c r="I18" s="506"/>
      <c r="J18" s="504" t="s">
        <v>2703</v>
      </c>
      <c r="K18" s="582" t="s">
        <v>2178</v>
      </c>
      <c r="L18" s="582"/>
      <c r="M18" s="586"/>
      <c r="N18" s="580"/>
      <c r="O18" s="587"/>
      <c r="P18" s="586"/>
      <c r="Q18" s="556"/>
    </row>
    <row r="19" spans="2:17" s="573" customFormat="1" ht="18" customHeight="1">
      <c r="B19" s="578"/>
      <c r="C19" s="503" t="s">
        <v>1015</v>
      </c>
      <c r="D19" s="503" t="s">
        <v>1015</v>
      </c>
      <c r="E19" s="504" t="s">
        <v>2704</v>
      </c>
      <c r="F19" s="528">
        <v>1</v>
      </c>
      <c r="G19" s="528">
        <v>2980</v>
      </c>
      <c r="H19" s="528">
        <v>2980</v>
      </c>
      <c r="I19" s="506"/>
      <c r="J19" s="504" t="s">
        <v>2703</v>
      </c>
      <c r="K19" s="582" t="s">
        <v>2178</v>
      </c>
      <c r="L19" s="582"/>
      <c r="M19" s="586"/>
      <c r="N19" s="580"/>
      <c r="O19" s="587"/>
      <c r="P19" s="586"/>
      <c r="Q19" s="556"/>
    </row>
    <row r="20" spans="2:17" s="573" customFormat="1" ht="18" customHeight="1">
      <c r="B20" s="578"/>
      <c r="C20" s="503" t="s">
        <v>1015</v>
      </c>
      <c r="D20" s="503" t="s">
        <v>1015</v>
      </c>
      <c r="E20" s="504" t="s">
        <v>2708</v>
      </c>
      <c r="F20" s="528">
        <v>1</v>
      </c>
      <c r="G20" s="528">
        <v>1498</v>
      </c>
      <c r="H20" s="528">
        <v>1498</v>
      </c>
      <c r="I20" s="494"/>
      <c r="J20" s="504" t="s">
        <v>2709</v>
      </c>
      <c r="K20" s="582" t="s">
        <v>2178</v>
      </c>
      <c r="L20" s="582"/>
      <c r="M20" s="586"/>
      <c r="N20" s="580"/>
      <c r="O20" s="587"/>
      <c r="P20" s="586"/>
      <c r="Q20" s="556"/>
    </row>
    <row r="21" spans="2:17" s="573" customFormat="1" ht="18" customHeight="1">
      <c r="B21" s="578"/>
      <c r="C21" s="503" t="s">
        <v>1015</v>
      </c>
      <c r="D21" s="503" t="s">
        <v>1015</v>
      </c>
      <c r="E21" s="504" t="s">
        <v>2710</v>
      </c>
      <c r="F21" s="528">
        <v>1</v>
      </c>
      <c r="G21" s="528">
        <v>3090</v>
      </c>
      <c r="H21" s="528">
        <v>3090</v>
      </c>
      <c r="I21" s="494"/>
      <c r="J21" s="504" t="s">
        <v>2711</v>
      </c>
      <c r="K21" s="582" t="s">
        <v>2178</v>
      </c>
      <c r="L21" s="582"/>
      <c r="M21" s="586"/>
      <c r="N21" s="580"/>
      <c r="O21" s="587"/>
      <c r="P21" s="586"/>
      <c r="Q21" s="556"/>
    </row>
    <row r="22" spans="2:17" s="573" customFormat="1" ht="18" customHeight="1">
      <c r="B22" s="578"/>
      <c r="C22" s="503" t="s">
        <v>1015</v>
      </c>
      <c r="D22" s="503" t="s">
        <v>1015</v>
      </c>
      <c r="E22" s="504" t="s">
        <v>2732</v>
      </c>
      <c r="F22" s="528">
        <v>1</v>
      </c>
      <c r="G22" s="528">
        <v>3175</v>
      </c>
      <c r="H22" s="528">
        <v>3175</v>
      </c>
      <c r="I22" s="494"/>
      <c r="J22" s="504" t="s">
        <v>2733</v>
      </c>
      <c r="K22" s="582"/>
      <c r="L22" s="582"/>
      <c r="M22" s="586"/>
      <c r="N22" s="580"/>
      <c r="O22" s="587"/>
      <c r="P22" s="586"/>
      <c r="Q22" s="556"/>
    </row>
    <row r="23" spans="2:17" s="573" customFormat="1" ht="18" customHeight="1">
      <c r="B23" s="578"/>
      <c r="C23" s="503" t="s">
        <v>2712</v>
      </c>
      <c r="D23" s="503" t="s">
        <v>2713</v>
      </c>
      <c r="E23" s="504" t="s">
        <v>2714</v>
      </c>
      <c r="F23" s="583">
        <v>1</v>
      </c>
      <c r="G23" s="493">
        <v>15600</v>
      </c>
      <c r="H23" s="493">
        <f t="shared" ref="H23:H42" si="0">F23*G23</f>
        <v>15600</v>
      </c>
      <c r="I23" s="494"/>
      <c r="J23" s="504" t="s">
        <v>52</v>
      </c>
      <c r="K23" s="578" t="s">
        <v>2683</v>
      </c>
      <c r="L23" s="582"/>
      <c r="M23" s="586">
        <v>41172</v>
      </c>
      <c r="N23" s="580"/>
      <c r="O23" s="587"/>
      <c r="P23" s="586"/>
      <c r="Q23" s="556"/>
    </row>
    <row r="24" spans="2:17" s="573" customFormat="1" ht="18" customHeight="1">
      <c r="B24" s="578"/>
      <c r="C24" s="503" t="s">
        <v>2712</v>
      </c>
      <c r="D24" s="503" t="s">
        <v>2713</v>
      </c>
      <c r="E24" s="504" t="s">
        <v>2715</v>
      </c>
      <c r="F24" s="583">
        <v>1</v>
      </c>
      <c r="G24" s="493">
        <v>1200</v>
      </c>
      <c r="H24" s="493">
        <f t="shared" si="0"/>
        <v>1200</v>
      </c>
      <c r="I24" s="494"/>
      <c r="J24" s="504" t="s">
        <v>60</v>
      </c>
      <c r="K24" s="578" t="s">
        <v>2683</v>
      </c>
      <c r="L24" s="582"/>
      <c r="M24" s="586">
        <v>41172</v>
      </c>
      <c r="N24" s="580"/>
      <c r="O24" s="587"/>
      <c r="P24" s="586"/>
      <c r="Q24" s="556"/>
    </row>
    <row r="25" spans="2:17" s="573" customFormat="1" ht="18" customHeight="1">
      <c r="B25" s="578"/>
      <c r="C25" s="503" t="s">
        <v>2712</v>
      </c>
      <c r="D25" s="503" t="s">
        <v>2713</v>
      </c>
      <c r="E25" s="504" t="s">
        <v>2716</v>
      </c>
      <c r="F25" s="583">
        <v>1</v>
      </c>
      <c r="G25" s="493">
        <v>1900</v>
      </c>
      <c r="H25" s="493">
        <f t="shared" si="0"/>
        <v>1900</v>
      </c>
      <c r="I25" s="494"/>
      <c r="J25" s="504" t="s">
        <v>2717</v>
      </c>
      <c r="K25" s="578" t="s">
        <v>2683</v>
      </c>
      <c r="L25" s="582"/>
      <c r="M25" s="586">
        <v>41172</v>
      </c>
      <c r="N25" s="580"/>
      <c r="O25" s="587"/>
      <c r="P25" s="586"/>
      <c r="Q25" s="556"/>
    </row>
    <row r="26" spans="2:17" s="573" customFormat="1" ht="18" customHeight="1">
      <c r="B26" s="578"/>
      <c r="C26" s="503" t="s">
        <v>2712</v>
      </c>
      <c r="D26" s="503" t="s">
        <v>2713</v>
      </c>
      <c r="E26" s="582" t="s">
        <v>2718</v>
      </c>
      <c r="F26" s="583">
        <v>1</v>
      </c>
      <c r="G26" s="493">
        <v>2200</v>
      </c>
      <c r="H26" s="493">
        <f t="shared" si="0"/>
        <v>2200</v>
      </c>
      <c r="I26" s="494"/>
      <c r="J26" s="504" t="s">
        <v>2719</v>
      </c>
      <c r="K26" s="578" t="s">
        <v>2683</v>
      </c>
      <c r="L26" s="582"/>
      <c r="M26" s="586">
        <v>41172</v>
      </c>
      <c r="N26" s="580"/>
      <c r="O26" s="587"/>
      <c r="P26" s="586"/>
      <c r="Q26" s="556"/>
    </row>
    <row r="27" spans="2:17" s="573" customFormat="1" ht="18" customHeight="1">
      <c r="B27" s="578"/>
      <c r="C27" s="503" t="s">
        <v>2712</v>
      </c>
      <c r="D27" s="503" t="s">
        <v>2713</v>
      </c>
      <c r="E27" s="582" t="s">
        <v>2720</v>
      </c>
      <c r="F27" s="501">
        <v>1</v>
      </c>
      <c r="G27" s="493">
        <v>41000</v>
      </c>
      <c r="H27" s="493">
        <f t="shared" si="0"/>
        <v>41000</v>
      </c>
      <c r="I27" s="494"/>
      <c r="J27" s="582" t="s">
        <v>2721</v>
      </c>
      <c r="K27" s="582"/>
      <c r="L27" s="582"/>
      <c r="M27" s="586">
        <v>41172</v>
      </c>
      <c r="N27" s="580"/>
      <c r="O27" s="587"/>
      <c r="P27" s="586"/>
      <c r="Q27" s="556"/>
    </row>
    <row r="28" spans="2:17" s="573" customFormat="1" ht="18" customHeight="1">
      <c r="B28" s="578"/>
      <c r="C28" s="503"/>
      <c r="D28" s="503"/>
      <c r="E28" s="582"/>
      <c r="F28" s="492"/>
      <c r="G28" s="493"/>
      <c r="H28" s="493">
        <f t="shared" si="0"/>
        <v>0</v>
      </c>
      <c r="I28" s="494"/>
      <c r="J28" s="582"/>
      <c r="K28" s="582"/>
      <c r="L28" s="582"/>
      <c r="M28" s="580"/>
      <c r="N28" s="580"/>
      <c r="O28" s="587"/>
      <c r="P28" s="586"/>
      <c r="Q28" s="556"/>
    </row>
    <row r="29" spans="2:17" s="573" customFormat="1" ht="18" customHeight="1">
      <c r="B29" s="578"/>
      <c r="C29" s="503"/>
      <c r="D29" s="503" t="s">
        <v>55</v>
      </c>
      <c r="E29" s="582" t="s">
        <v>2722</v>
      </c>
      <c r="F29" s="492">
        <v>1</v>
      </c>
      <c r="G29" s="493">
        <v>3270</v>
      </c>
      <c r="H29" s="493">
        <f t="shared" si="0"/>
        <v>3270</v>
      </c>
      <c r="I29" s="494"/>
      <c r="J29" s="582"/>
      <c r="K29" s="582"/>
      <c r="L29" s="582"/>
      <c r="M29" s="580" t="s">
        <v>748</v>
      </c>
      <c r="N29" s="580"/>
      <c r="O29" s="587"/>
      <c r="P29" s="580"/>
      <c r="Q29" s="556">
        <v>41170</v>
      </c>
    </row>
    <row r="30" spans="2:17" s="573" customFormat="1" ht="18" customHeight="1">
      <c r="B30" s="578"/>
      <c r="C30" s="503"/>
      <c r="D30" s="503"/>
      <c r="E30" s="582"/>
      <c r="F30" s="492"/>
      <c r="G30" s="493"/>
      <c r="H30" s="493">
        <f t="shared" si="0"/>
        <v>0</v>
      </c>
      <c r="I30" s="494"/>
      <c r="J30" s="582"/>
      <c r="K30" s="582"/>
      <c r="L30" s="582"/>
      <c r="M30" s="580"/>
      <c r="N30" s="580"/>
      <c r="O30" s="587"/>
      <c r="P30" s="580"/>
      <c r="Q30" s="556"/>
    </row>
    <row r="31" spans="2:17" s="573" customFormat="1" ht="18" customHeight="1">
      <c r="B31" s="578"/>
      <c r="C31" s="503"/>
      <c r="D31" s="503"/>
      <c r="E31" s="582"/>
      <c r="F31" s="492"/>
      <c r="G31" s="493"/>
      <c r="H31" s="493">
        <f t="shared" si="0"/>
        <v>0</v>
      </c>
      <c r="I31" s="494"/>
      <c r="J31" s="582"/>
      <c r="K31" s="582"/>
      <c r="L31" s="582"/>
      <c r="M31" s="580"/>
      <c r="N31" s="580"/>
      <c r="O31" s="587"/>
      <c r="P31" s="580"/>
      <c r="Q31" s="556"/>
    </row>
    <row r="32" spans="2:17" s="573" customFormat="1" ht="18" customHeight="1">
      <c r="B32" s="578"/>
      <c r="C32" s="503"/>
      <c r="D32" s="503"/>
      <c r="E32" s="582"/>
      <c r="F32" s="492"/>
      <c r="G32" s="493"/>
      <c r="H32" s="493">
        <f t="shared" si="0"/>
        <v>0</v>
      </c>
      <c r="I32" s="494"/>
      <c r="J32" s="582"/>
      <c r="K32" s="582"/>
      <c r="L32" s="582"/>
      <c r="M32" s="580"/>
      <c r="N32" s="580"/>
      <c r="O32" s="587"/>
      <c r="P32" s="580"/>
      <c r="Q32" s="556"/>
    </row>
    <row r="33" spans="2:17" s="573" customFormat="1" ht="18" customHeight="1">
      <c r="B33" s="578"/>
      <c r="C33" s="503"/>
      <c r="D33" s="503"/>
      <c r="E33" s="582"/>
      <c r="F33" s="492"/>
      <c r="G33" s="493"/>
      <c r="H33" s="493">
        <f t="shared" si="0"/>
        <v>0</v>
      </c>
      <c r="I33" s="494"/>
      <c r="J33" s="582"/>
      <c r="K33" s="582"/>
      <c r="L33" s="582"/>
      <c r="M33" s="580"/>
      <c r="N33" s="580"/>
      <c r="O33" s="587"/>
      <c r="P33" s="580"/>
      <c r="Q33" s="556"/>
    </row>
    <row r="34" spans="2:17" s="573" customFormat="1" ht="18" customHeight="1">
      <c r="B34" s="578"/>
      <c r="C34" s="503"/>
      <c r="D34" s="503"/>
      <c r="E34" s="582"/>
      <c r="F34" s="492"/>
      <c r="G34" s="493"/>
      <c r="H34" s="493">
        <f t="shared" si="0"/>
        <v>0</v>
      </c>
      <c r="I34" s="494"/>
      <c r="J34" s="582"/>
      <c r="K34" s="582"/>
      <c r="L34" s="582"/>
      <c r="M34" s="580"/>
      <c r="N34" s="580"/>
      <c r="O34" s="587"/>
      <c r="P34" s="580"/>
      <c r="Q34" s="556"/>
    </row>
    <row r="35" spans="2:17" s="573" customFormat="1" ht="18" customHeight="1">
      <c r="B35" s="578"/>
      <c r="C35" s="503"/>
      <c r="D35" s="503"/>
      <c r="E35" s="582"/>
      <c r="F35" s="492"/>
      <c r="G35" s="493"/>
      <c r="H35" s="493">
        <f t="shared" si="0"/>
        <v>0</v>
      </c>
      <c r="I35" s="494"/>
      <c r="J35" s="582"/>
      <c r="K35" s="582"/>
      <c r="L35" s="582"/>
      <c r="M35" s="580"/>
      <c r="N35" s="580"/>
      <c r="O35" s="587"/>
      <c r="P35" s="580"/>
      <c r="Q35" s="556"/>
    </row>
    <row r="36" spans="2:17" s="573" customFormat="1" ht="18" customHeight="1">
      <c r="B36" s="503"/>
      <c r="C36" s="503"/>
      <c r="D36" s="503"/>
      <c r="E36" s="582"/>
      <c r="F36" s="492"/>
      <c r="G36" s="493"/>
      <c r="H36" s="493">
        <f t="shared" si="0"/>
        <v>0</v>
      </c>
      <c r="I36" s="494"/>
      <c r="J36" s="582"/>
      <c r="K36" s="582"/>
      <c r="L36" s="582"/>
      <c r="M36" s="580"/>
      <c r="N36" s="580"/>
      <c r="O36" s="587"/>
      <c r="P36" s="580"/>
      <c r="Q36" s="556"/>
    </row>
    <row r="37" spans="2:17" s="573" customFormat="1" ht="18" customHeight="1">
      <c r="B37" s="503"/>
      <c r="C37" s="503"/>
      <c r="D37" s="503"/>
      <c r="E37" s="582"/>
      <c r="F37" s="492"/>
      <c r="G37" s="493"/>
      <c r="H37" s="493">
        <f t="shared" si="0"/>
        <v>0</v>
      </c>
      <c r="I37" s="494"/>
      <c r="J37" s="582"/>
      <c r="K37" s="582"/>
      <c r="L37" s="582"/>
      <c r="M37" s="580"/>
      <c r="N37" s="580"/>
      <c r="O37" s="587"/>
      <c r="P37" s="580"/>
      <c r="Q37" s="556"/>
    </row>
    <row r="38" spans="2:17" s="573" customFormat="1" ht="18" customHeight="1">
      <c r="B38" s="503"/>
      <c r="C38" s="503"/>
      <c r="D38" s="503"/>
      <c r="E38" s="592"/>
      <c r="F38" s="492"/>
      <c r="G38" s="493"/>
      <c r="H38" s="493">
        <f t="shared" si="0"/>
        <v>0</v>
      </c>
      <c r="I38" s="494"/>
      <c r="J38" s="582"/>
      <c r="K38" s="582"/>
      <c r="L38" s="582"/>
      <c r="M38" s="580"/>
      <c r="N38" s="580"/>
      <c r="O38" s="587"/>
      <c r="P38" s="580"/>
      <c r="Q38" s="556"/>
    </row>
    <row r="39" spans="2:17" s="573" customFormat="1" ht="18" customHeight="1">
      <c r="B39" s="503"/>
      <c r="C39" s="503"/>
      <c r="D39" s="503"/>
      <c r="E39" s="582"/>
      <c r="F39" s="492"/>
      <c r="G39" s="493"/>
      <c r="H39" s="493">
        <f t="shared" si="0"/>
        <v>0</v>
      </c>
      <c r="I39" s="494"/>
      <c r="J39" s="582"/>
      <c r="K39" s="582"/>
      <c r="L39" s="582"/>
      <c r="M39" s="580"/>
      <c r="N39" s="580"/>
      <c r="O39" s="587"/>
      <c r="P39" s="580"/>
      <c r="Q39" s="556"/>
    </row>
    <row r="40" spans="2:17" s="573" customFormat="1" ht="18" customHeight="1">
      <c r="B40" s="503"/>
      <c r="C40" s="503"/>
      <c r="D40" s="503"/>
      <c r="E40" s="582"/>
      <c r="F40" s="492"/>
      <c r="G40" s="493"/>
      <c r="H40" s="493">
        <f t="shared" si="0"/>
        <v>0</v>
      </c>
      <c r="I40" s="494"/>
      <c r="J40" s="582"/>
      <c r="K40" s="582"/>
      <c r="L40" s="582"/>
      <c r="M40" s="580"/>
      <c r="N40" s="580"/>
      <c r="O40" s="587"/>
      <c r="P40" s="580"/>
      <c r="Q40" s="556"/>
    </row>
    <row r="41" spans="2:17" s="573" customFormat="1" ht="18" customHeight="1">
      <c r="B41" s="503"/>
      <c r="C41" s="503"/>
      <c r="D41" s="503"/>
      <c r="E41" s="582"/>
      <c r="F41" s="492"/>
      <c r="G41" s="493"/>
      <c r="H41" s="493">
        <f t="shared" si="0"/>
        <v>0</v>
      </c>
      <c r="I41" s="494"/>
      <c r="J41" s="582"/>
      <c r="K41" s="582"/>
      <c r="L41" s="582"/>
      <c r="M41" s="580"/>
      <c r="N41" s="580"/>
      <c r="O41" s="587"/>
      <c r="P41" s="580"/>
      <c r="Q41" s="556"/>
    </row>
    <row r="42" spans="2:17" s="573" customFormat="1" ht="18" customHeight="1">
      <c r="B42" s="503"/>
      <c r="C42" s="593"/>
      <c r="D42" s="593"/>
      <c r="E42" s="594"/>
      <c r="F42" s="492"/>
      <c r="G42" s="595"/>
      <c r="H42" s="493">
        <f t="shared" si="0"/>
        <v>0</v>
      </c>
      <c r="I42" s="596"/>
      <c r="J42" s="594"/>
      <c r="K42" s="594"/>
      <c r="L42" s="594"/>
      <c r="M42" s="597"/>
      <c r="N42" s="597"/>
      <c r="O42" s="597"/>
      <c r="P42" s="597"/>
      <c r="Q42" s="597"/>
    </row>
    <row r="43" spans="2:17" s="573" customFormat="1" ht="18" customHeight="1">
      <c r="B43" s="598"/>
      <c r="C43" s="598"/>
      <c r="D43" s="598"/>
      <c r="E43" s="599"/>
      <c r="F43" s="600"/>
      <c r="G43" s="601"/>
      <c r="H43" s="601"/>
      <c r="I43" s="600"/>
      <c r="J43" s="599"/>
      <c r="K43" s="599"/>
      <c r="L43" s="599"/>
      <c r="M43" s="602"/>
      <c r="N43" s="602"/>
      <c r="O43" s="603"/>
      <c r="P43" s="602"/>
      <c r="Q43" s="604"/>
    </row>
    <row r="44" spans="2:17" s="573" customFormat="1" ht="18" customHeight="1">
      <c r="C44" s="598"/>
      <c r="D44" s="598"/>
      <c r="E44" s="599"/>
      <c r="F44" s="600"/>
      <c r="G44" s="601"/>
      <c r="H44" s="601"/>
      <c r="I44" s="600"/>
      <c r="J44" s="599"/>
      <c r="K44" s="599"/>
      <c r="M44" s="602"/>
      <c r="N44" s="602"/>
      <c r="O44" s="603"/>
      <c r="P44" s="602"/>
      <c r="Q44" s="604"/>
    </row>
    <row r="45" spans="2:17" s="573" customFormat="1" ht="18" customHeight="1">
      <c r="B45" s="598"/>
      <c r="C45" s="598"/>
      <c r="D45" s="598"/>
      <c r="E45" s="599"/>
      <c r="F45" s="600"/>
      <c r="G45" s="601"/>
      <c r="H45" s="601"/>
      <c r="I45" s="600"/>
      <c r="J45" s="599"/>
      <c r="K45" s="599"/>
      <c r="M45" s="602"/>
      <c r="N45" s="602"/>
      <c r="O45" s="603"/>
      <c r="P45" s="602"/>
      <c r="Q45" s="604"/>
    </row>
    <row r="46" spans="2:17" ht="18" customHeight="1">
      <c r="C46" s="598"/>
      <c r="D46" s="598"/>
      <c r="E46" s="599"/>
      <c r="F46" s="600"/>
      <c r="G46" s="601"/>
      <c r="H46" s="601"/>
      <c r="I46" s="600"/>
      <c r="J46" s="599"/>
      <c r="K46" s="599"/>
      <c r="M46" s="602"/>
      <c r="N46" s="602"/>
      <c r="O46" s="603"/>
      <c r="Q46" s="604"/>
    </row>
    <row r="47" spans="2:17" ht="18" customHeight="1">
      <c r="C47" s="598"/>
      <c r="D47" s="598"/>
      <c r="F47" s="600"/>
      <c r="H47" s="601"/>
      <c r="M47" s="605"/>
      <c r="O47" s="603"/>
      <c r="Q47" s="604"/>
    </row>
    <row r="48" spans="2:17" ht="18" customHeight="1">
      <c r="C48" s="598"/>
      <c r="D48" s="598"/>
      <c r="F48" s="600"/>
      <c r="H48" s="601"/>
      <c r="M48" s="605"/>
      <c r="O48" s="603"/>
      <c r="Q48" s="604"/>
    </row>
    <row r="49" spans="3:17" ht="18" customHeight="1">
      <c r="C49" s="598"/>
      <c r="D49" s="598"/>
      <c r="E49" s="606"/>
      <c r="F49" s="607"/>
      <c r="G49" s="608"/>
      <c r="H49" s="608"/>
      <c r="I49" s="609"/>
      <c r="J49" s="606"/>
      <c r="K49" s="606"/>
      <c r="L49" s="606"/>
      <c r="M49" s="610"/>
      <c r="O49" s="603"/>
      <c r="Q49" s="604"/>
    </row>
    <row r="50" spans="3:17" ht="18" customHeight="1">
      <c r="C50" s="598"/>
      <c r="D50" s="598"/>
      <c r="F50" s="600"/>
      <c r="H50" s="601"/>
      <c r="M50" s="605"/>
      <c r="O50" s="603"/>
      <c r="Q50" s="604"/>
    </row>
    <row r="51" spans="3:17" ht="18" customHeight="1">
      <c r="C51" s="598"/>
      <c r="D51" s="598"/>
      <c r="F51" s="600"/>
      <c r="H51" s="601"/>
      <c r="M51" s="605"/>
      <c r="O51" s="603"/>
      <c r="Q51" s="604"/>
    </row>
    <row r="52" spans="3:17" ht="18" customHeight="1">
      <c r="C52" s="598"/>
      <c r="D52" s="598"/>
      <c r="F52" s="600"/>
      <c r="H52" s="601"/>
      <c r="M52" s="602"/>
      <c r="O52" s="603"/>
      <c r="Q52" s="604"/>
    </row>
    <row r="53" spans="3:17" ht="18" customHeight="1">
      <c r="C53" s="598"/>
      <c r="D53" s="598"/>
      <c r="F53" s="600"/>
      <c r="H53" s="601"/>
      <c r="M53" s="605"/>
      <c r="O53" s="603"/>
      <c r="Q53" s="604"/>
    </row>
    <row r="54" spans="3:17" ht="18" customHeight="1">
      <c r="C54" s="598"/>
      <c r="D54" s="598"/>
      <c r="F54" s="600"/>
      <c r="H54" s="601"/>
      <c r="M54" s="605"/>
      <c r="O54" s="603"/>
      <c r="Q54" s="604"/>
    </row>
    <row r="55" spans="3:17" ht="18" customHeight="1">
      <c r="C55" s="598"/>
      <c r="D55" s="598"/>
      <c r="F55" s="600"/>
      <c r="H55" s="601"/>
      <c r="K55" s="611"/>
      <c r="M55" s="605"/>
      <c r="O55" s="603"/>
      <c r="Q55" s="604"/>
    </row>
    <row r="56" spans="3:17" ht="18" customHeight="1">
      <c r="C56" s="598"/>
      <c r="D56" s="598"/>
      <c r="F56" s="600"/>
      <c r="H56" s="601"/>
      <c r="M56" s="605"/>
      <c r="O56" s="603"/>
      <c r="Q56" s="604"/>
    </row>
    <row r="57" spans="3:17" ht="18" customHeight="1">
      <c r="C57" s="598"/>
      <c r="D57" s="598"/>
      <c r="F57" s="600"/>
      <c r="H57" s="601"/>
      <c r="M57" s="605"/>
      <c r="O57" s="603"/>
      <c r="Q57" s="604"/>
    </row>
    <row r="58" spans="3:17" ht="18" customHeight="1">
      <c r="C58" s="598"/>
      <c r="D58" s="598"/>
      <c r="F58" s="600"/>
      <c r="H58" s="601"/>
      <c r="M58" s="605"/>
      <c r="O58" s="603"/>
      <c r="Q58" s="604"/>
    </row>
    <row r="59" spans="3:17" ht="18" customHeight="1">
      <c r="C59" s="598"/>
      <c r="D59" s="598"/>
      <c r="F59" s="600"/>
      <c r="H59" s="601"/>
      <c r="M59" s="605"/>
      <c r="O59" s="603"/>
      <c r="Q59" s="604"/>
    </row>
    <row r="60" spans="3:17" ht="18" customHeight="1">
      <c r="C60" s="598"/>
      <c r="D60" s="598"/>
      <c r="I60" s="568"/>
      <c r="M60" s="605"/>
      <c r="N60" s="573"/>
      <c r="O60" s="605"/>
      <c r="P60" s="605"/>
      <c r="Q60" s="604"/>
    </row>
    <row r="61" spans="3:17" ht="18" customHeight="1">
      <c r="C61" s="598"/>
      <c r="D61" s="598"/>
      <c r="I61" s="568"/>
      <c r="M61" s="605"/>
      <c r="N61" s="573"/>
      <c r="O61" s="605"/>
      <c r="P61" s="605"/>
      <c r="Q61" s="604"/>
    </row>
    <row r="62" spans="3:17" ht="18" customHeight="1">
      <c r="C62" s="598"/>
      <c r="D62" s="598"/>
      <c r="I62" s="568"/>
      <c r="M62" s="605"/>
      <c r="N62" s="573"/>
      <c r="O62" s="605"/>
      <c r="P62" s="605"/>
      <c r="Q62" s="604"/>
    </row>
    <row r="63" spans="3:17" ht="18" customHeight="1">
      <c r="C63" s="598"/>
      <c r="D63" s="598"/>
      <c r="I63" s="568"/>
      <c r="M63" s="605"/>
      <c r="N63" s="573"/>
      <c r="O63" s="605"/>
      <c r="P63" s="605"/>
      <c r="Q63" s="604"/>
    </row>
    <row r="64" spans="3:17" ht="18" customHeight="1">
      <c r="C64" s="598"/>
      <c r="D64" s="598"/>
      <c r="I64" s="568"/>
      <c r="M64" s="605"/>
      <c r="N64" s="573"/>
      <c r="O64" s="605"/>
      <c r="P64" s="605"/>
      <c r="Q64" s="604"/>
    </row>
    <row r="65" spans="3:17" ht="18" customHeight="1">
      <c r="C65" s="598"/>
      <c r="D65" s="598"/>
      <c r="I65" s="568"/>
      <c r="M65" s="605"/>
      <c r="N65" s="573"/>
      <c r="O65" s="605"/>
      <c r="P65" s="605"/>
      <c r="Q65" s="604"/>
    </row>
    <row r="66" spans="3:17" ht="18" customHeight="1">
      <c r="C66" s="598"/>
      <c r="D66" s="598"/>
      <c r="I66" s="568"/>
      <c r="M66" s="605"/>
      <c r="N66" s="573"/>
      <c r="O66" s="605"/>
      <c r="P66" s="605"/>
      <c r="Q66" s="604"/>
    </row>
    <row r="67" spans="3:17" ht="18" customHeight="1">
      <c r="C67" s="598"/>
      <c r="D67" s="598"/>
      <c r="I67" s="568"/>
      <c r="M67" s="605"/>
      <c r="N67" s="573"/>
      <c r="O67" s="605"/>
      <c r="P67" s="605"/>
      <c r="Q67" s="604"/>
    </row>
    <row r="68" spans="3:17" ht="18" customHeight="1">
      <c r="C68" s="598"/>
      <c r="D68" s="598"/>
      <c r="I68" s="568"/>
      <c r="M68" s="605"/>
      <c r="N68" s="573"/>
      <c r="O68" s="605"/>
      <c r="P68" s="605"/>
      <c r="Q68" s="604"/>
    </row>
    <row r="69" spans="3:17" ht="18" customHeight="1">
      <c r="C69" s="598"/>
      <c r="D69" s="598"/>
      <c r="I69" s="568"/>
      <c r="M69" s="605"/>
      <c r="N69" s="573"/>
      <c r="O69" s="605"/>
      <c r="P69" s="605"/>
      <c r="Q69" s="604"/>
    </row>
    <row r="70" spans="3:17" ht="18" customHeight="1">
      <c r="C70" s="598"/>
      <c r="D70" s="598"/>
      <c r="I70" s="568"/>
      <c r="M70" s="605"/>
      <c r="N70" s="573"/>
      <c r="O70" s="605"/>
      <c r="P70" s="605"/>
      <c r="Q70" s="604"/>
    </row>
    <row r="71" spans="3:17" ht="18" customHeight="1">
      <c r="C71" s="598"/>
      <c r="D71" s="598"/>
      <c r="I71" s="568"/>
      <c r="M71" s="605"/>
      <c r="N71" s="573"/>
      <c r="O71" s="605"/>
      <c r="P71" s="605"/>
      <c r="Q71" s="604"/>
    </row>
    <row r="72" spans="3:17" ht="18" customHeight="1">
      <c r="C72" s="598"/>
      <c r="D72" s="598"/>
      <c r="I72" s="568"/>
      <c r="M72" s="605"/>
      <c r="N72" s="573"/>
      <c r="O72" s="605"/>
      <c r="P72" s="605"/>
      <c r="Q72" s="604"/>
    </row>
    <row r="73" spans="3:17" ht="18" customHeight="1">
      <c r="C73" s="598"/>
      <c r="D73" s="598"/>
      <c r="I73" s="568"/>
      <c r="M73" s="605"/>
      <c r="N73" s="573"/>
      <c r="O73" s="605"/>
      <c r="P73" s="605"/>
      <c r="Q73" s="604"/>
    </row>
    <row r="74" spans="3:17" ht="18" customHeight="1">
      <c r="C74" s="598"/>
      <c r="D74" s="598"/>
      <c r="I74" s="568"/>
      <c r="M74" s="605"/>
      <c r="N74" s="573"/>
      <c r="O74" s="605"/>
      <c r="P74" s="605"/>
      <c r="Q74" s="604"/>
    </row>
    <row r="75" spans="3:17" ht="18" customHeight="1">
      <c r="C75" s="598"/>
      <c r="D75" s="598"/>
      <c r="I75" s="568"/>
      <c r="M75" s="605"/>
      <c r="N75" s="573"/>
      <c r="O75" s="605"/>
      <c r="P75" s="605"/>
      <c r="Q75" s="604"/>
    </row>
    <row r="76" spans="3:17" ht="18" customHeight="1">
      <c r="C76" s="598"/>
      <c r="D76" s="598"/>
      <c r="I76" s="568"/>
      <c r="M76" s="605"/>
      <c r="N76" s="573"/>
      <c r="O76" s="605"/>
      <c r="P76" s="605"/>
      <c r="Q76" s="604"/>
    </row>
    <row r="77" spans="3:17" ht="18" customHeight="1">
      <c r="C77" s="598"/>
      <c r="D77" s="598"/>
      <c r="I77" s="568"/>
      <c r="M77" s="605"/>
      <c r="N77" s="573"/>
      <c r="O77" s="605"/>
      <c r="P77" s="605"/>
      <c r="Q77" s="604"/>
    </row>
    <row r="78" spans="3:17" ht="18" customHeight="1">
      <c r="C78" s="598"/>
      <c r="D78" s="598"/>
      <c r="I78" s="568"/>
      <c r="M78" s="605"/>
      <c r="N78" s="573"/>
      <c r="O78" s="605"/>
      <c r="P78" s="605"/>
      <c r="Q78" s="604"/>
    </row>
    <row r="79" spans="3:17" ht="18" customHeight="1">
      <c r="C79" s="598"/>
      <c r="D79" s="598"/>
      <c r="I79" s="568"/>
      <c r="M79" s="605"/>
      <c r="N79" s="573"/>
      <c r="O79" s="605"/>
      <c r="P79" s="605"/>
      <c r="Q79" s="604"/>
    </row>
    <row r="80" spans="3:17" ht="18" customHeight="1">
      <c r="C80" s="598"/>
      <c r="D80" s="598"/>
      <c r="I80" s="568"/>
      <c r="M80" s="605"/>
      <c r="N80" s="573"/>
      <c r="O80" s="605"/>
      <c r="P80" s="605"/>
      <c r="Q80" s="604"/>
    </row>
    <row r="81" spans="3:17" ht="18" customHeight="1">
      <c r="C81" s="598"/>
      <c r="D81" s="598"/>
      <c r="I81" s="568"/>
      <c r="M81" s="605"/>
      <c r="N81" s="573"/>
      <c r="O81" s="605"/>
      <c r="P81" s="605"/>
      <c r="Q81" s="604"/>
    </row>
    <row r="82" spans="3:17" ht="18" customHeight="1">
      <c r="C82" s="598"/>
      <c r="D82" s="598"/>
      <c r="I82" s="568"/>
      <c r="M82" s="605"/>
      <c r="N82" s="573"/>
      <c r="O82" s="605"/>
      <c r="P82" s="605"/>
      <c r="Q82" s="604"/>
    </row>
    <row r="103" spans="8:8">
      <c r="H103" s="612"/>
    </row>
  </sheetData>
  <mergeCells count="10">
    <mergeCell ref="G11:G15"/>
    <mergeCell ref="H11:H15"/>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D39B-66DF-4DC8-95C1-636F5115DDB9}">
  <dimension ref="A2:R116"/>
  <sheetViews>
    <sheetView zoomScale="85" zoomScaleNormal="85" workbookViewId="0">
      <pane xSplit="10" ySplit="8" topLeftCell="N24" activePane="bottomRight" state="frozen"/>
      <selection pane="topRight" activeCell="K1" sqref="K1"/>
      <selection pane="bottomLeft" activeCell="A9" sqref="A9"/>
      <selection pane="bottomRight" activeCell="Q51" sqref="Q51"/>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23" style="150" customWidth="1"/>
    <col min="11" max="11" width="17.25" style="150"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23" style="145" customWidth="1"/>
    <col min="267" max="267" width="17.25" style="145"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23" style="145" customWidth="1"/>
    <col min="523" max="523" width="17.25" style="145"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23" style="145" customWidth="1"/>
    <col min="779" max="779" width="17.25" style="145"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23" style="145" customWidth="1"/>
    <col min="1035" max="1035" width="17.25" style="145"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23" style="145" customWidth="1"/>
    <col min="1291" max="1291" width="17.25" style="145"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23" style="145" customWidth="1"/>
    <col min="1547" max="1547" width="17.25" style="145"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23" style="145" customWidth="1"/>
    <col min="1803" max="1803" width="17.25" style="145"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23" style="145" customWidth="1"/>
    <col min="2059" max="2059" width="17.25" style="145"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23" style="145" customWidth="1"/>
    <col min="2315" max="2315" width="17.25" style="145"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23" style="145" customWidth="1"/>
    <col min="2571" max="2571" width="17.25" style="145"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23" style="145" customWidth="1"/>
    <col min="2827" max="2827" width="17.25" style="145"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23" style="145" customWidth="1"/>
    <col min="3083" max="3083" width="17.25" style="145"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23" style="145" customWidth="1"/>
    <col min="3339" max="3339" width="17.25" style="145"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23" style="145" customWidth="1"/>
    <col min="3595" max="3595" width="17.25" style="145"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23" style="145" customWidth="1"/>
    <col min="3851" max="3851" width="17.25" style="145"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23" style="145" customWidth="1"/>
    <col min="4107" max="4107" width="17.25" style="145"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23" style="145" customWidth="1"/>
    <col min="4363" max="4363" width="17.25" style="145"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23" style="145" customWidth="1"/>
    <col min="4619" max="4619" width="17.25" style="145"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23" style="145" customWidth="1"/>
    <col min="4875" max="4875" width="17.25" style="145"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23" style="145" customWidth="1"/>
    <col min="5131" max="5131" width="17.25" style="145"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23" style="145" customWidth="1"/>
    <col min="5387" max="5387" width="17.25" style="145"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23" style="145" customWidth="1"/>
    <col min="5643" max="5643" width="17.25" style="145"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23" style="145" customWidth="1"/>
    <col min="5899" max="5899" width="17.25" style="145"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23" style="145" customWidth="1"/>
    <col min="6155" max="6155" width="17.25" style="145"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23" style="145" customWidth="1"/>
    <col min="6411" max="6411" width="17.25" style="145"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23" style="145" customWidth="1"/>
    <col min="6667" max="6667" width="17.25" style="145"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23" style="145" customWidth="1"/>
    <col min="6923" max="6923" width="17.25" style="145"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23" style="145" customWidth="1"/>
    <col min="7179" max="7179" width="17.25" style="145"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23" style="145" customWidth="1"/>
    <col min="7435" max="7435" width="17.25" style="145"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23" style="145" customWidth="1"/>
    <col min="7691" max="7691" width="17.25" style="145"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23" style="145" customWidth="1"/>
    <col min="7947" max="7947" width="17.25" style="145"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23" style="145" customWidth="1"/>
    <col min="8203" max="8203" width="17.25" style="145"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23" style="145" customWidth="1"/>
    <col min="8459" max="8459" width="17.25" style="145"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23" style="145" customWidth="1"/>
    <col min="8715" max="8715" width="17.25" style="145"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23" style="145" customWidth="1"/>
    <col min="8971" max="8971" width="17.25" style="145"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23" style="145" customWidth="1"/>
    <col min="9227" max="9227" width="17.25" style="145"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23" style="145" customWidth="1"/>
    <col min="9483" max="9483" width="17.25" style="145"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23" style="145" customWidth="1"/>
    <col min="9739" max="9739" width="17.25" style="145"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23" style="145" customWidth="1"/>
    <col min="9995" max="9995" width="17.25" style="145"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23" style="145" customWidth="1"/>
    <col min="10251" max="10251" width="17.25" style="145"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23" style="145" customWidth="1"/>
    <col min="10507" max="10507" width="17.25" style="145"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23" style="145" customWidth="1"/>
    <col min="10763" max="10763" width="17.25" style="145"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23" style="145" customWidth="1"/>
    <col min="11019" max="11019" width="17.25" style="145"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23" style="145" customWidth="1"/>
    <col min="11275" max="11275" width="17.25" style="145"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23" style="145" customWidth="1"/>
    <col min="11531" max="11531" width="17.25" style="145"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23" style="145" customWidth="1"/>
    <col min="11787" max="11787" width="17.25" style="145"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23" style="145" customWidth="1"/>
    <col min="12043" max="12043" width="17.25" style="145"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23" style="145" customWidth="1"/>
    <col min="12299" max="12299" width="17.25" style="145"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23" style="145" customWidth="1"/>
    <col min="12555" max="12555" width="17.25" style="145"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23" style="145" customWidth="1"/>
    <col min="12811" max="12811" width="17.25" style="145"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23" style="145" customWidth="1"/>
    <col min="13067" max="13067" width="17.25" style="145"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23" style="145" customWidth="1"/>
    <col min="13323" max="13323" width="17.25" style="145"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23" style="145" customWidth="1"/>
    <col min="13579" max="13579" width="17.25" style="145"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23" style="145" customWidth="1"/>
    <col min="13835" max="13835" width="17.25" style="145"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23" style="145" customWidth="1"/>
    <col min="14091" max="14091" width="17.25" style="145"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23" style="145" customWidth="1"/>
    <col min="14347" max="14347" width="17.25" style="145"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23" style="145" customWidth="1"/>
    <col min="14603" max="14603" width="17.25" style="145"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23" style="145" customWidth="1"/>
    <col min="14859" max="14859" width="17.25" style="145"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23" style="145" customWidth="1"/>
    <col min="15115" max="15115" width="17.25" style="145"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23" style="145" customWidth="1"/>
    <col min="15371" max="15371" width="17.25" style="145"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23" style="145" customWidth="1"/>
    <col min="15627" max="15627" width="17.25" style="145"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23" style="145" customWidth="1"/>
    <col min="15883" max="15883" width="17.25" style="145"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23" style="145" customWidth="1"/>
    <col min="16139" max="16139" width="17.25" style="145"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2734</v>
      </c>
      <c r="G2" s="146" t="s">
        <v>2</v>
      </c>
      <c r="H2" s="147"/>
      <c r="I2" s="148"/>
      <c r="J2" s="149">
        <f>SUM(H:H)</f>
        <v>319523</v>
      </c>
    </row>
    <row r="3" spans="2:17" ht="20.100000000000001" customHeight="1">
      <c r="B3" s="143" t="s">
        <v>3</v>
      </c>
      <c r="C3" s="143"/>
      <c r="D3" s="143"/>
      <c r="E3" s="144" t="s">
        <v>169</v>
      </c>
    </row>
    <row r="4" spans="2:17" ht="20.100000000000001" customHeight="1">
      <c r="B4" s="143" t="s">
        <v>5</v>
      </c>
      <c r="C4" s="143"/>
      <c r="D4" s="143"/>
      <c r="E4" s="144">
        <v>102019</v>
      </c>
      <c r="G4" s="143" t="s">
        <v>17</v>
      </c>
      <c r="H4" s="143"/>
      <c r="I4" s="143"/>
      <c r="J4" s="153"/>
      <c r="K4" s="153"/>
    </row>
    <row r="5" spans="2:17" ht="20.100000000000001" customHeight="1">
      <c r="B5" s="143" t="s">
        <v>6</v>
      </c>
      <c r="C5" s="143"/>
      <c r="D5" s="143"/>
      <c r="E5" s="154">
        <v>41180</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269" t="s">
        <v>19</v>
      </c>
      <c r="N8" s="155" t="s">
        <v>20</v>
      </c>
      <c r="O8" s="156" t="s">
        <v>21</v>
      </c>
      <c r="P8" s="158" t="s">
        <v>22</v>
      </c>
      <c r="Q8" s="158" t="s">
        <v>23</v>
      </c>
    </row>
    <row r="9" spans="2:17" s="150" customFormat="1" ht="18" customHeight="1">
      <c r="B9" s="155"/>
      <c r="C9" s="155" t="s">
        <v>1015</v>
      </c>
      <c r="D9" s="155" t="s">
        <v>1015</v>
      </c>
      <c r="E9" s="13" t="s">
        <v>2735</v>
      </c>
      <c r="F9" s="141">
        <v>1</v>
      </c>
      <c r="G9" s="141">
        <v>16000</v>
      </c>
      <c r="H9" s="161">
        <f>F9*G9</f>
        <v>16000</v>
      </c>
      <c r="I9" s="160"/>
      <c r="J9" s="458" t="s">
        <v>1983</v>
      </c>
      <c r="K9" s="156"/>
      <c r="L9" s="159"/>
      <c r="M9" s="269"/>
      <c r="N9" s="158"/>
      <c r="O9" s="162"/>
      <c r="P9" s="269">
        <v>41159</v>
      </c>
      <c r="Q9" s="163"/>
    </row>
    <row r="10" spans="2:17" s="150" customFormat="1" ht="18" customHeight="1">
      <c r="B10" s="155"/>
      <c r="C10" s="155" t="s">
        <v>1015</v>
      </c>
      <c r="D10" s="155" t="s">
        <v>1015</v>
      </c>
      <c r="E10" s="13" t="s">
        <v>2736</v>
      </c>
      <c r="F10" s="141">
        <v>1</v>
      </c>
      <c r="G10" s="141">
        <v>16000</v>
      </c>
      <c r="H10" s="161">
        <f t="shared" ref="H10:H29" si="0">F10*G10</f>
        <v>16000</v>
      </c>
      <c r="I10" s="160"/>
      <c r="J10" s="458" t="s">
        <v>1983</v>
      </c>
      <c r="K10" s="156"/>
      <c r="L10" s="159"/>
      <c r="M10" s="269"/>
      <c r="N10" s="158"/>
      <c r="O10" s="162"/>
      <c r="P10" s="269">
        <v>41159</v>
      </c>
      <c r="Q10" s="163"/>
    </row>
    <row r="11" spans="2:17" s="150" customFormat="1" ht="18" customHeight="1">
      <c r="B11" s="156"/>
      <c r="C11" s="155" t="s">
        <v>1015</v>
      </c>
      <c r="D11" s="155" t="s">
        <v>1015</v>
      </c>
      <c r="E11" s="13" t="s">
        <v>2737</v>
      </c>
      <c r="F11" s="141">
        <v>4</v>
      </c>
      <c r="G11" s="141">
        <v>83</v>
      </c>
      <c r="H11" s="161">
        <f t="shared" si="0"/>
        <v>332</v>
      </c>
      <c r="I11" s="164"/>
      <c r="J11" s="458" t="s">
        <v>1983</v>
      </c>
      <c r="K11" s="159"/>
      <c r="L11" s="159"/>
      <c r="M11" s="269"/>
      <c r="N11" s="158"/>
      <c r="O11" s="162"/>
      <c r="P11" s="269">
        <v>41159</v>
      </c>
      <c r="Q11" s="163"/>
    </row>
    <row r="12" spans="2:17" s="150" customFormat="1" ht="18" customHeight="1">
      <c r="B12" s="155"/>
      <c r="C12" s="155" t="s">
        <v>1015</v>
      </c>
      <c r="D12" s="155" t="s">
        <v>1015</v>
      </c>
      <c r="E12" s="13" t="s">
        <v>2738</v>
      </c>
      <c r="F12" s="141">
        <v>4</v>
      </c>
      <c r="G12" s="141">
        <v>75</v>
      </c>
      <c r="H12" s="161">
        <f>F12*G12</f>
        <v>300</v>
      </c>
      <c r="I12" s="164"/>
      <c r="J12" s="458" t="s">
        <v>1983</v>
      </c>
      <c r="K12" s="159"/>
      <c r="L12" s="159"/>
      <c r="M12" s="269"/>
      <c r="N12" s="158"/>
      <c r="O12" s="162"/>
      <c r="P12" s="269">
        <v>41159</v>
      </c>
      <c r="Q12" s="163"/>
    </row>
    <row r="13" spans="2:17" s="150" customFormat="1" ht="18" customHeight="1">
      <c r="B13" s="156"/>
      <c r="C13" s="155" t="s">
        <v>1015</v>
      </c>
      <c r="D13" s="155" t="s">
        <v>1015</v>
      </c>
      <c r="E13" s="13" t="s">
        <v>2739</v>
      </c>
      <c r="F13" s="141">
        <v>4</v>
      </c>
      <c r="G13" s="141">
        <v>280</v>
      </c>
      <c r="H13" s="161">
        <f t="shared" si="0"/>
        <v>1120</v>
      </c>
      <c r="I13" s="164"/>
      <c r="J13" s="458" t="s">
        <v>1983</v>
      </c>
      <c r="K13" s="159"/>
      <c r="L13" s="159"/>
      <c r="M13" s="269"/>
      <c r="N13" s="158"/>
      <c r="O13" s="162"/>
      <c r="P13" s="269">
        <v>41159</v>
      </c>
      <c r="Q13" s="163"/>
    </row>
    <row r="14" spans="2:17" s="150" customFormat="1" ht="18" customHeight="1">
      <c r="B14" s="156"/>
      <c r="C14" s="155" t="s">
        <v>1015</v>
      </c>
      <c r="D14" s="155" t="s">
        <v>1015</v>
      </c>
      <c r="E14" s="13" t="s">
        <v>2740</v>
      </c>
      <c r="F14" s="141">
        <v>4</v>
      </c>
      <c r="G14" s="141">
        <v>230</v>
      </c>
      <c r="H14" s="161">
        <f t="shared" si="0"/>
        <v>920</v>
      </c>
      <c r="I14" s="138"/>
      <c r="J14" s="458" t="s">
        <v>1983</v>
      </c>
      <c r="K14" s="159"/>
      <c r="L14" s="159"/>
      <c r="M14" s="269"/>
      <c r="N14" s="158"/>
      <c r="O14" s="162"/>
      <c r="P14" s="269">
        <v>41159</v>
      </c>
      <c r="Q14" s="163"/>
    </row>
    <row r="15" spans="2:17" s="150" customFormat="1" ht="18" customHeight="1">
      <c r="B15" s="156"/>
      <c r="C15" s="155" t="s">
        <v>1015</v>
      </c>
      <c r="D15" s="155" t="s">
        <v>1015</v>
      </c>
      <c r="E15" s="13" t="s">
        <v>2741</v>
      </c>
      <c r="F15" s="141">
        <v>1</v>
      </c>
      <c r="G15" s="141">
        <v>230</v>
      </c>
      <c r="H15" s="161">
        <f t="shared" si="0"/>
        <v>230</v>
      </c>
      <c r="I15" s="138"/>
      <c r="J15" s="458" t="s">
        <v>1983</v>
      </c>
      <c r="K15" s="159"/>
      <c r="L15" s="159"/>
      <c r="M15" s="269"/>
      <c r="N15" s="158"/>
      <c r="O15" s="162"/>
      <c r="P15" s="269">
        <v>41159</v>
      </c>
      <c r="Q15" s="163"/>
    </row>
    <row r="16" spans="2:17" s="150" customFormat="1" ht="18" customHeight="1">
      <c r="B16" s="12"/>
      <c r="C16" s="155" t="s">
        <v>1015</v>
      </c>
      <c r="D16" s="155" t="s">
        <v>1015</v>
      </c>
      <c r="E16" s="137" t="s">
        <v>198</v>
      </c>
      <c r="F16" s="141">
        <v>1</v>
      </c>
      <c r="G16" s="488">
        <v>2814</v>
      </c>
      <c r="H16" s="17">
        <f t="shared" si="0"/>
        <v>2814</v>
      </c>
      <c r="I16" s="239"/>
      <c r="J16" s="13" t="s">
        <v>1276</v>
      </c>
      <c r="K16" s="159"/>
      <c r="L16" s="159"/>
      <c r="M16" s="269"/>
      <c r="N16" s="158"/>
      <c r="O16" s="162"/>
      <c r="P16" s="269"/>
      <c r="Q16" s="163"/>
    </row>
    <row r="17" spans="1:17" s="150" customFormat="1" ht="18" customHeight="1">
      <c r="B17" s="156"/>
      <c r="C17" s="155"/>
      <c r="D17" s="155"/>
      <c r="E17" s="13"/>
      <c r="F17" s="141"/>
      <c r="G17" s="141"/>
      <c r="H17" s="161"/>
      <c r="I17" s="138"/>
      <c r="J17" s="458"/>
      <c r="K17" s="159"/>
      <c r="L17" s="159"/>
      <c r="M17" s="269"/>
      <c r="N17" s="158"/>
      <c r="O17" s="162"/>
      <c r="P17" s="269"/>
      <c r="Q17" s="163"/>
    </row>
    <row r="18" spans="1:17" s="150" customFormat="1" ht="18" customHeight="1">
      <c r="B18" s="156"/>
      <c r="C18" s="155" t="s">
        <v>230</v>
      </c>
      <c r="D18" s="155" t="s">
        <v>230</v>
      </c>
      <c r="E18" s="156" t="s">
        <v>2742</v>
      </c>
      <c r="F18" s="141">
        <v>1</v>
      </c>
      <c r="G18" s="161">
        <v>7400</v>
      </c>
      <c r="H18" s="161">
        <f t="shared" si="0"/>
        <v>7400</v>
      </c>
      <c r="I18" s="164"/>
      <c r="J18" s="159" t="s">
        <v>2743</v>
      </c>
      <c r="K18" s="159"/>
      <c r="L18" s="159"/>
      <c r="M18" s="269">
        <v>41159</v>
      </c>
      <c r="N18" s="158"/>
      <c r="O18" s="162"/>
      <c r="P18" s="269"/>
      <c r="Q18" s="163"/>
    </row>
    <row r="19" spans="1:17" s="150" customFormat="1" ht="18" customHeight="1">
      <c r="B19" s="156"/>
      <c r="C19" s="155" t="s">
        <v>230</v>
      </c>
      <c r="D19" s="155" t="s">
        <v>230</v>
      </c>
      <c r="E19" s="156" t="s">
        <v>2744</v>
      </c>
      <c r="F19" s="141">
        <v>1</v>
      </c>
      <c r="G19" s="161">
        <v>8900</v>
      </c>
      <c r="H19" s="161">
        <f t="shared" si="0"/>
        <v>8900</v>
      </c>
      <c r="I19" s="164"/>
      <c r="J19" s="159" t="s">
        <v>2743</v>
      </c>
      <c r="K19" s="159"/>
      <c r="L19" s="159"/>
      <c r="M19" s="269">
        <v>41159</v>
      </c>
      <c r="N19" s="158"/>
      <c r="O19" s="162"/>
      <c r="P19" s="269"/>
      <c r="Q19" s="163"/>
    </row>
    <row r="20" spans="1:17" s="150" customFormat="1" ht="18" customHeight="1">
      <c r="B20" s="156"/>
      <c r="C20" s="155" t="s">
        <v>230</v>
      </c>
      <c r="D20" s="155" t="s">
        <v>230</v>
      </c>
      <c r="E20" s="156" t="s">
        <v>2745</v>
      </c>
      <c r="F20" s="141">
        <v>1</v>
      </c>
      <c r="G20" s="161">
        <v>6300</v>
      </c>
      <c r="H20" s="161">
        <f t="shared" si="0"/>
        <v>6300</v>
      </c>
      <c r="I20" s="164"/>
      <c r="J20" s="159" t="s">
        <v>2743</v>
      </c>
      <c r="K20" s="159"/>
      <c r="L20" s="159"/>
      <c r="M20" s="269">
        <v>41159</v>
      </c>
      <c r="N20" s="158"/>
      <c r="O20" s="162"/>
      <c r="P20" s="269"/>
      <c r="Q20" s="163"/>
    </row>
    <row r="21" spans="1:17" s="150" customFormat="1" ht="18" customHeight="1">
      <c r="B21" s="156"/>
      <c r="C21" s="155" t="s">
        <v>230</v>
      </c>
      <c r="D21" s="155" t="s">
        <v>230</v>
      </c>
      <c r="E21" s="156" t="s">
        <v>2746</v>
      </c>
      <c r="F21" s="141">
        <v>1</v>
      </c>
      <c r="G21" s="161">
        <v>10500</v>
      </c>
      <c r="H21" s="161">
        <f t="shared" si="0"/>
        <v>10500</v>
      </c>
      <c r="I21" s="164"/>
      <c r="J21" s="159" t="s">
        <v>2743</v>
      </c>
      <c r="K21" s="159"/>
      <c r="L21" s="159"/>
      <c r="M21" s="269">
        <v>41159</v>
      </c>
      <c r="N21" s="158"/>
      <c r="O21" s="162"/>
      <c r="P21" s="269"/>
      <c r="Q21" s="163"/>
    </row>
    <row r="22" spans="1:17" s="150" customFormat="1" ht="18" customHeight="1">
      <c r="B22" s="156"/>
      <c r="C22" s="155" t="s">
        <v>230</v>
      </c>
      <c r="D22" s="155" t="s">
        <v>230</v>
      </c>
      <c r="E22" s="156" t="s">
        <v>2747</v>
      </c>
      <c r="F22" s="141">
        <v>1</v>
      </c>
      <c r="G22" s="161">
        <v>15400</v>
      </c>
      <c r="H22" s="161">
        <f t="shared" si="0"/>
        <v>15400</v>
      </c>
      <c r="I22" s="164"/>
      <c r="J22" s="159" t="s">
        <v>2743</v>
      </c>
      <c r="K22" s="159"/>
      <c r="L22" s="159"/>
      <c r="M22" s="269">
        <v>41159</v>
      </c>
      <c r="N22" s="158"/>
      <c r="O22" s="162"/>
      <c r="P22" s="269"/>
      <c r="Q22" s="163"/>
    </row>
    <row r="23" spans="1:17" s="150" customFormat="1" ht="18" customHeight="1">
      <c r="B23" s="156"/>
      <c r="C23" s="155" t="s">
        <v>230</v>
      </c>
      <c r="D23" s="155" t="s">
        <v>230</v>
      </c>
      <c r="E23" s="156" t="s">
        <v>2748</v>
      </c>
      <c r="F23" s="141">
        <v>1</v>
      </c>
      <c r="G23" s="161">
        <v>22400</v>
      </c>
      <c r="H23" s="161">
        <f t="shared" si="0"/>
        <v>22400</v>
      </c>
      <c r="I23" s="164"/>
      <c r="J23" s="159" t="s">
        <v>2743</v>
      </c>
      <c r="K23" s="159"/>
      <c r="L23" s="159"/>
      <c r="M23" s="269">
        <v>41159</v>
      </c>
      <c r="N23" s="158"/>
      <c r="O23" s="162"/>
      <c r="P23" s="269"/>
      <c r="Q23" s="163"/>
    </row>
    <row r="24" spans="1:17" s="150" customFormat="1" ht="18" customHeight="1">
      <c r="B24" s="156"/>
      <c r="C24" s="155" t="s">
        <v>230</v>
      </c>
      <c r="D24" s="155" t="s">
        <v>230</v>
      </c>
      <c r="E24" s="156" t="s">
        <v>2749</v>
      </c>
      <c r="F24" s="141">
        <v>2</v>
      </c>
      <c r="G24" s="161">
        <v>1350</v>
      </c>
      <c r="H24" s="161">
        <f t="shared" si="0"/>
        <v>2700</v>
      </c>
      <c r="I24" s="164"/>
      <c r="J24" s="159" t="s">
        <v>2743</v>
      </c>
      <c r="K24" s="159"/>
      <c r="L24" s="159"/>
      <c r="M24" s="269">
        <v>41159</v>
      </c>
      <c r="N24" s="158"/>
      <c r="O24" s="162"/>
      <c r="P24" s="269"/>
      <c r="Q24" s="163"/>
    </row>
    <row r="25" spans="1:17" s="150" customFormat="1" ht="18" customHeight="1">
      <c r="A25" s="179"/>
      <c r="B25" s="156"/>
      <c r="C25" s="155" t="s">
        <v>230</v>
      </c>
      <c r="D25" s="155" t="s">
        <v>230</v>
      </c>
      <c r="E25" s="156" t="s">
        <v>2750</v>
      </c>
      <c r="F25" s="141">
        <v>1</v>
      </c>
      <c r="G25" s="161">
        <v>5000</v>
      </c>
      <c r="H25" s="161">
        <f t="shared" si="0"/>
        <v>5000</v>
      </c>
      <c r="I25" s="164"/>
      <c r="J25" s="159" t="s">
        <v>748</v>
      </c>
      <c r="K25" s="159"/>
      <c r="L25" s="159"/>
      <c r="M25" s="269">
        <v>41179</v>
      </c>
      <c r="N25" s="158"/>
      <c r="O25" s="162"/>
      <c r="P25" s="269"/>
      <c r="Q25" s="163">
        <v>41172</v>
      </c>
    </row>
    <row r="26" spans="1:17" s="150" customFormat="1" ht="18" customHeight="1">
      <c r="B26" s="156"/>
      <c r="C26" s="155" t="s">
        <v>230</v>
      </c>
      <c r="D26" s="155" t="s">
        <v>230</v>
      </c>
      <c r="E26" s="156" t="s">
        <v>2751</v>
      </c>
      <c r="F26" s="141">
        <v>1</v>
      </c>
      <c r="G26" s="161">
        <v>7700</v>
      </c>
      <c r="H26" s="161">
        <f t="shared" si="0"/>
        <v>7700</v>
      </c>
      <c r="I26" s="164"/>
      <c r="J26" s="159" t="s">
        <v>748</v>
      </c>
      <c r="K26" s="159"/>
      <c r="L26" s="159"/>
      <c r="M26" s="269">
        <v>41179</v>
      </c>
      <c r="N26" s="158"/>
      <c r="O26" s="162"/>
      <c r="P26" s="269"/>
      <c r="Q26" s="163">
        <v>41176</v>
      </c>
    </row>
    <row r="27" spans="1:17" s="150" customFormat="1" ht="18" customHeight="1">
      <c r="B27" s="156"/>
      <c r="C27" s="155" t="s">
        <v>125</v>
      </c>
      <c r="D27" s="155" t="s">
        <v>55</v>
      </c>
      <c r="E27" s="159" t="s">
        <v>2477</v>
      </c>
      <c r="F27" s="141">
        <v>1</v>
      </c>
      <c r="G27" s="161">
        <v>3430</v>
      </c>
      <c r="H27" s="161">
        <f t="shared" si="0"/>
        <v>3430</v>
      </c>
      <c r="I27" s="164"/>
      <c r="J27" s="159" t="s">
        <v>2743</v>
      </c>
      <c r="K27" s="159"/>
      <c r="L27" s="159"/>
      <c r="M27" s="269">
        <v>41166</v>
      </c>
      <c r="N27" s="158"/>
      <c r="O27" s="162"/>
      <c r="P27" s="269">
        <v>41172</v>
      </c>
      <c r="Q27" s="163">
        <v>41172</v>
      </c>
    </row>
    <row r="28" spans="1:17" s="150" customFormat="1" ht="18" customHeight="1">
      <c r="B28" s="156"/>
      <c r="C28" s="155" t="s">
        <v>125</v>
      </c>
      <c r="D28" s="155" t="s">
        <v>55</v>
      </c>
      <c r="E28" s="159" t="s">
        <v>2752</v>
      </c>
      <c r="F28" s="141">
        <v>1</v>
      </c>
      <c r="G28" s="161">
        <v>13440</v>
      </c>
      <c r="H28" s="161">
        <f t="shared" si="0"/>
        <v>13440</v>
      </c>
      <c r="I28" s="164"/>
      <c r="J28" s="159" t="s">
        <v>2743</v>
      </c>
      <c r="K28" s="159"/>
      <c r="L28" s="159"/>
      <c r="M28" s="269">
        <v>41166</v>
      </c>
      <c r="N28" s="158"/>
      <c r="O28" s="162"/>
      <c r="P28" s="269">
        <v>41172</v>
      </c>
      <c r="Q28" s="163">
        <v>41172</v>
      </c>
    </row>
    <row r="29" spans="1:17" s="150" customFormat="1" ht="18" customHeight="1">
      <c r="B29" s="156"/>
      <c r="C29" s="155"/>
      <c r="D29" s="155"/>
      <c r="E29" s="159"/>
      <c r="F29" s="213"/>
      <c r="G29" s="161"/>
      <c r="H29" s="161">
        <f t="shared" si="0"/>
        <v>0</v>
      </c>
      <c r="I29" s="164"/>
      <c r="J29" s="159"/>
      <c r="K29" s="159"/>
      <c r="L29" s="159"/>
      <c r="M29" s="269"/>
      <c r="N29" s="158"/>
      <c r="O29" s="162"/>
      <c r="P29" s="269"/>
      <c r="Q29" s="163"/>
    </row>
    <row r="30" spans="1:17" s="8" customFormat="1" ht="19.5" customHeight="1">
      <c r="B30" s="12">
        <v>25</v>
      </c>
      <c r="C30" s="12" t="s">
        <v>2406</v>
      </c>
      <c r="D30" s="12" t="s">
        <v>907</v>
      </c>
      <c r="E30" s="194" t="s">
        <v>2753</v>
      </c>
      <c r="F30" s="141">
        <v>1</v>
      </c>
      <c r="G30" s="488">
        <v>14820</v>
      </c>
      <c r="H30" s="17">
        <f>F30*G30</f>
        <v>14820</v>
      </c>
      <c r="I30" s="239"/>
      <c r="J30" s="194" t="s">
        <v>2754</v>
      </c>
      <c r="K30" s="613" t="s">
        <v>2755</v>
      </c>
      <c r="L30" s="13"/>
      <c r="M30" s="60"/>
      <c r="N30" s="12"/>
      <c r="O30" s="60"/>
      <c r="P30" s="365"/>
      <c r="Q30" s="23"/>
    </row>
    <row r="31" spans="1:17" s="8" customFormat="1" ht="19.5" customHeight="1">
      <c r="B31" s="12"/>
      <c r="C31" s="12"/>
      <c r="D31" s="12"/>
      <c r="E31" s="16"/>
      <c r="F31" s="141"/>
      <c r="G31" s="189"/>
      <c r="H31" s="17">
        <f t="shared" ref="H31:H61" si="1">F31*G31</f>
        <v>0</v>
      </c>
      <c r="I31" s="17"/>
      <c r="J31" s="141"/>
      <c r="K31" s="613"/>
      <c r="L31" s="13"/>
      <c r="M31" s="60"/>
      <c r="N31" s="12"/>
      <c r="O31" s="60"/>
      <c r="P31" s="60"/>
      <c r="Q31" s="23"/>
    </row>
    <row r="32" spans="1:17" s="8" customFormat="1" ht="19.5" customHeight="1">
      <c r="B32" s="12">
        <v>25</v>
      </c>
      <c r="C32" s="12" t="s">
        <v>2756</v>
      </c>
      <c r="D32" s="12" t="s">
        <v>2756</v>
      </c>
      <c r="E32" s="16" t="s">
        <v>2757</v>
      </c>
      <c r="F32" s="141">
        <v>1</v>
      </c>
      <c r="G32" s="189">
        <v>4000</v>
      </c>
      <c r="H32" s="17">
        <f t="shared" si="1"/>
        <v>4000</v>
      </c>
      <c r="I32" s="17"/>
      <c r="J32" s="194" t="s">
        <v>2758</v>
      </c>
      <c r="K32" s="613" t="s">
        <v>2755</v>
      </c>
      <c r="L32" s="13"/>
      <c r="M32" s="60"/>
      <c r="N32" s="12"/>
      <c r="O32" s="60"/>
      <c r="P32" s="60"/>
      <c r="Q32" s="23"/>
    </row>
    <row r="33" spans="2:18" s="8" customFormat="1" ht="19.5" customHeight="1">
      <c r="B33" s="12">
        <v>25</v>
      </c>
      <c r="C33" s="12" t="s">
        <v>2756</v>
      </c>
      <c r="D33" s="12" t="s">
        <v>2756</v>
      </c>
      <c r="E33" s="16"/>
      <c r="F33" s="141">
        <v>1</v>
      </c>
      <c r="G33" s="189">
        <v>1000</v>
      </c>
      <c r="H33" s="17">
        <f t="shared" si="1"/>
        <v>1000</v>
      </c>
      <c r="I33" s="17"/>
      <c r="J33" s="141" t="s">
        <v>45</v>
      </c>
      <c r="K33" s="613"/>
      <c r="L33" s="13"/>
      <c r="M33" s="60"/>
      <c r="N33" s="12"/>
      <c r="O33" s="60"/>
      <c r="P33" s="60"/>
      <c r="Q33" s="23"/>
    </row>
    <row r="34" spans="2:18" s="8" customFormat="1" ht="19.5" customHeight="1">
      <c r="B34" s="12"/>
      <c r="C34" s="12"/>
      <c r="D34" s="12"/>
      <c r="E34" s="16"/>
      <c r="F34" s="141"/>
      <c r="G34" s="189"/>
      <c r="H34" s="17">
        <f t="shared" si="1"/>
        <v>0</v>
      </c>
      <c r="I34" s="17"/>
      <c r="J34" s="141"/>
      <c r="K34" s="614"/>
      <c r="L34" s="13"/>
      <c r="M34" s="60"/>
      <c r="N34" s="12"/>
      <c r="O34" s="60"/>
      <c r="P34" s="60"/>
      <c r="Q34" s="23"/>
    </row>
    <row r="35" spans="2:18" s="8" customFormat="1" ht="19.5" customHeight="1">
      <c r="B35" s="12">
        <v>25</v>
      </c>
      <c r="C35" s="12" t="s">
        <v>2759</v>
      </c>
      <c r="D35" s="12" t="s">
        <v>2760</v>
      </c>
      <c r="E35" s="16" t="s">
        <v>2761</v>
      </c>
      <c r="F35" s="141">
        <v>1</v>
      </c>
      <c r="G35" s="189">
        <v>1750</v>
      </c>
      <c r="H35" s="17">
        <f t="shared" si="1"/>
        <v>1750</v>
      </c>
      <c r="I35" s="239"/>
      <c r="J35" s="553" t="s">
        <v>2762</v>
      </c>
      <c r="K35" s="613" t="s">
        <v>2755</v>
      </c>
      <c r="L35" s="13"/>
      <c r="M35" s="60"/>
      <c r="N35" s="12"/>
      <c r="O35" s="60"/>
      <c r="P35" s="60"/>
      <c r="Q35" s="23"/>
    </row>
    <row r="36" spans="2:18" s="8" customFormat="1" ht="19.5" customHeight="1">
      <c r="B36" s="12">
        <v>25</v>
      </c>
      <c r="C36" s="12" t="s">
        <v>2760</v>
      </c>
      <c r="D36" s="12" t="s">
        <v>2760</v>
      </c>
      <c r="E36" s="16"/>
      <c r="F36" s="141">
        <v>1</v>
      </c>
      <c r="G36" s="189">
        <v>460</v>
      </c>
      <c r="H36" s="17">
        <f t="shared" si="1"/>
        <v>460</v>
      </c>
      <c r="I36" s="245"/>
      <c r="J36" s="194" t="s">
        <v>2763</v>
      </c>
      <c r="K36" s="613" t="s">
        <v>2755</v>
      </c>
      <c r="L36" s="13"/>
      <c r="M36" s="60"/>
      <c r="N36" s="12"/>
      <c r="O36" s="60"/>
      <c r="P36" s="60"/>
      <c r="Q36" s="23"/>
    </row>
    <row r="37" spans="2:18" s="8" customFormat="1" ht="18" customHeight="1">
      <c r="B37" s="12">
        <v>25</v>
      </c>
      <c r="C37" s="12" t="s">
        <v>2760</v>
      </c>
      <c r="D37" s="12" t="s">
        <v>2760</v>
      </c>
      <c r="E37" s="16"/>
      <c r="F37" s="141">
        <v>1</v>
      </c>
      <c r="G37" s="189">
        <v>198</v>
      </c>
      <c r="H37" s="17">
        <f t="shared" si="1"/>
        <v>198</v>
      </c>
      <c r="I37" s="245"/>
      <c r="J37" s="194" t="s">
        <v>2764</v>
      </c>
      <c r="K37" s="613" t="s">
        <v>2755</v>
      </c>
      <c r="L37" s="13"/>
      <c r="M37" s="60"/>
      <c r="N37" s="15"/>
      <c r="O37" s="136"/>
      <c r="P37" s="60"/>
      <c r="Q37" s="23"/>
    </row>
    <row r="38" spans="2:18" s="8" customFormat="1" ht="18" customHeight="1">
      <c r="B38" s="12"/>
      <c r="C38" s="12"/>
      <c r="D38" s="12"/>
      <c r="E38" s="16"/>
      <c r="F38" s="141"/>
      <c r="G38" s="189"/>
      <c r="H38" s="17">
        <f t="shared" si="1"/>
        <v>0</v>
      </c>
      <c r="I38" s="245"/>
      <c r="J38" s="141"/>
      <c r="K38" s="614"/>
      <c r="L38" s="13"/>
      <c r="M38" s="60"/>
      <c r="N38" s="15"/>
      <c r="O38" s="136"/>
      <c r="P38" s="60"/>
      <c r="Q38" s="23"/>
    </row>
    <row r="39" spans="2:18" s="8" customFormat="1" ht="18" customHeight="1">
      <c r="B39" s="12">
        <v>25</v>
      </c>
      <c r="C39" s="12" t="s">
        <v>101</v>
      </c>
      <c r="D39" s="12" t="s">
        <v>101</v>
      </c>
      <c r="E39" s="194" t="s">
        <v>2765</v>
      </c>
      <c r="F39" s="189">
        <v>1</v>
      </c>
      <c r="G39" s="189">
        <v>2212</v>
      </c>
      <c r="H39" s="17">
        <f t="shared" si="1"/>
        <v>2212</v>
      </c>
      <c r="I39" s="245"/>
      <c r="J39" s="553" t="s">
        <v>2766</v>
      </c>
      <c r="K39" s="613" t="s">
        <v>2755</v>
      </c>
      <c r="L39" s="13"/>
      <c r="M39" s="60"/>
      <c r="N39" s="15"/>
      <c r="O39" s="136"/>
      <c r="P39" s="60"/>
      <c r="Q39" s="23"/>
    </row>
    <row r="40" spans="2:18" s="8" customFormat="1" ht="18" customHeight="1">
      <c r="B40" s="12">
        <v>25</v>
      </c>
      <c r="C40" s="12" t="s">
        <v>101</v>
      </c>
      <c r="D40" s="12" t="s">
        <v>101</v>
      </c>
      <c r="E40" s="194" t="s">
        <v>2767</v>
      </c>
      <c r="F40" s="189">
        <v>1</v>
      </c>
      <c r="G40" s="189">
        <v>2448</v>
      </c>
      <c r="H40" s="17">
        <f t="shared" si="1"/>
        <v>2448</v>
      </c>
      <c r="I40" s="245"/>
      <c r="J40" s="553" t="s">
        <v>2766</v>
      </c>
      <c r="K40" s="613" t="s">
        <v>2755</v>
      </c>
      <c r="L40" s="13"/>
      <c r="M40" s="60"/>
      <c r="N40" s="15"/>
      <c r="O40" s="136"/>
      <c r="P40" s="60"/>
      <c r="Q40" s="23"/>
    </row>
    <row r="41" spans="2:18" s="8" customFormat="1" ht="18" customHeight="1">
      <c r="B41" s="12">
        <v>25</v>
      </c>
      <c r="C41" s="12" t="s">
        <v>101</v>
      </c>
      <c r="D41" s="12" t="s">
        <v>101</v>
      </c>
      <c r="E41" s="194" t="s">
        <v>2768</v>
      </c>
      <c r="F41" s="189">
        <v>1</v>
      </c>
      <c r="G41" s="189">
        <v>465</v>
      </c>
      <c r="H41" s="17">
        <f t="shared" si="1"/>
        <v>465</v>
      </c>
      <c r="I41" s="245"/>
      <c r="J41" s="194" t="s">
        <v>2769</v>
      </c>
      <c r="K41" s="613" t="s">
        <v>2755</v>
      </c>
      <c r="L41" s="13"/>
      <c r="M41" s="60"/>
      <c r="N41" s="15"/>
      <c r="O41" s="136"/>
      <c r="P41" s="60"/>
      <c r="Q41" s="23"/>
    </row>
    <row r="42" spans="2:18" s="8" customFormat="1" ht="18" customHeight="1">
      <c r="B42" s="12">
        <v>25</v>
      </c>
      <c r="C42" s="12" t="s">
        <v>101</v>
      </c>
      <c r="D42" s="12" t="s">
        <v>101</v>
      </c>
      <c r="E42" s="194" t="s">
        <v>2770</v>
      </c>
      <c r="F42" s="189">
        <v>10</v>
      </c>
      <c r="G42" s="189">
        <v>120</v>
      </c>
      <c r="H42" s="17">
        <f t="shared" si="1"/>
        <v>1200</v>
      </c>
      <c r="I42" s="245"/>
      <c r="J42" s="194" t="s">
        <v>812</v>
      </c>
      <c r="K42" s="613" t="s">
        <v>2755</v>
      </c>
      <c r="L42" s="13"/>
      <c r="M42" s="60"/>
      <c r="N42" s="15"/>
      <c r="O42" s="136"/>
      <c r="P42" s="60"/>
      <c r="Q42" s="23"/>
      <c r="R42" s="62"/>
    </row>
    <row r="43" spans="2:18" s="8" customFormat="1" ht="18" customHeight="1">
      <c r="B43" s="12">
        <v>25</v>
      </c>
      <c r="C43" s="12" t="s">
        <v>101</v>
      </c>
      <c r="D43" s="12" t="s">
        <v>101</v>
      </c>
      <c r="E43" s="194" t="s">
        <v>2771</v>
      </c>
      <c r="F43" s="189">
        <v>10</v>
      </c>
      <c r="G43" s="189">
        <v>25</v>
      </c>
      <c r="H43" s="17">
        <f t="shared" si="1"/>
        <v>250</v>
      </c>
      <c r="I43" s="245"/>
      <c r="J43" s="194" t="s">
        <v>195</v>
      </c>
      <c r="K43" s="613" t="s">
        <v>2755</v>
      </c>
      <c r="L43" s="13"/>
      <c r="M43" s="60"/>
      <c r="N43" s="15"/>
      <c r="O43" s="136"/>
      <c r="P43" s="60"/>
      <c r="Q43" s="23"/>
      <c r="R43" s="62"/>
    </row>
    <row r="44" spans="2:18" s="8" customFormat="1" ht="18" customHeight="1">
      <c r="B44" s="12">
        <v>25</v>
      </c>
      <c r="C44" s="12" t="s">
        <v>101</v>
      </c>
      <c r="D44" s="12" t="s">
        <v>101</v>
      </c>
      <c r="E44" s="194" t="s">
        <v>2772</v>
      </c>
      <c r="F44" s="189">
        <v>10</v>
      </c>
      <c r="G44" s="189">
        <v>28</v>
      </c>
      <c r="H44" s="17">
        <f t="shared" si="1"/>
        <v>280</v>
      </c>
      <c r="I44" s="17"/>
      <c r="J44" s="194" t="s">
        <v>195</v>
      </c>
      <c r="K44" s="613" t="s">
        <v>2755</v>
      </c>
      <c r="L44" s="13"/>
      <c r="M44" s="60"/>
      <c r="N44" s="15"/>
      <c r="O44" s="136"/>
      <c r="P44" s="60"/>
      <c r="Q44" s="23"/>
      <c r="R44" s="62"/>
    </row>
    <row r="45" spans="2:18" s="8" customFormat="1" ht="18" customHeight="1">
      <c r="B45" s="12">
        <v>25</v>
      </c>
      <c r="C45" s="12" t="s">
        <v>101</v>
      </c>
      <c r="D45" s="12" t="s">
        <v>101</v>
      </c>
      <c r="E45" s="194" t="s">
        <v>2773</v>
      </c>
      <c r="F45" s="189">
        <v>5</v>
      </c>
      <c r="G45" s="189">
        <v>83</v>
      </c>
      <c r="H45" s="17">
        <f t="shared" si="1"/>
        <v>415</v>
      </c>
      <c r="I45" s="17"/>
      <c r="J45" s="194" t="s">
        <v>195</v>
      </c>
      <c r="K45" s="613" t="s">
        <v>2755</v>
      </c>
      <c r="L45" s="13"/>
      <c r="M45" s="60"/>
      <c r="N45" s="15"/>
      <c r="O45" s="136"/>
      <c r="P45" s="60"/>
      <c r="Q45" s="23"/>
      <c r="R45" s="62"/>
    </row>
    <row r="46" spans="2:18" s="8" customFormat="1" ht="18" customHeight="1">
      <c r="B46" s="12">
        <v>25</v>
      </c>
      <c r="C46" s="12" t="s">
        <v>101</v>
      </c>
      <c r="D46" s="12" t="s">
        <v>101</v>
      </c>
      <c r="E46" s="189" t="s">
        <v>2774</v>
      </c>
      <c r="F46" s="189">
        <v>1</v>
      </c>
      <c r="G46" s="189">
        <v>94</v>
      </c>
      <c r="H46" s="17">
        <f t="shared" si="1"/>
        <v>94</v>
      </c>
      <c r="I46" s="17"/>
      <c r="J46" s="194" t="s">
        <v>2775</v>
      </c>
      <c r="K46" s="613" t="s">
        <v>2755</v>
      </c>
      <c r="L46" s="13"/>
      <c r="M46" s="60"/>
      <c r="N46" s="15"/>
      <c r="O46" s="136"/>
      <c r="P46" s="60"/>
      <c r="Q46" s="23"/>
      <c r="R46" s="62"/>
    </row>
    <row r="47" spans="2:18" s="8" customFormat="1" ht="18" customHeight="1">
      <c r="B47" s="12">
        <v>25</v>
      </c>
      <c r="C47" s="12" t="s">
        <v>101</v>
      </c>
      <c r="D47" s="12" t="s">
        <v>101</v>
      </c>
      <c r="E47" s="189" t="s">
        <v>2776</v>
      </c>
      <c r="F47" s="189">
        <v>25</v>
      </c>
      <c r="G47" s="189">
        <v>12</v>
      </c>
      <c r="H47" s="17">
        <f t="shared" si="1"/>
        <v>300</v>
      </c>
      <c r="I47" s="17"/>
      <c r="J47" s="194" t="s">
        <v>2777</v>
      </c>
      <c r="K47" s="613" t="s">
        <v>2755</v>
      </c>
      <c r="L47" s="13"/>
      <c r="M47" s="60"/>
      <c r="N47" s="15"/>
      <c r="O47" s="136"/>
      <c r="P47" s="60"/>
      <c r="Q47" s="23"/>
      <c r="R47" s="62"/>
    </row>
    <row r="48" spans="2:18" s="8" customFormat="1" ht="18" customHeight="1">
      <c r="B48" s="12">
        <v>25</v>
      </c>
      <c r="C48" s="12" t="s">
        <v>101</v>
      </c>
      <c r="D48" s="12" t="s">
        <v>101</v>
      </c>
      <c r="E48" s="189" t="s">
        <v>2778</v>
      </c>
      <c r="F48" s="189">
        <v>25</v>
      </c>
      <c r="G48" s="189">
        <v>11</v>
      </c>
      <c r="H48" s="17">
        <f t="shared" si="1"/>
        <v>275</v>
      </c>
      <c r="I48" s="17"/>
      <c r="J48" s="194" t="s">
        <v>2779</v>
      </c>
      <c r="K48" s="613" t="s">
        <v>2755</v>
      </c>
      <c r="L48" s="13"/>
      <c r="M48" s="60"/>
      <c r="N48" s="15"/>
      <c r="O48" s="136"/>
      <c r="P48" s="60"/>
      <c r="Q48" s="23"/>
      <c r="R48" s="62"/>
    </row>
    <row r="49" spans="2:18" s="8" customFormat="1" ht="18" customHeight="1">
      <c r="B49" s="13"/>
      <c r="C49" s="12" t="s">
        <v>101</v>
      </c>
      <c r="D49" s="12" t="s">
        <v>101</v>
      </c>
      <c r="E49" s="16" t="s">
        <v>1071</v>
      </c>
      <c r="F49" s="141">
        <v>1</v>
      </c>
      <c r="G49" s="141">
        <v>5200</v>
      </c>
      <c r="H49" s="17">
        <f t="shared" si="1"/>
        <v>5200</v>
      </c>
      <c r="I49" s="17"/>
      <c r="J49" s="141" t="s">
        <v>2780</v>
      </c>
      <c r="K49" s="614"/>
      <c r="L49" s="13"/>
      <c r="M49" s="60">
        <v>41191</v>
      </c>
      <c r="N49" s="15"/>
      <c r="O49" s="136"/>
      <c r="P49" s="60">
        <v>41192</v>
      </c>
      <c r="Q49" s="23">
        <v>41192</v>
      </c>
      <c r="R49" s="62"/>
    </row>
    <row r="50" spans="2:18" s="8" customFormat="1" ht="18" customHeight="1">
      <c r="B50" s="13"/>
      <c r="C50" s="12" t="s">
        <v>101</v>
      </c>
      <c r="D50" s="12" t="s">
        <v>101</v>
      </c>
      <c r="E50" s="16" t="s">
        <v>1072</v>
      </c>
      <c r="F50" s="141">
        <v>1</v>
      </c>
      <c r="G50" s="141">
        <v>203</v>
      </c>
      <c r="H50" s="17">
        <f t="shared" si="1"/>
        <v>203</v>
      </c>
      <c r="I50" s="17"/>
      <c r="J50" s="141" t="s">
        <v>2781</v>
      </c>
      <c r="K50" s="614"/>
      <c r="L50" s="13"/>
      <c r="M50" s="60">
        <v>41191</v>
      </c>
      <c r="N50" s="15"/>
      <c r="O50" s="136"/>
      <c r="P50" s="60">
        <v>41192</v>
      </c>
      <c r="Q50" s="23">
        <v>41192</v>
      </c>
      <c r="R50" s="62"/>
    </row>
    <row r="51" spans="2:18" s="8" customFormat="1" ht="18" customHeight="1">
      <c r="B51" s="13"/>
      <c r="C51" s="12"/>
      <c r="D51" s="12"/>
      <c r="E51" s="16"/>
      <c r="F51" s="141"/>
      <c r="G51" s="141"/>
      <c r="H51" s="17"/>
      <c r="I51" s="17"/>
      <c r="J51" s="141"/>
      <c r="K51" s="614"/>
      <c r="L51" s="13"/>
      <c r="M51" s="60"/>
      <c r="N51" s="15"/>
      <c r="O51" s="136"/>
      <c r="P51" s="60"/>
      <c r="Q51" s="23"/>
      <c r="R51" s="62"/>
    </row>
    <row r="52" spans="2:18" s="8" customFormat="1" ht="18" customHeight="1">
      <c r="B52" s="12">
        <v>25</v>
      </c>
      <c r="C52" s="12" t="s">
        <v>77</v>
      </c>
      <c r="D52" s="12" t="s">
        <v>101</v>
      </c>
      <c r="E52" s="12" t="s">
        <v>101</v>
      </c>
      <c r="F52" s="189">
        <v>1</v>
      </c>
      <c r="G52" s="141">
        <v>24000</v>
      </c>
      <c r="H52" s="17">
        <f t="shared" si="1"/>
        <v>24000</v>
      </c>
      <c r="I52" s="17"/>
      <c r="J52" s="16" t="s">
        <v>2782</v>
      </c>
      <c r="K52" s="613" t="s">
        <v>2755</v>
      </c>
      <c r="L52" s="13"/>
      <c r="M52" s="60"/>
      <c r="N52" s="15"/>
      <c r="O52" s="136"/>
      <c r="P52" s="60"/>
      <c r="Q52" s="23"/>
      <c r="R52" s="62"/>
    </row>
    <row r="53" spans="2:18" s="8" customFormat="1" ht="18" customHeight="1">
      <c r="B53" s="12">
        <v>25</v>
      </c>
      <c r="C53" s="12" t="s">
        <v>77</v>
      </c>
      <c r="D53" s="12" t="s">
        <v>77</v>
      </c>
      <c r="E53" s="141" t="s">
        <v>2783</v>
      </c>
      <c r="F53" s="189">
        <v>1</v>
      </c>
      <c r="G53" s="141">
        <v>3800</v>
      </c>
      <c r="H53" s="17">
        <f t="shared" si="1"/>
        <v>3800</v>
      </c>
      <c r="I53" s="17"/>
      <c r="J53" s="16" t="s">
        <v>2784</v>
      </c>
      <c r="K53" s="613" t="s">
        <v>2755</v>
      </c>
      <c r="L53" s="13"/>
      <c r="M53" s="60"/>
      <c r="N53" s="15"/>
      <c r="O53" s="136"/>
      <c r="P53" s="60"/>
      <c r="Q53" s="23"/>
      <c r="R53" s="62"/>
    </row>
    <row r="54" spans="2:18" s="8" customFormat="1" ht="18" customHeight="1">
      <c r="B54" s="12">
        <v>25</v>
      </c>
      <c r="C54" s="12" t="s">
        <v>77</v>
      </c>
      <c r="D54" s="12" t="s">
        <v>77</v>
      </c>
      <c r="E54" s="141" t="s">
        <v>2785</v>
      </c>
      <c r="F54" s="189">
        <v>1</v>
      </c>
      <c r="G54" s="141">
        <v>8500</v>
      </c>
      <c r="H54" s="17">
        <f t="shared" si="1"/>
        <v>8500</v>
      </c>
      <c r="I54" s="17"/>
      <c r="J54" s="189" t="s">
        <v>2786</v>
      </c>
      <c r="K54" s="613" t="s">
        <v>2755</v>
      </c>
      <c r="L54" s="13"/>
      <c r="M54" s="60"/>
      <c r="N54" s="15"/>
      <c r="O54" s="136"/>
      <c r="P54" s="60"/>
      <c r="Q54" s="23"/>
      <c r="R54" s="62"/>
    </row>
    <row r="55" spans="2:18" s="8" customFormat="1" ht="18" customHeight="1">
      <c r="B55" s="12">
        <v>25</v>
      </c>
      <c r="C55" s="12" t="s">
        <v>77</v>
      </c>
      <c r="D55" s="12" t="s">
        <v>77</v>
      </c>
      <c r="E55" s="141" t="s">
        <v>2787</v>
      </c>
      <c r="F55" s="189">
        <v>1</v>
      </c>
      <c r="G55" s="141">
        <v>7500</v>
      </c>
      <c r="H55" s="17">
        <f t="shared" si="1"/>
        <v>7500</v>
      </c>
      <c r="I55" s="17"/>
      <c r="J55" s="189" t="s">
        <v>2788</v>
      </c>
      <c r="K55" s="613" t="s">
        <v>2755</v>
      </c>
      <c r="L55" s="13"/>
      <c r="M55" s="60"/>
      <c r="N55" s="15"/>
      <c r="O55" s="136"/>
      <c r="P55" s="60"/>
      <c r="Q55" s="23"/>
      <c r="R55" s="62"/>
    </row>
    <row r="56" spans="2:18" s="8" customFormat="1" ht="18" customHeight="1">
      <c r="B56" s="12">
        <v>25</v>
      </c>
      <c r="C56" s="12" t="s">
        <v>77</v>
      </c>
      <c r="D56" s="12" t="s">
        <v>77</v>
      </c>
      <c r="E56" s="141" t="s">
        <v>2789</v>
      </c>
      <c r="F56" s="189">
        <v>1</v>
      </c>
      <c r="G56" s="141">
        <v>3800</v>
      </c>
      <c r="H56" s="17">
        <f t="shared" si="1"/>
        <v>3800</v>
      </c>
      <c r="I56" s="17"/>
      <c r="J56" s="189" t="s">
        <v>2790</v>
      </c>
      <c r="K56" s="613" t="s">
        <v>2755</v>
      </c>
      <c r="L56" s="13"/>
      <c r="M56" s="60"/>
      <c r="N56" s="15"/>
      <c r="O56" s="136"/>
      <c r="P56" s="60"/>
      <c r="Q56" s="23"/>
      <c r="R56" s="62"/>
    </row>
    <row r="57" spans="2:18" s="8" customFormat="1" ht="18" customHeight="1">
      <c r="B57" s="12">
        <v>25</v>
      </c>
      <c r="C57" s="12" t="s">
        <v>77</v>
      </c>
      <c r="D57" s="12" t="s">
        <v>77</v>
      </c>
      <c r="E57" s="141" t="s">
        <v>2791</v>
      </c>
      <c r="F57" s="189">
        <v>1</v>
      </c>
      <c r="G57" s="141">
        <v>3800</v>
      </c>
      <c r="H57" s="17">
        <f t="shared" si="1"/>
        <v>3800</v>
      </c>
      <c r="I57" s="17"/>
      <c r="J57" s="189" t="s">
        <v>2792</v>
      </c>
      <c r="K57" s="613" t="s">
        <v>2755</v>
      </c>
      <c r="L57" s="13"/>
      <c r="M57" s="60"/>
      <c r="N57" s="15"/>
      <c r="O57" s="136"/>
      <c r="P57" s="60"/>
      <c r="Q57" s="23"/>
      <c r="R57" s="62"/>
    </row>
    <row r="58" spans="2:18" s="8" customFormat="1" ht="18" customHeight="1">
      <c r="B58" s="12">
        <v>25</v>
      </c>
      <c r="C58" s="12" t="s">
        <v>77</v>
      </c>
      <c r="D58" s="12" t="s">
        <v>77</v>
      </c>
      <c r="E58" s="194" t="s">
        <v>2793</v>
      </c>
      <c r="F58" s="189">
        <v>1</v>
      </c>
      <c r="G58" s="141">
        <v>13500</v>
      </c>
      <c r="H58" s="17">
        <f t="shared" si="1"/>
        <v>13500</v>
      </c>
      <c r="I58" s="17"/>
      <c r="J58" s="194" t="s">
        <v>2794</v>
      </c>
      <c r="K58" s="613" t="s">
        <v>2755</v>
      </c>
      <c r="L58" s="13"/>
      <c r="M58" s="60"/>
      <c r="N58" s="15"/>
      <c r="O58" s="136"/>
      <c r="P58" s="60"/>
      <c r="Q58" s="23"/>
      <c r="R58" s="62"/>
    </row>
    <row r="59" spans="2:18" s="8" customFormat="1" ht="18" customHeight="1">
      <c r="B59" s="13"/>
      <c r="C59" s="12"/>
      <c r="D59" s="12"/>
      <c r="E59" s="16"/>
      <c r="F59" s="141"/>
      <c r="G59" s="141"/>
      <c r="H59" s="17">
        <f t="shared" si="1"/>
        <v>0</v>
      </c>
      <c r="I59" s="17"/>
      <c r="J59" s="141"/>
      <c r="K59" s="614"/>
      <c r="L59" s="13"/>
      <c r="M59" s="60"/>
      <c r="N59" s="15"/>
      <c r="O59" s="136"/>
      <c r="P59" s="60"/>
      <c r="Q59" s="23"/>
      <c r="R59" s="62"/>
    </row>
    <row r="60" spans="2:18" s="8" customFormat="1" ht="18" customHeight="1">
      <c r="B60" s="12">
        <v>25</v>
      </c>
      <c r="C60" s="12" t="s">
        <v>517</v>
      </c>
      <c r="D60" s="12" t="s">
        <v>517</v>
      </c>
      <c r="E60" s="16" t="s">
        <v>2795</v>
      </c>
      <c r="F60" s="141">
        <v>1</v>
      </c>
      <c r="G60" s="141">
        <v>78167</v>
      </c>
      <c r="H60" s="17">
        <f t="shared" si="1"/>
        <v>78167</v>
      </c>
      <c r="I60" s="17"/>
      <c r="J60" s="287" t="s">
        <v>2796</v>
      </c>
      <c r="K60" s="613" t="s">
        <v>2755</v>
      </c>
      <c r="L60" s="13"/>
      <c r="M60" s="60"/>
      <c r="N60" s="15"/>
      <c r="O60" s="136"/>
      <c r="P60" s="60"/>
      <c r="Q60" s="23"/>
      <c r="R60" s="62"/>
    </row>
    <row r="61" spans="2:18" s="8" customFormat="1" ht="18" customHeight="1">
      <c r="B61" s="13"/>
      <c r="C61" s="12"/>
      <c r="D61" s="12"/>
      <c r="E61" s="16"/>
      <c r="F61" s="141"/>
      <c r="G61" s="141"/>
      <c r="H61" s="17">
        <f t="shared" si="1"/>
        <v>0</v>
      </c>
      <c r="I61" s="17"/>
      <c r="J61" s="141"/>
      <c r="K61" s="21"/>
      <c r="L61" s="13"/>
      <c r="M61" s="60"/>
      <c r="N61" s="15"/>
      <c r="O61" s="136"/>
      <c r="P61" s="60"/>
      <c r="Q61" s="23"/>
      <c r="R61" s="62"/>
    </row>
    <row r="62" spans="2:18" ht="18" customHeight="1">
      <c r="C62" s="172"/>
      <c r="D62" s="172"/>
      <c r="E62" s="320"/>
      <c r="F62" s="321"/>
      <c r="G62" s="322"/>
      <c r="H62" s="322"/>
      <c r="I62" s="323"/>
      <c r="J62" s="320"/>
      <c r="K62" s="320"/>
      <c r="L62" s="320"/>
      <c r="M62" s="324"/>
      <c r="O62" s="177"/>
      <c r="Q62" s="178"/>
    </row>
    <row r="63" spans="2:18" ht="18" customHeight="1">
      <c r="C63" s="172"/>
      <c r="D63" s="172"/>
      <c r="F63" s="174"/>
      <c r="H63" s="175"/>
      <c r="M63" s="179"/>
      <c r="O63" s="177"/>
      <c r="Q63" s="178"/>
    </row>
    <row r="64" spans="2:18" ht="18" customHeight="1">
      <c r="C64" s="172"/>
      <c r="D64" s="172"/>
      <c r="F64" s="174"/>
      <c r="H64" s="175"/>
      <c r="M64" s="179"/>
      <c r="O64" s="177"/>
      <c r="Q64" s="178"/>
    </row>
    <row r="65" spans="3:17" ht="18" customHeight="1">
      <c r="C65" s="172"/>
      <c r="D65" s="172"/>
      <c r="F65" s="174"/>
      <c r="H65" s="175"/>
      <c r="M65" s="176"/>
      <c r="O65" s="177"/>
      <c r="Q65" s="178"/>
    </row>
    <row r="66" spans="3:17" ht="18" customHeight="1">
      <c r="C66" s="172"/>
      <c r="D66" s="172"/>
      <c r="F66" s="174"/>
      <c r="H66" s="175"/>
      <c r="M66" s="179"/>
      <c r="O66" s="177"/>
      <c r="Q66" s="178"/>
    </row>
    <row r="67" spans="3:17" ht="18" customHeight="1">
      <c r="C67" s="172"/>
      <c r="D67" s="172"/>
      <c r="F67" s="174"/>
      <c r="H67" s="175"/>
      <c r="M67" s="179"/>
      <c r="O67" s="177"/>
      <c r="Q67" s="178"/>
    </row>
    <row r="68" spans="3:17" ht="18" customHeight="1">
      <c r="C68" s="172"/>
      <c r="D68" s="172"/>
      <c r="F68" s="174"/>
      <c r="H68" s="175"/>
      <c r="K68" s="180"/>
      <c r="M68" s="179"/>
      <c r="O68" s="177"/>
      <c r="Q68" s="178"/>
    </row>
    <row r="69" spans="3:17" ht="18" customHeight="1">
      <c r="C69" s="172"/>
      <c r="D69" s="172"/>
      <c r="F69" s="174"/>
      <c r="H69" s="175"/>
      <c r="M69" s="179"/>
      <c r="O69" s="177"/>
      <c r="Q69" s="178"/>
    </row>
    <row r="70" spans="3:17" ht="18" customHeight="1">
      <c r="C70" s="172"/>
      <c r="D70" s="172"/>
      <c r="F70" s="174"/>
      <c r="H70" s="175"/>
      <c r="M70" s="179"/>
      <c r="O70" s="177"/>
      <c r="Q70" s="178"/>
    </row>
    <row r="71" spans="3:17" ht="18" customHeight="1">
      <c r="C71" s="172"/>
      <c r="D71" s="172"/>
      <c r="F71" s="174"/>
      <c r="H71" s="175"/>
      <c r="M71" s="179"/>
      <c r="O71" s="177"/>
      <c r="Q71" s="178"/>
    </row>
    <row r="72" spans="3:17" ht="18" customHeight="1">
      <c r="C72" s="172"/>
      <c r="D72" s="172"/>
      <c r="F72" s="174"/>
      <c r="H72" s="175"/>
      <c r="M72" s="179"/>
      <c r="O72" s="177"/>
      <c r="Q72" s="178"/>
    </row>
    <row r="73" spans="3:17" ht="18" customHeight="1">
      <c r="C73" s="172"/>
      <c r="D73" s="172"/>
      <c r="I73" s="145"/>
      <c r="M73" s="179"/>
      <c r="N73" s="150"/>
      <c r="O73" s="179"/>
      <c r="P73" s="179"/>
      <c r="Q73" s="178"/>
    </row>
    <row r="74" spans="3:17" ht="18" customHeight="1">
      <c r="C74" s="172"/>
      <c r="D74" s="172"/>
      <c r="I74" s="145"/>
      <c r="M74" s="179"/>
      <c r="N74" s="150"/>
      <c r="O74" s="179"/>
      <c r="P74" s="179"/>
      <c r="Q74" s="178"/>
    </row>
    <row r="75" spans="3:17" ht="18" customHeight="1">
      <c r="C75" s="172"/>
      <c r="D75" s="172"/>
      <c r="I75" s="145"/>
      <c r="M75" s="179"/>
      <c r="N75" s="150"/>
      <c r="O75" s="179"/>
      <c r="P75" s="179"/>
      <c r="Q75" s="178"/>
    </row>
    <row r="76" spans="3:17" ht="18" customHeight="1">
      <c r="C76" s="172"/>
      <c r="D76" s="172"/>
      <c r="I76" s="145"/>
      <c r="M76" s="179"/>
      <c r="N76" s="150"/>
      <c r="O76" s="179"/>
      <c r="P76" s="179"/>
      <c r="Q76" s="178"/>
    </row>
    <row r="77" spans="3:17" ht="18" customHeight="1">
      <c r="C77" s="172"/>
      <c r="D77" s="172"/>
      <c r="I77" s="145"/>
      <c r="M77" s="179"/>
      <c r="N77" s="150"/>
      <c r="O77" s="179"/>
      <c r="P77" s="179"/>
      <c r="Q77" s="178"/>
    </row>
    <row r="78" spans="3:17" ht="18" customHeight="1">
      <c r="C78" s="172"/>
      <c r="D78" s="172"/>
      <c r="I78" s="145"/>
      <c r="M78" s="179"/>
      <c r="N78" s="150"/>
      <c r="O78" s="179"/>
      <c r="P78" s="179"/>
      <c r="Q78" s="178"/>
    </row>
    <row r="79" spans="3:17" ht="18" customHeight="1">
      <c r="C79" s="172"/>
      <c r="D79" s="172"/>
      <c r="I79" s="145"/>
      <c r="M79" s="179"/>
      <c r="N79" s="150"/>
      <c r="O79" s="179"/>
      <c r="P79" s="179"/>
      <c r="Q79" s="178"/>
    </row>
    <row r="80" spans="3:17" ht="18" customHeight="1">
      <c r="C80" s="172"/>
      <c r="D80" s="172"/>
      <c r="I80" s="145"/>
      <c r="M80" s="179"/>
      <c r="N80" s="150"/>
      <c r="O80" s="179"/>
      <c r="P80" s="179"/>
      <c r="Q80" s="178"/>
    </row>
    <row r="81" spans="3:17" ht="18" customHeight="1">
      <c r="C81" s="172"/>
      <c r="D81" s="172"/>
      <c r="I81" s="145"/>
      <c r="M81" s="179"/>
      <c r="N81" s="150"/>
      <c r="O81" s="179"/>
      <c r="P81" s="179"/>
      <c r="Q81" s="178"/>
    </row>
    <row r="82" spans="3:17" ht="18" customHeight="1">
      <c r="C82" s="172"/>
      <c r="D82" s="172"/>
      <c r="I82" s="145"/>
      <c r="M82" s="179"/>
      <c r="N82" s="150"/>
      <c r="O82" s="179"/>
      <c r="P82" s="179"/>
      <c r="Q82" s="178"/>
    </row>
    <row r="83" spans="3:17" ht="18" customHeight="1">
      <c r="C83" s="172"/>
      <c r="D83" s="172"/>
      <c r="I83" s="145"/>
      <c r="M83" s="179"/>
      <c r="N83" s="150"/>
      <c r="O83" s="179"/>
      <c r="P83" s="179"/>
      <c r="Q83" s="178"/>
    </row>
    <row r="84" spans="3:17" ht="18" customHeight="1">
      <c r="C84" s="172"/>
      <c r="D84" s="172"/>
      <c r="I84" s="145"/>
      <c r="M84" s="179"/>
      <c r="N84" s="150"/>
      <c r="O84" s="179"/>
      <c r="P84" s="179"/>
      <c r="Q84" s="178"/>
    </row>
    <row r="85" spans="3:17" ht="18" customHeight="1">
      <c r="C85" s="172"/>
      <c r="D85" s="172"/>
      <c r="I85" s="145"/>
      <c r="M85" s="179"/>
      <c r="N85" s="150"/>
      <c r="O85" s="179"/>
      <c r="P85" s="179"/>
      <c r="Q85" s="178"/>
    </row>
    <row r="86" spans="3:17" ht="18" customHeight="1">
      <c r="C86" s="172"/>
      <c r="D86" s="172"/>
      <c r="I86" s="145"/>
      <c r="M86" s="179"/>
      <c r="N86" s="150"/>
      <c r="O86" s="179"/>
      <c r="P86" s="179"/>
      <c r="Q86" s="178"/>
    </row>
    <row r="87" spans="3:17" ht="18" customHeight="1">
      <c r="C87" s="172"/>
      <c r="D87" s="172"/>
      <c r="I87" s="145"/>
      <c r="M87" s="179"/>
      <c r="N87" s="150"/>
      <c r="O87" s="179"/>
      <c r="P87" s="179"/>
      <c r="Q87" s="178"/>
    </row>
    <row r="88" spans="3:17" ht="18" customHeight="1">
      <c r="C88" s="172"/>
      <c r="D88" s="172"/>
      <c r="I88" s="145"/>
      <c r="M88" s="179"/>
      <c r="N88" s="150"/>
      <c r="O88" s="179"/>
      <c r="P88" s="179"/>
      <c r="Q88" s="178"/>
    </row>
    <row r="89" spans="3:17" ht="18" customHeight="1">
      <c r="C89" s="172"/>
      <c r="D89" s="172"/>
      <c r="I89" s="145"/>
      <c r="M89" s="179"/>
      <c r="N89" s="150"/>
      <c r="O89" s="179"/>
      <c r="P89" s="179"/>
      <c r="Q89" s="178"/>
    </row>
    <row r="90" spans="3:17" ht="18" customHeight="1">
      <c r="C90" s="172"/>
      <c r="D90" s="172"/>
      <c r="I90" s="145"/>
      <c r="M90" s="179"/>
      <c r="N90" s="150"/>
      <c r="O90" s="179"/>
      <c r="P90" s="179"/>
      <c r="Q90" s="178"/>
    </row>
    <row r="91" spans="3:17" ht="18" customHeight="1">
      <c r="C91" s="172"/>
      <c r="D91" s="172"/>
      <c r="I91" s="145"/>
      <c r="M91" s="179"/>
      <c r="N91" s="150"/>
      <c r="O91" s="179"/>
      <c r="P91" s="179"/>
      <c r="Q91" s="178"/>
    </row>
    <row r="92" spans="3:17" ht="18" customHeight="1">
      <c r="C92" s="172"/>
      <c r="D92" s="172"/>
      <c r="I92" s="145"/>
      <c r="M92" s="179"/>
      <c r="N92" s="150"/>
      <c r="O92" s="179"/>
      <c r="P92" s="179"/>
      <c r="Q92" s="178"/>
    </row>
    <row r="93" spans="3:17" ht="18" customHeight="1">
      <c r="C93" s="172"/>
      <c r="D93" s="172"/>
      <c r="I93" s="145"/>
      <c r="M93" s="179"/>
      <c r="N93" s="150"/>
      <c r="O93" s="179"/>
      <c r="P93" s="179"/>
      <c r="Q93" s="178"/>
    </row>
    <row r="94" spans="3:17" ht="18" customHeight="1">
      <c r="C94" s="172"/>
      <c r="D94" s="172"/>
      <c r="I94" s="145"/>
      <c r="M94" s="179"/>
      <c r="N94" s="150"/>
      <c r="O94" s="179"/>
      <c r="P94" s="179"/>
      <c r="Q94" s="178"/>
    </row>
    <row r="95" spans="3:17" ht="18" customHeight="1">
      <c r="C95" s="172"/>
      <c r="D95" s="172"/>
      <c r="I95" s="145"/>
      <c r="M95" s="179"/>
      <c r="N95" s="150"/>
      <c r="O95" s="179"/>
      <c r="P95" s="179"/>
      <c r="Q95" s="178"/>
    </row>
    <row r="116" spans="8:8">
      <c r="H116"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7FB32-1643-4B21-8AC7-FF892881C2DC}">
  <dimension ref="B2:R99"/>
  <sheetViews>
    <sheetView zoomScale="85" zoomScaleNormal="85" workbookViewId="0">
      <pane xSplit="10" ySplit="8" topLeftCell="O24" activePane="bottomRight" state="frozen"/>
      <selection pane="topRight" activeCell="K1" sqref="K1"/>
      <selection pane="bottomLeft" activeCell="A9" sqref="A9"/>
      <selection pane="bottomRight" activeCell="E37" sqref="E37"/>
    </sheetView>
  </sheetViews>
  <sheetFormatPr defaultRowHeight="13.5"/>
  <cols>
    <col min="1" max="1" width="2.625" style="515" customWidth="1"/>
    <col min="2" max="2" width="5.125" style="520" customWidth="1"/>
    <col min="3" max="4" width="12.625" style="515" customWidth="1"/>
    <col min="5" max="5" width="36.1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6.1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6.1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6.1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6.1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6.1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6.1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6.1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6.1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6.1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6.1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6.1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6.1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6.1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6.1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6.1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6.1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6.1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6.1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6.1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6.1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6.1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6.1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6.1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6.1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6.1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6.1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6.1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6.1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6.1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6.1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6.1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6.1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6.1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6.1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6.1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6.1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6.1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6.1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6.1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6.1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6.1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6.1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6.1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6.1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6.1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6.1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6.1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6.1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6.1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6.1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6.1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6.1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6.1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6.1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6.1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6.1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6.1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6.1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6.1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6.1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6.1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6.1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6.1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697</v>
      </c>
      <c r="G2" s="516" t="s">
        <v>2</v>
      </c>
      <c r="H2" s="517"/>
      <c r="I2" s="518"/>
      <c r="J2" s="519">
        <f>SUM(H:H)</f>
        <v>856634</v>
      </c>
    </row>
    <row r="3" spans="2:17" ht="20.100000000000001" customHeight="1">
      <c r="B3" s="513" t="s">
        <v>3</v>
      </c>
      <c r="C3" s="513"/>
      <c r="D3" s="513"/>
      <c r="E3" s="523" t="s">
        <v>803</v>
      </c>
    </row>
    <row r="4" spans="2:17" ht="20.100000000000001" customHeight="1">
      <c r="B4" s="513" t="s">
        <v>5</v>
      </c>
      <c r="C4" s="513"/>
      <c r="D4" s="513"/>
      <c r="E4" s="523">
        <v>102027</v>
      </c>
    </row>
    <row r="5" spans="2:17" ht="20.100000000000001" customHeight="1">
      <c r="B5" s="513" t="s">
        <v>6</v>
      </c>
      <c r="C5" s="513"/>
      <c r="D5" s="513"/>
      <c r="E5" s="525"/>
    </row>
    <row r="6" spans="2:17" ht="20.100000000000001" customHeight="1">
      <c r="B6" s="513" t="s">
        <v>7</v>
      </c>
      <c r="C6" s="513"/>
      <c r="D6" s="513"/>
      <c r="E6" s="525"/>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8.75" customHeight="1">
      <c r="B9" s="499"/>
      <c r="C9" s="499" t="s">
        <v>29</v>
      </c>
      <c r="D9" s="499" t="s">
        <v>29</v>
      </c>
      <c r="E9" s="615" t="s">
        <v>2797</v>
      </c>
      <c r="F9" s="616">
        <v>1</v>
      </c>
      <c r="G9" s="529">
        <v>546000</v>
      </c>
      <c r="H9" s="617">
        <v>546000</v>
      </c>
      <c r="I9" s="526"/>
      <c r="J9" s="616" t="s">
        <v>2798</v>
      </c>
      <c r="K9" s="504"/>
      <c r="L9" s="504"/>
      <c r="M9" s="532">
        <v>41166</v>
      </c>
      <c r="N9" s="499"/>
      <c r="O9" s="504"/>
      <c r="P9" s="532"/>
      <c r="Q9" s="533">
        <v>41171</v>
      </c>
    </row>
    <row r="10" spans="2:17" s="520" customFormat="1" ht="19.5" customHeight="1">
      <c r="B10" s="499"/>
      <c r="C10" s="499" t="s">
        <v>29</v>
      </c>
      <c r="D10" s="499" t="s">
        <v>29</v>
      </c>
      <c r="E10" s="618" t="s">
        <v>806</v>
      </c>
      <c r="F10" s="616">
        <v>1</v>
      </c>
      <c r="G10" s="529">
        <v>19000</v>
      </c>
      <c r="H10" s="617">
        <v>19000</v>
      </c>
      <c r="I10" s="526"/>
      <c r="J10" s="616"/>
      <c r="K10" s="504"/>
      <c r="L10" s="504"/>
      <c r="M10" s="499"/>
      <c r="N10" s="499"/>
      <c r="O10" s="504"/>
      <c r="P10" s="532"/>
      <c r="Q10" s="533"/>
    </row>
    <row r="11" spans="2:17" s="520" customFormat="1" ht="19.5" customHeight="1">
      <c r="B11" s="499"/>
      <c r="C11" s="499" t="s">
        <v>29</v>
      </c>
      <c r="D11" s="499" t="s">
        <v>29</v>
      </c>
      <c r="E11" s="618" t="s">
        <v>807</v>
      </c>
      <c r="F11" s="616">
        <v>1</v>
      </c>
      <c r="G11" s="529">
        <v>10000</v>
      </c>
      <c r="H11" s="617">
        <v>10000</v>
      </c>
      <c r="I11" s="526"/>
      <c r="J11" s="616"/>
      <c r="K11" s="504"/>
      <c r="L11" s="504"/>
      <c r="M11" s="499"/>
      <c r="N11" s="499"/>
      <c r="O11" s="504"/>
      <c r="P11" s="532"/>
      <c r="Q11" s="533"/>
    </row>
    <row r="12" spans="2:17" s="520" customFormat="1" ht="19.5" customHeight="1">
      <c r="B12" s="499"/>
      <c r="C12" s="499" t="s">
        <v>29</v>
      </c>
      <c r="D12" s="499" t="s">
        <v>29</v>
      </c>
      <c r="E12" s="618" t="s">
        <v>2799</v>
      </c>
      <c r="F12" s="616">
        <v>1</v>
      </c>
      <c r="G12" s="529">
        <v>10000</v>
      </c>
      <c r="H12" s="617">
        <v>10000</v>
      </c>
      <c r="I12" s="526"/>
      <c r="J12" s="616"/>
      <c r="K12" s="504"/>
      <c r="L12" s="504"/>
      <c r="M12" s="499"/>
      <c r="N12" s="499"/>
      <c r="O12" s="504"/>
      <c r="P12" s="532"/>
      <c r="Q12" s="533"/>
    </row>
    <row r="13" spans="2:17" s="520" customFormat="1" ht="19.5" customHeight="1">
      <c r="B13" s="499"/>
      <c r="C13" s="499" t="s">
        <v>29</v>
      </c>
      <c r="D13" s="499" t="s">
        <v>29</v>
      </c>
      <c r="E13" s="618" t="s">
        <v>2171</v>
      </c>
      <c r="F13" s="616">
        <v>1</v>
      </c>
      <c r="G13" s="529">
        <v>10000</v>
      </c>
      <c r="H13" s="617">
        <v>10000</v>
      </c>
      <c r="I13" s="526"/>
      <c r="J13" s="616"/>
      <c r="K13" s="504"/>
      <c r="L13" s="504"/>
      <c r="M13" s="499"/>
      <c r="N13" s="499"/>
      <c r="O13" s="504"/>
      <c r="P13" s="532"/>
      <c r="Q13" s="533"/>
    </row>
    <row r="14" spans="2:17" s="520" customFormat="1" ht="19.5" customHeight="1">
      <c r="B14" s="499"/>
      <c r="C14" s="499"/>
      <c r="D14" s="499"/>
      <c r="E14" s="619"/>
      <c r="F14" s="616"/>
      <c r="G14" s="504"/>
      <c r="H14" s="526"/>
      <c r="I14" s="526"/>
      <c r="J14" s="616"/>
      <c r="K14" s="504"/>
      <c r="L14" s="504"/>
      <c r="M14" s="499"/>
      <c r="N14" s="499"/>
      <c r="O14" s="504"/>
      <c r="P14" s="532"/>
      <c r="Q14" s="533"/>
    </row>
    <row r="15" spans="2:17" s="520" customFormat="1" ht="19.5" customHeight="1">
      <c r="B15" s="549"/>
      <c r="C15" s="549" t="s">
        <v>230</v>
      </c>
      <c r="D15" s="549" t="s">
        <v>230</v>
      </c>
      <c r="E15" s="620" t="s">
        <v>758</v>
      </c>
      <c r="F15" s="616">
        <v>1</v>
      </c>
      <c r="G15" s="189">
        <v>8200</v>
      </c>
      <c r="H15" s="551">
        <f t="shared" ref="H15:H78" si="0">F15*G15</f>
        <v>8200</v>
      </c>
      <c r="I15" s="551"/>
      <c r="J15" s="621" t="s">
        <v>2800</v>
      </c>
      <c r="K15" s="622"/>
      <c r="L15" s="623"/>
      <c r="M15" s="624">
        <v>41163</v>
      </c>
      <c r="N15" s="549"/>
      <c r="O15" s="623"/>
      <c r="P15" s="624"/>
      <c r="Q15" s="625">
        <v>41176</v>
      </c>
    </row>
    <row r="16" spans="2:17" s="520" customFormat="1" ht="19.5" customHeight="1">
      <c r="B16" s="549"/>
      <c r="C16" s="549" t="s">
        <v>230</v>
      </c>
      <c r="D16" s="549" t="s">
        <v>230</v>
      </c>
      <c r="E16" s="626" t="s">
        <v>2801</v>
      </c>
      <c r="F16" s="504">
        <v>1</v>
      </c>
      <c r="G16" s="189">
        <v>2800</v>
      </c>
      <c r="H16" s="551">
        <f t="shared" si="0"/>
        <v>2800</v>
      </c>
      <c r="I16" s="551"/>
      <c r="J16" s="528" t="s">
        <v>2802</v>
      </c>
      <c r="K16" s="592"/>
      <c r="L16" s="623"/>
      <c r="M16" s="624">
        <v>41163</v>
      </c>
      <c r="N16" s="549"/>
      <c r="O16" s="623"/>
      <c r="P16" s="624"/>
      <c r="Q16" s="625">
        <v>41176</v>
      </c>
    </row>
    <row r="17" spans="2:18" s="520" customFormat="1" ht="19.5" customHeight="1">
      <c r="B17" s="549"/>
      <c r="C17" s="549" t="s">
        <v>230</v>
      </c>
      <c r="D17" s="549" t="s">
        <v>230</v>
      </c>
      <c r="E17" s="626" t="s">
        <v>2803</v>
      </c>
      <c r="F17" s="504">
        <v>1</v>
      </c>
      <c r="G17" s="189">
        <v>3900</v>
      </c>
      <c r="H17" s="551">
        <f t="shared" si="0"/>
        <v>3900</v>
      </c>
      <c r="I17" s="551"/>
      <c r="J17" s="528" t="s">
        <v>714</v>
      </c>
      <c r="K17" s="592"/>
      <c r="L17" s="623"/>
      <c r="M17" s="624">
        <v>41163</v>
      </c>
      <c r="N17" s="549"/>
      <c r="O17" s="623"/>
      <c r="P17" s="624"/>
      <c r="Q17" s="625">
        <v>41176</v>
      </c>
    </row>
    <row r="18" spans="2:18" s="520" customFormat="1" ht="19.5" customHeight="1">
      <c r="B18" s="549"/>
      <c r="C18" s="549" t="s">
        <v>230</v>
      </c>
      <c r="D18" s="549" t="s">
        <v>230</v>
      </c>
      <c r="E18" s="626" t="s">
        <v>2804</v>
      </c>
      <c r="F18" s="504">
        <v>1</v>
      </c>
      <c r="G18" s="189">
        <v>18200</v>
      </c>
      <c r="H18" s="551">
        <f t="shared" si="0"/>
        <v>18200</v>
      </c>
      <c r="I18" s="551"/>
      <c r="J18" s="528" t="s">
        <v>1344</v>
      </c>
      <c r="K18" s="622"/>
      <c r="L18" s="623"/>
      <c r="M18" s="624">
        <v>41163</v>
      </c>
      <c r="N18" s="549"/>
      <c r="O18" s="623"/>
      <c r="P18" s="624"/>
      <c r="Q18" s="625">
        <v>41176</v>
      </c>
    </row>
    <row r="19" spans="2:18" s="520" customFormat="1" ht="19.5" customHeight="1">
      <c r="B19" s="549"/>
      <c r="C19" s="549" t="s">
        <v>230</v>
      </c>
      <c r="D19" s="549" t="s">
        <v>230</v>
      </c>
      <c r="E19" s="626" t="s">
        <v>2805</v>
      </c>
      <c r="F19" s="504">
        <v>1</v>
      </c>
      <c r="G19" s="189">
        <v>2400</v>
      </c>
      <c r="H19" s="551">
        <f t="shared" si="0"/>
        <v>2400</v>
      </c>
      <c r="I19" s="627"/>
      <c r="J19" s="528" t="s">
        <v>2806</v>
      </c>
      <c r="K19" s="592"/>
      <c r="L19" s="623"/>
      <c r="M19" s="624">
        <v>41163</v>
      </c>
      <c r="N19" s="549"/>
      <c r="O19" s="623"/>
      <c r="P19" s="624"/>
      <c r="Q19" s="625">
        <v>41176</v>
      </c>
    </row>
    <row r="20" spans="2:18" s="520" customFormat="1" ht="19.5" customHeight="1">
      <c r="B20" s="549"/>
      <c r="C20" s="549" t="s">
        <v>230</v>
      </c>
      <c r="D20" s="549" t="s">
        <v>230</v>
      </c>
      <c r="E20" s="626" t="s">
        <v>2807</v>
      </c>
      <c r="F20" s="504">
        <v>1</v>
      </c>
      <c r="G20" s="189">
        <v>4600</v>
      </c>
      <c r="H20" s="551">
        <f t="shared" si="0"/>
        <v>4600</v>
      </c>
      <c r="I20" s="628"/>
      <c r="J20" s="528" t="s">
        <v>2808</v>
      </c>
      <c r="K20" s="592"/>
      <c r="L20" s="623"/>
      <c r="M20" s="624">
        <v>41163</v>
      </c>
      <c r="N20" s="549"/>
      <c r="O20" s="623"/>
      <c r="P20" s="624"/>
      <c r="Q20" s="625">
        <v>41176</v>
      </c>
    </row>
    <row r="21" spans="2:18" s="520" customFormat="1" ht="18" customHeight="1">
      <c r="B21" s="549"/>
      <c r="C21" s="549" t="s">
        <v>230</v>
      </c>
      <c r="D21" s="549" t="s">
        <v>230</v>
      </c>
      <c r="E21" s="629" t="s">
        <v>2809</v>
      </c>
      <c r="F21" s="630">
        <v>1</v>
      </c>
      <c r="G21" s="189">
        <v>2600</v>
      </c>
      <c r="H21" s="551">
        <f t="shared" si="0"/>
        <v>2600</v>
      </c>
      <c r="I21" s="628"/>
      <c r="J21" s="528" t="s">
        <v>2810</v>
      </c>
      <c r="K21" s="592"/>
      <c r="L21" s="623"/>
      <c r="M21" s="624">
        <v>41163</v>
      </c>
      <c r="N21" s="631"/>
      <c r="O21" s="632"/>
      <c r="P21" s="624"/>
      <c r="Q21" s="625">
        <v>41176</v>
      </c>
    </row>
    <row r="22" spans="2:18" s="520" customFormat="1" ht="18" customHeight="1">
      <c r="B22" s="623"/>
      <c r="C22" s="549"/>
      <c r="D22" s="549"/>
      <c r="E22" s="629"/>
      <c r="F22" s="504"/>
      <c r="G22" s="189"/>
      <c r="H22" s="551">
        <f t="shared" si="0"/>
        <v>0</v>
      </c>
      <c r="I22" s="628"/>
      <c r="J22" s="633"/>
      <c r="K22" s="622"/>
      <c r="L22" s="623"/>
      <c r="M22" s="624"/>
      <c r="N22" s="631"/>
      <c r="O22" s="632"/>
      <c r="P22" s="624"/>
      <c r="Q22" s="625"/>
    </row>
    <row r="23" spans="2:18" s="520" customFormat="1" ht="18" customHeight="1">
      <c r="B23" s="623"/>
      <c r="C23" s="549" t="s">
        <v>101</v>
      </c>
      <c r="D23" s="549" t="s">
        <v>101</v>
      </c>
      <c r="E23" s="629" t="s">
        <v>2811</v>
      </c>
      <c r="F23" s="504">
        <v>4</v>
      </c>
      <c r="G23" s="264">
        <v>610</v>
      </c>
      <c r="H23" s="551">
        <f t="shared" si="0"/>
        <v>2440</v>
      </c>
      <c r="I23" s="628"/>
      <c r="J23" s="634" t="s">
        <v>2812</v>
      </c>
      <c r="K23" s="622"/>
      <c r="L23" s="623"/>
      <c r="M23" s="624">
        <v>41162</v>
      </c>
      <c r="N23" s="631"/>
      <c r="O23" s="632"/>
      <c r="P23" s="624">
        <v>41166</v>
      </c>
      <c r="Q23" s="625">
        <v>41166</v>
      </c>
    </row>
    <row r="24" spans="2:18" s="520" customFormat="1" ht="18" customHeight="1">
      <c r="B24" s="549"/>
      <c r="C24" s="549" t="s">
        <v>101</v>
      </c>
      <c r="D24" s="549" t="s">
        <v>101</v>
      </c>
      <c r="E24" s="620" t="s">
        <v>2813</v>
      </c>
      <c r="F24" s="616">
        <v>1</v>
      </c>
      <c r="G24" s="264" t="s">
        <v>2814</v>
      </c>
      <c r="H24" s="551">
        <f t="shared" si="0"/>
        <v>350</v>
      </c>
      <c r="I24" s="628"/>
      <c r="J24" s="528" t="s">
        <v>2815</v>
      </c>
      <c r="K24" s="622"/>
      <c r="L24" s="623"/>
      <c r="M24" s="624">
        <v>41162</v>
      </c>
      <c r="N24" s="631"/>
      <c r="O24" s="632"/>
      <c r="P24" s="624">
        <v>41166</v>
      </c>
      <c r="Q24" s="625">
        <v>41166</v>
      </c>
    </row>
    <row r="25" spans="2:18" s="520" customFormat="1" ht="18" customHeight="1">
      <c r="B25" s="623"/>
      <c r="C25" s="549" t="s">
        <v>101</v>
      </c>
      <c r="D25" s="549" t="s">
        <v>101</v>
      </c>
      <c r="E25" s="626" t="s">
        <v>2816</v>
      </c>
      <c r="F25" s="504">
        <v>1</v>
      </c>
      <c r="G25" s="635" t="s">
        <v>2817</v>
      </c>
      <c r="H25" s="551">
        <f t="shared" si="0"/>
        <v>540</v>
      </c>
      <c r="I25" s="628"/>
      <c r="J25" s="528" t="s">
        <v>2818</v>
      </c>
      <c r="K25" s="622"/>
      <c r="L25" s="623"/>
      <c r="M25" s="624">
        <v>41162</v>
      </c>
      <c r="N25" s="631"/>
      <c r="O25" s="632"/>
      <c r="P25" s="624">
        <v>41166</v>
      </c>
      <c r="Q25" s="625">
        <v>41166</v>
      </c>
    </row>
    <row r="26" spans="2:18" s="520" customFormat="1" ht="18" customHeight="1">
      <c r="B26" s="623"/>
      <c r="C26" s="549" t="s">
        <v>101</v>
      </c>
      <c r="D26" s="549" t="s">
        <v>101</v>
      </c>
      <c r="E26" s="626" t="s">
        <v>2819</v>
      </c>
      <c r="F26" s="504">
        <v>1</v>
      </c>
      <c r="G26" s="635" t="s">
        <v>2820</v>
      </c>
      <c r="H26" s="551">
        <f t="shared" si="0"/>
        <v>5270</v>
      </c>
      <c r="I26" s="628"/>
      <c r="J26" s="528" t="s">
        <v>2821</v>
      </c>
      <c r="K26" s="622"/>
      <c r="L26" s="623"/>
      <c r="M26" s="624">
        <v>41162</v>
      </c>
      <c r="N26" s="631"/>
      <c r="O26" s="632"/>
      <c r="P26" s="624">
        <v>41166</v>
      </c>
      <c r="Q26" s="625">
        <v>41166</v>
      </c>
    </row>
    <row r="27" spans="2:18" s="520" customFormat="1" ht="18" customHeight="1">
      <c r="B27" s="623"/>
      <c r="C27" s="549" t="s">
        <v>101</v>
      </c>
      <c r="D27" s="549" t="s">
        <v>101</v>
      </c>
      <c r="E27" s="626" t="s">
        <v>2822</v>
      </c>
      <c r="F27" s="504">
        <v>1</v>
      </c>
      <c r="G27" s="264" t="s">
        <v>2823</v>
      </c>
      <c r="H27" s="551">
        <f t="shared" si="0"/>
        <v>5869</v>
      </c>
      <c r="I27" s="628"/>
      <c r="J27" s="528" t="s">
        <v>2824</v>
      </c>
      <c r="K27" s="622"/>
      <c r="L27" s="623"/>
      <c r="M27" s="624">
        <v>41162</v>
      </c>
      <c r="N27" s="631"/>
      <c r="O27" s="632"/>
      <c r="P27" s="624">
        <v>41166</v>
      </c>
      <c r="Q27" s="625">
        <v>41166</v>
      </c>
      <c r="R27" s="539"/>
    </row>
    <row r="28" spans="2:18" s="520" customFormat="1" ht="18" customHeight="1">
      <c r="B28" s="623"/>
      <c r="C28" s="549" t="s">
        <v>101</v>
      </c>
      <c r="D28" s="549" t="s">
        <v>101</v>
      </c>
      <c r="E28" s="626" t="s">
        <v>2825</v>
      </c>
      <c r="F28" s="504">
        <v>1</v>
      </c>
      <c r="G28" s="264" t="s">
        <v>2826</v>
      </c>
      <c r="H28" s="551">
        <f t="shared" si="0"/>
        <v>4080</v>
      </c>
      <c r="I28" s="628"/>
      <c r="J28" s="528" t="s">
        <v>2827</v>
      </c>
      <c r="K28" s="622"/>
      <c r="L28" s="623"/>
      <c r="M28" s="624">
        <v>41162</v>
      </c>
      <c r="N28" s="631"/>
      <c r="O28" s="632"/>
      <c r="P28" s="624">
        <v>41166</v>
      </c>
      <c r="Q28" s="625">
        <v>41166</v>
      </c>
      <c r="R28" s="539"/>
    </row>
    <row r="29" spans="2:18" s="520" customFormat="1" ht="18" customHeight="1">
      <c r="B29" s="623"/>
      <c r="C29" s="549" t="s">
        <v>101</v>
      </c>
      <c r="D29" s="549" t="s">
        <v>101</v>
      </c>
      <c r="E29" s="626" t="s">
        <v>2828</v>
      </c>
      <c r="F29" s="504">
        <v>1</v>
      </c>
      <c r="G29" s="264" t="s">
        <v>2829</v>
      </c>
      <c r="H29" s="551">
        <f t="shared" si="0"/>
        <v>4395</v>
      </c>
      <c r="I29" s="551"/>
      <c r="J29" s="528" t="s">
        <v>2830</v>
      </c>
      <c r="K29" s="622"/>
      <c r="L29" s="623"/>
      <c r="M29" s="624">
        <v>41162</v>
      </c>
      <c r="N29" s="631"/>
      <c r="O29" s="632"/>
      <c r="P29" s="624">
        <v>41166</v>
      </c>
      <c r="Q29" s="625">
        <v>41166</v>
      </c>
      <c r="R29" s="539"/>
    </row>
    <row r="30" spans="2:18" s="520" customFormat="1" ht="18" customHeight="1">
      <c r="B30" s="623"/>
      <c r="C30" s="549" t="s">
        <v>101</v>
      </c>
      <c r="D30" s="549" t="s">
        <v>101</v>
      </c>
      <c r="E30" s="626" t="s">
        <v>2831</v>
      </c>
      <c r="F30" s="504">
        <v>2</v>
      </c>
      <c r="G30" s="552" t="s">
        <v>2832</v>
      </c>
      <c r="H30" s="551">
        <f t="shared" si="0"/>
        <v>1860</v>
      </c>
      <c r="I30" s="551"/>
      <c r="J30" s="528" t="s">
        <v>1394</v>
      </c>
      <c r="K30" s="622"/>
      <c r="L30" s="623"/>
      <c r="M30" s="624">
        <v>41162</v>
      </c>
      <c r="N30" s="631"/>
      <c r="O30" s="632"/>
      <c r="P30" s="624">
        <v>41166</v>
      </c>
      <c r="Q30" s="625">
        <v>41166</v>
      </c>
      <c r="R30" s="539"/>
    </row>
    <row r="31" spans="2:18" s="520" customFormat="1" ht="18" customHeight="1">
      <c r="B31" s="623"/>
      <c r="C31" s="549" t="s">
        <v>101</v>
      </c>
      <c r="D31" s="549" t="s">
        <v>101</v>
      </c>
      <c r="E31" s="626" t="s">
        <v>2833</v>
      </c>
      <c r="F31" s="504">
        <v>1</v>
      </c>
      <c r="G31" s="552" t="s">
        <v>2832</v>
      </c>
      <c r="H31" s="551">
        <f t="shared" si="0"/>
        <v>930</v>
      </c>
      <c r="I31" s="551"/>
      <c r="J31" s="636" t="s">
        <v>1394</v>
      </c>
      <c r="K31" s="622"/>
      <c r="L31" s="623"/>
      <c r="M31" s="624">
        <v>41162</v>
      </c>
      <c r="N31" s="631"/>
      <c r="O31" s="632"/>
      <c r="P31" s="624">
        <v>41166</v>
      </c>
      <c r="Q31" s="625">
        <v>41166</v>
      </c>
      <c r="R31" s="539"/>
    </row>
    <row r="32" spans="2:18" s="520" customFormat="1" ht="18" customHeight="1">
      <c r="B32" s="623"/>
      <c r="C32" s="549" t="s">
        <v>101</v>
      </c>
      <c r="D32" s="549" t="s">
        <v>101</v>
      </c>
      <c r="E32" s="637" t="s">
        <v>2834</v>
      </c>
      <c r="F32" s="630">
        <v>1</v>
      </c>
      <c r="G32" s="635" t="s">
        <v>2835</v>
      </c>
      <c r="H32" s="551">
        <f t="shared" si="0"/>
        <v>3022</v>
      </c>
      <c r="I32" s="551"/>
      <c r="J32" s="634" t="s">
        <v>2836</v>
      </c>
      <c r="K32" s="622"/>
      <c r="L32" s="623"/>
      <c r="M32" s="624">
        <v>41162</v>
      </c>
      <c r="N32" s="631"/>
      <c r="O32" s="632"/>
      <c r="P32" s="624">
        <v>41166</v>
      </c>
      <c r="Q32" s="625">
        <v>41166</v>
      </c>
      <c r="R32" s="539"/>
    </row>
    <row r="33" spans="2:18" s="520" customFormat="1" ht="18" customHeight="1">
      <c r="B33" s="623"/>
      <c r="C33" s="549" t="s">
        <v>101</v>
      </c>
      <c r="D33" s="549" t="s">
        <v>101</v>
      </c>
      <c r="E33" s="637" t="s">
        <v>2837</v>
      </c>
      <c r="F33" s="630">
        <v>3</v>
      </c>
      <c r="G33" s="635">
        <v>150</v>
      </c>
      <c r="H33" s="551">
        <v>450</v>
      </c>
      <c r="I33" s="551"/>
      <c r="J33" s="634"/>
      <c r="K33" s="622"/>
      <c r="L33" s="623"/>
      <c r="M33" s="624"/>
      <c r="N33" s="631"/>
      <c r="O33" s="632"/>
      <c r="P33" s="624">
        <v>41173</v>
      </c>
      <c r="Q33" s="625">
        <v>41173</v>
      </c>
      <c r="R33" s="539"/>
    </row>
    <row r="34" spans="2:18" s="520" customFormat="1" ht="18" customHeight="1">
      <c r="B34" s="623"/>
      <c r="C34" s="549" t="s">
        <v>101</v>
      </c>
      <c r="D34" s="549" t="s">
        <v>101</v>
      </c>
      <c r="E34" s="528" t="s">
        <v>2838</v>
      </c>
      <c r="F34" s="504">
        <v>1</v>
      </c>
      <c r="G34" s="635">
        <v>190</v>
      </c>
      <c r="H34" s="551">
        <f t="shared" si="0"/>
        <v>190</v>
      </c>
      <c r="I34" s="551"/>
      <c r="J34" s="528"/>
      <c r="K34" s="622"/>
      <c r="L34" s="623"/>
      <c r="M34" s="624"/>
      <c r="N34" s="631"/>
      <c r="O34" s="632"/>
      <c r="P34" s="624"/>
      <c r="Q34" s="625"/>
      <c r="R34" s="539"/>
    </row>
    <row r="35" spans="2:18" s="520" customFormat="1" ht="18" customHeight="1">
      <c r="B35" s="623"/>
      <c r="C35" s="549"/>
      <c r="D35" s="549"/>
      <c r="E35" s="621"/>
      <c r="F35" s="616"/>
      <c r="G35" s="635"/>
      <c r="H35" s="551"/>
      <c r="I35" s="551"/>
      <c r="J35" s="621"/>
      <c r="K35" s="622"/>
      <c r="L35" s="623"/>
      <c r="M35" s="624"/>
      <c r="N35" s="631"/>
      <c r="O35" s="632"/>
      <c r="P35" s="624"/>
      <c r="Q35" s="625"/>
      <c r="R35" s="539"/>
    </row>
    <row r="36" spans="2:18" s="520" customFormat="1" ht="18" customHeight="1">
      <c r="B36" s="623"/>
      <c r="C36" s="549" t="s">
        <v>2839</v>
      </c>
      <c r="D36" s="549" t="s">
        <v>55</v>
      </c>
      <c r="E36" s="638" t="s">
        <v>2840</v>
      </c>
      <c r="F36" s="639">
        <v>1</v>
      </c>
      <c r="G36" s="640">
        <v>44780</v>
      </c>
      <c r="H36" s="551">
        <f t="shared" si="0"/>
        <v>44780</v>
      </c>
      <c r="I36" s="551"/>
      <c r="J36" s="639" t="s">
        <v>2841</v>
      </c>
      <c r="K36" s="622"/>
      <c r="L36" s="623"/>
      <c r="M36" s="624">
        <v>41166</v>
      </c>
      <c r="N36" s="631"/>
      <c r="O36" s="632"/>
      <c r="P36" s="624">
        <v>41176</v>
      </c>
      <c r="Q36" s="625">
        <v>41176</v>
      </c>
      <c r="R36" s="539"/>
    </row>
    <row r="37" spans="2:18" s="520" customFormat="1" ht="18" customHeight="1">
      <c r="B37" s="623"/>
      <c r="C37" s="549" t="s">
        <v>2839</v>
      </c>
      <c r="D37" s="549" t="s">
        <v>55</v>
      </c>
      <c r="E37" s="629" t="s">
        <v>2842</v>
      </c>
      <c r="F37" s="540">
        <v>1</v>
      </c>
      <c r="G37" s="540">
        <v>9300</v>
      </c>
      <c r="H37" s="551">
        <f t="shared" si="0"/>
        <v>9300</v>
      </c>
      <c r="I37" s="551"/>
      <c r="J37" s="540" t="s">
        <v>2843</v>
      </c>
      <c r="K37" s="622"/>
      <c r="L37" s="623"/>
      <c r="M37" s="624">
        <v>41166</v>
      </c>
      <c r="N37" s="631"/>
      <c r="O37" s="632"/>
      <c r="P37" s="624">
        <v>41176</v>
      </c>
      <c r="Q37" s="625">
        <v>41176</v>
      </c>
      <c r="R37" s="539"/>
    </row>
    <row r="38" spans="2:18" s="520" customFormat="1" ht="18" customHeight="1">
      <c r="B38" s="623"/>
      <c r="C38" s="549"/>
      <c r="D38" s="549" t="s">
        <v>55</v>
      </c>
      <c r="E38" s="540" t="s">
        <v>2844</v>
      </c>
      <c r="F38" s="540">
        <v>1</v>
      </c>
      <c r="G38" s="540">
        <v>708</v>
      </c>
      <c r="H38" s="551">
        <f t="shared" si="0"/>
        <v>708</v>
      </c>
      <c r="I38" s="551"/>
      <c r="J38" s="540"/>
      <c r="K38" s="622"/>
      <c r="L38" s="623"/>
      <c r="M38" s="624"/>
      <c r="N38" s="631"/>
      <c r="O38" s="632"/>
      <c r="P38" s="624">
        <v>41159</v>
      </c>
      <c r="Q38" s="625">
        <v>41159</v>
      </c>
      <c r="R38" s="539"/>
    </row>
    <row r="39" spans="2:18" s="520" customFormat="1" ht="18" customHeight="1">
      <c r="B39" s="623"/>
      <c r="C39" s="549"/>
      <c r="D39" s="549"/>
      <c r="E39" s="540"/>
      <c r="F39" s="540"/>
      <c r="G39" s="540"/>
      <c r="H39" s="551"/>
      <c r="I39" s="551"/>
      <c r="J39" s="540"/>
      <c r="K39" s="622"/>
      <c r="L39" s="623"/>
      <c r="M39" s="624"/>
      <c r="N39" s="631"/>
      <c r="O39" s="632"/>
      <c r="P39" s="624"/>
      <c r="Q39" s="625"/>
      <c r="R39" s="539"/>
    </row>
    <row r="40" spans="2:18" s="520" customFormat="1" ht="18" customHeight="1">
      <c r="B40" s="623"/>
      <c r="C40" s="549"/>
      <c r="D40" s="549" t="s">
        <v>549</v>
      </c>
      <c r="E40" s="540" t="s">
        <v>1651</v>
      </c>
      <c r="F40" s="540">
        <v>1</v>
      </c>
      <c r="G40" s="540">
        <v>81200</v>
      </c>
      <c r="H40" s="551">
        <f t="shared" si="0"/>
        <v>81200</v>
      </c>
      <c r="I40" s="551"/>
      <c r="J40" s="540"/>
      <c r="K40" s="622"/>
      <c r="L40" s="623"/>
      <c r="M40" s="624"/>
      <c r="N40" s="631"/>
      <c r="O40" s="632"/>
      <c r="P40" s="624">
        <v>41162</v>
      </c>
      <c r="Q40" s="625">
        <v>41162</v>
      </c>
      <c r="R40" s="539"/>
    </row>
    <row r="41" spans="2:18" s="520" customFormat="1" ht="18" customHeight="1">
      <c r="B41" s="623"/>
      <c r="C41" s="549"/>
      <c r="D41" s="549" t="s">
        <v>549</v>
      </c>
      <c r="E41" s="622" t="s">
        <v>554</v>
      </c>
      <c r="F41" s="540">
        <v>1</v>
      </c>
      <c r="G41" s="540">
        <v>9600</v>
      </c>
      <c r="H41" s="551">
        <f t="shared" si="0"/>
        <v>9600</v>
      </c>
      <c r="I41" s="551"/>
      <c r="J41" s="540"/>
      <c r="K41" s="622"/>
      <c r="L41" s="623"/>
      <c r="M41" s="624"/>
      <c r="N41" s="631"/>
      <c r="O41" s="632"/>
      <c r="P41" s="624">
        <v>41162</v>
      </c>
      <c r="Q41" s="625">
        <v>41162</v>
      </c>
      <c r="R41" s="539"/>
    </row>
    <row r="42" spans="2:18" s="520" customFormat="1" ht="18" customHeight="1">
      <c r="B42" s="623"/>
      <c r="C42" s="549"/>
      <c r="D42" s="549" t="s">
        <v>549</v>
      </c>
      <c r="E42" s="540" t="s">
        <v>1708</v>
      </c>
      <c r="F42" s="540">
        <v>1</v>
      </c>
      <c r="G42" s="540">
        <v>5950</v>
      </c>
      <c r="H42" s="551">
        <f t="shared" si="0"/>
        <v>5950</v>
      </c>
      <c r="I42" s="551"/>
      <c r="J42" s="540"/>
      <c r="K42" s="622"/>
      <c r="L42" s="623"/>
      <c r="M42" s="624"/>
      <c r="N42" s="631"/>
      <c r="O42" s="632"/>
      <c r="P42" s="624">
        <v>41162</v>
      </c>
      <c r="Q42" s="625">
        <v>41162</v>
      </c>
      <c r="R42" s="539"/>
    </row>
    <row r="43" spans="2:18" s="520" customFormat="1" ht="18" customHeight="1">
      <c r="B43" s="623"/>
      <c r="C43" s="549"/>
      <c r="D43" s="549" t="s">
        <v>549</v>
      </c>
      <c r="E43" s="540" t="s">
        <v>2845</v>
      </c>
      <c r="F43" s="540">
        <v>1</v>
      </c>
      <c r="G43" s="540">
        <v>2100</v>
      </c>
      <c r="H43" s="551">
        <f t="shared" si="0"/>
        <v>2100</v>
      </c>
      <c r="I43" s="551"/>
      <c r="J43" s="540"/>
      <c r="K43" s="622"/>
      <c r="L43" s="623"/>
      <c r="M43" s="624"/>
      <c r="N43" s="631"/>
      <c r="O43" s="632"/>
      <c r="P43" s="624">
        <v>41162</v>
      </c>
      <c r="Q43" s="625">
        <v>41162</v>
      </c>
      <c r="R43" s="539"/>
    </row>
    <row r="44" spans="2:18" s="520" customFormat="1" ht="18" customHeight="1">
      <c r="B44" s="623"/>
      <c r="C44" s="549"/>
      <c r="D44" s="549" t="s">
        <v>549</v>
      </c>
      <c r="E44" s="540" t="s">
        <v>1714</v>
      </c>
      <c r="F44" s="540">
        <v>1</v>
      </c>
      <c r="G44" s="540">
        <v>3500</v>
      </c>
      <c r="H44" s="551">
        <f t="shared" si="0"/>
        <v>3500</v>
      </c>
      <c r="I44" s="551"/>
      <c r="J44" s="540"/>
      <c r="K44" s="622"/>
      <c r="L44" s="623"/>
      <c r="M44" s="624"/>
      <c r="N44" s="631"/>
      <c r="O44" s="632"/>
      <c r="P44" s="624">
        <v>41162</v>
      </c>
      <c r="Q44" s="625">
        <v>41162</v>
      </c>
      <c r="R44" s="539"/>
    </row>
    <row r="45" spans="2:18" s="520" customFormat="1" ht="18" customHeight="1">
      <c r="B45" s="623"/>
      <c r="C45" s="549"/>
      <c r="D45" s="549" t="s">
        <v>549</v>
      </c>
      <c r="E45" s="540" t="s">
        <v>2846</v>
      </c>
      <c r="F45" s="540">
        <v>1</v>
      </c>
      <c r="G45" s="552">
        <v>2300</v>
      </c>
      <c r="H45" s="551">
        <f t="shared" si="0"/>
        <v>2300</v>
      </c>
      <c r="I45" s="551"/>
      <c r="J45" s="189"/>
      <c r="K45" s="622"/>
      <c r="L45" s="623"/>
      <c r="M45" s="624"/>
      <c r="N45" s="631"/>
      <c r="O45" s="632"/>
      <c r="P45" s="624">
        <v>41162</v>
      </c>
      <c r="Q45" s="625">
        <v>41162</v>
      </c>
      <c r="R45" s="539"/>
    </row>
    <row r="46" spans="2:18" s="520" customFormat="1" ht="18" customHeight="1">
      <c r="B46" s="623"/>
      <c r="C46" s="549"/>
      <c r="D46" s="549" t="s">
        <v>549</v>
      </c>
      <c r="E46" s="540" t="s">
        <v>2847</v>
      </c>
      <c r="F46" s="540">
        <v>1</v>
      </c>
      <c r="G46" s="552">
        <v>2240</v>
      </c>
      <c r="H46" s="551">
        <f t="shared" si="0"/>
        <v>2240</v>
      </c>
      <c r="I46" s="551"/>
      <c r="J46" s="189"/>
      <c r="K46" s="622"/>
      <c r="L46" s="623"/>
      <c r="M46" s="624"/>
      <c r="N46" s="631"/>
      <c r="O46" s="632"/>
      <c r="P46" s="624">
        <v>41162</v>
      </c>
      <c r="Q46" s="625">
        <v>41162</v>
      </c>
      <c r="R46" s="539"/>
    </row>
    <row r="47" spans="2:18" s="520" customFormat="1" ht="18" customHeight="1">
      <c r="B47" s="623"/>
      <c r="C47" s="549"/>
      <c r="D47" s="549" t="s">
        <v>549</v>
      </c>
      <c r="E47" s="540" t="s">
        <v>2848</v>
      </c>
      <c r="F47" s="540">
        <v>1</v>
      </c>
      <c r="G47" s="552">
        <v>3360</v>
      </c>
      <c r="H47" s="551">
        <f t="shared" si="0"/>
        <v>3360</v>
      </c>
      <c r="I47" s="551"/>
      <c r="J47" s="189"/>
      <c r="K47" s="622"/>
      <c r="L47" s="623"/>
      <c r="M47" s="624"/>
      <c r="N47" s="631"/>
      <c r="O47" s="632"/>
      <c r="P47" s="624">
        <v>41162</v>
      </c>
      <c r="Q47" s="625">
        <v>41162</v>
      </c>
      <c r="R47" s="539"/>
    </row>
    <row r="48" spans="2:18" s="520" customFormat="1" ht="18" customHeight="1">
      <c r="B48" s="623"/>
      <c r="C48" s="549"/>
      <c r="D48" s="549" t="s">
        <v>549</v>
      </c>
      <c r="E48" s="540" t="s">
        <v>2849</v>
      </c>
      <c r="F48" s="540">
        <v>1</v>
      </c>
      <c r="G48" s="552">
        <v>24500</v>
      </c>
      <c r="H48" s="551">
        <f t="shared" si="0"/>
        <v>24500</v>
      </c>
      <c r="I48" s="551"/>
      <c r="J48" s="189"/>
      <c r="K48" s="622"/>
      <c r="L48" s="623"/>
      <c r="M48" s="624"/>
      <c r="N48" s="631"/>
      <c r="O48" s="632"/>
      <c r="P48" s="624">
        <v>41162</v>
      </c>
      <c r="Q48" s="625">
        <v>41162</v>
      </c>
      <c r="R48" s="539"/>
    </row>
    <row r="49" spans="2:18" s="520" customFormat="1" ht="18" customHeight="1">
      <c r="B49" s="623"/>
      <c r="C49" s="549"/>
      <c r="D49" s="549"/>
      <c r="E49" s="540"/>
      <c r="F49" s="189"/>
      <c r="G49" s="552"/>
      <c r="H49" s="551">
        <f t="shared" si="0"/>
        <v>0</v>
      </c>
      <c r="I49" s="551"/>
      <c r="J49" s="189"/>
      <c r="K49" s="622"/>
      <c r="L49" s="623"/>
      <c r="M49" s="624"/>
      <c r="N49" s="631"/>
      <c r="O49" s="632"/>
      <c r="P49" s="624"/>
      <c r="Q49" s="625"/>
      <c r="R49" s="539"/>
    </row>
    <row r="50" spans="2:18" s="520" customFormat="1" ht="18" customHeight="1">
      <c r="B50" s="623"/>
      <c r="C50" s="549"/>
      <c r="D50" s="549"/>
      <c r="E50" s="540"/>
      <c r="F50" s="189"/>
      <c r="G50" s="552"/>
      <c r="H50" s="551">
        <f t="shared" si="0"/>
        <v>0</v>
      </c>
      <c r="I50" s="551"/>
      <c r="J50" s="189"/>
      <c r="K50" s="622"/>
      <c r="L50" s="623"/>
      <c r="M50" s="624"/>
      <c r="N50" s="631"/>
      <c r="O50" s="632"/>
      <c r="P50" s="624"/>
      <c r="Q50" s="625"/>
      <c r="R50" s="539"/>
    </row>
    <row r="51" spans="2:18" s="520" customFormat="1" ht="18" customHeight="1">
      <c r="B51" s="623"/>
      <c r="C51" s="549"/>
      <c r="D51" s="549"/>
      <c r="E51" s="540"/>
      <c r="F51" s="189"/>
      <c r="G51" s="552"/>
      <c r="H51" s="551">
        <f t="shared" si="0"/>
        <v>0</v>
      </c>
      <c r="I51" s="551"/>
      <c r="J51" s="189"/>
      <c r="K51" s="622"/>
      <c r="L51" s="623"/>
      <c r="M51" s="624"/>
      <c r="N51" s="631"/>
      <c r="O51" s="632"/>
      <c r="P51" s="624"/>
      <c r="Q51" s="625"/>
      <c r="R51" s="539"/>
    </row>
    <row r="52" spans="2:18" s="520" customFormat="1" ht="18" customHeight="1">
      <c r="B52" s="623"/>
      <c r="C52" s="549"/>
      <c r="D52" s="549"/>
      <c r="E52" s="540"/>
      <c r="F52" s="189"/>
      <c r="G52" s="552"/>
      <c r="H52" s="551">
        <f t="shared" si="0"/>
        <v>0</v>
      </c>
      <c r="I52" s="551"/>
      <c r="J52" s="189"/>
      <c r="K52" s="622"/>
      <c r="L52" s="623"/>
      <c r="M52" s="624"/>
      <c r="N52" s="631"/>
      <c r="O52" s="632"/>
      <c r="P52" s="624"/>
      <c r="Q52" s="625"/>
      <c r="R52" s="539"/>
    </row>
    <row r="53" spans="2:18" s="520" customFormat="1" ht="18" customHeight="1">
      <c r="B53" s="623"/>
      <c r="C53" s="549"/>
      <c r="D53" s="549"/>
      <c r="E53" s="540"/>
      <c r="F53" s="540"/>
      <c r="G53" s="552"/>
      <c r="H53" s="551"/>
      <c r="I53" s="551"/>
      <c r="J53" s="540"/>
      <c r="K53" s="540"/>
      <c r="L53" s="623"/>
      <c r="M53" s="624"/>
      <c r="N53" s="631"/>
      <c r="O53" s="632"/>
      <c r="P53" s="624"/>
      <c r="Q53" s="625"/>
      <c r="R53" s="539"/>
    </row>
    <row r="54" spans="2:18" s="520" customFormat="1" ht="18" customHeight="1">
      <c r="B54" s="623"/>
      <c r="C54" s="549"/>
      <c r="D54" s="549"/>
      <c r="E54" s="629"/>
      <c r="F54" s="540"/>
      <c r="G54" s="552"/>
      <c r="H54" s="551">
        <f t="shared" si="0"/>
        <v>0</v>
      </c>
      <c r="I54" s="551"/>
      <c r="J54" s="540"/>
      <c r="K54" s="622"/>
      <c r="L54" s="592"/>
      <c r="M54" s="624"/>
      <c r="N54" s="631"/>
      <c r="O54" s="632"/>
      <c r="P54" s="624"/>
      <c r="Q54" s="625"/>
    </row>
    <row r="55" spans="2:18" s="520" customFormat="1" ht="18" customHeight="1">
      <c r="B55" s="623"/>
      <c r="C55" s="549"/>
      <c r="D55" s="549"/>
      <c r="E55" s="194"/>
      <c r="F55" s="189"/>
      <c r="G55" s="552"/>
      <c r="H55" s="551">
        <f t="shared" si="0"/>
        <v>0</v>
      </c>
      <c r="I55" s="551"/>
      <c r="J55" s="540"/>
      <c r="K55" s="622"/>
      <c r="L55" s="592"/>
      <c r="M55" s="624"/>
      <c r="N55" s="631"/>
      <c r="O55" s="632"/>
      <c r="P55" s="624"/>
      <c r="Q55" s="625"/>
    </row>
    <row r="56" spans="2:18" s="520" customFormat="1" ht="18" customHeight="1">
      <c r="B56" s="623"/>
      <c r="C56" s="549"/>
      <c r="D56" s="549"/>
      <c r="E56" s="194"/>
      <c r="F56" s="189"/>
      <c r="G56" s="552"/>
      <c r="H56" s="551"/>
      <c r="I56" s="551"/>
      <c r="J56" s="194"/>
      <c r="K56" s="622"/>
      <c r="L56" s="592"/>
      <c r="M56" s="624"/>
      <c r="N56" s="631"/>
      <c r="O56" s="632"/>
      <c r="P56" s="624"/>
      <c r="Q56" s="625"/>
    </row>
    <row r="57" spans="2:18" s="520" customFormat="1" ht="18" customHeight="1">
      <c r="B57" s="623"/>
      <c r="C57" s="549"/>
      <c r="D57" s="549"/>
      <c r="E57" s="194"/>
      <c r="F57" s="540"/>
      <c r="G57" s="552"/>
      <c r="H57" s="551">
        <f t="shared" si="0"/>
        <v>0</v>
      </c>
      <c r="I57" s="551"/>
      <c r="J57" s="629"/>
      <c r="K57" s="622"/>
      <c r="L57" s="592"/>
      <c r="M57" s="624"/>
      <c r="N57" s="631"/>
      <c r="O57" s="632"/>
      <c r="P57" s="624"/>
      <c r="Q57" s="625"/>
    </row>
    <row r="58" spans="2:18" s="520" customFormat="1" ht="18" customHeight="1">
      <c r="B58" s="623"/>
      <c r="C58" s="549"/>
      <c r="D58" s="549"/>
      <c r="E58" s="194"/>
      <c r="F58" s="540"/>
      <c r="G58" s="641"/>
      <c r="H58" s="551">
        <f t="shared" si="0"/>
        <v>0</v>
      </c>
      <c r="I58" s="551"/>
      <c r="J58" s="540"/>
      <c r="K58" s="622"/>
      <c r="L58" s="592"/>
      <c r="M58" s="624"/>
      <c r="N58" s="631"/>
      <c r="O58" s="624"/>
      <c r="P58" s="624"/>
      <c r="Q58" s="625"/>
    </row>
    <row r="59" spans="2:18" s="520" customFormat="1" ht="18" customHeight="1">
      <c r="B59" s="623"/>
      <c r="C59" s="549"/>
      <c r="D59" s="549"/>
      <c r="E59" s="194"/>
      <c r="F59" s="189"/>
      <c r="G59" s="641"/>
      <c r="H59" s="551">
        <f t="shared" si="0"/>
        <v>0</v>
      </c>
      <c r="I59" s="551"/>
      <c r="J59" s="540"/>
      <c r="K59" s="622"/>
      <c r="L59" s="592"/>
      <c r="M59" s="624"/>
      <c r="N59" s="631"/>
      <c r="O59" s="632"/>
      <c r="P59" s="624"/>
      <c r="Q59" s="625"/>
    </row>
    <row r="60" spans="2:18" s="520" customFormat="1" ht="18" customHeight="1">
      <c r="B60" s="623"/>
      <c r="C60" s="549"/>
      <c r="D60" s="549"/>
      <c r="E60" s="194"/>
      <c r="F60" s="189"/>
      <c r="G60" s="641"/>
      <c r="H60" s="551">
        <f t="shared" si="0"/>
        <v>0</v>
      </c>
      <c r="I60" s="551"/>
      <c r="J60" s="189"/>
      <c r="K60" s="622"/>
      <c r="L60" s="592"/>
      <c r="M60" s="624"/>
      <c r="N60" s="631"/>
      <c r="O60" s="632"/>
      <c r="P60" s="624"/>
      <c r="Q60" s="625"/>
    </row>
    <row r="61" spans="2:18" s="520" customFormat="1" ht="18" customHeight="1">
      <c r="B61" s="623"/>
      <c r="C61" s="549"/>
      <c r="D61" s="549"/>
      <c r="E61" s="194"/>
      <c r="F61" s="189"/>
      <c r="G61" s="641"/>
      <c r="H61" s="551">
        <f t="shared" si="0"/>
        <v>0</v>
      </c>
      <c r="I61" s="551"/>
      <c r="J61" s="189"/>
      <c r="K61" s="622"/>
      <c r="L61" s="592"/>
      <c r="M61" s="624"/>
      <c r="N61" s="631"/>
      <c r="O61" s="632"/>
      <c r="P61" s="624"/>
      <c r="Q61" s="625"/>
    </row>
    <row r="62" spans="2:18" s="520" customFormat="1" ht="18" customHeight="1">
      <c r="B62" s="623"/>
      <c r="C62" s="549"/>
      <c r="D62" s="549"/>
      <c r="E62" s="194"/>
      <c r="F62" s="189"/>
      <c r="G62" s="641"/>
      <c r="H62" s="551">
        <f t="shared" si="0"/>
        <v>0</v>
      </c>
      <c r="I62" s="551"/>
      <c r="J62" s="540"/>
      <c r="K62" s="622"/>
      <c r="L62" s="592"/>
      <c r="M62" s="624"/>
      <c r="N62" s="631"/>
      <c r="O62" s="624"/>
      <c r="P62" s="624"/>
      <c r="Q62" s="625"/>
    </row>
    <row r="63" spans="2:18" s="520" customFormat="1" ht="18" customHeight="1">
      <c r="B63" s="623"/>
      <c r="C63" s="549"/>
      <c r="D63" s="549"/>
      <c r="E63" s="194"/>
      <c r="F63" s="540"/>
      <c r="G63" s="641"/>
      <c r="H63" s="551">
        <f t="shared" si="0"/>
        <v>0</v>
      </c>
      <c r="I63" s="551"/>
      <c r="J63" s="540"/>
      <c r="K63" s="622"/>
      <c r="L63" s="592"/>
      <c r="M63" s="624"/>
      <c r="N63" s="631"/>
      <c r="O63" s="632"/>
      <c r="P63" s="624"/>
      <c r="Q63" s="625"/>
    </row>
    <row r="64" spans="2:18" s="520" customFormat="1" ht="18" customHeight="1">
      <c r="B64" s="623"/>
      <c r="C64" s="549"/>
      <c r="D64" s="549"/>
      <c r="E64" s="194"/>
      <c r="F64" s="540"/>
      <c r="G64" s="641"/>
      <c r="H64" s="551">
        <f t="shared" si="0"/>
        <v>0</v>
      </c>
      <c r="I64" s="551"/>
      <c r="J64" s="540"/>
      <c r="K64" s="622"/>
      <c r="L64" s="592"/>
      <c r="M64" s="624"/>
      <c r="N64" s="631"/>
      <c r="O64" s="632"/>
      <c r="P64" s="624"/>
      <c r="Q64" s="625"/>
    </row>
    <row r="65" spans="2:17" s="520" customFormat="1" ht="18" customHeight="1">
      <c r="B65" s="623"/>
      <c r="C65" s="549"/>
      <c r="D65" s="549"/>
      <c r="E65" s="194"/>
      <c r="F65" s="540"/>
      <c r="G65" s="641"/>
      <c r="H65" s="551">
        <f t="shared" si="0"/>
        <v>0</v>
      </c>
      <c r="I65" s="551"/>
      <c r="J65" s="540"/>
      <c r="K65" s="622"/>
      <c r="L65" s="592"/>
      <c r="M65" s="624"/>
      <c r="N65" s="631"/>
      <c r="O65" s="632"/>
      <c r="P65" s="624"/>
      <c r="Q65" s="625"/>
    </row>
    <row r="66" spans="2:17" s="520" customFormat="1" ht="18" customHeight="1">
      <c r="B66" s="623"/>
      <c r="C66" s="549"/>
      <c r="D66" s="549"/>
      <c r="E66" s="194"/>
      <c r="F66" s="540"/>
      <c r="G66" s="641"/>
      <c r="H66" s="551">
        <f t="shared" si="0"/>
        <v>0</v>
      </c>
      <c r="I66" s="551"/>
      <c r="J66" s="540"/>
      <c r="K66" s="622"/>
      <c r="L66" s="592"/>
      <c r="M66" s="624"/>
      <c r="N66" s="631"/>
      <c r="O66" s="632"/>
      <c r="P66" s="624"/>
      <c r="Q66" s="625"/>
    </row>
    <row r="67" spans="2:17" s="520" customFormat="1" ht="18" customHeight="1">
      <c r="B67" s="623"/>
      <c r="C67" s="549"/>
      <c r="D67" s="549"/>
      <c r="E67" s="194"/>
      <c r="F67" s="540"/>
      <c r="G67" s="641"/>
      <c r="H67" s="551">
        <f t="shared" si="0"/>
        <v>0</v>
      </c>
      <c r="I67" s="551"/>
      <c r="J67" s="540"/>
      <c r="K67" s="622"/>
      <c r="L67" s="592"/>
      <c r="M67" s="624"/>
      <c r="N67" s="631"/>
      <c r="O67" s="632"/>
      <c r="P67" s="624"/>
      <c r="Q67" s="625"/>
    </row>
    <row r="68" spans="2:17" s="520" customFormat="1" ht="18" customHeight="1">
      <c r="B68" s="623"/>
      <c r="C68" s="549"/>
      <c r="D68" s="549"/>
      <c r="E68" s="194"/>
      <c r="F68" s="540"/>
      <c r="G68" s="641"/>
      <c r="H68" s="551">
        <f t="shared" si="0"/>
        <v>0</v>
      </c>
      <c r="I68" s="551"/>
      <c r="J68" s="540"/>
      <c r="K68" s="622"/>
      <c r="L68" s="592"/>
      <c r="M68" s="624"/>
      <c r="N68" s="631"/>
      <c r="O68" s="632"/>
      <c r="P68" s="624"/>
      <c r="Q68" s="625"/>
    </row>
    <row r="69" spans="2:17" s="520" customFormat="1" ht="18" customHeight="1">
      <c r="B69" s="623"/>
      <c r="C69" s="549"/>
      <c r="D69" s="549"/>
      <c r="E69" s="194"/>
      <c r="F69" s="540"/>
      <c r="G69" s="641"/>
      <c r="H69" s="551">
        <f t="shared" si="0"/>
        <v>0</v>
      </c>
      <c r="I69" s="551"/>
      <c r="J69" s="540"/>
      <c r="K69" s="622"/>
      <c r="L69" s="592"/>
      <c r="M69" s="624"/>
      <c r="N69" s="631"/>
      <c r="O69" s="632"/>
      <c r="P69" s="624"/>
      <c r="Q69" s="625"/>
    </row>
    <row r="70" spans="2:17" s="520" customFormat="1" ht="18" customHeight="1">
      <c r="B70" s="623"/>
      <c r="C70" s="549"/>
      <c r="D70" s="549"/>
      <c r="E70" s="194"/>
      <c r="F70" s="540"/>
      <c r="G70" s="641"/>
      <c r="H70" s="551">
        <f t="shared" si="0"/>
        <v>0</v>
      </c>
      <c r="I70" s="551"/>
      <c r="J70" s="540"/>
      <c r="K70" s="622"/>
      <c r="L70" s="592"/>
      <c r="M70" s="624"/>
      <c r="N70" s="631"/>
      <c r="O70" s="632"/>
      <c r="P70" s="624"/>
      <c r="Q70" s="625"/>
    </row>
    <row r="71" spans="2:17" s="520" customFormat="1" ht="18" customHeight="1">
      <c r="B71" s="623"/>
      <c r="C71" s="549"/>
      <c r="D71" s="549"/>
      <c r="E71" s="194"/>
      <c r="F71" s="540"/>
      <c r="G71" s="641"/>
      <c r="H71" s="551">
        <f t="shared" si="0"/>
        <v>0</v>
      </c>
      <c r="I71" s="551"/>
      <c r="J71" s="540"/>
      <c r="K71" s="622"/>
      <c r="L71" s="592"/>
      <c r="M71" s="624"/>
      <c r="N71" s="631"/>
      <c r="O71" s="632"/>
      <c r="P71" s="624"/>
      <c r="Q71" s="625"/>
    </row>
    <row r="72" spans="2:17" s="520" customFormat="1" ht="18" customHeight="1">
      <c r="B72" s="623"/>
      <c r="C72" s="549"/>
      <c r="D72" s="549"/>
      <c r="E72" s="194"/>
      <c r="F72" s="540"/>
      <c r="G72" s="641"/>
      <c r="H72" s="551">
        <f t="shared" si="0"/>
        <v>0</v>
      </c>
      <c r="I72" s="551"/>
      <c r="J72" s="540"/>
      <c r="K72" s="622"/>
      <c r="L72" s="592"/>
      <c r="M72" s="624"/>
      <c r="N72" s="631"/>
      <c r="O72" s="632"/>
      <c r="P72" s="624"/>
      <c r="Q72" s="625"/>
    </row>
    <row r="73" spans="2:17" s="520" customFormat="1" ht="18" customHeight="1">
      <c r="B73" s="623"/>
      <c r="C73" s="549"/>
      <c r="D73" s="549"/>
      <c r="E73" s="194"/>
      <c r="F73" s="540"/>
      <c r="G73" s="641"/>
      <c r="H73" s="551">
        <f t="shared" si="0"/>
        <v>0</v>
      </c>
      <c r="I73" s="551"/>
      <c r="J73" s="540"/>
      <c r="K73" s="622"/>
      <c r="L73" s="592"/>
      <c r="M73" s="624"/>
      <c r="N73" s="631"/>
      <c r="O73" s="632"/>
      <c r="P73" s="624"/>
      <c r="Q73" s="625"/>
    </row>
    <row r="74" spans="2:17" s="520" customFormat="1" ht="18" customHeight="1">
      <c r="B74" s="623"/>
      <c r="C74" s="549"/>
      <c r="D74" s="549"/>
      <c r="E74" s="194"/>
      <c r="F74" s="540"/>
      <c r="G74" s="641"/>
      <c r="H74" s="551">
        <f t="shared" si="0"/>
        <v>0</v>
      </c>
      <c r="I74" s="551"/>
      <c r="J74" s="540"/>
      <c r="K74" s="622"/>
      <c r="L74" s="592"/>
      <c r="M74" s="624"/>
      <c r="N74" s="631"/>
      <c r="O74" s="632"/>
      <c r="P74" s="624"/>
      <c r="Q74" s="625"/>
    </row>
    <row r="75" spans="2:17" s="520" customFormat="1" ht="18" customHeight="1">
      <c r="B75" s="623"/>
      <c r="C75" s="549"/>
      <c r="D75" s="549"/>
      <c r="E75" s="194"/>
      <c r="F75" s="50"/>
      <c r="G75" s="419"/>
      <c r="H75" s="551">
        <f t="shared" si="0"/>
        <v>0</v>
      </c>
      <c r="I75" s="551"/>
      <c r="J75" s="50"/>
      <c r="K75" s="622"/>
      <c r="L75" s="592"/>
      <c r="M75" s="624"/>
      <c r="N75" s="631"/>
      <c r="O75" s="632"/>
      <c r="P75" s="624"/>
      <c r="Q75" s="625"/>
    </row>
    <row r="76" spans="2:17" s="520" customFormat="1" ht="18" customHeight="1">
      <c r="B76" s="623"/>
      <c r="C76" s="549"/>
      <c r="D76" s="549"/>
      <c r="E76" s="50"/>
      <c r="F76" s="50"/>
      <c r="G76" s="419"/>
      <c r="H76" s="551">
        <f t="shared" si="0"/>
        <v>0</v>
      </c>
      <c r="I76" s="551"/>
      <c r="J76" s="50"/>
      <c r="K76" s="622"/>
      <c r="L76" s="592"/>
      <c r="M76" s="624"/>
      <c r="N76" s="631"/>
      <c r="O76" s="632"/>
      <c r="P76" s="624"/>
      <c r="Q76" s="625"/>
    </row>
    <row r="77" spans="2:17" s="520" customFormat="1" ht="18" customHeight="1">
      <c r="B77" s="623"/>
      <c r="C77" s="549"/>
      <c r="D77" s="549"/>
      <c r="E77" s="194"/>
      <c r="F77" s="50"/>
      <c r="G77" s="419"/>
      <c r="H77" s="551">
        <f>F77*G77</f>
        <v>0</v>
      </c>
      <c r="I77" s="551"/>
      <c r="J77" s="50"/>
      <c r="K77" s="622"/>
      <c r="L77" s="592"/>
      <c r="M77" s="624"/>
      <c r="N77" s="631"/>
      <c r="O77" s="632"/>
      <c r="P77" s="624"/>
      <c r="Q77" s="625"/>
    </row>
    <row r="78" spans="2:17" s="520" customFormat="1" ht="18" customHeight="1">
      <c r="B78" s="623"/>
      <c r="C78" s="549"/>
      <c r="D78" s="549"/>
      <c r="E78" s="50"/>
      <c r="F78" s="50"/>
      <c r="G78" s="419"/>
      <c r="H78" s="551">
        <f t="shared" si="0"/>
        <v>0</v>
      </c>
      <c r="I78" s="551"/>
      <c r="J78" s="50"/>
      <c r="K78" s="622"/>
      <c r="L78" s="592"/>
      <c r="M78" s="624"/>
      <c r="N78" s="631"/>
      <c r="O78" s="632"/>
      <c r="P78" s="624"/>
      <c r="Q78" s="625"/>
    </row>
    <row r="79" spans="2:17" s="520" customFormat="1" ht="18" customHeight="1">
      <c r="B79" s="623"/>
      <c r="C79" s="549"/>
      <c r="D79" s="549"/>
      <c r="E79" s="50"/>
      <c r="F79" s="50"/>
      <c r="G79" s="419"/>
      <c r="H79" s="551">
        <f t="shared" ref="H79:H149" si="1">F79*G79</f>
        <v>0</v>
      </c>
      <c r="I79" s="551"/>
      <c r="J79" s="50"/>
      <c r="K79" s="622"/>
      <c r="L79" s="592"/>
      <c r="M79" s="624"/>
      <c r="N79" s="631"/>
      <c r="O79" s="632"/>
      <c r="P79" s="624"/>
      <c r="Q79" s="625"/>
    </row>
    <row r="80" spans="2:17" s="520" customFormat="1" ht="18" customHeight="1">
      <c r="B80" s="623"/>
      <c r="C80" s="549"/>
      <c r="D80" s="549"/>
      <c r="E80" s="50"/>
      <c r="F80" s="50"/>
      <c r="G80" s="419"/>
      <c r="H80" s="551">
        <f t="shared" si="1"/>
        <v>0</v>
      </c>
      <c r="I80" s="551"/>
      <c r="J80" s="50"/>
      <c r="K80" s="622"/>
      <c r="L80" s="592"/>
      <c r="M80" s="624"/>
      <c r="N80" s="631"/>
      <c r="O80" s="632"/>
      <c r="P80" s="624"/>
      <c r="Q80" s="625"/>
    </row>
    <row r="81" spans="2:17" s="520" customFormat="1" ht="18" customHeight="1">
      <c r="B81" s="623"/>
      <c r="C81" s="549"/>
      <c r="D81" s="549"/>
      <c r="E81" s="50"/>
      <c r="F81" s="50"/>
      <c r="G81" s="419"/>
      <c r="H81" s="551">
        <f t="shared" si="1"/>
        <v>0</v>
      </c>
      <c r="I81" s="551"/>
      <c r="J81" s="50"/>
      <c r="K81" s="622"/>
      <c r="L81" s="592"/>
      <c r="M81" s="624"/>
      <c r="N81" s="631"/>
      <c r="O81" s="632"/>
      <c r="P81" s="624"/>
      <c r="Q81" s="625"/>
    </row>
    <row r="82" spans="2:17" s="520" customFormat="1" ht="18" customHeight="1">
      <c r="B82" s="623"/>
      <c r="C82" s="549"/>
      <c r="D82" s="549"/>
      <c r="E82" s="50"/>
      <c r="F82" s="50"/>
      <c r="G82" s="419"/>
      <c r="H82" s="551">
        <f t="shared" si="1"/>
        <v>0</v>
      </c>
      <c r="I82" s="551"/>
      <c r="J82" s="50"/>
      <c r="K82" s="622"/>
      <c r="L82" s="592"/>
      <c r="M82" s="624"/>
      <c r="N82" s="631"/>
      <c r="O82" s="632"/>
      <c r="P82" s="624"/>
      <c r="Q82" s="625"/>
    </row>
    <row r="83" spans="2:17" s="520" customFormat="1" ht="18" customHeight="1">
      <c r="B83" s="623"/>
      <c r="C83" s="549"/>
      <c r="D83" s="549"/>
      <c r="E83" s="50"/>
      <c r="F83" s="50"/>
      <c r="G83" s="419"/>
      <c r="H83" s="551">
        <f t="shared" si="1"/>
        <v>0</v>
      </c>
      <c r="I83" s="551"/>
      <c r="J83" s="50"/>
      <c r="K83" s="622"/>
      <c r="L83" s="592"/>
      <c r="M83" s="624"/>
      <c r="N83" s="631"/>
      <c r="O83" s="632"/>
      <c r="P83" s="624"/>
      <c r="Q83" s="625"/>
    </row>
    <row r="84" spans="2:17" s="520" customFormat="1" ht="18" customHeight="1">
      <c r="B84" s="623"/>
      <c r="C84" s="549"/>
      <c r="D84" s="549"/>
      <c r="E84" s="50"/>
      <c r="F84" s="50"/>
      <c r="G84" s="419"/>
      <c r="H84" s="551">
        <f t="shared" si="1"/>
        <v>0</v>
      </c>
      <c r="I84" s="551"/>
      <c r="J84" s="50"/>
      <c r="K84" s="622"/>
      <c r="L84" s="592"/>
      <c r="M84" s="624"/>
      <c r="N84" s="631"/>
      <c r="O84" s="632"/>
      <c r="P84" s="624"/>
      <c r="Q84" s="625"/>
    </row>
    <row r="85" spans="2:17" s="520" customFormat="1" ht="18" customHeight="1">
      <c r="B85" s="623"/>
      <c r="C85" s="549"/>
      <c r="D85" s="549"/>
      <c r="E85" s="50"/>
      <c r="F85" s="50"/>
      <c r="G85" s="419"/>
      <c r="H85" s="551">
        <f t="shared" si="1"/>
        <v>0</v>
      </c>
      <c r="I85" s="551"/>
      <c r="J85" s="50"/>
      <c r="K85" s="622"/>
      <c r="L85" s="592"/>
      <c r="M85" s="624"/>
      <c r="N85" s="631"/>
      <c r="O85" s="632"/>
      <c r="P85" s="624"/>
      <c r="Q85" s="625"/>
    </row>
    <row r="86" spans="2:17" s="520" customFormat="1" ht="18" customHeight="1">
      <c r="B86" s="623"/>
      <c r="C86" s="549"/>
      <c r="D86" s="549"/>
      <c r="E86" s="50"/>
      <c r="F86" s="50"/>
      <c r="G86" s="419"/>
      <c r="H86" s="551">
        <f t="shared" si="1"/>
        <v>0</v>
      </c>
      <c r="I86" s="551"/>
      <c r="J86" s="50"/>
      <c r="K86" s="622"/>
      <c r="L86" s="592"/>
      <c r="M86" s="624"/>
      <c r="N86" s="631"/>
      <c r="O86" s="632"/>
      <c r="P86" s="624"/>
      <c r="Q86" s="625"/>
    </row>
    <row r="87" spans="2:17" s="520" customFormat="1" ht="18" customHeight="1">
      <c r="B87" s="623"/>
      <c r="C87" s="549"/>
      <c r="D87" s="549"/>
      <c r="E87" s="642"/>
      <c r="F87" s="540"/>
      <c r="G87" s="641"/>
      <c r="H87" s="551">
        <f t="shared" si="1"/>
        <v>0</v>
      </c>
      <c r="I87" s="551"/>
      <c r="J87" s="540"/>
      <c r="K87" s="622"/>
      <c r="L87" s="592"/>
      <c r="M87" s="624"/>
      <c r="N87" s="624"/>
      <c r="O87" s="643"/>
      <c r="P87" s="624"/>
      <c r="Q87" s="625"/>
    </row>
    <row r="88" spans="2:17" s="520" customFormat="1" ht="18" customHeight="1">
      <c r="B88" s="623"/>
      <c r="C88" s="549"/>
      <c r="D88" s="549"/>
      <c r="E88" s="642"/>
      <c r="F88" s="540"/>
      <c r="G88" s="641"/>
      <c r="H88" s="551">
        <f t="shared" si="1"/>
        <v>0</v>
      </c>
      <c r="I88" s="551"/>
      <c r="J88" s="540"/>
      <c r="K88" s="622"/>
      <c r="L88" s="592"/>
      <c r="M88" s="624"/>
      <c r="N88" s="631"/>
      <c r="O88" s="632"/>
      <c r="P88" s="624"/>
      <c r="Q88" s="625"/>
    </row>
    <row r="89" spans="2:17" s="520" customFormat="1" ht="18" customHeight="1">
      <c r="B89" s="623"/>
      <c r="C89" s="549"/>
      <c r="D89" s="549"/>
      <c r="E89" s="642"/>
      <c r="F89" s="540"/>
      <c r="G89" s="641"/>
      <c r="H89" s="551">
        <f t="shared" si="1"/>
        <v>0</v>
      </c>
      <c r="I89" s="551"/>
      <c r="J89" s="540"/>
      <c r="K89" s="622"/>
      <c r="L89" s="592"/>
      <c r="M89" s="624"/>
      <c r="N89" s="631"/>
      <c r="O89" s="632"/>
      <c r="P89" s="624"/>
      <c r="Q89" s="625"/>
    </row>
    <row r="90" spans="2:17" s="520" customFormat="1" ht="18" customHeight="1">
      <c r="B90" s="623"/>
      <c r="C90" s="549"/>
      <c r="D90" s="549"/>
      <c r="E90" s="622"/>
      <c r="F90" s="551"/>
      <c r="G90" s="641"/>
      <c r="H90" s="551">
        <f t="shared" si="1"/>
        <v>0</v>
      </c>
      <c r="I90" s="551"/>
      <c r="J90" s="644"/>
      <c r="K90" s="622"/>
      <c r="L90" s="592"/>
      <c r="M90" s="624"/>
      <c r="N90" s="631"/>
      <c r="O90" s="632"/>
      <c r="P90" s="624"/>
      <c r="Q90" s="625"/>
    </row>
    <row r="91" spans="2:17" s="520" customFormat="1" ht="18" customHeight="1">
      <c r="B91" s="623"/>
      <c r="C91" s="623"/>
      <c r="D91" s="623"/>
      <c r="E91" s="622"/>
      <c r="F91" s="551"/>
      <c r="G91" s="641"/>
      <c r="H91" s="551">
        <f t="shared" si="1"/>
        <v>0</v>
      </c>
      <c r="I91" s="551"/>
      <c r="J91" s="592"/>
      <c r="K91" s="622"/>
      <c r="L91" s="592"/>
      <c r="M91" s="624"/>
      <c r="N91" s="631"/>
      <c r="O91" s="632"/>
      <c r="P91" s="631"/>
      <c r="Q91" s="625"/>
    </row>
    <row r="92" spans="2:17" s="520" customFormat="1" ht="18" customHeight="1">
      <c r="B92" s="623"/>
      <c r="C92" s="623"/>
      <c r="D92" s="623"/>
      <c r="E92" s="622"/>
      <c r="F92" s="551"/>
      <c r="G92" s="641"/>
      <c r="H92" s="551">
        <f>F92*G92</f>
        <v>0</v>
      </c>
      <c r="I92" s="551"/>
      <c r="J92" s="592"/>
      <c r="K92" s="622"/>
      <c r="L92" s="592"/>
      <c r="M92" s="624"/>
      <c r="N92" s="631"/>
      <c r="O92" s="632"/>
      <c r="P92" s="631"/>
      <c r="Q92" s="625"/>
    </row>
    <row r="93" spans="2:17" ht="18" customHeight="1">
      <c r="B93" s="623"/>
      <c r="C93" s="623"/>
      <c r="D93" s="623"/>
      <c r="E93" s="622"/>
      <c r="F93" s="551"/>
      <c r="G93" s="641"/>
      <c r="H93" s="551">
        <f>F93*G93</f>
        <v>0</v>
      </c>
      <c r="I93" s="551"/>
      <c r="J93" s="592"/>
      <c r="K93" s="622"/>
      <c r="L93" s="592"/>
      <c r="M93" s="624"/>
      <c r="N93" s="631"/>
      <c r="O93" s="632"/>
      <c r="P93" s="645"/>
      <c r="Q93" s="646"/>
    </row>
    <row r="94" spans="2:17">
      <c r="Q94" s="547"/>
    </row>
    <row r="95" spans="2:17">
      <c r="Q95" s="547"/>
    </row>
    <row r="96" spans="2:17">
      <c r="Q96" s="547"/>
    </row>
    <row r="97" spans="13:17">
      <c r="M97" s="548"/>
      <c r="Q97" s="547"/>
    </row>
    <row r="98" spans="13:17">
      <c r="Q98" s="547"/>
    </row>
    <row r="99" spans="13:17">
      <c r="M99" s="548"/>
      <c r="Q99" s="547"/>
    </row>
  </sheetData>
  <autoFilter ref="B8:O63" xr:uid="{38FA2514-83C8-4B73-AA34-C190593C773E}"/>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6FFC-2135-4042-AD68-D0EAF4C39973}">
  <dimension ref="B2:R98"/>
  <sheetViews>
    <sheetView zoomScale="85" zoomScaleNormal="85" workbookViewId="0">
      <pane xSplit="10" ySplit="8" topLeftCell="O18" activePane="bottomRight" state="frozen"/>
      <selection pane="topRight" activeCell="K1" sqref="K1"/>
      <selection pane="bottomLeft" activeCell="A9" sqref="A9"/>
      <selection pane="bottomRight" activeCell="E35" sqref="E35"/>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697</v>
      </c>
      <c r="G2" s="516" t="s">
        <v>2</v>
      </c>
      <c r="H2" s="517"/>
      <c r="I2" s="518"/>
      <c r="J2" s="519">
        <f>SUM(H:H)</f>
        <v>816916</v>
      </c>
    </row>
    <row r="3" spans="2:17" ht="20.100000000000001" customHeight="1">
      <c r="B3" s="513" t="s">
        <v>3</v>
      </c>
      <c r="C3" s="513"/>
      <c r="D3" s="513"/>
      <c r="E3" s="523" t="s">
        <v>803</v>
      </c>
    </row>
    <row r="4" spans="2:17" ht="20.100000000000001" customHeight="1">
      <c r="B4" s="513" t="s">
        <v>5</v>
      </c>
      <c r="C4" s="513"/>
      <c r="D4" s="513"/>
      <c r="E4" s="523">
        <v>102028</v>
      </c>
    </row>
    <row r="5" spans="2:17" ht="20.100000000000001" customHeight="1">
      <c r="B5" s="513" t="s">
        <v>6</v>
      </c>
      <c r="C5" s="513"/>
      <c r="D5" s="513"/>
      <c r="E5" s="525"/>
    </row>
    <row r="6" spans="2:17" ht="20.100000000000001" customHeight="1">
      <c r="B6" s="513" t="s">
        <v>7</v>
      </c>
      <c r="C6" s="513"/>
      <c r="D6" s="513"/>
      <c r="E6" s="525"/>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c r="C9" s="499" t="s">
        <v>29</v>
      </c>
      <c r="D9" s="499" t="s">
        <v>29</v>
      </c>
      <c r="E9" s="615" t="s">
        <v>2797</v>
      </c>
      <c r="F9" s="616">
        <v>1</v>
      </c>
      <c r="G9" s="529">
        <v>546000</v>
      </c>
      <c r="H9" s="617">
        <v>546000</v>
      </c>
      <c r="I9" s="526"/>
      <c r="J9" s="616" t="s">
        <v>2798</v>
      </c>
      <c r="K9" s="504"/>
      <c r="L9" s="504"/>
      <c r="M9" s="532">
        <v>41166</v>
      </c>
      <c r="N9" s="499"/>
      <c r="O9" s="504"/>
      <c r="P9" s="532"/>
      <c r="Q9" s="533">
        <v>41171</v>
      </c>
    </row>
    <row r="10" spans="2:17" s="520" customFormat="1" ht="19.5" customHeight="1">
      <c r="B10" s="499"/>
      <c r="C10" s="499" t="s">
        <v>29</v>
      </c>
      <c r="D10" s="499" t="s">
        <v>29</v>
      </c>
      <c r="E10" s="615" t="s">
        <v>806</v>
      </c>
      <c r="F10" s="616">
        <v>1</v>
      </c>
      <c r="G10" s="529">
        <v>19000</v>
      </c>
      <c r="H10" s="617">
        <v>19000</v>
      </c>
      <c r="I10" s="526"/>
      <c r="J10" s="616"/>
      <c r="K10" s="504"/>
      <c r="L10" s="504"/>
      <c r="M10" s="532"/>
      <c r="N10" s="499"/>
      <c r="O10" s="504"/>
      <c r="P10" s="532"/>
      <c r="Q10" s="533"/>
    </row>
    <row r="11" spans="2:17" s="520" customFormat="1" ht="19.5" customHeight="1">
      <c r="B11" s="499"/>
      <c r="C11" s="499" t="s">
        <v>29</v>
      </c>
      <c r="D11" s="499" t="s">
        <v>29</v>
      </c>
      <c r="E11" s="615" t="s">
        <v>807</v>
      </c>
      <c r="F11" s="616">
        <v>1</v>
      </c>
      <c r="G11" s="529">
        <v>10000</v>
      </c>
      <c r="H11" s="617">
        <v>10000</v>
      </c>
      <c r="I11" s="526"/>
      <c r="J11" s="616"/>
      <c r="K11" s="504"/>
      <c r="L11" s="504"/>
      <c r="M11" s="532"/>
      <c r="N11" s="499"/>
      <c r="O11" s="504"/>
      <c r="P11" s="532"/>
      <c r="Q11" s="533"/>
    </row>
    <row r="12" spans="2:17" s="520" customFormat="1" ht="19.5" customHeight="1">
      <c r="B12" s="499"/>
      <c r="C12" s="499" t="s">
        <v>29</v>
      </c>
      <c r="D12" s="499" t="s">
        <v>29</v>
      </c>
      <c r="E12" s="615" t="s">
        <v>2799</v>
      </c>
      <c r="F12" s="616">
        <v>1</v>
      </c>
      <c r="G12" s="529">
        <v>10000</v>
      </c>
      <c r="H12" s="617">
        <v>10000</v>
      </c>
      <c r="I12" s="526"/>
      <c r="J12" s="616"/>
      <c r="K12" s="504"/>
      <c r="L12" s="504"/>
      <c r="M12" s="532"/>
      <c r="N12" s="499"/>
      <c r="O12" s="504"/>
      <c r="P12" s="532"/>
      <c r="Q12" s="533"/>
    </row>
    <row r="13" spans="2:17" s="520" customFormat="1" ht="19.5" customHeight="1">
      <c r="B13" s="499"/>
      <c r="C13" s="499" t="s">
        <v>29</v>
      </c>
      <c r="D13" s="499" t="s">
        <v>29</v>
      </c>
      <c r="E13" s="615" t="s">
        <v>2171</v>
      </c>
      <c r="F13" s="616">
        <v>1</v>
      </c>
      <c r="G13" s="529">
        <v>10000</v>
      </c>
      <c r="H13" s="617">
        <v>10000</v>
      </c>
      <c r="I13" s="526"/>
      <c r="J13" s="616"/>
      <c r="K13" s="504"/>
      <c r="L13" s="504"/>
      <c r="M13" s="532"/>
      <c r="N13" s="499"/>
      <c r="O13" s="504"/>
      <c r="P13" s="532"/>
      <c r="Q13" s="533"/>
    </row>
    <row r="14" spans="2:17" s="520" customFormat="1" ht="19.5" customHeight="1">
      <c r="B14" s="499"/>
      <c r="C14" s="549" t="s">
        <v>29</v>
      </c>
      <c r="D14" s="549" t="s">
        <v>29</v>
      </c>
      <c r="E14" s="647" t="s">
        <v>2850</v>
      </c>
      <c r="F14" s="648">
        <v>1</v>
      </c>
      <c r="G14" s="529">
        <v>30000</v>
      </c>
      <c r="H14" s="649">
        <v>30000</v>
      </c>
      <c r="I14" s="526"/>
      <c r="J14" s="616"/>
      <c r="K14" s="504"/>
      <c r="L14" s="504"/>
      <c r="M14" s="532">
        <v>41193</v>
      </c>
      <c r="N14" s="499"/>
      <c r="O14" s="504"/>
      <c r="P14" s="532">
        <v>41194</v>
      </c>
      <c r="Q14" s="533">
        <v>41194</v>
      </c>
    </row>
    <row r="15" spans="2:17" s="520" customFormat="1" ht="19.5" customHeight="1">
      <c r="B15" s="499"/>
      <c r="C15" s="499"/>
      <c r="D15" s="499"/>
      <c r="E15" s="619"/>
      <c r="F15" s="616"/>
      <c r="G15" s="504"/>
      <c r="H15" s="526"/>
      <c r="I15" s="526"/>
      <c r="J15" s="616"/>
      <c r="K15" s="504"/>
      <c r="L15" s="504"/>
      <c r="M15" s="532"/>
      <c r="N15" s="499"/>
      <c r="O15" s="504"/>
      <c r="P15" s="532"/>
      <c r="Q15" s="533"/>
    </row>
    <row r="16" spans="2:17" s="520" customFormat="1" ht="19.5" customHeight="1">
      <c r="B16" s="549"/>
      <c r="C16" s="549" t="s">
        <v>230</v>
      </c>
      <c r="D16" s="549" t="s">
        <v>230</v>
      </c>
      <c r="E16" s="620" t="s">
        <v>2851</v>
      </c>
      <c r="F16" s="616">
        <v>1</v>
      </c>
      <c r="G16" s="189">
        <v>13800</v>
      </c>
      <c r="H16" s="551">
        <f t="shared" ref="H16:H79" si="0">F16*G16</f>
        <v>13800</v>
      </c>
      <c r="I16" s="551"/>
      <c r="J16" s="621" t="s">
        <v>1344</v>
      </c>
      <c r="K16" s="622"/>
      <c r="L16" s="623"/>
      <c r="M16" s="624">
        <v>41163</v>
      </c>
      <c r="N16" s="549"/>
      <c r="O16" s="623"/>
      <c r="P16" s="624"/>
      <c r="Q16" s="625">
        <v>41176</v>
      </c>
    </row>
    <row r="17" spans="2:18" s="520" customFormat="1" ht="19.5" customHeight="1">
      <c r="B17" s="549"/>
      <c r="C17" s="549" t="s">
        <v>230</v>
      </c>
      <c r="D17" s="549" t="s">
        <v>230</v>
      </c>
      <c r="E17" s="626" t="s">
        <v>2803</v>
      </c>
      <c r="F17" s="504">
        <v>1</v>
      </c>
      <c r="G17" s="189">
        <v>3900</v>
      </c>
      <c r="H17" s="551">
        <f t="shared" si="0"/>
        <v>3900</v>
      </c>
      <c r="I17" s="551"/>
      <c r="J17" s="528" t="s">
        <v>714</v>
      </c>
      <c r="K17" s="592"/>
      <c r="L17" s="623"/>
      <c r="M17" s="624">
        <v>41163</v>
      </c>
      <c r="N17" s="549"/>
      <c r="O17" s="623"/>
      <c r="P17" s="624"/>
      <c r="Q17" s="625">
        <v>41176</v>
      </c>
    </row>
    <row r="18" spans="2:18" s="520" customFormat="1" ht="19.5" customHeight="1">
      <c r="B18" s="549"/>
      <c r="C18" s="549" t="s">
        <v>230</v>
      </c>
      <c r="D18" s="549" t="s">
        <v>230</v>
      </c>
      <c r="E18" s="626" t="s">
        <v>2852</v>
      </c>
      <c r="F18" s="504">
        <v>1</v>
      </c>
      <c r="G18" s="189">
        <v>10500</v>
      </c>
      <c r="H18" s="551">
        <f t="shared" si="0"/>
        <v>10500</v>
      </c>
      <c r="I18" s="551"/>
      <c r="J18" s="528" t="s">
        <v>2853</v>
      </c>
      <c r="K18" s="592"/>
      <c r="L18" s="623"/>
      <c r="M18" s="624">
        <v>41163</v>
      </c>
      <c r="N18" s="549"/>
      <c r="O18" s="623"/>
      <c r="P18" s="624"/>
      <c r="Q18" s="625">
        <v>41176</v>
      </c>
    </row>
    <row r="19" spans="2:18" s="520" customFormat="1" ht="19.5" customHeight="1">
      <c r="B19" s="549"/>
      <c r="C19" s="549" t="s">
        <v>230</v>
      </c>
      <c r="D19" s="549" t="s">
        <v>230</v>
      </c>
      <c r="E19" s="626" t="s">
        <v>2854</v>
      </c>
      <c r="F19" s="504">
        <v>1</v>
      </c>
      <c r="G19" s="189">
        <v>2100</v>
      </c>
      <c r="H19" s="551">
        <f t="shared" si="0"/>
        <v>2100</v>
      </c>
      <c r="I19" s="551"/>
      <c r="J19" s="528" t="s">
        <v>2855</v>
      </c>
      <c r="K19" s="622"/>
      <c r="L19" s="623"/>
      <c r="M19" s="624">
        <v>41163</v>
      </c>
      <c r="N19" s="549"/>
      <c r="O19" s="623"/>
      <c r="P19" s="624"/>
      <c r="Q19" s="625">
        <v>41176</v>
      </c>
    </row>
    <row r="20" spans="2:18" s="520" customFormat="1" ht="19.5" customHeight="1">
      <c r="B20" s="549"/>
      <c r="C20" s="549"/>
      <c r="D20" s="549"/>
      <c r="E20" s="626"/>
      <c r="F20" s="504"/>
      <c r="G20" s="189"/>
      <c r="H20" s="551">
        <f t="shared" si="0"/>
        <v>0</v>
      </c>
      <c r="I20" s="627"/>
      <c r="J20" s="528"/>
      <c r="K20" s="592"/>
      <c r="L20" s="623"/>
      <c r="M20" s="624"/>
      <c r="N20" s="549"/>
      <c r="O20" s="623"/>
      <c r="P20" s="624"/>
      <c r="Q20" s="625"/>
    </row>
    <row r="21" spans="2:18" s="520" customFormat="1" ht="19.5" customHeight="1">
      <c r="B21" s="549"/>
      <c r="C21" s="549" t="s">
        <v>101</v>
      </c>
      <c r="D21" s="549" t="s">
        <v>101</v>
      </c>
      <c r="E21" s="626" t="s">
        <v>2811</v>
      </c>
      <c r="F21" s="504">
        <v>4</v>
      </c>
      <c r="G21" s="189">
        <v>610</v>
      </c>
      <c r="H21" s="551">
        <f t="shared" si="0"/>
        <v>2440</v>
      </c>
      <c r="I21" s="628"/>
      <c r="J21" s="528" t="s">
        <v>2812</v>
      </c>
      <c r="K21" s="592"/>
      <c r="L21" s="623"/>
      <c r="M21" s="624">
        <v>41162</v>
      </c>
      <c r="N21" s="549"/>
      <c r="O21" s="623"/>
      <c r="P21" s="624">
        <v>41166</v>
      </c>
      <c r="Q21" s="625">
        <v>41166</v>
      </c>
    </row>
    <row r="22" spans="2:18" s="520" customFormat="1" ht="18" customHeight="1">
      <c r="B22" s="549"/>
      <c r="C22" s="549" t="s">
        <v>101</v>
      </c>
      <c r="D22" s="549" t="s">
        <v>101</v>
      </c>
      <c r="E22" s="629" t="s">
        <v>2856</v>
      </c>
      <c r="F22" s="630">
        <v>2</v>
      </c>
      <c r="G22" s="189">
        <v>240</v>
      </c>
      <c r="H22" s="551">
        <f t="shared" si="0"/>
        <v>480</v>
      </c>
      <c r="I22" s="628"/>
      <c r="J22" s="528" t="s">
        <v>2857</v>
      </c>
      <c r="K22" s="592"/>
      <c r="L22" s="623"/>
      <c r="M22" s="624">
        <v>41162</v>
      </c>
      <c r="N22" s="631"/>
      <c r="O22" s="632"/>
      <c r="P22" s="624">
        <v>41166</v>
      </c>
      <c r="Q22" s="625">
        <v>41166</v>
      </c>
    </row>
    <row r="23" spans="2:18" s="520" customFormat="1" ht="18" customHeight="1">
      <c r="B23" s="623"/>
      <c r="C23" s="549" t="s">
        <v>101</v>
      </c>
      <c r="D23" s="549" t="s">
        <v>101</v>
      </c>
      <c r="E23" s="629" t="s">
        <v>2813</v>
      </c>
      <c r="F23" s="504">
        <v>1</v>
      </c>
      <c r="G23" s="264" t="s">
        <v>2814</v>
      </c>
      <c r="H23" s="551">
        <f t="shared" si="0"/>
        <v>350</v>
      </c>
      <c r="I23" s="628"/>
      <c r="J23" s="633" t="s">
        <v>2815</v>
      </c>
      <c r="K23" s="622"/>
      <c r="L23" s="623"/>
      <c r="M23" s="624">
        <v>41162</v>
      </c>
      <c r="N23" s="631"/>
      <c r="O23" s="632"/>
      <c r="P23" s="624">
        <v>41166</v>
      </c>
      <c r="Q23" s="625">
        <v>41166</v>
      </c>
    </row>
    <row r="24" spans="2:18" s="520" customFormat="1" ht="18" customHeight="1">
      <c r="B24" s="623"/>
      <c r="C24" s="549" t="s">
        <v>101</v>
      </c>
      <c r="D24" s="549" t="s">
        <v>101</v>
      </c>
      <c r="E24" s="629" t="s">
        <v>2816</v>
      </c>
      <c r="F24" s="504">
        <v>1</v>
      </c>
      <c r="G24" s="264" t="s">
        <v>2817</v>
      </c>
      <c r="H24" s="551">
        <f t="shared" si="0"/>
        <v>540</v>
      </c>
      <c r="I24" s="628"/>
      <c r="J24" s="634" t="s">
        <v>2818</v>
      </c>
      <c r="K24" s="622"/>
      <c r="L24" s="623"/>
      <c r="M24" s="624">
        <v>41162</v>
      </c>
      <c r="N24" s="631"/>
      <c r="O24" s="632"/>
      <c r="P24" s="624">
        <v>41166</v>
      </c>
      <c r="Q24" s="625">
        <v>41166</v>
      </c>
    </row>
    <row r="25" spans="2:18" s="520" customFormat="1" ht="18" customHeight="1">
      <c r="B25" s="549"/>
      <c r="C25" s="549" t="s">
        <v>101</v>
      </c>
      <c r="D25" s="549" t="s">
        <v>101</v>
      </c>
      <c r="E25" s="620" t="s">
        <v>2819</v>
      </c>
      <c r="F25" s="616">
        <v>1</v>
      </c>
      <c r="G25" s="264" t="s">
        <v>2820</v>
      </c>
      <c r="H25" s="551">
        <f t="shared" si="0"/>
        <v>5270</v>
      </c>
      <c r="I25" s="628"/>
      <c r="J25" s="528" t="s">
        <v>2821</v>
      </c>
      <c r="K25" s="622"/>
      <c r="L25" s="623"/>
      <c r="M25" s="624">
        <v>41162</v>
      </c>
      <c r="N25" s="631"/>
      <c r="O25" s="632"/>
      <c r="P25" s="624">
        <v>41166</v>
      </c>
      <c r="Q25" s="625">
        <v>41166</v>
      </c>
    </row>
    <row r="26" spans="2:18" s="520" customFormat="1" ht="18" customHeight="1">
      <c r="B26" s="623"/>
      <c r="C26" s="549" t="s">
        <v>101</v>
      </c>
      <c r="D26" s="549" t="s">
        <v>101</v>
      </c>
      <c r="E26" s="626" t="s">
        <v>2822</v>
      </c>
      <c r="F26" s="504">
        <v>1</v>
      </c>
      <c r="G26" s="635" t="s">
        <v>2823</v>
      </c>
      <c r="H26" s="551">
        <f t="shared" si="0"/>
        <v>5869</v>
      </c>
      <c r="I26" s="628"/>
      <c r="J26" s="528" t="s">
        <v>2824</v>
      </c>
      <c r="K26" s="622"/>
      <c r="L26" s="623"/>
      <c r="M26" s="624">
        <v>41162</v>
      </c>
      <c r="N26" s="631"/>
      <c r="O26" s="632"/>
      <c r="P26" s="624">
        <v>41166</v>
      </c>
      <c r="Q26" s="625">
        <v>41166</v>
      </c>
    </row>
    <row r="27" spans="2:18" s="520" customFormat="1" ht="18" customHeight="1">
      <c r="B27" s="623"/>
      <c r="C27" s="549" t="s">
        <v>101</v>
      </c>
      <c r="D27" s="549" t="s">
        <v>101</v>
      </c>
      <c r="E27" s="626" t="s">
        <v>2825</v>
      </c>
      <c r="F27" s="504">
        <v>1</v>
      </c>
      <c r="G27" s="635" t="s">
        <v>2826</v>
      </c>
      <c r="H27" s="551">
        <f t="shared" si="0"/>
        <v>4080</v>
      </c>
      <c r="I27" s="628"/>
      <c r="J27" s="528" t="s">
        <v>2827</v>
      </c>
      <c r="K27" s="622"/>
      <c r="L27" s="623"/>
      <c r="M27" s="624">
        <v>41162</v>
      </c>
      <c r="N27" s="631"/>
      <c r="O27" s="632"/>
      <c r="P27" s="624">
        <v>41166</v>
      </c>
      <c r="Q27" s="625">
        <v>41166</v>
      </c>
    </row>
    <row r="28" spans="2:18" s="520" customFormat="1" ht="18" customHeight="1">
      <c r="B28" s="623"/>
      <c r="C28" s="549" t="s">
        <v>101</v>
      </c>
      <c r="D28" s="549" t="s">
        <v>101</v>
      </c>
      <c r="E28" s="626" t="s">
        <v>2828</v>
      </c>
      <c r="F28" s="504">
        <v>1</v>
      </c>
      <c r="G28" s="264" t="s">
        <v>2829</v>
      </c>
      <c r="H28" s="551">
        <f t="shared" si="0"/>
        <v>4395</v>
      </c>
      <c r="I28" s="628"/>
      <c r="J28" s="528" t="s">
        <v>2830</v>
      </c>
      <c r="K28" s="622"/>
      <c r="L28" s="623"/>
      <c r="M28" s="624">
        <v>41162</v>
      </c>
      <c r="N28" s="631"/>
      <c r="O28" s="632"/>
      <c r="P28" s="624">
        <v>41166</v>
      </c>
      <c r="Q28" s="625">
        <v>41166</v>
      </c>
      <c r="R28" s="539"/>
    </row>
    <row r="29" spans="2:18" s="520" customFormat="1" ht="18" customHeight="1">
      <c r="B29" s="623"/>
      <c r="C29" s="549" t="s">
        <v>101</v>
      </c>
      <c r="D29" s="549" t="s">
        <v>101</v>
      </c>
      <c r="E29" s="626" t="s">
        <v>2831</v>
      </c>
      <c r="F29" s="504">
        <v>2</v>
      </c>
      <c r="G29" s="264" t="s">
        <v>2832</v>
      </c>
      <c r="H29" s="551">
        <f t="shared" si="0"/>
        <v>1860</v>
      </c>
      <c r="I29" s="628"/>
      <c r="J29" s="528" t="s">
        <v>1394</v>
      </c>
      <c r="K29" s="622"/>
      <c r="L29" s="623"/>
      <c r="M29" s="624">
        <v>41162</v>
      </c>
      <c r="N29" s="631"/>
      <c r="O29" s="632"/>
      <c r="P29" s="624">
        <v>41166</v>
      </c>
      <c r="Q29" s="625">
        <v>41166</v>
      </c>
      <c r="R29" s="539"/>
    </row>
    <row r="30" spans="2:18" s="520" customFormat="1" ht="18" customHeight="1">
      <c r="B30" s="623"/>
      <c r="C30" s="549" t="s">
        <v>101</v>
      </c>
      <c r="D30" s="549" t="s">
        <v>101</v>
      </c>
      <c r="E30" s="626" t="s">
        <v>2833</v>
      </c>
      <c r="F30" s="504">
        <v>1</v>
      </c>
      <c r="G30" s="264" t="s">
        <v>2832</v>
      </c>
      <c r="H30" s="551">
        <f t="shared" si="0"/>
        <v>930</v>
      </c>
      <c r="I30" s="551"/>
      <c r="J30" s="528" t="s">
        <v>1394</v>
      </c>
      <c r="K30" s="622"/>
      <c r="L30" s="623"/>
      <c r="M30" s="624">
        <v>41162</v>
      </c>
      <c r="N30" s="631"/>
      <c r="O30" s="632"/>
      <c r="P30" s="624">
        <v>41166</v>
      </c>
      <c r="Q30" s="625">
        <v>41166</v>
      </c>
      <c r="R30" s="539"/>
    </row>
    <row r="31" spans="2:18" s="520" customFormat="1" ht="18" customHeight="1">
      <c r="B31" s="623"/>
      <c r="C31" s="549" t="s">
        <v>101</v>
      </c>
      <c r="D31" s="549" t="s">
        <v>101</v>
      </c>
      <c r="E31" s="626" t="s">
        <v>2834</v>
      </c>
      <c r="F31" s="504">
        <v>1</v>
      </c>
      <c r="G31" s="552" t="s">
        <v>2835</v>
      </c>
      <c r="H31" s="551">
        <f t="shared" si="0"/>
        <v>3022</v>
      </c>
      <c r="I31" s="551"/>
      <c r="J31" s="528" t="s">
        <v>2836</v>
      </c>
      <c r="K31" s="622"/>
      <c r="L31" s="623"/>
      <c r="M31" s="624">
        <v>41162</v>
      </c>
      <c r="N31" s="631"/>
      <c r="O31" s="632"/>
      <c r="P31" s="624">
        <v>41166</v>
      </c>
      <c r="Q31" s="625">
        <v>41166</v>
      </c>
      <c r="R31" s="539"/>
    </row>
    <row r="32" spans="2:18" s="520" customFormat="1" ht="18" customHeight="1">
      <c r="B32" s="623"/>
      <c r="C32" s="549" t="s">
        <v>101</v>
      </c>
      <c r="D32" s="549" t="s">
        <v>101</v>
      </c>
      <c r="E32" s="626" t="s">
        <v>2838</v>
      </c>
      <c r="F32" s="504">
        <v>1</v>
      </c>
      <c r="G32" s="552">
        <v>190</v>
      </c>
      <c r="H32" s="551">
        <f t="shared" si="0"/>
        <v>190</v>
      </c>
      <c r="I32" s="551"/>
      <c r="J32" s="636"/>
      <c r="K32" s="622"/>
      <c r="L32" s="623"/>
      <c r="M32" s="624"/>
      <c r="N32" s="631"/>
      <c r="O32" s="632"/>
      <c r="P32" s="624">
        <v>41178</v>
      </c>
      <c r="Q32" s="625">
        <v>41178</v>
      </c>
      <c r="R32" s="539"/>
    </row>
    <row r="33" spans="2:18" s="520" customFormat="1" ht="18" customHeight="1">
      <c r="B33" s="623"/>
      <c r="C33" s="549"/>
      <c r="D33" s="549"/>
      <c r="E33" s="620"/>
      <c r="F33" s="616"/>
      <c r="G33" s="552"/>
      <c r="H33" s="551"/>
      <c r="I33" s="551"/>
      <c r="J33" s="650"/>
      <c r="K33" s="622"/>
      <c r="L33" s="623"/>
      <c r="M33" s="624"/>
      <c r="N33" s="631"/>
      <c r="O33" s="632"/>
      <c r="P33" s="624"/>
      <c r="Q33" s="625"/>
      <c r="R33" s="539"/>
    </row>
    <row r="34" spans="2:18" s="520" customFormat="1" ht="18" customHeight="1">
      <c r="B34" s="623"/>
      <c r="C34" s="549" t="s">
        <v>2839</v>
      </c>
      <c r="D34" s="549" t="s">
        <v>55</v>
      </c>
      <c r="E34" s="638" t="s">
        <v>2840</v>
      </c>
      <c r="F34" s="639">
        <v>1</v>
      </c>
      <c r="G34" s="540">
        <v>44780</v>
      </c>
      <c r="H34" s="551">
        <f t="shared" si="0"/>
        <v>44780</v>
      </c>
      <c r="I34" s="551"/>
      <c r="J34" s="639" t="s">
        <v>2841</v>
      </c>
      <c r="K34" s="622"/>
      <c r="L34" s="623"/>
      <c r="M34" s="624">
        <v>41166</v>
      </c>
      <c r="N34" s="631"/>
      <c r="O34" s="632"/>
      <c r="P34" s="624">
        <v>41176</v>
      </c>
      <c r="Q34" s="625">
        <v>41176</v>
      </c>
      <c r="R34" s="539"/>
    </row>
    <row r="35" spans="2:18" s="520" customFormat="1" ht="18" customHeight="1">
      <c r="B35" s="623"/>
      <c r="C35" s="549" t="s">
        <v>2839</v>
      </c>
      <c r="D35" s="549" t="s">
        <v>55</v>
      </c>
      <c r="E35" s="629" t="s">
        <v>2842</v>
      </c>
      <c r="F35" s="540">
        <v>1</v>
      </c>
      <c r="G35" s="540">
        <v>9300</v>
      </c>
      <c r="H35" s="551">
        <f t="shared" si="0"/>
        <v>9300</v>
      </c>
      <c r="I35" s="551"/>
      <c r="J35" s="540" t="s">
        <v>2843</v>
      </c>
      <c r="K35" s="622"/>
      <c r="L35" s="623"/>
      <c r="M35" s="624">
        <v>41166</v>
      </c>
      <c r="N35" s="631"/>
      <c r="O35" s="632"/>
      <c r="P35" s="624">
        <v>41176</v>
      </c>
      <c r="Q35" s="625">
        <v>41176</v>
      </c>
      <c r="R35" s="539"/>
    </row>
    <row r="36" spans="2:18" s="520" customFormat="1" ht="18" customHeight="1">
      <c r="B36" s="623"/>
      <c r="C36" s="549"/>
      <c r="D36" s="549"/>
      <c r="E36" s="540"/>
      <c r="F36" s="540"/>
      <c r="G36" s="540"/>
      <c r="H36" s="551">
        <f t="shared" si="0"/>
        <v>0</v>
      </c>
      <c r="I36" s="551"/>
      <c r="J36" s="540"/>
      <c r="K36" s="622"/>
      <c r="L36" s="623"/>
      <c r="M36" s="624"/>
      <c r="N36" s="631"/>
      <c r="O36" s="632"/>
      <c r="P36" s="624"/>
      <c r="Q36" s="625"/>
      <c r="R36" s="539"/>
    </row>
    <row r="37" spans="2:18" s="520" customFormat="1" ht="18" customHeight="1">
      <c r="B37" s="623"/>
      <c r="C37" s="549" t="s">
        <v>549</v>
      </c>
      <c r="D37" s="549" t="s">
        <v>549</v>
      </c>
      <c r="E37" s="629" t="s">
        <v>2858</v>
      </c>
      <c r="F37" s="540">
        <v>1</v>
      </c>
      <c r="G37" s="540">
        <v>60000</v>
      </c>
      <c r="H37" s="551">
        <f t="shared" si="0"/>
        <v>60000</v>
      </c>
      <c r="I37" s="551"/>
      <c r="J37" s="540"/>
      <c r="K37" s="622"/>
      <c r="L37" s="623"/>
      <c r="M37" s="624"/>
      <c r="N37" s="631"/>
      <c r="O37" s="632"/>
      <c r="P37" s="624">
        <v>41163</v>
      </c>
      <c r="Q37" s="625">
        <v>41163</v>
      </c>
      <c r="R37" s="539"/>
    </row>
    <row r="38" spans="2:18" s="520" customFormat="1" ht="18" customHeight="1">
      <c r="B38" s="623"/>
      <c r="C38" s="549"/>
      <c r="D38" s="549" t="s">
        <v>549</v>
      </c>
      <c r="E38" s="540" t="s">
        <v>2859</v>
      </c>
      <c r="F38" s="540">
        <v>1</v>
      </c>
      <c r="G38" s="540">
        <v>560</v>
      </c>
      <c r="H38" s="551">
        <f t="shared" si="0"/>
        <v>560</v>
      </c>
      <c r="I38" s="551"/>
      <c r="J38" s="540"/>
      <c r="K38" s="622"/>
      <c r="L38" s="623"/>
      <c r="M38" s="624"/>
      <c r="N38" s="631"/>
      <c r="O38" s="632"/>
      <c r="P38" s="624">
        <v>41163</v>
      </c>
      <c r="Q38" s="625">
        <v>41163</v>
      </c>
      <c r="R38" s="539"/>
    </row>
    <row r="39" spans="2:18" s="520" customFormat="1" ht="18" customHeight="1">
      <c r="B39" s="623"/>
      <c r="C39" s="549"/>
      <c r="D39" s="549" t="s">
        <v>549</v>
      </c>
      <c r="E39" s="540" t="s">
        <v>2860</v>
      </c>
      <c r="F39" s="540">
        <v>1</v>
      </c>
      <c r="G39" s="540">
        <v>5950</v>
      </c>
      <c r="H39" s="551">
        <f t="shared" si="0"/>
        <v>5950</v>
      </c>
      <c r="I39" s="551"/>
      <c r="J39" s="540"/>
      <c r="K39" s="622"/>
      <c r="L39" s="623"/>
      <c r="M39" s="624"/>
      <c r="N39" s="631"/>
      <c r="O39" s="632"/>
      <c r="P39" s="624">
        <v>41163</v>
      </c>
      <c r="Q39" s="625">
        <v>41163</v>
      </c>
      <c r="R39" s="539"/>
    </row>
    <row r="40" spans="2:18" s="520" customFormat="1" ht="18" customHeight="1">
      <c r="B40" s="623"/>
      <c r="C40" s="549"/>
      <c r="D40" s="549" t="s">
        <v>549</v>
      </c>
      <c r="E40" s="622" t="s">
        <v>2092</v>
      </c>
      <c r="F40" s="540">
        <v>1</v>
      </c>
      <c r="G40" s="540">
        <v>9600</v>
      </c>
      <c r="H40" s="551">
        <f t="shared" si="0"/>
        <v>9600</v>
      </c>
      <c r="I40" s="551"/>
      <c r="J40" s="540"/>
      <c r="K40" s="622"/>
      <c r="L40" s="623"/>
      <c r="M40" s="624"/>
      <c r="N40" s="631"/>
      <c r="O40" s="632"/>
      <c r="P40" s="624">
        <v>41163</v>
      </c>
      <c r="Q40" s="625">
        <v>41163</v>
      </c>
      <c r="R40" s="539"/>
    </row>
    <row r="41" spans="2:18" s="520" customFormat="1" ht="18" customHeight="1">
      <c r="B41" s="623"/>
      <c r="C41" s="549"/>
      <c r="D41" s="549" t="s">
        <v>549</v>
      </c>
      <c r="E41" s="540" t="s">
        <v>1658</v>
      </c>
      <c r="F41" s="540">
        <v>1</v>
      </c>
      <c r="G41" s="540">
        <v>2000</v>
      </c>
      <c r="H41" s="551">
        <f t="shared" si="0"/>
        <v>2000</v>
      </c>
      <c r="I41" s="551"/>
      <c r="J41" s="540"/>
      <c r="K41" s="622"/>
      <c r="L41" s="623"/>
      <c r="M41" s="624"/>
      <c r="N41" s="631"/>
      <c r="O41" s="632"/>
      <c r="P41" s="624">
        <v>41163</v>
      </c>
      <c r="Q41" s="625">
        <v>41163</v>
      </c>
      <c r="R41" s="539"/>
    </row>
    <row r="42" spans="2:18" s="520" customFormat="1" ht="18" customHeight="1">
      <c r="B42" s="623"/>
      <c r="C42" s="549"/>
      <c r="D42" s="549"/>
      <c r="E42" s="540"/>
      <c r="F42" s="540"/>
      <c r="G42" s="540"/>
      <c r="H42" s="551">
        <f t="shared" si="0"/>
        <v>0</v>
      </c>
      <c r="I42" s="551"/>
      <c r="J42" s="540"/>
      <c r="K42" s="622"/>
      <c r="L42" s="623"/>
      <c r="M42" s="624"/>
      <c r="N42" s="624"/>
      <c r="O42" s="632"/>
      <c r="P42" s="624"/>
      <c r="Q42" s="625"/>
      <c r="R42" s="539"/>
    </row>
    <row r="43" spans="2:18" s="520" customFormat="1" ht="18" customHeight="1">
      <c r="B43" s="623"/>
      <c r="C43" s="549"/>
      <c r="D43" s="549"/>
      <c r="E43" s="540"/>
      <c r="F43" s="540"/>
      <c r="G43" s="540"/>
      <c r="H43" s="551"/>
      <c r="I43" s="551"/>
      <c r="J43" s="540"/>
      <c r="K43" s="622"/>
      <c r="L43" s="623"/>
      <c r="M43" s="624"/>
      <c r="N43" s="631"/>
      <c r="O43" s="632"/>
      <c r="P43" s="624"/>
      <c r="Q43" s="625"/>
      <c r="R43" s="539"/>
    </row>
    <row r="44" spans="2:18" s="520" customFormat="1" ht="18" customHeight="1">
      <c r="B44" s="623"/>
      <c r="C44" s="549"/>
      <c r="D44" s="549"/>
      <c r="E44" s="540"/>
      <c r="F44" s="189"/>
      <c r="G44" s="552"/>
      <c r="H44" s="551"/>
      <c r="I44" s="551"/>
      <c r="J44" s="189"/>
      <c r="K44" s="622"/>
      <c r="L44" s="623"/>
      <c r="M44" s="624"/>
      <c r="N44" s="631"/>
      <c r="O44" s="632"/>
      <c r="P44" s="624"/>
      <c r="Q44" s="625"/>
      <c r="R44" s="539"/>
    </row>
    <row r="45" spans="2:18" s="520" customFormat="1" ht="18" customHeight="1">
      <c r="B45" s="623"/>
      <c r="C45" s="549"/>
      <c r="D45" s="549"/>
      <c r="E45" s="540"/>
      <c r="F45" s="189"/>
      <c r="G45" s="552"/>
      <c r="H45" s="551">
        <f t="shared" si="0"/>
        <v>0</v>
      </c>
      <c r="I45" s="551"/>
      <c r="J45" s="189"/>
      <c r="K45" s="622"/>
      <c r="L45" s="623"/>
      <c r="M45" s="624"/>
      <c r="N45" s="631"/>
      <c r="O45" s="632"/>
      <c r="P45" s="624"/>
      <c r="Q45" s="625"/>
      <c r="R45" s="539"/>
    </row>
    <row r="46" spans="2:18" s="520" customFormat="1" ht="18" customHeight="1">
      <c r="B46" s="623"/>
      <c r="C46" s="549"/>
      <c r="D46" s="549"/>
      <c r="E46" s="540"/>
      <c r="F46" s="189"/>
      <c r="G46" s="552"/>
      <c r="H46" s="551">
        <f t="shared" si="0"/>
        <v>0</v>
      </c>
      <c r="I46" s="551"/>
      <c r="J46" s="189"/>
      <c r="K46" s="622"/>
      <c r="L46" s="623"/>
      <c r="M46" s="624"/>
      <c r="N46" s="631"/>
      <c r="O46" s="632"/>
      <c r="P46" s="624"/>
      <c r="Q46" s="625"/>
      <c r="R46" s="539"/>
    </row>
    <row r="47" spans="2:18" s="520" customFormat="1" ht="18" customHeight="1">
      <c r="B47" s="623"/>
      <c r="C47" s="549"/>
      <c r="D47" s="549"/>
      <c r="E47" s="540"/>
      <c r="F47" s="189"/>
      <c r="G47" s="552"/>
      <c r="H47" s="551">
        <f t="shared" si="0"/>
        <v>0</v>
      </c>
      <c r="I47" s="551"/>
      <c r="J47" s="189"/>
      <c r="K47" s="622"/>
      <c r="L47" s="623"/>
      <c r="M47" s="624"/>
      <c r="N47" s="631"/>
      <c r="O47" s="632"/>
      <c r="P47" s="624"/>
      <c r="Q47" s="625"/>
      <c r="R47" s="539"/>
    </row>
    <row r="48" spans="2:18" s="520" customFormat="1" ht="18" customHeight="1">
      <c r="B48" s="623"/>
      <c r="C48" s="549"/>
      <c r="D48" s="549"/>
      <c r="E48" s="540"/>
      <c r="F48" s="189"/>
      <c r="G48" s="552"/>
      <c r="H48" s="551">
        <f t="shared" si="0"/>
        <v>0</v>
      </c>
      <c r="I48" s="551"/>
      <c r="J48" s="189"/>
      <c r="K48" s="622"/>
      <c r="L48" s="623"/>
      <c r="M48" s="624"/>
      <c r="N48" s="631"/>
      <c r="O48" s="632"/>
      <c r="P48" s="624"/>
      <c r="Q48" s="625"/>
      <c r="R48" s="539"/>
    </row>
    <row r="49" spans="2:18" s="520" customFormat="1" ht="18" customHeight="1">
      <c r="B49" s="623"/>
      <c r="C49" s="549"/>
      <c r="D49" s="549"/>
      <c r="E49" s="540"/>
      <c r="F49" s="189"/>
      <c r="G49" s="552"/>
      <c r="H49" s="551">
        <f t="shared" si="0"/>
        <v>0</v>
      </c>
      <c r="I49" s="551"/>
      <c r="J49" s="189"/>
      <c r="K49" s="622"/>
      <c r="L49" s="623"/>
      <c r="M49" s="624"/>
      <c r="N49" s="631"/>
      <c r="O49" s="632"/>
      <c r="P49" s="624"/>
      <c r="Q49" s="625"/>
      <c r="R49" s="539"/>
    </row>
    <row r="50" spans="2:18" s="520" customFormat="1" ht="18" customHeight="1">
      <c r="B50" s="623"/>
      <c r="C50" s="549"/>
      <c r="D50" s="549"/>
      <c r="E50" s="540"/>
      <c r="F50" s="189"/>
      <c r="G50" s="552"/>
      <c r="H50" s="551">
        <f t="shared" si="0"/>
        <v>0</v>
      </c>
      <c r="I50" s="551"/>
      <c r="J50" s="189"/>
      <c r="K50" s="622"/>
      <c r="L50" s="623"/>
      <c r="M50" s="624"/>
      <c r="N50" s="631"/>
      <c r="O50" s="632"/>
      <c r="P50" s="624"/>
      <c r="Q50" s="625"/>
      <c r="R50" s="539"/>
    </row>
    <row r="51" spans="2:18" s="520" customFormat="1" ht="18" customHeight="1">
      <c r="B51" s="623"/>
      <c r="C51" s="549"/>
      <c r="D51" s="549"/>
      <c r="E51" s="540"/>
      <c r="F51" s="189"/>
      <c r="G51" s="552"/>
      <c r="H51" s="551">
        <f t="shared" si="0"/>
        <v>0</v>
      </c>
      <c r="I51" s="551"/>
      <c r="J51" s="189"/>
      <c r="K51" s="622"/>
      <c r="L51" s="623"/>
      <c r="M51" s="624"/>
      <c r="N51" s="631"/>
      <c r="O51" s="632"/>
      <c r="P51" s="624"/>
      <c r="Q51" s="625"/>
      <c r="R51" s="539"/>
    </row>
    <row r="52" spans="2:18" s="520" customFormat="1" ht="18" customHeight="1">
      <c r="B52" s="623"/>
      <c r="C52" s="549"/>
      <c r="D52" s="549"/>
      <c r="E52" s="540"/>
      <c r="F52" s="540"/>
      <c r="G52" s="552"/>
      <c r="H52" s="551"/>
      <c r="I52" s="551"/>
      <c r="J52" s="540"/>
      <c r="K52" s="540"/>
      <c r="L52" s="623"/>
      <c r="M52" s="624"/>
      <c r="N52" s="631"/>
      <c r="O52" s="632"/>
      <c r="P52" s="624"/>
      <c r="Q52" s="625"/>
      <c r="R52" s="539"/>
    </row>
    <row r="53" spans="2:18" s="520" customFormat="1" ht="18" customHeight="1">
      <c r="B53" s="623"/>
      <c r="C53" s="549"/>
      <c r="D53" s="549"/>
      <c r="E53" s="629"/>
      <c r="F53" s="540"/>
      <c r="G53" s="552"/>
      <c r="H53" s="551">
        <f t="shared" si="0"/>
        <v>0</v>
      </c>
      <c r="I53" s="551"/>
      <c r="J53" s="540"/>
      <c r="K53" s="622"/>
      <c r="L53" s="592"/>
      <c r="M53" s="624"/>
      <c r="N53" s="631"/>
      <c r="O53" s="632"/>
      <c r="P53" s="624"/>
      <c r="Q53" s="625"/>
    </row>
    <row r="54" spans="2:18" s="520" customFormat="1" ht="18" customHeight="1">
      <c r="B54" s="623"/>
      <c r="C54" s="549"/>
      <c r="D54" s="549"/>
      <c r="E54" s="194"/>
      <c r="F54" s="189"/>
      <c r="G54" s="552"/>
      <c r="H54" s="551">
        <f t="shared" si="0"/>
        <v>0</v>
      </c>
      <c r="I54" s="551"/>
      <c r="J54" s="540"/>
      <c r="K54" s="622"/>
      <c r="L54" s="592"/>
      <c r="M54" s="624"/>
      <c r="N54" s="631"/>
      <c r="O54" s="632"/>
      <c r="P54" s="624"/>
      <c r="Q54" s="625"/>
    </row>
    <row r="55" spans="2:18" s="520" customFormat="1" ht="18" customHeight="1">
      <c r="B55" s="623"/>
      <c r="C55" s="549"/>
      <c r="D55" s="549"/>
      <c r="E55" s="194"/>
      <c r="F55" s="189"/>
      <c r="G55" s="552"/>
      <c r="H55" s="551"/>
      <c r="I55" s="551"/>
      <c r="J55" s="194"/>
      <c r="K55" s="622"/>
      <c r="L55" s="592"/>
      <c r="M55" s="624"/>
      <c r="N55" s="631"/>
      <c r="O55" s="632"/>
      <c r="P55" s="624"/>
      <c r="Q55" s="625"/>
    </row>
    <row r="56" spans="2:18" s="520" customFormat="1" ht="18" customHeight="1">
      <c r="B56" s="623"/>
      <c r="C56" s="549"/>
      <c r="D56" s="549"/>
      <c r="E56" s="194"/>
      <c r="F56" s="540"/>
      <c r="G56" s="552"/>
      <c r="H56" s="551">
        <f t="shared" si="0"/>
        <v>0</v>
      </c>
      <c r="I56" s="551"/>
      <c r="J56" s="629"/>
      <c r="K56" s="622"/>
      <c r="L56" s="592"/>
      <c r="M56" s="624"/>
      <c r="N56" s="631"/>
      <c r="O56" s="632"/>
      <c r="P56" s="624"/>
      <c r="Q56" s="625"/>
    </row>
    <row r="57" spans="2:18" s="520" customFormat="1" ht="18" customHeight="1">
      <c r="B57" s="623"/>
      <c r="C57" s="549"/>
      <c r="D57" s="549"/>
      <c r="E57" s="194"/>
      <c r="F57" s="540"/>
      <c r="G57" s="641"/>
      <c r="H57" s="551">
        <f t="shared" si="0"/>
        <v>0</v>
      </c>
      <c r="I57" s="551"/>
      <c r="J57" s="540"/>
      <c r="K57" s="622"/>
      <c r="L57" s="592"/>
      <c r="M57" s="624"/>
      <c r="N57" s="631"/>
      <c r="O57" s="624"/>
      <c r="P57" s="624"/>
      <c r="Q57" s="625"/>
    </row>
    <row r="58" spans="2:18" s="520" customFormat="1" ht="18" customHeight="1">
      <c r="B58" s="623"/>
      <c r="C58" s="549"/>
      <c r="D58" s="549"/>
      <c r="E58" s="194"/>
      <c r="F58" s="189"/>
      <c r="G58" s="641"/>
      <c r="H58" s="551">
        <f t="shared" si="0"/>
        <v>0</v>
      </c>
      <c r="I58" s="551"/>
      <c r="J58" s="540"/>
      <c r="K58" s="622"/>
      <c r="L58" s="592"/>
      <c r="M58" s="624"/>
      <c r="N58" s="631"/>
      <c r="O58" s="632"/>
      <c r="P58" s="624"/>
      <c r="Q58" s="625"/>
    </row>
    <row r="59" spans="2:18" s="520" customFormat="1" ht="18" customHeight="1">
      <c r="B59" s="623"/>
      <c r="C59" s="549"/>
      <c r="D59" s="549"/>
      <c r="E59" s="194"/>
      <c r="F59" s="189"/>
      <c r="G59" s="641"/>
      <c r="H59" s="551">
        <f t="shared" si="0"/>
        <v>0</v>
      </c>
      <c r="I59" s="551"/>
      <c r="J59" s="189"/>
      <c r="K59" s="622"/>
      <c r="L59" s="592"/>
      <c r="M59" s="624"/>
      <c r="N59" s="631"/>
      <c r="O59" s="632"/>
      <c r="P59" s="624"/>
      <c r="Q59" s="625"/>
    </row>
    <row r="60" spans="2:18" s="520" customFormat="1" ht="18" customHeight="1">
      <c r="B60" s="623"/>
      <c r="C60" s="549"/>
      <c r="D60" s="549"/>
      <c r="E60" s="194"/>
      <c r="F60" s="189"/>
      <c r="G60" s="641"/>
      <c r="H60" s="551">
        <f t="shared" si="0"/>
        <v>0</v>
      </c>
      <c r="I60" s="551"/>
      <c r="J60" s="189"/>
      <c r="K60" s="622"/>
      <c r="L60" s="592"/>
      <c r="M60" s="624"/>
      <c r="N60" s="631"/>
      <c r="O60" s="632"/>
      <c r="P60" s="624"/>
      <c r="Q60" s="625"/>
    </row>
    <row r="61" spans="2:18" s="520" customFormat="1" ht="18" customHeight="1">
      <c r="B61" s="623"/>
      <c r="C61" s="549"/>
      <c r="D61" s="549"/>
      <c r="E61" s="194"/>
      <c r="F61" s="189"/>
      <c r="G61" s="641"/>
      <c r="H61" s="551">
        <f t="shared" si="0"/>
        <v>0</v>
      </c>
      <c r="I61" s="551"/>
      <c r="J61" s="540"/>
      <c r="K61" s="622"/>
      <c r="L61" s="592"/>
      <c r="M61" s="624"/>
      <c r="N61" s="631"/>
      <c r="O61" s="624"/>
      <c r="P61" s="624"/>
      <c r="Q61" s="625"/>
    </row>
    <row r="62" spans="2:18" s="520" customFormat="1" ht="18" customHeight="1">
      <c r="B62" s="623"/>
      <c r="C62" s="549"/>
      <c r="D62" s="549"/>
      <c r="E62" s="194"/>
      <c r="F62" s="540"/>
      <c r="G62" s="641"/>
      <c r="H62" s="551">
        <f t="shared" si="0"/>
        <v>0</v>
      </c>
      <c r="I62" s="551"/>
      <c r="J62" s="540"/>
      <c r="K62" s="622"/>
      <c r="L62" s="592"/>
      <c r="M62" s="624"/>
      <c r="N62" s="631"/>
      <c r="O62" s="632"/>
      <c r="P62" s="624"/>
      <c r="Q62" s="625"/>
    </row>
    <row r="63" spans="2:18" s="520" customFormat="1" ht="18" customHeight="1">
      <c r="B63" s="623"/>
      <c r="C63" s="549"/>
      <c r="D63" s="549"/>
      <c r="E63" s="194"/>
      <c r="F63" s="540"/>
      <c r="G63" s="641"/>
      <c r="H63" s="551">
        <f t="shared" si="0"/>
        <v>0</v>
      </c>
      <c r="I63" s="551"/>
      <c r="J63" s="540"/>
      <c r="K63" s="622"/>
      <c r="L63" s="592"/>
      <c r="M63" s="624"/>
      <c r="N63" s="631"/>
      <c r="O63" s="632"/>
      <c r="P63" s="624"/>
      <c r="Q63" s="625"/>
    </row>
    <row r="64" spans="2:18" s="520" customFormat="1" ht="18" customHeight="1">
      <c r="B64" s="623"/>
      <c r="C64" s="549"/>
      <c r="D64" s="549"/>
      <c r="E64" s="194"/>
      <c r="F64" s="540"/>
      <c r="G64" s="641"/>
      <c r="H64" s="551">
        <f t="shared" si="0"/>
        <v>0</v>
      </c>
      <c r="I64" s="551"/>
      <c r="J64" s="540"/>
      <c r="K64" s="622"/>
      <c r="L64" s="592"/>
      <c r="M64" s="624"/>
      <c r="N64" s="631"/>
      <c r="O64" s="632"/>
      <c r="P64" s="624"/>
      <c r="Q64" s="625"/>
    </row>
    <row r="65" spans="2:17" s="520" customFormat="1" ht="18" customHeight="1">
      <c r="B65" s="623"/>
      <c r="C65" s="549"/>
      <c r="D65" s="549"/>
      <c r="E65" s="194"/>
      <c r="F65" s="540"/>
      <c r="G65" s="641"/>
      <c r="H65" s="551">
        <f t="shared" si="0"/>
        <v>0</v>
      </c>
      <c r="I65" s="551"/>
      <c r="J65" s="540"/>
      <c r="K65" s="622"/>
      <c r="L65" s="592"/>
      <c r="M65" s="624"/>
      <c r="N65" s="631"/>
      <c r="O65" s="632"/>
      <c r="P65" s="624"/>
      <c r="Q65" s="625"/>
    </row>
    <row r="66" spans="2:17" s="520" customFormat="1" ht="18" customHeight="1">
      <c r="B66" s="623"/>
      <c r="C66" s="549"/>
      <c r="D66" s="549"/>
      <c r="E66" s="194"/>
      <c r="F66" s="540"/>
      <c r="G66" s="641"/>
      <c r="H66" s="551">
        <f t="shared" si="0"/>
        <v>0</v>
      </c>
      <c r="I66" s="551"/>
      <c r="J66" s="540"/>
      <c r="K66" s="622"/>
      <c r="L66" s="592"/>
      <c r="M66" s="624"/>
      <c r="N66" s="631"/>
      <c r="O66" s="632"/>
      <c r="P66" s="624"/>
      <c r="Q66" s="625"/>
    </row>
    <row r="67" spans="2:17" s="520" customFormat="1" ht="18" customHeight="1">
      <c r="B67" s="623"/>
      <c r="C67" s="549"/>
      <c r="D67" s="549"/>
      <c r="E67" s="194"/>
      <c r="F67" s="540"/>
      <c r="G67" s="641"/>
      <c r="H67" s="551">
        <f t="shared" si="0"/>
        <v>0</v>
      </c>
      <c r="I67" s="551"/>
      <c r="J67" s="540"/>
      <c r="K67" s="622"/>
      <c r="L67" s="592"/>
      <c r="M67" s="624"/>
      <c r="N67" s="631"/>
      <c r="O67" s="632"/>
      <c r="P67" s="624"/>
      <c r="Q67" s="625"/>
    </row>
    <row r="68" spans="2:17" s="520" customFormat="1" ht="18" customHeight="1">
      <c r="B68" s="623"/>
      <c r="C68" s="549"/>
      <c r="D68" s="549"/>
      <c r="E68" s="194"/>
      <c r="F68" s="540"/>
      <c r="G68" s="641"/>
      <c r="H68" s="551">
        <f t="shared" si="0"/>
        <v>0</v>
      </c>
      <c r="I68" s="551"/>
      <c r="J68" s="540"/>
      <c r="K68" s="622"/>
      <c r="L68" s="592"/>
      <c r="M68" s="624"/>
      <c r="N68" s="631"/>
      <c r="O68" s="632"/>
      <c r="P68" s="624"/>
      <c r="Q68" s="625"/>
    </row>
    <row r="69" spans="2:17" s="520" customFormat="1" ht="18" customHeight="1">
      <c r="B69" s="623"/>
      <c r="C69" s="549"/>
      <c r="D69" s="549"/>
      <c r="E69" s="194"/>
      <c r="F69" s="540"/>
      <c r="G69" s="641"/>
      <c r="H69" s="551">
        <f t="shared" si="0"/>
        <v>0</v>
      </c>
      <c r="I69" s="551"/>
      <c r="J69" s="540"/>
      <c r="K69" s="622"/>
      <c r="L69" s="592"/>
      <c r="M69" s="624"/>
      <c r="N69" s="631"/>
      <c r="O69" s="632"/>
      <c r="P69" s="624"/>
      <c r="Q69" s="625"/>
    </row>
    <row r="70" spans="2:17" s="520" customFormat="1" ht="18" customHeight="1">
      <c r="B70" s="623"/>
      <c r="C70" s="549"/>
      <c r="D70" s="549"/>
      <c r="E70" s="194"/>
      <c r="F70" s="540"/>
      <c r="G70" s="641"/>
      <c r="H70" s="551">
        <f t="shared" si="0"/>
        <v>0</v>
      </c>
      <c r="I70" s="551"/>
      <c r="J70" s="540"/>
      <c r="K70" s="622"/>
      <c r="L70" s="592"/>
      <c r="M70" s="624"/>
      <c r="N70" s="631"/>
      <c r="O70" s="632"/>
      <c r="P70" s="624"/>
      <c r="Q70" s="625"/>
    </row>
    <row r="71" spans="2:17" s="520" customFormat="1" ht="18" customHeight="1">
      <c r="B71" s="623"/>
      <c r="C71" s="549"/>
      <c r="D71" s="549"/>
      <c r="E71" s="194"/>
      <c r="F71" s="540"/>
      <c r="G71" s="641"/>
      <c r="H71" s="551">
        <f t="shared" si="0"/>
        <v>0</v>
      </c>
      <c r="I71" s="551"/>
      <c r="J71" s="540"/>
      <c r="K71" s="622"/>
      <c r="L71" s="592"/>
      <c r="M71" s="624"/>
      <c r="N71" s="631"/>
      <c r="O71" s="632"/>
      <c r="P71" s="624"/>
      <c r="Q71" s="625"/>
    </row>
    <row r="72" spans="2:17" s="520" customFormat="1" ht="18" customHeight="1">
      <c r="B72" s="623"/>
      <c r="C72" s="549"/>
      <c r="D72" s="549"/>
      <c r="E72" s="194"/>
      <c r="F72" s="540"/>
      <c r="G72" s="641"/>
      <c r="H72" s="551">
        <f t="shared" si="0"/>
        <v>0</v>
      </c>
      <c r="I72" s="551"/>
      <c r="J72" s="540"/>
      <c r="K72" s="622"/>
      <c r="L72" s="592"/>
      <c r="M72" s="624"/>
      <c r="N72" s="631"/>
      <c r="O72" s="632"/>
      <c r="P72" s="624"/>
      <c r="Q72" s="625"/>
    </row>
    <row r="73" spans="2:17" s="520" customFormat="1" ht="18" customHeight="1">
      <c r="B73" s="623"/>
      <c r="C73" s="549"/>
      <c r="D73" s="549"/>
      <c r="E73" s="194"/>
      <c r="F73" s="540"/>
      <c r="G73" s="641"/>
      <c r="H73" s="551">
        <f t="shared" si="0"/>
        <v>0</v>
      </c>
      <c r="I73" s="551"/>
      <c r="J73" s="540"/>
      <c r="K73" s="622"/>
      <c r="L73" s="592"/>
      <c r="M73" s="624"/>
      <c r="N73" s="631"/>
      <c r="O73" s="632"/>
      <c r="P73" s="624"/>
      <c r="Q73" s="625"/>
    </row>
    <row r="74" spans="2:17" s="520" customFormat="1" ht="18" customHeight="1">
      <c r="B74" s="623"/>
      <c r="C74" s="549"/>
      <c r="D74" s="549"/>
      <c r="E74" s="194"/>
      <c r="F74" s="50"/>
      <c r="G74" s="419"/>
      <c r="H74" s="551">
        <f t="shared" si="0"/>
        <v>0</v>
      </c>
      <c r="I74" s="551"/>
      <c r="J74" s="50"/>
      <c r="K74" s="622"/>
      <c r="L74" s="592"/>
      <c r="M74" s="624"/>
      <c r="N74" s="631"/>
      <c r="O74" s="632"/>
      <c r="P74" s="624"/>
      <c r="Q74" s="625"/>
    </row>
    <row r="75" spans="2:17" s="520" customFormat="1" ht="18" customHeight="1">
      <c r="B75" s="623"/>
      <c r="C75" s="549"/>
      <c r="D75" s="549"/>
      <c r="E75" s="50"/>
      <c r="F75" s="50"/>
      <c r="G75" s="419"/>
      <c r="H75" s="551">
        <f t="shared" si="0"/>
        <v>0</v>
      </c>
      <c r="I75" s="551"/>
      <c r="J75" s="50"/>
      <c r="K75" s="622"/>
      <c r="L75" s="592"/>
      <c r="M75" s="624"/>
      <c r="N75" s="631"/>
      <c r="O75" s="632"/>
      <c r="P75" s="624"/>
      <c r="Q75" s="625"/>
    </row>
    <row r="76" spans="2:17" s="520" customFormat="1" ht="18" customHeight="1">
      <c r="B76" s="623"/>
      <c r="C76" s="549"/>
      <c r="D76" s="549"/>
      <c r="E76" s="194"/>
      <c r="F76" s="50"/>
      <c r="G76" s="419"/>
      <c r="H76" s="551">
        <f>F76*G76</f>
        <v>0</v>
      </c>
      <c r="I76" s="551"/>
      <c r="J76" s="50"/>
      <c r="K76" s="622"/>
      <c r="L76" s="592"/>
      <c r="M76" s="624"/>
      <c r="N76" s="631"/>
      <c r="O76" s="632"/>
      <c r="P76" s="624"/>
      <c r="Q76" s="625"/>
    </row>
    <row r="77" spans="2:17" s="520" customFormat="1" ht="18" customHeight="1">
      <c r="B77" s="623"/>
      <c r="C77" s="549"/>
      <c r="D77" s="549"/>
      <c r="E77" s="50"/>
      <c r="F77" s="50"/>
      <c r="G77" s="419"/>
      <c r="H77" s="551">
        <f t="shared" si="0"/>
        <v>0</v>
      </c>
      <c r="I77" s="551"/>
      <c r="J77" s="50"/>
      <c r="K77" s="622"/>
      <c r="L77" s="592"/>
      <c r="M77" s="624"/>
      <c r="N77" s="631"/>
      <c r="O77" s="632"/>
      <c r="P77" s="624"/>
      <c r="Q77" s="625"/>
    </row>
    <row r="78" spans="2:17" s="520" customFormat="1" ht="18" customHeight="1">
      <c r="B78" s="623"/>
      <c r="C78" s="549"/>
      <c r="D78" s="549"/>
      <c r="E78" s="50"/>
      <c r="F78" s="50"/>
      <c r="G78" s="419"/>
      <c r="H78" s="551">
        <f t="shared" si="0"/>
        <v>0</v>
      </c>
      <c r="I78" s="551"/>
      <c r="J78" s="50"/>
      <c r="K78" s="622"/>
      <c r="L78" s="592"/>
      <c r="M78" s="624"/>
      <c r="N78" s="631"/>
      <c r="O78" s="632"/>
      <c r="P78" s="624"/>
      <c r="Q78" s="625"/>
    </row>
    <row r="79" spans="2:17" s="520" customFormat="1" ht="18" customHeight="1">
      <c r="B79" s="623"/>
      <c r="C79" s="549"/>
      <c r="D79" s="549"/>
      <c r="E79" s="50"/>
      <c r="F79" s="50"/>
      <c r="G79" s="419"/>
      <c r="H79" s="551">
        <f t="shared" si="0"/>
        <v>0</v>
      </c>
      <c r="I79" s="551"/>
      <c r="J79" s="50"/>
      <c r="K79" s="622"/>
      <c r="L79" s="592"/>
      <c r="M79" s="624"/>
      <c r="N79" s="631"/>
      <c r="O79" s="632"/>
      <c r="P79" s="624"/>
      <c r="Q79" s="625"/>
    </row>
    <row r="80" spans="2:17" s="520" customFormat="1" ht="18" customHeight="1">
      <c r="B80" s="623"/>
      <c r="C80" s="549"/>
      <c r="D80" s="549"/>
      <c r="E80" s="50"/>
      <c r="F80" s="50"/>
      <c r="G80" s="419"/>
      <c r="H80" s="551">
        <f t="shared" ref="H80:H148" si="1">F80*G80</f>
        <v>0</v>
      </c>
      <c r="I80" s="551"/>
      <c r="J80" s="50"/>
      <c r="K80" s="622"/>
      <c r="L80" s="592"/>
      <c r="M80" s="624"/>
      <c r="N80" s="631"/>
      <c r="O80" s="632"/>
      <c r="P80" s="624"/>
      <c r="Q80" s="625"/>
    </row>
    <row r="81" spans="2:17" s="520" customFormat="1" ht="18" customHeight="1">
      <c r="B81" s="623"/>
      <c r="C81" s="549"/>
      <c r="D81" s="549"/>
      <c r="E81" s="50"/>
      <c r="F81" s="50"/>
      <c r="G81" s="419"/>
      <c r="H81" s="551">
        <f t="shared" si="1"/>
        <v>0</v>
      </c>
      <c r="I81" s="551"/>
      <c r="J81" s="50"/>
      <c r="K81" s="622"/>
      <c r="L81" s="592"/>
      <c r="M81" s="624"/>
      <c r="N81" s="631"/>
      <c r="O81" s="632"/>
      <c r="P81" s="624"/>
      <c r="Q81" s="625"/>
    </row>
    <row r="82" spans="2:17" s="520" customFormat="1" ht="18" customHeight="1">
      <c r="B82" s="623"/>
      <c r="C82" s="549"/>
      <c r="D82" s="549"/>
      <c r="E82" s="50"/>
      <c r="F82" s="50"/>
      <c r="G82" s="419"/>
      <c r="H82" s="551">
        <f t="shared" si="1"/>
        <v>0</v>
      </c>
      <c r="I82" s="551"/>
      <c r="J82" s="50"/>
      <c r="K82" s="622"/>
      <c r="L82" s="592"/>
      <c r="M82" s="624"/>
      <c r="N82" s="631"/>
      <c r="O82" s="632"/>
      <c r="P82" s="624"/>
      <c r="Q82" s="625"/>
    </row>
    <row r="83" spans="2:17" s="520" customFormat="1" ht="18" customHeight="1">
      <c r="B83" s="623"/>
      <c r="C83" s="549"/>
      <c r="D83" s="549"/>
      <c r="E83" s="50"/>
      <c r="F83" s="50"/>
      <c r="G83" s="419"/>
      <c r="H83" s="551">
        <f t="shared" si="1"/>
        <v>0</v>
      </c>
      <c r="I83" s="551"/>
      <c r="J83" s="50"/>
      <c r="K83" s="622"/>
      <c r="L83" s="592"/>
      <c r="M83" s="624"/>
      <c r="N83" s="631"/>
      <c r="O83" s="632"/>
      <c r="P83" s="624"/>
      <c r="Q83" s="625"/>
    </row>
    <row r="84" spans="2:17" s="520" customFormat="1" ht="18" customHeight="1">
      <c r="B84" s="623"/>
      <c r="C84" s="549"/>
      <c r="D84" s="549"/>
      <c r="E84" s="50"/>
      <c r="F84" s="50"/>
      <c r="G84" s="419"/>
      <c r="H84" s="551">
        <f t="shared" si="1"/>
        <v>0</v>
      </c>
      <c r="I84" s="551"/>
      <c r="J84" s="50"/>
      <c r="K84" s="622"/>
      <c r="L84" s="592"/>
      <c r="M84" s="624"/>
      <c r="N84" s="631"/>
      <c r="O84" s="632"/>
      <c r="P84" s="624"/>
      <c r="Q84" s="625"/>
    </row>
    <row r="85" spans="2:17" s="520" customFormat="1" ht="18" customHeight="1">
      <c r="B85" s="623"/>
      <c r="C85" s="549"/>
      <c r="D85" s="549"/>
      <c r="E85" s="50"/>
      <c r="F85" s="50"/>
      <c r="G85" s="419"/>
      <c r="H85" s="551">
        <f t="shared" si="1"/>
        <v>0</v>
      </c>
      <c r="I85" s="551"/>
      <c r="J85" s="50"/>
      <c r="K85" s="622"/>
      <c r="L85" s="592"/>
      <c r="M85" s="624"/>
      <c r="N85" s="631"/>
      <c r="O85" s="632"/>
      <c r="P85" s="624"/>
      <c r="Q85" s="625"/>
    </row>
    <row r="86" spans="2:17" s="520" customFormat="1" ht="18" customHeight="1">
      <c r="B86" s="623"/>
      <c r="C86" s="549"/>
      <c r="D86" s="549"/>
      <c r="E86" s="642"/>
      <c r="F86" s="540"/>
      <c r="G86" s="641"/>
      <c r="H86" s="551">
        <f t="shared" si="1"/>
        <v>0</v>
      </c>
      <c r="I86" s="551"/>
      <c r="J86" s="540"/>
      <c r="K86" s="622"/>
      <c r="L86" s="592"/>
      <c r="M86" s="624"/>
      <c r="N86" s="624"/>
      <c r="O86" s="643"/>
      <c r="P86" s="624"/>
      <c r="Q86" s="625"/>
    </row>
    <row r="87" spans="2:17" s="520" customFormat="1" ht="18" customHeight="1">
      <c r="B87" s="623"/>
      <c r="C87" s="549"/>
      <c r="D87" s="549"/>
      <c r="E87" s="642"/>
      <c r="F87" s="540"/>
      <c r="G87" s="641"/>
      <c r="H87" s="551">
        <f t="shared" si="1"/>
        <v>0</v>
      </c>
      <c r="I87" s="551"/>
      <c r="J87" s="540"/>
      <c r="K87" s="622"/>
      <c r="L87" s="592"/>
      <c r="M87" s="624"/>
      <c r="N87" s="631"/>
      <c r="O87" s="632"/>
      <c r="P87" s="624"/>
      <c r="Q87" s="625"/>
    </row>
    <row r="88" spans="2:17" s="520" customFormat="1" ht="18" customHeight="1">
      <c r="B88" s="623"/>
      <c r="C88" s="549"/>
      <c r="D88" s="549"/>
      <c r="E88" s="642"/>
      <c r="F88" s="540"/>
      <c r="G88" s="641"/>
      <c r="H88" s="551">
        <f t="shared" si="1"/>
        <v>0</v>
      </c>
      <c r="I88" s="551"/>
      <c r="J88" s="540"/>
      <c r="K88" s="622"/>
      <c r="L88" s="592"/>
      <c r="M88" s="624"/>
      <c r="N88" s="631"/>
      <c r="O88" s="632"/>
      <c r="P88" s="624"/>
      <c r="Q88" s="625"/>
    </row>
    <row r="89" spans="2:17" s="520" customFormat="1" ht="18" customHeight="1">
      <c r="B89" s="623"/>
      <c r="C89" s="549"/>
      <c r="D89" s="549"/>
      <c r="E89" s="622"/>
      <c r="F89" s="551"/>
      <c r="G89" s="641"/>
      <c r="H89" s="551">
        <f t="shared" si="1"/>
        <v>0</v>
      </c>
      <c r="I89" s="551"/>
      <c r="J89" s="644"/>
      <c r="K89" s="622"/>
      <c r="L89" s="592"/>
      <c r="M89" s="624"/>
      <c r="N89" s="631"/>
      <c r="O89" s="632"/>
      <c r="P89" s="624"/>
      <c r="Q89" s="625"/>
    </row>
    <row r="90" spans="2:17" s="520" customFormat="1" ht="18" customHeight="1">
      <c r="B90" s="623"/>
      <c r="C90" s="623"/>
      <c r="D90" s="623"/>
      <c r="E90" s="622"/>
      <c r="F90" s="551"/>
      <c r="G90" s="641"/>
      <c r="H90" s="551">
        <f t="shared" si="1"/>
        <v>0</v>
      </c>
      <c r="I90" s="551"/>
      <c r="J90" s="592"/>
      <c r="K90" s="622"/>
      <c r="L90" s="592"/>
      <c r="M90" s="624"/>
      <c r="N90" s="631"/>
      <c r="O90" s="632"/>
      <c r="P90" s="631"/>
      <c r="Q90" s="625"/>
    </row>
    <row r="91" spans="2:17" s="520" customFormat="1" ht="18" customHeight="1">
      <c r="B91" s="623"/>
      <c r="C91" s="623"/>
      <c r="D91" s="623"/>
      <c r="E91" s="622"/>
      <c r="F91" s="551"/>
      <c r="G91" s="641"/>
      <c r="H91" s="551">
        <f>F91*G91</f>
        <v>0</v>
      </c>
      <c r="I91" s="551"/>
      <c r="J91" s="592"/>
      <c r="K91" s="622"/>
      <c r="L91" s="592"/>
      <c r="M91" s="624"/>
      <c r="N91" s="631"/>
      <c r="O91" s="632"/>
      <c r="P91" s="631"/>
      <c r="Q91" s="625"/>
    </row>
    <row r="92" spans="2:17" ht="18" customHeight="1">
      <c r="B92" s="623"/>
      <c r="C92" s="623"/>
      <c r="D92" s="623"/>
      <c r="E92" s="622"/>
      <c r="F92" s="551"/>
      <c r="G92" s="641"/>
      <c r="H92" s="551">
        <f>F92*G92</f>
        <v>0</v>
      </c>
      <c r="I92" s="551"/>
      <c r="J92" s="592"/>
      <c r="K92" s="622"/>
      <c r="L92" s="592"/>
      <c r="M92" s="624"/>
      <c r="N92" s="631"/>
      <c r="O92" s="632"/>
      <c r="P92" s="645"/>
      <c r="Q92" s="646"/>
    </row>
    <row r="93" spans="2:17">
      <c r="Q93" s="547"/>
    </row>
    <row r="94" spans="2:17">
      <c r="Q94" s="547"/>
    </row>
    <row r="95" spans="2:17">
      <c r="Q95" s="547"/>
    </row>
    <row r="96" spans="2:17">
      <c r="M96" s="548"/>
      <c r="Q96" s="547"/>
    </row>
    <row r="97" spans="13:17">
      <c r="Q97" s="547"/>
    </row>
    <row r="98" spans="13:17">
      <c r="M98" s="548"/>
      <c r="Q98" s="547"/>
    </row>
  </sheetData>
  <autoFilter ref="B8:O62" xr:uid="{CFDE5250-592F-47D2-B5EC-3A3341F83293}"/>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8BDC-5472-4CDC-A2F3-E47572CBDE5A}">
  <dimension ref="B2:R103"/>
  <sheetViews>
    <sheetView zoomScale="85" zoomScaleNormal="85" workbookViewId="0">
      <pane xSplit="10" ySplit="8" topLeftCell="N24" activePane="bottomRight" state="frozen"/>
      <selection pane="topRight" activeCell="K1" sqref="K1"/>
      <selection pane="bottomLeft" activeCell="A9" sqref="A9"/>
      <selection pane="bottomRight" activeCell="E47" sqref="E47"/>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697</v>
      </c>
      <c r="G2" s="516" t="s">
        <v>2</v>
      </c>
      <c r="H2" s="517"/>
      <c r="I2" s="518"/>
      <c r="J2" s="519">
        <f>SUM(H:H)</f>
        <v>939224</v>
      </c>
    </row>
    <row r="3" spans="2:17" ht="20.100000000000001" customHeight="1">
      <c r="B3" s="513" t="s">
        <v>3</v>
      </c>
      <c r="C3" s="513"/>
      <c r="D3" s="513"/>
      <c r="E3" s="523" t="s">
        <v>803</v>
      </c>
    </row>
    <row r="4" spans="2:17" ht="20.100000000000001" customHeight="1">
      <c r="B4" s="513" t="s">
        <v>5</v>
      </c>
      <c r="C4" s="513"/>
      <c r="D4" s="513"/>
      <c r="E4" s="523">
        <v>102029</v>
      </c>
    </row>
    <row r="5" spans="2:17" ht="20.100000000000001" customHeight="1">
      <c r="B5" s="513" t="s">
        <v>6</v>
      </c>
      <c r="C5" s="513"/>
      <c r="D5" s="513"/>
      <c r="E5" s="525"/>
    </row>
    <row r="6" spans="2:17" ht="20.100000000000001" customHeight="1">
      <c r="B6" s="513" t="s">
        <v>7</v>
      </c>
      <c r="C6" s="513"/>
      <c r="D6" s="513"/>
      <c r="E6" s="525"/>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c r="C9" s="499" t="s">
        <v>29</v>
      </c>
      <c r="D9" s="499" t="s">
        <v>29</v>
      </c>
      <c r="E9" s="615" t="s">
        <v>2861</v>
      </c>
      <c r="F9" s="616">
        <v>1</v>
      </c>
      <c r="G9" s="529">
        <v>699000</v>
      </c>
      <c r="H9" s="617">
        <v>699000</v>
      </c>
      <c r="I9" s="526"/>
      <c r="J9" s="616" t="s">
        <v>2798</v>
      </c>
      <c r="K9" s="504"/>
      <c r="L9" s="504"/>
      <c r="M9" s="532">
        <v>41166</v>
      </c>
      <c r="N9" s="499"/>
      <c r="O9" s="504"/>
      <c r="P9" s="532"/>
      <c r="Q9" s="533">
        <v>41171</v>
      </c>
    </row>
    <row r="10" spans="2:17" s="520" customFormat="1" ht="19.5" customHeight="1">
      <c r="B10" s="499"/>
      <c r="C10" s="499" t="s">
        <v>29</v>
      </c>
      <c r="D10" s="499" t="s">
        <v>29</v>
      </c>
      <c r="E10" s="618" t="s">
        <v>806</v>
      </c>
      <c r="F10" s="616">
        <v>1</v>
      </c>
      <c r="G10" s="529">
        <v>19000</v>
      </c>
      <c r="H10" s="617">
        <v>19000</v>
      </c>
      <c r="I10" s="526"/>
      <c r="J10" s="616"/>
      <c r="K10" s="504"/>
      <c r="L10" s="504"/>
      <c r="M10" s="532"/>
      <c r="N10" s="499"/>
      <c r="O10" s="504"/>
      <c r="P10" s="532"/>
      <c r="Q10" s="533"/>
    </row>
    <row r="11" spans="2:17" s="520" customFormat="1" ht="19.5" customHeight="1">
      <c r="B11" s="499"/>
      <c r="C11" s="499" t="s">
        <v>29</v>
      </c>
      <c r="D11" s="499" t="s">
        <v>29</v>
      </c>
      <c r="E11" s="618" t="s">
        <v>807</v>
      </c>
      <c r="F11" s="616">
        <v>1</v>
      </c>
      <c r="G11" s="529">
        <v>10000</v>
      </c>
      <c r="H11" s="617">
        <v>10000</v>
      </c>
      <c r="I11" s="526"/>
      <c r="J11" s="616"/>
      <c r="K11" s="504"/>
      <c r="L11" s="504"/>
      <c r="M11" s="532"/>
      <c r="N11" s="499"/>
      <c r="O11" s="504"/>
      <c r="P11" s="532"/>
      <c r="Q11" s="533"/>
    </row>
    <row r="12" spans="2:17" s="520" customFormat="1" ht="19.5" customHeight="1">
      <c r="B12" s="499"/>
      <c r="C12" s="499" t="s">
        <v>29</v>
      </c>
      <c r="D12" s="499" t="s">
        <v>29</v>
      </c>
      <c r="E12" s="618" t="s">
        <v>2799</v>
      </c>
      <c r="F12" s="616">
        <v>1</v>
      </c>
      <c r="G12" s="529">
        <v>10000</v>
      </c>
      <c r="H12" s="617">
        <v>10000</v>
      </c>
      <c r="I12" s="526"/>
      <c r="J12" s="616"/>
      <c r="K12" s="504"/>
      <c r="L12" s="504"/>
      <c r="M12" s="532"/>
      <c r="N12" s="499"/>
      <c r="O12" s="504"/>
      <c r="P12" s="532"/>
      <c r="Q12" s="533"/>
    </row>
    <row r="13" spans="2:17" s="520" customFormat="1" ht="19.5" customHeight="1">
      <c r="B13" s="499"/>
      <c r="C13" s="499" t="s">
        <v>29</v>
      </c>
      <c r="D13" s="499" t="s">
        <v>29</v>
      </c>
      <c r="E13" s="618" t="s">
        <v>2171</v>
      </c>
      <c r="F13" s="616">
        <v>1</v>
      </c>
      <c r="G13" s="529">
        <v>10000</v>
      </c>
      <c r="H13" s="617">
        <v>10000</v>
      </c>
      <c r="I13" s="526"/>
      <c r="J13" s="616"/>
      <c r="K13" s="504"/>
      <c r="L13" s="504"/>
      <c r="M13" s="532"/>
      <c r="N13" s="499"/>
      <c r="O13" s="504"/>
      <c r="P13" s="532"/>
      <c r="Q13" s="533"/>
    </row>
    <row r="14" spans="2:17" s="520" customFormat="1" ht="19.5" customHeight="1">
      <c r="B14" s="499"/>
      <c r="C14" s="499"/>
      <c r="D14" s="499"/>
      <c r="E14" s="618"/>
      <c r="F14" s="616"/>
      <c r="G14" s="529"/>
      <c r="H14" s="617"/>
      <c r="I14" s="526"/>
      <c r="J14" s="616"/>
      <c r="K14" s="504"/>
      <c r="L14" s="504"/>
      <c r="M14" s="532"/>
      <c r="N14" s="499"/>
      <c r="O14" s="504"/>
      <c r="P14" s="532"/>
      <c r="Q14" s="533"/>
    </row>
    <row r="15" spans="2:17" s="520" customFormat="1" ht="19.5" customHeight="1">
      <c r="B15" s="549"/>
      <c r="C15" s="549" t="s">
        <v>230</v>
      </c>
      <c r="D15" s="549" t="s">
        <v>230</v>
      </c>
      <c r="E15" s="620" t="s">
        <v>1243</v>
      </c>
      <c r="F15" s="616">
        <v>1</v>
      </c>
      <c r="G15" s="189">
        <v>4500</v>
      </c>
      <c r="H15" s="551">
        <f t="shared" ref="H15:H78" si="0">F15*G15</f>
        <v>4500</v>
      </c>
      <c r="I15" s="551"/>
      <c r="J15" s="621" t="s">
        <v>762</v>
      </c>
      <c r="K15" s="622"/>
      <c r="L15" s="623"/>
      <c r="M15" s="624">
        <v>41163</v>
      </c>
      <c r="N15" s="549"/>
      <c r="O15" s="623"/>
      <c r="P15" s="624"/>
      <c r="Q15" s="625">
        <v>41176</v>
      </c>
    </row>
    <row r="16" spans="2:17" s="520" customFormat="1" ht="19.5" customHeight="1">
      <c r="B16" s="549"/>
      <c r="C16" s="549" t="s">
        <v>230</v>
      </c>
      <c r="D16" s="549" t="s">
        <v>230</v>
      </c>
      <c r="E16" s="626" t="s">
        <v>1240</v>
      </c>
      <c r="F16" s="504">
        <v>1</v>
      </c>
      <c r="G16" s="189">
        <v>10900</v>
      </c>
      <c r="H16" s="551">
        <f t="shared" si="0"/>
        <v>10900</v>
      </c>
      <c r="I16" s="551"/>
      <c r="J16" s="528" t="s">
        <v>2862</v>
      </c>
      <c r="K16" s="592"/>
      <c r="L16" s="623"/>
      <c r="M16" s="624">
        <v>41163</v>
      </c>
      <c r="N16" s="549"/>
      <c r="O16" s="623"/>
      <c r="P16" s="624"/>
      <c r="Q16" s="625">
        <v>41176</v>
      </c>
    </row>
    <row r="17" spans="2:18" s="520" customFormat="1" ht="19.5" customHeight="1">
      <c r="B17" s="549"/>
      <c r="C17" s="549" t="s">
        <v>230</v>
      </c>
      <c r="D17" s="549" t="s">
        <v>230</v>
      </c>
      <c r="E17" s="626" t="s">
        <v>713</v>
      </c>
      <c r="F17" s="504">
        <v>1</v>
      </c>
      <c r="G17" s="189">
        <v>3900</v>
      </c>
      <c r="H17" s="551">
        <f t="shared" si="0"/>
        <v>3900</v>
      </c>
      <c r="I17" s="551"/>
      <c r="J17" s="528" t="s">
        <v>714</v>
      </c>
      <c r="K17" s="592"/>
      <c r="L17" s="623"/>
      <c r="M17" s="624">
        <v>41163</v>
      </c>
      <c r="N17" s="549"/>
      <c r="O17" s="623"/>
      <c r="P17" s="624"/>
      <c r="Q17" s="625">
        <v>41176</v>
      </c>
    </row>
    <row r="18" spans="2:18" s="520" customFormat="1" ht="19.5" customHeight="1">
      <c r="B18" s="549"/>
      <c r="C18" s="549" t="s">
        <v>230</v>
      </c>
      <c r="D18" s="549" t="s">
        <v>230</v>
      </c>
      <c r="E18" s="626" t="s">
        <v>2863</v>
      </c>
      <c r="F18" s="504">
        <v>1</v>
      </c>
      <c r="G18" s="189">
        <v>19800</v>
      </c>
      <c r="H18" s="551">
        <f t="shared" si="0"/>
        <v>19800</v>
      </c>
      <c r="I18" s="551"/>
      <c r="J18" s="528" t="s">
        <v>86</v>
      </c>
      <c r="K18" s="622"/>
      <c r="L18" s="623"/>
      <c r="M18" s="624">
        <v>41163</v>
      </c>
      <c r="N18" s="549"/>
      <c r="O18" s="623"/>
      <c r="P18" s="624"/>
      <c r="Q18" s="625">
        <v>41176</v>
      </c>
    </row>
    <row r="19" spans="2:18" s="520" customFormat="1" ht="19.5" customHeight="1">
      <c r="B19" s="549"/>
      <c r="C19" s="549" t="s">
        <v>230</v>
      </c>
      <c r="D19" s="549" t="s">
        <v>230</v>
      </c>
      <c r="E19" s="626" t="s">
        <v>2864</v>
      </c>
      <c r="F19" s="504">
        <v>1</v>
      </c>
      <c r="G19" s="189">
        <v>10800</v>
      </c>
      <c r="H19" s="551">
        <f t="shared" si="0"/>
        <v>10800</v>
      </c>
      <c r="I19" s="627"/>
      <c r="J19" s="528" t="s">
        <v>1239</v>
      </c>
      <c r="K19" s="592"/>
      <c r="L19" s="623"/>
      <c r="M19" s="624">
        <v>41163</v>
      </c>
      <c r="N19" s="549"/>
      <c r="O19" s="623"/>
      <c r="P19" s="624"/>
      <c r="Q19" s="625">
        <v>41176</v>
      </c>
    </row>
    <row r="20" spans="2:18" s="520" customFormat="1" ht="19.5" customHeight="1">
      <c r="B20" s="549"/>
      <c r="C20" s="549" t="s">
        <v>230</v>
      </c>
      <c r="D20" s="549" t="s">
        <v>230</v>
      </c>
      <c r="E20" s="626" t="s">
        <v>2865</v>
      </c>
      <c r="F20" s="504">
        <v>1</v>
      </c>
      <c r="G20" s="189">
        <v>16600</v>
      </c>
      <c r="H20" s="551">
        <f t="shared" si="0"/>
        <v>16600</v>
      </c>
      <c r="I20" s="628"/>
      <c r="J20" s="528" t="s">
        <v>1344</v>
      </c>
      <c r="K20" s="592"/>
      <c r="L20" s="623"/>
      <c r="M20" s="624">
        <v>41163</v>
      </c>
      <c r="N20" s="549"/>
      <c r="O20" s="623"/>
      <c r="P20" s="624"/>
      <c r="Q20" s="625">
        <v>41176</v>
      </c>
    </row>
    <row r="21" spans="2:18" s="520" customFormat="1" ht="18" customHeight="1">
      <c r="B21" s="549"/>
      <c r="C21" s="549" t="s">
        <v>230</v>
      </c>
      <c r="D21" s="549" t="s">
        <v>230</v>
      </c>
      <c r="E21" s="629" t="s">
        <v>2866</v>
      </c>
      <c r="F21" s="630">
        <v>1</v>
      </c>
      <c r="G21" s="189">
        <v>2400</v>
      </c>
      <c r="H21" s="551">
        <f t="shared" si="0"/>
        <v>2400</v>
      </c>
      <c r="I21" s="628"/>
      <c r="J21" s="528" t="s">
        <v>2867</v>
      </c>
      <c r="K21" s="592"/>
      <c r="L21" s="623"/>
      <c r="M21" s="624">
        <v>41163</v>
      </c>
      <c r="N21" s="631"/>
      <c r="O21" s="632"/>
      <c r="P21" s="624"/>
      <c r="Q21" s="625">
        <v>41176</v>
      </c>
    </row>
    <row r="22" spans="2:18" s="520" customFormat="1" ht="18" customHeight="1">
      <c r="B22" s="623"/>
      <c r="C22" s="549" t="s">
        <v>230</v>
      </c>
      <c r="D22" s="549" t="s">
        <v>230</v>
      </c>
      <c r="E22" s="629" t="s">
        <v>2868</v>
      </c>
      <c r="F22" s="504">
        <v>1</v>
      </c>
      <c r="G22" s="189">
        <v>2100</v>
      </c>
      <c r="H22" s="551">
        <f t="shared" si="0"/>
        <v>2100</v>
      </c>
      <c r="I22" s="628"/>
      <c r="J22" s="633" t="s">
        <v>2869</v>
      </c>
      <c r="K22" s="622"/>
      <c r="L22" s="623"/>
      <c r="M22" s="624">
        <v>41163</v>
      </c>
      <c r="N22" s="631"/>
      <c r="O22" s="632"/>
      <c r="P22" s="624"/>
      <c r="Q22" s="625">
        <v>41176</v>
      </c>
    </row>
    <row r="23" spans="2:18" s="520" customFormat="1" ht="18" customHeight="1">
      <c r="B23" s="623"/>
      <c r="C23" s="549"/>
      <c r="D23" s="549"/>
      <c r="E23" s="629"/>
      <c r="F23" s="639"/>
      <c r="G23" s="189"/>
      <c r="H23" s="551">
        <f t="shared" si="0"/>
        <v>0</v>
      </c>
      <c r="I23" s="628"/>
      <c r="J23" s="634"/>
      <c r="K23" s="622"/>
      <c r="L23" s="623"/>
      <c r="M23" s="624"/>
      <c r="N23" s="631"/>
      <c r="O23" s="632"/>
      <c r="P23" s="624"/>
      <c r="Q23" s="625"/>
    </row>
    <row r="24" spans="2:18" s="520" customFormat="1" ht="18" customHeight="1">
      <c r="B24" s="549"/>
      <c r="C24" s="549" t="s">
        <v>101</v>
      </c>
      <c r="D24" s="549" t="s">
        <v>101</v>
      </c>
      <c r="E24" s="620" t="s">
        <v>707</v>
      </c>
      <c r="F24" s="616">
        <v>1</v>
      </c>
      <c r="G24" s="540">
        <v>16000</v>
      </c>
      <c r="H24" s="551">
        <f t="shared" si="0"/>
        <v>16000</v>
      </c>
      <c r="I24" s="628"/>
      <c r="J24" s="528" t="s">
        <v>2870</v>
      </c>
      <c r="K24" s="622"/>
      <c r="L24" s="623"/>
      <c r="M24" s="624">
        <v>41162</v>
      </c>
      <c r="N24" s="631"/>
      <c r="O24" s="632"/>
      <c r="P24" s="624">
        <v>41170</v>
      </c>
      <c r="Q24" s="625">
        <v>41170</v>
      </c>
    </row>
    <row r="25" spans="2:18" s="520" customFormat="1" ht="18" customHeight="1">
      <c r="B25" s="623"/>
      <c r="C25" s="549" t="s">
        <v>101</v>
      </c>
      <c r="D25" s="549" t="s">
        <v>101</v>
      </c>
      <c r="E25" s="626" t="s">
        <v>2811</v>
      </c>
      <c r="F25" s="504">
        <v>4</v>
      </c>
      <c r="G25" s="540">
        <v>610</v>
      </c>
      <c r="H25" s="551">
        <f t="shared" si="0"/>
        <v>2440</v>
      </c>
      <c r="I25" s="628"/>
      <c r="J25" s="528" t="s">
        <v>2871</v>
      </c>
      <c r="K25" s="622"/>
      <c r="L25" s="623"/>
      <c r="M25" s="624">
        <v>41162</v>
      </c>
      <c r="N25" s="631"/>
      <c r="O25" s="632"/>
      <c r="P25" s="624">
        <v>41170</v>
      </c>
      <c r="Q25" s="625">
        <v>41170</v>
      </c>
    </row>
    <row r="26" spans="2:18" s="520" customFormat="1" ht="18" customHeight="1">
      <c r="B26" s="623"/>
      <c r="C26" s="549" t="s">
        <v>101</v>
      </c>
      <c r="D26" s="549" t="s">
        <v>101</v>
      </c>
      <c r="E26" s="626" t="s">
        <v>701</v>
      </c>
      <c r="F26" s="504">
        <v>1</v>
      </c>
      <c r="G26" s="264" t="s">
        <v>2820</v>
      </c>
      <c r="H26" s="551">
        <f t="shared" si="0"/>
        <v>5270</v>
      </c>
      <c r="I26" s="628"/>
      <c r="J26" s="528" t="s">
        <v>2821</v>
      </c>
      <c r="K26" s="622"/>
      <c r="L26" s="623"/>
      <c r="M26" s="624">
        <v>41162</v>
      </c>
      <c r="N26" s="631"/>
      <c r="O26" s="632"/>
      <c r="P26" s="624">
        <v>41170</v>
      </c>
      <c r="Q26" s="625">
        <v>41170</v>
      </c>
    </row>
    <row r="27" spans="2:18" s="520" customFormat="1" ht="18" customHeight="1">
      <c r="B27" s="623"/>
      <c r="C27" s="549" t="s">
        <v>101</v>
      </c>
      <c r="D27" s="549" t="s">
        <v>101</v>
      </c>
      <c r="E27" s="626" t="s">
        <v>476</v>
      </c>
      <c r="F27" s="504">
        <v>1</v>
      </c>
      <c r="G27" s="264" t="s">
        <v>2823</v>
      </c>
      <c r="H27" s="551">
        <f t="shared" si="0"/>
        <v>5869</v>
      </c>
      <c r="I27" s="628"/>
      <c r="J27" s="528" t="s">
        <v>2872</v>
      </c>
      <c r="K27" s="622"/>
      <c r="L27" s="623"/>
      <c r="M27" s="624">
        <v>41162</v>
      </c>
      <c r="N27" s="631"/>
      <c r="O27" s="632"/>
      <c r="P27" s="624">
        <v>41170</v>
      </c>
      <c r="Q27" s="625">
        <v>41170</v>
      </c>
      <c r="R27" s="539"/>
    </row>
    <row r="28" spans="2:18" s="520" customFormat="1" ht="18" customHeight="1">
      <c r="B28" s="623"/>
      <c r="C28" s="549" t="s">
        <v>101</v>
      </c>
      <c r="D28" s="549" t="s">
        <v>101</v>
      </c>
      <c r="E28" s="626" t="s">
        <v>334</v>
      </c>
      <c r="F28" s="504">
        <v>1</v>
      </c>
      <c r="G28" s="264" t="s">
        <v>2814</v>
      </c>
      <c r="H28" s="551">
        <f t="shared" si="0"/>
        <v>350</v>
      </c>
      <c r="I28" s="628"/>
      <c r="J28" s="528" t="s">
        <v>2873</v>
      </c>
      <c r="K28" s="622"/>
      <c r="L28" s="623"/>
      <c r="M28" s="624">
        <v>41162</v>
      </c>
      <c r="N28" s="631"/>
      <c r="O28" s="632"/>
      <c r="P28" s="624">
        <v>41170</v>
      </c>
      <c r="Q28" s="625">
        <v>41170</v>
      </c>
      <c r="R28" s="539"/>
    </row>
    <row r="29" spans="2:18" s="520" customFormat="1" ht="18" customHeight="1">
      <c r="B29" s="623"/>
      <c r="C29" s="549" t="s">
        <v>101</v>
      </c>
      <c r="D29" s="549" t="s">
        <v>101</v>
      </c>
      <c r="E29" s="626" t="s">
        <v>2874</v>
      </c>
      <c r="F29" s="504">
        <v>1</v>
      </c>
      <c r="G29" s="552" t="s">
        <v>2817</v>
      </c>
      <c r="H29" s="551">
        <f t="shared" si="0"/>
        <v>540</v>
      </c>
      <c r="I29" s="551"/>
      <c r="J29" s="528" t="s">
        <v>2818</v>
      </c>
      <c r="K29" s="622"/>
      <c r="L29" s="623"/>
      <c r="M29" s="624">
        <v>41162</v>
      </c>
      <c r="N29" s="631"/>
      <c r="O29" s="632"/>
      <c r="P29" s="624">
        <v>41170</v>
      </c>
      <c r="Q29" s="625">
        <v>41170</v>
      </c>
      <c r="R29" s="539"/>
    </row>
    <row r="30" spans="2:18" s="520" customFormat="1" ht="18" customHeight="1">
      <c r="B30" s="623"/>
      <c r="C30" s="549" t="s">
        <v>101</v>
      </c>
      <c r="D30" s="549" t="s">
        <v>101</v>
      </c>
      <c r="E30" s="626" t="s">
        <v>704</v>
      </c>
      <c r="F30" s="504">
        <v>1</v>
      </c>
      <c r="G30" s="552" t="s">
        <v>2826</v>
      </c>
      <c r="H30" s="551">
        <f t="shared" si="0"/>
        <v>4080</v>
      </c>
      <c r="I30" s="551"/>
      <c r="J30" s="528" t="s">
        <v>2875</v>
      </c>
      <c r="K30" s="622"/>
      <c r="L30" s="623"/>
      <c r="M30" s="624">
        <v>41162</v>
      </c>
      <c r="N30" s="631"/>
      <c r="O30" s="632"/>
      <c r="P30" s="624">
        <v>41170</v>
      </c>
      <c r="Q30" s="625">
        <v>41170</v>
      </c>
      <c r="R30" s="539"/>
    </row>
    <row r="31" spans="2:18" s="520" customFormat="1" ht="18" customHeight="1">
      <c r="B31" s="623"/>
      <c r="C31" s="549" t="s">
        <v>101</v>
      </c>
      <c r="D31" s="549" t="s">
        <v>101</v>
      </c>
      <c r="E31" s="626" t="s">
        <v>2876</v>
      </c>
      <c r="F31" s="504">
        <v>1</v>
      </c>
      <c r="G31" s="635" t="s">
        <v>2829</v>
      </c>
      <c r="H31" s="551">
        <f t="shared" si="0"/>
        <v>4395</v>
      </c>
      <c r="I31" s="551"/>
      <c r="J31" s="636" t="s">
        <v>2877</v>
      </c>
      <c r="K31" s="622"/>
      <c r="L31" s="623"/>
      <c r="M31" s="624">
        <v>41162</v>
      </c>
      <c r="N31" s="631"/>
      <c r="O31" s="632"/>
      <c r="P31" s="624">
        <v>41170</v>
      </c>
      <c r="Q31" s="625">
        <v>41170</v>
      </c>
      <c r="R31" s="539"/>
    </row>
    <row r="32" spans="2:18" s="520" customFormat="1" ht="18" customHeight="1">
      <c r="B32" s="623"/>
      <c r="C32" s="549" t="s">
        <v>101</v>
      </c>
      <c r="D32" s="549" t="s">
        <v>101</v>
      </c>
      <c r="E32" s="637" t="s">
        <v>2878</v>
      </c>
      <c r="F32" s="630">
        <v>2</v>
      </c>
      <c r="G32" s="635" t="s">
        <v>2832</v>
      </c>
      <c r="H32" s="551">
        <f t="shared" si="0"/>
        <v>1860</v>
      </c>
      <c r="I32" s="551"/>
      <c r="J32" s="634" t="s">
        <v>409</v>
      </c>
      <c r="K32" s="622"/>
      <c r="L32" s="623"/>
      <c r="M32" s="624">
        <v>41162</v>
      </c>
      <c r="N32" s="631"/>
      <c r="O32" s="632"/>
      <c r="P32" s="624">
        <v>41170</v>
      </c>
      <c r="Q32" s="625">
        <v>41170</v>
      </c>
      <c r="R32" s="539"/>
    </row>
    <row r="33" spans="2:18" s="520" customFormat="1" ht="18" customHeight="1">
      <c r="B33" s="623"/>
      <c r="C33" s="549" t="s">
        <v>101</v>
      </c>
      <c r="D33" s="549" t="s">
        <v>101</v>
      </c>
      <c r="E33" s="528" t="s">
        <v>2879</v>
      </c>
      <c r="F33" s="504">
        <v>1</v>
      </c>
      <c r="G33" s="635" t="s">
        <v>2832</v>
      </c>
      <c r="H33" s="551">
        <f t="shared" si="0"/>
        <v>930</v>
      </c>
      <c r="I33" s="551"/>
      <c r="J33" s="528" t="s">
        <v>409</v>
      </c>
      <c r="K33" s="622"/>
      <c r="L33" s="623"/>
      <c r="M33" s="624">
        <v>41162</v>
      </c>
      <c r="N33" s="631"/>
      <c r="O33" s="632"/>
      <c r="P33" s="624">
        <v>41170</v>
      </c>
      <c r="Q33" s="625">
        <v>41170</v>
      </c>
      <c r="R33" s="539"/>
    </row>
    <row r="34" spans="2:18" s="520" customFormat="1" ht="18" customHeight="1">
      <c r="B34" s="623"/>
      <c r="C34" s="549" t="s">
        <v>101</v>
      </c>
      <c r="D34" s="549" t="s">
        <v>101</v>
      </c>
      <c r="E34" s="651" t="s">
        <v>2880</v>
      </c>
      <c r="F34" s="648">
        <v>3</v>
      </c>
      <c r="G34" s="540">
        <v>370</v>
      </c>
      <c r="H34" s="551">
        <f t="shared" si="0"/>
        <v>1110</v>
      </c>
      <c r="I34" s="551"/>
      <c r="J34" s="639" t="s">
        <v>2881</v>
      </c>
      <c r="K34" s="622"/>
      <c r="L34" s="623"/>
      <c r="M34" s="624">
        <v>41162</v>
      </c>
      <c r="N34" s="631"/>
      <c r="O34" s="632"/>
      <c r="P34" s="624">
        <v>41170</v>
      </c>
      <c r="Q34" s="625">
        <v>41170</v>
      </c>
      <c r="R34" s="539"/>
    </row>
    <row r="35" spans="2:18" s="520" customFormat="1" ht="18" customHeight="1">
      <c r="B35" s="623"/>
      <c r="C35" s="549" t="s">
        <v>101</v>
      </c>
      <c r="D35" s="549" t="s">
        <v>101</v>
      </c>
      <c r="E35" s="629" t="s">
        <v>429</v>
      </c>
      <c r="F35" s="623">
        <v>1</v>
      </c>
      <c r="G35" s="540"/>
      <c r="H35" s="551">
        <f t="shared" si="0"/>
        <v>0</v>
      </c>
      <c r="I35" s="551"/>
      <c r="J35" s="540" t="s">
        <v>2882</v>
      </c>
      <c r="K35" s="622"/>
      <c r="L35" s="623"/>
      <c r="M35" s="624">
        <v>41162</v>
      </c>
      <c r="N35" s="631"/>
      <c r="O35" s="632"/>
      <c r="P35" s="624">
        <v>41170</v>
      </c>
      <c r="Q35" s="625">
        <v>41170</v>
      </c>
      <c r="R35" s="539"/>
    </row>
    <row r="36" spans="2:18" s="520" customFormat="1" ht="18" customHeight="1">
      <c r="B36" s="623"/>
      <c r="C36" s="549"/>
      <c r="D36" s="549"/>
      <c r="E36" s="540"/>
      <c r="F36" s="540"/>
      <c r="G36" s="540"/>
      <c r="H36" s="551">
        <f t="shared" si="0"/>
        <v>0</v>
      </c>
      <c r="I36" s="551"/>
      <c r="J36" s="540"/>
      <c r="K36" s="622"/>
      <c r="L36" s="623"/>
      <c r="M36" s="624"/>
      <c r="N36" s="631"/>
      <c r="O36" s="632"/>
      <c r="P36" s="624"/>
      <c r="Q36" s="625"/>
      <c r="R36" s="539"/>
    </row>
    <row r="37" spans="2:18" s="520" customFormat="1" ht="18" customHeight="1">
      <c r="B37" s="623"/>
      <c r="C37" s="549" t="s">
        <v>101</v>
      </c>
      <c r="D37" s="549" t="s">
        <v>101</v>
      </c>
      <c r="E37" s="540" t="s">
        <v>2883</v>
      </c>
      <c r="F37" s="540">
        <v>2</v>
      </c>
      <c r="G37" s="540">
        <v>400</v>
      </c>
      <c r="H37" s="551">
        <v>800</v>
      </c>
      <c r="I37" s="551"/>
      <c r="J37" s="540" t="s">
        <v>2884</v>
      </c>
      <c r="K37" s="622"/>
      <c r="L37" s="623"/>
      <c r="M37" s="624">
        <v>41178</v>
      </c>
      <c r="N37" s="631"/>
      <c r="O37" s="632"/>
      <c r="P37" s="624">
        <v>41179</v>
      </c>
      <c r="Q37" s="625">
        <v>41179</v>
      </c>
      <c r="R37" s="539"/>
    </row>
    <row r="38" spans="2:18" s="520" customFormat="1" ht="18" customHeight="1">
      <c r="B38" s="623"/>
      <c r="C38" s="549" t="s">
        <v>101</v>
      </c>
      <c r="D38" s="549" t="s">
        <v>101</v>
      </c>
      <c r="E38" s="540" t="s">
        <v>2885</v>
      </c>
      <c r="F38" s="540">
        <v>2</v>
      </c>
      <c r="G38" s="540">
        <v>370</v>
      </c>
      <c r="H38" s="551">
        <v>740</v>
      </c>
      <c r="I38" s="551"/>
      <c r="J38" s="540" t="s">
        <v>2886</v>
      </c>
      <c r="K38" s="622"/>
      <c r="L38" s="623"/>
      <c r="M38" s="624">
        <v>41178</v>
      </c>
      <c r="N38" s="631"/>
      <c r="O38" s="632"/>
      <c r="P38" s="624">
        <v>41179</v>
      </c>
      <c r="Q38" s="625">
        <v>41179</v>
      </c>
      <c r="R38" s="539"/>
    </row>
    <row r="39" spans="2:18" s="520" customFormat="1" ht="18" customHeight="1">
      <c r="B39" s="623"/>
      <c r="C39" s="549" t="s">
        <v>101</v>
      </c>
      <c r="D39" s="549" t="s">
        <v>101</v>
      </c>
      <c r="E39" s="540" t="s">
        <v>2887</v>
      </c>
      <c r="F39" s="540">
        <v>1</v>
      </c>
      <c r="G39" s="540">
        <v>310</v>
      </c>
      <c r="H39" s="551">
        <v>310</v>
      </c>
      <c r="I39" s="551"/>
      <c r="J39" s="540" t="s">
        <v>2888</v>
      </c>
      <c r="K39" s="622"/>
      <c r="L39" s="623"/>
      <c r="M39" s="624">
        <v>41178</v>
      </c>
      <c r="N39" s="631"/>
      <c r="O39" s="632"/>
      <c r="P39" s="624">
        <v>41179</v>
      </c>
      <c r="Q39" s="625">
        <v>41179</v>
      </c>
      <c r="R39" s="539"/>
    </row>
    <row r="40" spans="2:18" s="520" customFormat="1" ht="18" customHeight="1">
      <c r="B40" s="623"/>
      <c r="C40" s="549" t="s">
        <v>101</v>
      </c>
      <c r="D40" s="549" t="s">
        <v>101</v>
      </c>
      <c r="E40" s="540" t="s">
        <v>2889</v>
      </c>
      <c r="F40" s="540">
        <v>1</v>
      </c>
      <c r="G40" s="540">
        <v>370</v>
      </c>
      <c r="H40" s="551">
        <v>370</v>
      </c>
      <c r="I40" s="551"/>
      <c r="J40" s="540" t="s">
        <v>2888</v>
      </c>
      <c r="K40" s="622"/>
      <c r="L40" s="623"/>
      <c r="M40" s="624">
        <v>41178</v>
      </c>
      <c r="N40" s="631"/>
      <c r="O40" s="632"/>
      <c r="P40" s="624">
        <v>41179</v>
      </c>
      <c r="Q40" s="625">
        <v>41179</v>
      </c>
      <c r="R40" s="539"/>
    </row>
    <row r="41" spans="2:18" s="520" customFormat="1" ht="18" customHeight="1">
      <c r="B41" s="623"/>
      <c r="C41" s="549" t="s">
        <v>101</v>
      </c>
      <c r="D41" s="549" t="s">
        <v>101</v>
      </c>
      <c r="E41" s="540" t="s">
        <v>2890</v>
      </c>
      <c r="F41" s="540">
        <v>2</v>
      </c>
      <c r="G41" s="540">
        <v>2690</v>
      </c>
      <c r="H41" s="551">
        <v>2690</v>
      </c>
      <c r="I41" s="551"/>
      <c r="J41" s="540" t="s">
        <v>2886</v>
      </c>
      <c r="K41" s="622"/>
      <c r="L41" s="623"/>
      <c r="M41" s="624">
        <v>41179</v>
      </c>
      <c r="N41" s="631"/>
      <c r="O41" s="632"/>
      <c r="P41" s="624">
        <v>41180</v>
      </c>
      <c r="Q41" s="625">
        <v>41180</v>
      </c>
      <c r="R41" s="539"/>
    </row>
    <row r="42" spans="2:18" s="520" customFormat="1" ht="18" customHeight="1">
      <c r="B42" s="623"/>
      <c r="C42" s="549" t="s">
        <v>101</v>
      </c>
      <c r="D42" s="549" t="s">
        <v>101</v>
      </c>
      <c r="E42" s="540" t="s">
        <v>2838</v>
      </c>
      <c r="F42" s="540">
        <v>1</v>
      </c>
      <c r="G42" s="540">
        <v>190</v>
      </c>
      <c r="H42" s="551">
        <v>190</v>
      </c>
      <c r="I42" s="551"/>
      <c r="J42" s="540"/>
      <c r="K42" s="622"/>
      <c r="L42" s="623"/>
      <c r="M42" s="624"/>
      <c r="N42" s="631"/>
      <c r="O42" s="632"/>
      <c r="P42" s="624">
        <v>41178</v>
      </c>
      <c r="Q42" s="625">
        <v>41178</v>
      </c>
      <c r="R42" s="539"/>
    </row>
    <row r="43" spans="2:18" s="520" customFormat="1" ht="18" customHeight="1">
      <c r="B43" s="623"/>
      <c r="C43" s="549"/>
      <c r="D43" s="549"/>
      <c r="E43" s="540"/>
      <c r="F43" s="540"/>
      <c r="G43" s="540"/>
      <c r="H43" s="551"/>
      <c r="I43" s="551"/>
      <c r="J43" s="540"/>
      <c r="K43" s="622"/>
      <c r="L43" s="623"/>
      <c r="M43" s="624"/>
      <c r="N43" s="631"/>
      <c r="O43" s="632"/>
      <c r="P43" s="624"/>
      <c r="Q43" s="625"/>
      <c r="R43" s="539"/>
    </row>
    <row r="44" spans="2:18" s="520" customFormat="1" ht="18" customHeight="1">
      <c r="B44" s="623"/>
      <c r="C44" s="549" t="s">
        <v>2891</v>
      </c>
      <c r="D44" s="549" t="s">
        <v>2891</v>
      </c>
      <c r="E44" s="540" t="s">
        <v>2892</v>
      </c>
      <c r="F44" s="540">
        <v>1</v>
      </c>
      <c r="G44" s="540">
        <v>3800</v>
      </c>
      <c r="H44" s="551">
        <f t="shared" si="0"/>
        <v>3800</v>
      </c>
      <c r="I44" s="551"/>
      <c r="J44" s="540" t="s">
        <v>2893</v>
      </c>
      <c r="K44" s="622"/>
      <c r="L44" s="623"/>
      <c r="M44" s="624">
        <v>41165</v>
      </c>
      <c r="N44" s="631"/>
      <c r="O44" s="632"/>
      <c r="P44" s="624"/>
      <c r="Q44" s="625"/>
      <c r="R44" s="539"/>
    </row>
    <row r="45" spans="2:18" s="520" customFormat="1" ht="18" customHeight="1">
      <c r="B45" s="623"/>
      <c r="C45" s="549"/>
      <c r="D45" s="549"/>
      <c r="E45" s="622"/>
      <c r="F45" s="540"/>
      <c r="G45" s="540"/>
      <c r="H45" s="551">
        <f t="shared" si="0"/>
        <v>0</v>
      </c>
      <c r="I45" s="551"/>
      <c r="J45" s="540"/>
      <c r="K45" s="622"/>
      <c r="L45" s="623"/>
      <c r="M45" s="624"/>
      <c r="N45" s="631"/>
      <c r="O45" s="632"/>
      <c r="P45" s="624"/>
      <c r="Q45" s="625"/>
      <c r="R45" s="539"/>
    </row>
    <row r="46" spans="2:18" s="520" customFormat="1" ht="18" customHeight="1">
      <c r="B46" s="623"/>
      <c r="C46" s="549" t="s">
        <v>2839</v>
      </c>
      <c r="D46" s="549" t="s">
        <v>55</v>
      </c>
      <c r="E46" s="638" t="s">
        <v>2840</v>
      </c>
      <c r="F46" s="639">
        <v>1</v>
      </c>
      <c r="G46" s="540">
        <v>44780</v>
      </c>
      <c r="H46" s="551">
        <f t="shared" si="0"/>
        <v>44780</v>
      </c>
      <c r="I46" s="551"/>
      <c r="J46" s="639" t="s">
        <v>2841</v>
      </c>
      <c r="K46" s="622"/>
      <c r="L46" s="623"/>
      <c r="M46" s="624">
        <v>41166</v>
      </c>
      <c r="N46" s="631"/>
      <c r="O46" s="632"/>
      <c r="P46" s="624">
        <v>41176</v>
      </c>
      <c r="Q46" s="625">
        <v>41176</v>
      </c>
      <c r="R46" s="539"/>
    </row>
    <row r="47" spans="2:18" s="520" customFormat="1" ht="18" customHeight="1">
      <c r="B47" s="623"/>
      <c r="C47" s="549" t="s">
        <v>2839</v>
      </c>
      <c r="D47" s="549" t="s">
        <v>55</v>
      </c>
      <c r="E47" s="629" t="s">
        <v>2842</v>
      </c>
      <c r="F47" s="540">
        <v>1</v>
      </c>
      <c r="G47" s="540">
        <v>9300</v>
      </c>
      <c r="H47" s="551">
        <f t="shared" si="0"/>
        <v>9300</v>
      </c>
      <c r="I47" s="551"/>
      <c r="J47" s="540" t="s">
        <v>2843</v>
      </c>
      <c r="K47" s="622"/>
      <c r="L47" s="623"/>
      <c r="M47" s="624">
        <v>41166</v>
      </c>
      <c r="N47" s="631"/>
      <c r="O47" s="632"/>
      <c r="P47" s="624">
        <v>41176</v>
      </c>
      <c r="Q47" s="625">
        <v>41176</v>
      </c>
      <c r="R47" s="539"/>
    </row>
    <row r="48" spans="2:18" s="520" customFormat="1" ht="18" customHeight="1">
      <c r="B48" s="623"/>
      <c r="C48" s="549"/>
      <c r="D48" s="549"/>
      <c r="E48" s="540"/>
      <c r="F48" s="540"/>
      <c r="G48" s="540"/>
      <c r="H48" s="551">
        <f t="shared" si="0"/>
        <v>0</v>
      </c>
      <c r="I48" s="551"/>
      <c r="J48" s="540"/>
      <c r="K48" s="622"/>
      <c r="L48" s="623"/>
      <c r="M48" s="624"/>
      <c r="N48" s="631"/>
      <c r="O48" s="632"/>
      <c r="P48" s="624"/>
      <c r="Q48" s="625"/>
      <c r="R48" s="539"/>
    </row>
    <row r="49" spans="2:18" s="520" customFormat="1" ht="18" customHeight="1">
      <c r="B49" s="623"/>
      <c r="C49" s="549"/>
      <c r="D49" s="549" t="s">
        <v>2894</v>
      </c>
      <c r="E49" s="540" t="s">
        <v>2895</v>
      </c>
      <c r="F49" s="189">
        <v>1</v>
      </c>
      <c r="G49" s="552">
        <v>7200</v>
      </c>
      <c r="H49" s="551">
        <v>7200</v>
      </c>
      <c r="I49" s="551"/>
      <c r="J49" s="189"/>
      <c r="K49" s="622"/>
      <c r="L49" s="623"/>
      <c r="M49" s="624"/>
      <c r="N49" s="631"/>
      <c r="O49" s="632"/>
      <c r="P49" s="624">
        <v>41166</v>
      </c>
      <c r="Q49" s="625">
        <v>41166</v>
      </c>
      <c r="R49" s="539"/>
    </row>
    <row r="50" spans="2:18" s="520" customFormat="1" ht="18" customHeight="1">
      <c r="B50" s="623"/>
      <c r="C50" s="549"/>
      <c r="D50" s="549" t="s">
        <v>2894</v>
      </c>
      <c r="E50" s="540" t="s">
        <v>2895</v>
      </c>
      <c r="F50" s="189">
        <v>1</v>
      </c>
      <c r="G50" s="552">
        <v>7200</v>
      </c>
      <c r="H50" s="551">
        <v>7200</v>
      </c>
      <c r="I50" s="551"/>
      <c r="J50" s="189"/>
      <c r="K50" s="622"/>
      <c r="L50" s="623"/>
      <c r="M50" s="624"/>
      <c r="N50" s="631"/>
      <c r="O50" s="632"/>
      <c r="P50" s="624">
        <v>41176</v>
      </c>
      <c r="Q50" s="625">
        <v>41176</v>
      </c>
      <c r="R50" s="539"/>
    </row>
    <row r="51" spans="2:18" s="520" customFormat="1" ht="18" customHeight="1">
      <c r="B51" s="623"/>
      <c r="C51" s="549"/>
      <c r="D51" s="549"/>
      <c r="E51" s="540"/>
      <c r="F51" s="189"/>
      <c r="G51" s="552"/>
      <c r="H51" s="551">
        <f t="shared" si="0"/>
        <v>0</v>
      </c>
      <c r="I51" s="551"/>
      <c r="J51" s="189"/>
      <c r="K51" s="622"/>
      <c r="L51" s="623"/>
      <c r="M51" s="624"/>
      <c r="N51" s="631"/>
      <c r="O51" s="632"/>
      <c r="P51" s="624"/>
      <c r="Q51" s="625"/>
      <c r="R51" s="539"/>
    </row>
    <row r="52" spans="2:18" s="520" customFormat="1" ht="18" customHeight="1">
      <c r="B52" s="623"/>
      <c r="C52" s="549"/>
      <c r="D52" s="549"/>
      <c r="E52" s="540"/>
      <c r="F52" s="189"/>
      <c r="G52" s="552"/>
      <c r="H52" s="551">
        <f t="shared" si="0"/>
        <v>0</v>
      </c>
      <c r="I52" s="551"/>
      <c r="J52" s="189"/>
      <c r="K52" s="622"/>
      <c r="L52" s="623"/>
      <c r="M52" s="624"/>
      <c r="N52" s="631"/>
      <c r="O52" s="632"/>
      <c r="P52" s="624"/>
      <c r="Q52" s="625"/>
      <c r="R52" s="539"/>
    </row>
    <row r="53" spans="2:18" s="520" customFormat="1" ht="18" customHeight="1">
      <c r="B53" s="623"/>
      <c r="C53" s="549"/>
      <c r="D53" s="549"/>
      <c r="E53" s="540"/>
      <c r="F53" s="189"/>
      <c r="G53" s="552"/>
      <c r="H53" s="551">
        <f t="shared" si="0"/>
        <v>0</v>
      </c>
      <c r="I53" s="551"/>
      <c r="J53" s="189"/>
      <c r="K53" s="622"/>
      <c r="L53" s="623"/>
      <c r="M53" s="624"/>
      <c r="N53" s="631"/>
      <c r="O53" s="632"/>
      <c r="P53" s="624"/>
      <c r="Q53" s="625"/>
      <c r="R53" s="539"/>
    </row>
    <row r="54" spans="2:18" s="520" customFormat="1" ht="18" customHeight="1">
      <c r="B54" s="623"/>
      <c r="C54" s="549"/>
      <c r="D54" s="549"/>
      <c r="E54" s="540"/>
      <c r="F54" s="189"/>
      <c r="G54" s="552"/>
      <c r="H54" s="551">
        <f t="shared" si="0"/>
        <v>0</v>
      </c>
      <c r="I54" s="551"/>
      <c r="J54" s="189"/>
      <c r="K54" s="622"/>
      <c r="L54" s="623"/>
      <c r="M54" s="624"/>
      <c r="N54" s="631"/>
      <c r="O54" s="632"/>
      <c r="P54" s="624"/>
      <c r="Q54" s="625"/>
      <c r="R54" s="539"/>
    </row>
    <row r="55" spans="2:18" s="520" customFormat="1" ht="18" customHeight="1">
      <c r="B55" s="623"/>
      <c r="C55" s="549"/>
      <c r="D55" s="549"/>
      <c r="E55" s="540"/>
      <c r="F55" s="189"/>
      <c r="G55" s="552"/>
      <c r="H55" s="551">
        <f t="shared" si="0"/>
        <v>0</v>
      </c>
      <c r="I55" s="551"/>
      <c r="J55" s="189"/>
      <c r="K55" s="622"/>
      <c r="L55" s="623"/>
      <c r="M55" s="624"/>
      <c r="N55" s="631"/>
      <c r="O55" s="632"/>
      <c r="P55" s="624"/>
      <c r="Q55" s="625"/>
      <c r="R55" s="539"/>
    </row>
    <row r="56" spans="2:18" s="520" customFormat="1" ht="18" customHeight="1">
      <c r="B56" s="623"/>
      <c r="C56" s="549"/>
      <c r="D56" s="549"/>
      <c r="E56" s="540"/>
      <c r="F56" s="189"/>
      <c r="G56" s="552"/>
      <c r="H56" s="551">
        <f t="shared" si="0"/>
        <v>0</v>
      </c>
      <c r="I56" s="551"/>
      <c r="J56" s="189"/>
      <c r="K56" s="622"/>
      <c r="L56" s="623"/>
      <c r="M56" s="624"/>
      <c r="N56" s="631"/>
      <c r="O56" s="632"/>
      <c r="P56" s="624"/>
      <c r="Q56" s="625"/>
      <c r="R56" s="539"/>
    </row>
    <row r="57" spans="2:18" s="520" customFormat="1" ht="18" customHeight="1">
      <c r="B57" s="623"/>
      <c r="C57" s="549"/>
      <c r="D57" s="549"/>
      <c r="E57" s="540"/>
      <c r="F57" s="540"/>
      <c r="G57" s="552"/>
      <c r="H57" s="551"/>
      <c r="I57" s="551"/>
      <c r="J57" s="540"/>
      <c r="K57" s="540"/>
      <c r="L57" s="623"/>
      <c r="M57" s="624"/>
      <c r="N57" s="631"/>
      <c r="O57" s="632"/>
      <c r="P57" s="624"/>
      <c r="Q57" s="625"/>
      <c r="R57" s="539"/>
    </row>
    <row r="58" spans="2:18" s="520" customFormat="1" ht="18" customHeight="1">
      <c r="B58" s="623"/>
      <c r="C58" s="549"/>
      <c r="D58" s="549"/>
      <c r="E58" s="629"/>
      <c r="F58" s="540"/>
      <c r="G58" s="552"/>
      <c r="H58" s="551">
        <f t="shared" si="0"/>
        <v>0</v>
      </c>
      <c r="I58" s="551"/>
      <c r="J58" s="540"/>
      <c r="K58" s="622"/>
      <c r="L58" s="592"/>
      <c r="M58" s="624"/>
      <c r="N58" s="631"/>
      <c r="O58" s="632"/>
      <c r="P58" s="624"/>
      <c r="Q58" s="625"/>
    </row>
    <row r="59" spans="2:18" s="520" customFormat="1" ht="18" customHeight="1">
      <c r="B59" s="623"/>
      <c r="C59" s="549"/>
      <c r="D59" s="549"/>
      <c r="E59" s="194"/>
      <c r="F59" s="189"/>
      <c r="G59" s="552"/>
      <c r="H59" s="551">
        <f t="shared" si="0"/>
        <v>0</v>
      </c>
      <c r="I59" s="551"/>
      <c r="J59" s="540"/>
      <c r="K59" s="622"/>
      <c r="L59" s="592"/>
      <c r="M59" s="624"/>
      <c r="N59" s="631"/>
      <c r="O59" s="632"/>
      <c r="P59" s="624"/>
      <c r="Q59" s="625"/>
    </row>
    <row r="60" spans="2:18" s="520" customFormat="1" ht="18" customHeight="1">
      <c r="B60" s="623"/>
      <c r="C60" s="549"/>
      <c r="D60" s="549"/>
      <c r="E60" s="194"/>
      <c r="F60" s="189"/>
      <c r="G60" s="552"/>
      <c r="H60" s="551"/>
      <c r="I60" s="551"/>
      <c r="J60" s="194"/>
      <c r="K60" s="622"/>
      <c r="L60" s="592"/>
      <c r="M60" s="624"/>
      <c r="N60" s="631"/>
      <c r="O60" s="632"/>
      <c r="P60" s="624"/>
      <c r="Q60" s="625"/>
    </row>
    <row r="61" spans="2:18" s="520" customFormat="1" ht="18" customHeight="1">
      <c r="B61" s="623"/>
      <c r="C61" s="549"/>
      <c r="D61" s="549"/>
      <c r="E61" s="194"/>
      <c r="F61" s="540"/>
      <c r="G61" s="552"/>
      <c r="H61" s="551">
        <f t="shared" si="0"/>
        <v>0</v>
      </c>
      <c r="I61" s="551"/>
      <c r="J61" s="629"/>
      <c r="K61" s="622"/>
      <c r="L61" s="592"/>
      <c r="M61" s="624"/>
      <c r="N61" s="631"/>
      <c r="O61" s="632"/>
      <c r="P61" s="624"/>
      <c r="Q61" s="625"/>
    </row>
    <row r="62" spans="2:18" s="520" customFormat="1" ht="18" customHeight="1">
      <c r="B62" s="623"/>
      <c r="C62" s="549"/>
      <c r="D62" s="549"/>
      <c r="E62" s="194"/>
      <c r="F62" s="540"/>
      <c r="G62" s="641"/>
      <c r="H62" s="551">
        <f t="shared" si="0"/>
        <v>0</v>
      </c>
      <c r="I62" s="551"/>
      <c r="J62" s="540"/>
      <c r="K62" s="622"/>
      <c r="L62" s="592"/>
      <c r="M62" s="624"/>
      <c r="N62" s="631"/>
      <c r="O62" s="624"/>
      <c r="P62" s="624"/>
      <c r="Q62" s="625"/>
    </row>
    <row r="63" spans="2:18" s="520" customFormat="1" ht="18" customHeight="1">
      <c r="B63" s="623"/>
      <c r="C63" s="549"/>
      <c r="D63" s="549"/>
      <c r="E63" s="194"/>
      <c r="F63" s="189"/>
      <c r="G63" s="641"/>
      <c r="H63" s="551">
        <f t="shared" si="0"/>
        <v>0</v>
      </c>
      <c r="I63" s="551"/>
      <c r="J63" s="540"/>
      <c r="K63" s="622"/>
      <c r="L63" s="592"/>
      <c r="M63" s="624"/>
      <c r="N63" s="631"/>
      <c r="O63" s="632"/>
      <c r="P63" s="624"/>
      <c r="Q63" s="625"/>
    </row>
    <row r="64" spans="2:18" s="520" customFormat="1" ht="18" customHeight="1">
      <c r="B64" s="623"/>
      <c r="C64" s="549"/>
      <c r="D64" s="549"/>
      <c r="E64" s="194"/>
      <c r="F64" s="189"/>
      <c r="G64" s="641"/>
      <c r="H64" s="551">
        <f t="shared" si="0"/>
        <v>0</v>
      </c>
      <c r="I64" s="551"/>
      <c r="J64" s="189"/>
      <c r="K64" s="622"/>
      <c r="L64" s="592"/>
      <c r="M64" s="624"/>
      <c r="N64" s="631"/>
      <c r="O64" s="632"/>
      <c r="P64" s="624"/>
      <c r="Q64" s="625"/>
    </row>
    <row r="65" spans="2:17" s="520" customFormat="1" ht="18" customHeight="1">
      <c r="B65" s="623"/>
      <c r="C65" s="549"/>
      <c r="D65" s="549"/>
      <c r="E65" s="194"/>
      <c r="F65" s="189"/>
      <c r="G65" s="641"/>
      <c r="H65" s="551">
        <f t="shared" si="0"/>
        <v>0</v>
      </c>
      <c r="I65" s="551"/>
      <c r="J65" s="189"/>
      <c r="K65" s="622"/>
      <c r="L65" s="592"/>
      <c r="M65" s="624"/>
      <c r="N65" s="631"/>
      <c r="O65" s="632"/>
      <c r="P65" s="624"/>
      <c r="Q65" s="625"/>
    </row>
    <row r="66" spans="2:17" s="520" customFormat="1" ht="18" customHeight="1">
      <c r="B66" s="623"/>
      <c r="C66" s="549"/>
      <c r="D66" s="549"/>
      <c r="E66" s="194"/>
      <c r="F66" s="189"/>
      <c r="G66" s="641"/>
      <c r="H66" s="551">
        <f t="shared" si="0"/>
        <v>0</v>
      </c>
      <c r="I66" s="551"/>
      <c r="J66" s="540"/>
      <c r="K66" s="622"/>
      <c r="L66" s="592"/>
      <c r="M66" s="624"/>
      <c r="N66" s="631"/>
      <c r="O66" s="624"/>
      <c r="P66" s="624"/>
      <c r="Q66" s="625"/>
    </row>
    <row r="67" spans="2:17" s="520" customFormat="1" ht="18" customHeight="1">
      <c r="B67" s="623"/>
      <c r="C67" s="549"/>
      <c r="D67" s="549"/>
      <c r="E67" s="194"/>
      <c r="F67" s="540"/>
      <c r="G67" s="641"/>
      <c r="H67" s="551">
        <f t="shared" si="0"/>
        <v>0</v>
      </c>
      <c r="I67" s="551"/>
      <c r="J67" s="540"/>
      <c r="K67" s="622"/>
      <c r="L67" s="592"/>
      <c r="M67" s="624"/>
      <c r="N67" s="631"/>
      <c r="O67" s="632"/>
      <c r="P67" s="624"/>
      <c r="Q67" s="625"/>
    </row>
    <row r="68" spans="2:17" s="520" customFormat="1" ht="18" customHeight="1">
      <c r="B68" s="623"/>
      <c r="C68" s="549"/>
      <c r="D68" s="549"/>
      <c r="E68" s="194"/>
      <c r="F68" s="540"/>
      <c r="G68" s="641"/>
      <c r="H68" s="551">
        <f t="shared" si="0"/>
        <v>0</v>
      </c>
      <c r="I68" s="551"/>
      <c r="J68" s="540"/>
      <c r="K68" s="622"/>
      <c r="L68" s="592"/>
      <c r="M68" s="624"/>
      <c r="N68" s="631"/>
      <c r="O68" s="632"/>
      <c r="P68" s="624"/>
      <c r="Q68" s="625"/>
    </row>
    <row r="69" spans="2:17" s="520" customFormat="1" ht="18" customHeight="1">
      <c r="B69" s="623"/>
      <c r="C69" s="549"/>
      <c r="D69" s="549"/>
      <c r="E69" s="194"/>
      <c r="F69" s="540"/>
      <c r="G69" s="641"/>
      <c r="H69" s="551">
        <f t="shared" si="0"/>
        <v>0</v>
      </c>
      <c r="I69" s="551"/>
      <c r="J69" s="540"/>
      <c r="K69" s="622"/>
      <c r="L69" s="592"/>
      <c r="M69" s="624"/>
      <c r="N69" s="631"/>
      <c r="O69" s="632"/>
      <c r="P69" s="624"/>
      <c r="Q69" s="625"/>
    </row>
    <row r="70" spans="2:17" s="520" customFormat="1" ht="18" customHeight="1">
      <c r="B70" s="623"/>
      <c r="C70" s="549"/>
      <c r="D70" s="549"/>
      <c r="E70" s="194"/>
      <c r="F70" s="540"/>
      <c r="G70" s="641"/>
      <c r="H70" s="551">
        <f t="shared" si="0"/>
        <v>0</v>
      </c>
      <c r="I70" s="551"/>
      <c r="J70" s="540"/>
      <c r="K70" s="622"/>
      <c r="L70" s="592"/>
      <c r="M70" s="624"/>
      <c r="N70" s="631"/>
      <c r="O70" s="632"/>
      <c r="P70" s="624"/>
      <c r="Q70" s="625"/>
    </row>
    <row r="71" spans="2:17" s="520" customFormat="1" ht="18" customHeight="1">
      <c r="B71" s="623"/>
      <c r="C71" s="549"/>
      <c r="D71" s="549"/>
      <c r="E71" s="194"/>
      <c r="F71" s="540"/>
      <c r="G71" s="641"/>
      <c r="H71" s="551">
        <f t="shared" si="0"/>
        <v>0</v>
      </c>
      <c r="I71" s="551"/>
      <c r="J71" s="540"/>
      <c r="K71" s="622"/>
      <c r="L71" s="592"/>
      <c r="M71" s="624"/>
      <c r="N71" s="631"/>
      <c r="O71" s="632"/>
      <c r="P71" s="624"/>
      <c r="Q71" s="625"/>
    </row>
    <row r="72" spans="2:17" s="520" customFormat="1" ht="18" customHeight="1">
      <c r="B72" s="623"/>
      <c r="C72" s="549"/>
      <c r="D72" s="549"/>
      <c r="E72" s="194"/>
      <c r="F72" s="540"/>
      <c r="G72" s="641"/>
      <c r="H72" s="551">
        <f t="shared" si="0"/>
        <v>0</v>
      </c>
      <c r="I72" s="551"/>
      <c r="J72" s="540"/>
      <c r="K72" s="622"/>
      <c r="L72" s="592"/>
      <c r="M72" s="624"/>
      <c r="N72" s="631"/>
      <c r="O72" s="632"/>
      <c r="P72" s="624"/>
      <c r="Q72" s="625"/>
    </row>
    <row r="73" spans="2:17" s="520" customFormat="1" ht="18" customHeight="1">
      <c r="B73" s="623"/>
      <c r="C73" s="549"/>
      <c r="D73" s="549"/>
      <c r="E73" s="194"/>
      <c r="F73" s="540"/>
      <c r="G73" s="641"/>
      <c r="H73" s="551">
        <f t="shared" si="0"/>
        <v>0</v>
      </c>
      <c r="I73" s="551"/>
      <c r="J73" s="540"/>
      <c r="K73" s="622"/>
      <c r="L73" s="592"/>
      <c r="M73" s="624"/>
      <c r="N73" s="631"/>
      <c r="O73" s="632"/>
      <c r="P73" s="624"/>
      <c r="Q73" s="625"/>
    </row>
    <row r="74" spans="2:17" s="520" customFormat="1" ht="18" customHeight="1">
      <c r="B74" s="623"/>
      <c r="C74" s="549"/>
      <c r="D74" s="549"/>
      <c r="E74" s="194"/>
      <c r="F74" s="540"/>
      <c r="G74" s="641"/>
      <c r="H74" s="551">
        <f t="shared" si="0"/>
        <v>0</v>
      </c>
      <c r="I74" s="551"/>
      <c r="J74" s="540"/>
      <c r="K74" s="622"/>
      <c r="L74" s="592"/>
      <c r="M74" s="624"/>
      <c r="N74" s="631"/>
      <c r="O74" s="632"/>
      <c r="P74" s="624"/>
      <c r="Q74" s="625"/>
    </row>
    <row r="75" spans="2:17" s="520" customFormat="1" ht="18" customHeight="1">
      <c r="B75" s="623"/>
      <c r="C75" s="549"/>
      <c r="D75" s="549"/>
      <c r="E75" s="194"/>
      <c r="F75" s="540"/>
      <c r="G75" s="641"/>
      <c r="H75" s="551">
        <f t="shared" si="0"/>
        <v>0</v>
      </c>
      <c r="I75" s="551"/>
      <c r="J75" s="540"/>
      <c r="K75" s="622"/>
      <c r="L75" s="592"/>
      <c r="M75" s="624"/>
      <c r="N75" s="631"/>
      <c r="O75" s="632"/>
      <c r="P75" s="624"/>
      <c r="Q75" s="625"/>
    </row>
    <row r="76" spans="2:17" s="520" customFormat="1" ht="18" customHeight="1">
      <c r="B76" s="623"/>
      <c r="C76" s="549"/>
      <c r="D76" s="549"/>
      <c r="E76" s="194"/>
      <c r="F76" s="540"/>
      <c r="G76" s="641"/>
      <c r="H76" s="551">
        <f t="shared" si="0"/>
        <v>0</v>
      </c>
      <c r="I76" s="551"/>
      <c r="J76" s="540"/>
      <c r="K76" s="622"/>
      <c r="L76" s="592"/>
      <c r="M76" s="624"/>
      <c r="N76" s="631"/>
      <c r="O76" s="632"/>
      <c r="P76" s="624"/>
      <c r="Q76" s="625"/>
    </row>
    <row r="77" spans="2:17" s="520" customFormat="1" ht="18" customHeight="1">
      <c r="B77" s="623"/>
      <c r="C77" s="549"/>
      <c r="D77" s="549"/>
      <c r="E77" s="194"/>
      <c r="F77" s="540"/>
      <c r="G77" s="641"/>
      <c r="H77" s="551">
        <f t="shared" si="0"/>
        <v>0</v>
      </c>
      <c r="I77" s="551"/>
      <c r="J77" s="540"/>
      <c r="K77" s="622"/>
      <c r="L77" s="592"/>
      <c r="M77" s="624"/>
      <c r="N77" s="631"/>
      <c r="O77" s="632"/>
      <c r="P77" s="624"/>
      <c r="Q77" s="625"/>
    </row>
    <row r="78" spans="2:17" s="520" customFormat="1" ht="18" customHeight="1">
      <c r="B78" s="623"/>
      <c r="C78" s="549"/>
      <c r="D78" s="549"/>
      <c r="E78" s="194"/>
      <c r="F78" s="540"/>
      <c r="G78" s="641"/>
      <c r="H78" s="551">
        <f t="shared" si="0"/>
        <v>0</v>
      </c>
      <c r="I78" s="551"/>
      <c r="J78" s="540"/>
      <c r="K78" s="622"/>
      <c r="L78" s="592"/>
      <c r="M78" s="624"/>
      <c r="N78" s="631"/>
      <c r="O78" s="632"/>
      <c r="P78" s="624"/>
      <c r="Q78" s="625"/>
    </row>
    <row r="79" spans="2:17" s="520" customFormat="1" ht="18" customHeight="1">
      <c r="B79" s="623"/>
      <c r="C79" s="549"/>
      <c r="D79" s="549"/>
      <c r="E79" s="194"/>
      <c r="F79" s="50"/>
      <c r="G79" s="419"/>
      <c r="H79" s="551">
        <f t="shared" ref="H79:H153" si="1">F79*G79</f>
        <v>0</v>
      </c>
      <c r="I79" s="551"/>
      <c r="J79" s="50"/>
      <c r="K79" s="622"/>
      <c r="L79" s="592"/>
      <c r="M79" s="624"/>
      <c r="N79" s="631"/>
      <c r="O79" s="632"/>
      <c r="P79" s="624"/>
      <c r="Q79" s="625"/>
    </row>
    <row r="80" spans="2:17" s="520" customFormat="1" ht="18" customHeight="1">
      <c r="B80" s="623"/>
      <c r="C80" s="549"/>
      <c r="D80" s="549"/>
      <c r="E80" s="50"/>
      <c r="F80" s="50"/>
      <c r="G80" s="419"/>
      <c r="H80" s="551">
        <f t="shared" si="1"/>
        <v>0</v>
      </c>
      <c r="I80" s="551"/>
      <c r="J80" s="50"/>
      <c r="K80" s="622"/>
      <c r="L80" s="592"/>
      <c r="M80" s="624"/>
      <c r="N80" s="631"/>
      <c r="O80" s="632"/>
      <c r="P80" s="624"/>
      <c r="Q80" s="625"/>
    </row>
    <row r="81" spans="2:17" s="520" customFormat="1" ht="18" customHeight="1">
      <c r="B81" s="623"/>
      <c r="C81" s="549"/>
      <c r="D81" s="549"/>
      <c r="E81" s="194"/>
      <c r="F81" s="50"/>
      <c r="G81" s="419"/>
      <c r="H81" s="551">
        <f>F81*G81</f>
        <v>0</v>
      </c>
      <c r="I81" s="551"/>
      <c r="J81" s="50"/>
      <c r="K81" s="622"/>
      <c r="L81" s="592"/>
      <c r="M81" s="624"/>
      <c r="N81" s="631"/>
      <c r="O81" s="632"/>
      <c r="P81" s="624"/>
      <c r="Q81" s="625"/>
    </row>
    <row r="82" spans="2:17" s="520" customFormat="1" ht="18" customHeight="1">
      <c r="B82" s="623"/>
      <c r="C82" s="549"/>
      <c r="D82" s="549"/>
      <c r="E82" s="50"/>
      <c r="F82" s="50"/>
      <c r="G82" s="419"/>
      <c r="H82" s="551">
        <f t="shared" si="1"/>
        <v>0</v>
      </c>
      <c r="I82" s="551"/>
      <c r="J82" s="50"/>
      <c r="K82" s="622"/>
      <c r="L82" s="592"/>
      <c r="M82" s="624"/>
      <c r="N82" s="631"/>
      <c r="O82" s="632"/>
      <c r="P82" s="624"/>
      <c r="Q82" s="625"/>
    </row>
    <row r="83" spans="2:17" s="520" customFormat="1" ht="18" customHeight="1">
      <c r="B83" s="623"/>
      <c r="C83" s="549"/>
      <c r="D83" s="549"/>
      <c r="E83" s="50"/>
      <c r="F83" s="50"/>
      <c r="G83" s="419"/>
      <c r="H83" s="551">
        <f t="shared" si="1"/>
        <v>0</v>
      </c>
      <c r="I83" s="551"/>
      <c r="J83" s="50"/>
      <c r="K83" s="622"/>
      <c r="L83" s="592"/>
      <c r="M83" s="624"/>
      <c r="N83" s="631"/>
      <c r="O83" s="632"/>
      <c r="P83" s="624"/>
      <c r="Q83" s="625"/>
    </row>
    <row r="84" spans="2:17" s="520" customFormat="1" ht="18" customHeight="1">
      <c r="B84" s="623"/>
      <c r="C84" s="549"/>
      <c r="D84" s="549"/>
      <c r="E84" s="50"/>
      <c r="F84" s="50"/>
      <c r="G84" s="419"/>
      <c r="H84" s="551">
        <f t="shared" si="1"/>
        <v>0</v>
      </c>
      <c r="I84" s="551"/>
      <c r="J84" s="50"/>
      <c r="K84" s="622"/>
      <c r="L84" s="592"/>
      <c r="M84" s="624"/>
      <c r="N84" s="631"/>
      <c r="O84" s="632"/>
      <c r="P84" s="624"/>
      <c r="Q84" s="625"/>
    </row>
    <row r="85" spans="2:17" s="520" customFormat="1" ht="18" customHeight="1">
      <c r="B85" s="623"/>
      <c r="C85" s="549"/>
      <c r="D85" s="549"/>
      <c r="E85" s="50"/>
      <c r="F85" s="50"/>
      <c r="G85" s="419"/>
      <c r="H85" s="551">
        <f t="shared" si="1"/>
        <v>0</v>
      </c>
      <c r="I85" s="551"/>
      <c r="J85" s="50"/>
      <c r="K85" s="622"/>
      <c r="L85" s="592"/>
      <c r="M85" s="624"/>
      <c r="N85" s="631"/>
      <c r="O85" s="632"/>
      <c r="P85" s="624"/>
      <c r="Q85" s="625"/>
    </row>
    <row r="86" spans="2:17" s="520" customFormat="1" ht="18" customHeight="1">
      <c r="B86" s="623"/>
      <c r="C86" s="549"/>
      <c r="D86" s="549"/>
      <c r="E86" s="50"/>
      <c r="F86" s="50"/>
      <c r="G86" s="419"/>
      <c r="H86" s="551">
        <f t="shared" si="1"/>
        <v>0</v>
      </c>
      <c r="I86" s="551"/>
      <c r="J86" s="50"/>
      <c r="K86" s="622"/>
      <c r="L86" s="592"/>
      <c r="M86" s="624"/>
      <c r="N86" s="631"/>
      <c r="O86" s="632"/>
      <c r="P86" s="624"/>
      <c r="Q86" s="625"/>
    </row>
    <row r="87" spans="2:17" s="520" customFormat="1" ht="18" customHeight="1">
      <c r="B87" s="623"/>
      <c r="C87" s="549"/>
      <c r="D87" s="549"/>
      <c r="E87" s="50"/>
      <c r="F87" s="50"/>
      <c r="G87" s="419"/>
      <c r="H87" s="551">
        <f t="shared" si="1"/>
        <v>0</v>
      </c>
      <c r="I87" s="551"/>
      <c r="J87" s="50"/>
      <c r="K87" s="622"/>
      <c r="L87" s="592"/>
      <c r="M87" s="624"/>
      <c r="N87" s="631"/>
      <c r="O87" s="632"/>
      <c r="P87" s="624"/>
      <c r="Q87" s="625"/>
    </row>
    <row r="88" spans="2:17" s="520" customFormat="1" ht="18" customHeight="1">
      <c r="B88" s="623"/>
      <c r="C88" s="549"/>
      <c r="D88" s="549"/>
      <c r="E88" s="50"/>
      <c r="F88" s="50"/>
      <c r="G88" s="419"/>
      <c r="H88" s="551">
        <f t="shared" si="1"/>
        <v>0</v>
      </c>
      <c r="I88" s="551"/>
      <c r="J88" s="50"/>
      <c r="K88" s="622"/>
      <c r="L88" s="592"/>
      <c r="M88" s="624"/>
      <c r="N88" s="631"/>
      <c r="O88" s="632"/>
      <c r="P88" s="624"/>
      <c r="Q88" s="625"/>
    </row>
    <row r="89" spans="2:17" s="520" customFormat="1" ht="18" customHeight="1">
      <c r="B89" s="623"/>
      <c r="C89" s="549"/>
      <c r="D89" s="549"/>
      <c r="E89" s="50"/>
      <c r="F89" s="50"/>
      <c r="G89" s="419"/>
      <c r="H89" s="551">
        <f t="shared" si="1"/>
        <v>0</v>
      </c>
      <c r="I89" s="551"/>
      <c r="J89" s="50"/>
      <c r="K89" s="622"/>
      <c r="L89" s="592"/>
      <c r="M89" s="624"/>
      <c r="N89" s="631"/>
      <c r="O89" s="632"/>
      <c r="P89" s="624"/>
      <c r="Q89" s="625"/>
    </row>
    <row r="90" spans="2:17" s="520" customFormat="1" ht="18" customHeight="1">
      <c r="B90" s="623"/>
      <c r="C90" s="549"/>
      <c r="D90" s="549"/>
      <c r="E90" s="50"/>
      <c r="F90" s="50"/>
      <c r="G90" s="419"/>
      <c r="H90" s="551">
        <f t="shared" si="1"/>
        <v>0</v>
      </c>
      <c r="I90" s="551"/>
      <c r="J90" s="50"/>
      <c r="K90" s="622"/>
      <c r="L90" s="592"/>
      <c r="M90" s="624"/>
      <c r="N90" s="631"/>
      <c r="O90" s="632"/>
      <c r="P90" s="624"/>
      <c r="Q90" s="625"/>
    </row>
    <row r="91" spans="2:17" s="520" customFormat="1" ht="18" customHeight="1">
      <c r="B91" s="623"/>
      <c r="C91" s="549"/>
      <c r="D91" s="549"/>
      <c r="E91" s="642"/>
      <c r="F91" s="540"/>
      <c r="G91" s="641"/>
      <c r="H91" s="551">
        <f t="shared" si="1"/>
        <v>0</v>
      </c>
      <c r="I91" s="551"/>
      <c r="J91" s="540"/>
      <c r="K91" s="622"/>
      <c r="L91" s="592"/>
      <c r="M91" s="624"/>
      <c r="N91" s="624"/>
      <c r="O91" s="643"/>
      <c r="P91" s="624"/>
      <c r="Q91" s="625"/>
    </row>
    <row r="92" spans="2:17" s="520" customFormat="1" ht="18" customHeight="1">
      <c r="B92" s="623"/>
      <c r="C92" s="549"/>
      <c r="D92" s="549"/>
      <c r="E92" s="642"/>
      <c r="F92" s="540"/>
      <c r="G92" s="641"/>
      <c r="H92" s="551">
        <f t="shared" si="1"/>
        <v>0</v>
      </c>
      <c r="I92" s="551"/>
      <c r="J92" s="540"/>
      <c r="K92" s="622"/>
      <c r="L92" s="592"/>
      <c r="M92" s="624"/>
      <c r="N92" s="631"/>
      <c r="O92" s="632"/>
      <c r="P92" s="624"/>
      <c r="Q92" s="625"/>
    </row>
    <row r="93" spans="2:17" s="520" customFormat="1" ht="18" customHeight="1">
      <c r="B93" s="623"/>
      <c r="C93" s="549"/>
      <c r="D93" s="549"/>
      <c r="E93" s="642"/>
      <c r="F93" s="540"/>
      <c r="G93" s="641"/>
      <c r="H93" s="551">
        <f t="shared" si="1"/>
        <v>0</v>
      </c>
      <c r="I93" s="551"/>
      <c r="J93" s="540"/>
      <c r="K93" s="622"/>
      <c r="L93" s="592"/>
      <c r="M93" s="624"/>
      <c r="N93" s="631"/>
      <c r="O93" s="632"/>
      <c r="P93" s="624"/>
      <c r="Q93" s="625"/>
    </row>
    <row r="94" spans="2:17" s="520" customFormat="1" ht="18" customHeight="1">
      <c r="B94" s="623"/>
      <c r="C94" s="549"/>
      <c r="D94" s="549"/>
      <c r="E94" s="622"/>
      <c r="F94" s="551"/>
      <c r="G94" s="641"/>
      <c r="H94" s="551">
        <f t="shared" si="1"/>
        <v>0</v>
      </c>
      <c r="I94" s="551"/>
      <c r="J94" s="644"/>
      <c r="K94" s="622"/>
      <c r="L94" s="592"/>
      <c r="M94" s="624"/>
      <c r="N94" s="631"/>
      <c r="O94" s="632"/>
      <c r="P94" s="624"/>
      <c r="Q94" s="625"/>
    </row>
    <row r="95" spans="2:17" s="520" customFormat="1" ht="18" customHeight="1">
      <c r="B95" s="623"/>
      <c r="C95" s="623"/>
      <c r="D95" s="623"/>
      <c r="E95" s="622"/>
      <c r="F95" s="551"/>
      <c r="G95" s="641"/>
      <c r="H95" s="551">
        <f t="shared" si="1"/>
        <v>0</v>
      </c>
      <c r="I95" s="551"/>
      <c r="J95" s="592"/>
      <c r="K95" s="622"/>
      <c r="L95" s="592"/>
      <c r="M95" s="624"/>
      <c r="N95" s="631"/>
      <c r="O95" s="632"/>
      <c r="P95" s="631"/>
      <c r="Q95" s="625"/>
    </row>
    <row r="96" spans="2:17" s="520" customFormat="1" ht="18" customHeight="1">
      <c r="B96" s="623"/>
      <c r="C96" s="623"/>
      <c r="D96" s="623"/>
      <c r="E96" s="622"/>
      <c r="F96" s="551"/>
      <c r="G96" s="641"/>
      <c r="H96" s="551">
        <f>F96*G96</f>
        <v>0</v>
      </c>
      <c r="I96" s="551"/>
      <c r="J96" s="592"/>
      <c r="K96" s="622"/>
      <c r="L96" s="592"/>
      <c r="M96" s="624"/>
      <c r="N96" s="631"/>
      <c r="O96" s="632"/>
      <c r="P96" s="631"/>
      <c r="Q96" s="625"/>
    </row>
    <row r="97" spans="2:17" ht="18" customHeight="1">
      <c r="B97" s="623"/>
      <c r="C97" s="623"/>
      <c r="D97" s="623"/>
      <c r="E97" s="622"/>
      <c r="F97" s="551"/>
      <c r="G97" s="641"/>
      <c r="H97" s="551">
        <f>F97*G97</f>
        <v>0</v>
      </c>
      <c r="I97" s="551"/>
      <c r="J97" s="592"/>
      <c r="K97" s="622"/>
      <c r="L97" s="592"/>
      <c r="M97" s="624"/>
      <c r="N97" s="631"/>
      <c r="O97" s="632"/>
      <c r="P97" s="645"/>
      <c r="Q97" s="646"/>
    </row>
    <row r="98" spans="2:17">
      <c r="Q98" s="547"/>
    </row>
    <row r="99" spans="2:17">
      <c r="Q99" s="547"/>
    </row>
    <row r="100" spans="2:17">
      <c r="Q100" s="547"/>
    </row>
    <row r="101" spans="2:17">
      <c r="M101" s="548"/>
      <c r="Q101" s="547"/>
    </row>
    <row r="102" spans="2:17">
      <c r="Q102" s="547"/>
    </row>
    <row r="103" spans="2:17">
      <c r="M103" s="548"/>
      <c r="Q103" s="547"/>
    </row>
  </sheetData>
  <autoFilter ref="B8:O67" xr:uid="{C144A352-4DC4-4ECA-84ED-C447D09222A5}"/>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D7B0-BC93-409C-8A88-AB3FBE2BA3EF}">
  <dimension ref="B2:Q148"/>
  <sheetViews>
    <sheetView zoomScale="85" zoomScaleNormal="85" workbookViewId="0">
      <pane xSplit="10" ySplit="8" topLeftCell="P76" activePane="bottomRight" state="frozen"/>
      <selection pane="topRight" activeCell="K1" sqref="K1"/>
      <selection pane="bottomLeft" activeCell="A9" sqref="A9"/>
      <selection pane="bottomRight" activeCell="A90" sqref="A90:IV90"/>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9" customWidth="1"/>
    <col min="10" max="10" width="44.75" style="3" customWidth="1"/>
    <col min="11" max="11" width="17.8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2896</v>
      </c>
      <c r="G2" s="4" t="s">
        <v>2</v>
      </c>
      <c r="H2" s="5"/>
      <c r="I2" s="6"/>
      <c r="J2" s="7">
        <f>SUM(H:H)</f>
        <v>2368754</v>
      </c>
    </row>
    <row r="3" spans="2:17" ht="20.100000000000001" customHeight="1">
      <c r="B3" s="1" t="s">
        <v>3</v>
      </c>
      <c r="C3" s="1"/>
      <c r="D3" s="1"/>
      <c r="E3" s="2" t="s">
        <v>4</v>
      </c>
    </row>
    <row r="4" spans="2:17" ht="20.100000000000001" customHeight="1">
      <c r="B4" s="1" t="s">
        <v>5</v>
      </c>
      <c r="C4" s="1"/>
      <c r="D4" s="1"/>
      <c r="E4" s="2">
        <v>102703</v>
      </c>
    </row>
    <row r="5" spans="2:17" ht="20.100000000000001" customHeight="1">
      <c r="B5" s="1" t="s">
        <v>6</v>
      </c>
      <c r="C5" s="1"/>
      <c r="D5" s="1"/>
      <c r="E5" s="11">
        <v>41163</v>
      </c>
    </row>
    <row r="6" spans="2:17" ht="20.100000000000001" customHeight="1">
      <c r="B6" s="1" t="s">
        <v>7</v>
      </c>
      <c r="C6" s="1"/>
      <c r="D6" s="1"/>
      <c r="E6" s="11">
        <v>41192</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60" t="s">
        <v>19</v>
      </c>
      <c r="N8" s="12" t="s">
        <v>20</v>
      </c>
      <c r="O8" s="13" t="s">
        <v>21</v>
      </c>
      <c r="P8" s="60" t="s">
        <v>22</v>
      </c>
      <c r="Q8" s="15" t="s">
        <v>23</v>
      </c>
    </row>
    <row r="9" spans="2:17" s="8" customFormat="1" ht="19.5" customHeight="1">
      <c r="B9" s="12"/>
      <c r="C9" s="12" t="s">
        <v>29</v>
      </c>
      <c r="D9" s="12" t="s">
        <v>29</v>
      </c>
      <c r="E9" s="21" t="s">
        <v>227</v>
      </c>
      <c r="F9" s="197">
        <v>1</v>
      </c>
      <c r="G9" s="17">
        <v>395000</v>
      </c>
      <c r="H9" s="17">
        <f>F9*G9</f>
        <v>395000</v>
      </c>
      <c r="I9" s="22"/>
      <c r="J9" s="61" t="s">
        <v>1258</v>
      </c>
      <c r="K9" s="13"/>
      <c r="L9" s="13"/>
      <c r="M9" s="60">
        <v>41166</v>
      </c>
      <c r="N9" s="12"/>
      <c r="O9" s="13"/>
      <c r="P9" s="60">
        <v>41179</v>
      </c>
      <c r="Q9" s="23">
        <v>41179</v>
      </c>
    </row>
    <row r="10" spans="2:17" s="8" customFormat="1" ht="19.5" customHeight="1">
      <c r="B10" s="12"/>
      <c r="C10" s="12" t="s">
        <v>29</v>
      </c>
      <c r="D10" s="12" t="s">
        <v>29</v>
      </c>
      <c r="E10" s="21" t="s">
        <v>33</v>
      </c>
      <c r="F10" s="197">
        <v>1</v>
      </c>
      <c r="G10" s="17">
        <v>10000</v>
      </c>
      <c r="H10" s="17">
        <f>F10*G10</f>
        <v>10000</v>
      </c>
      <c r="I10" s="22"/>
      <c r="J10" s="61"/>
      <c r="K10" s="13"/>
      <c r="L10" s="13"/>
      <c r="M10" s="60">
        <v>41166</v>
      </c>
      <c r="N10" s="12"/>
      <c r="O10" s="13"/>
      <c r="P10" s="60"/>
      <c r="Q10" s="15"/>
    </row>
    <row r="11" spans="2:17" s="8" customFormat="1" ht="19.5" customHeight="1">
      <c r="B11" s="12"/>
      <c r="C11" s="12" t="s">
        <v>29</v>
      </c>
      <c r="D11" s="12" t="s">
        <v>29</v>
      </c>
      <c r="E11" s="21" t="s">
        <v>2897</v>
      </c>
      <c r="F11" s="197">
        <v>1</v>
      </c>
      <c r="G11" s="17">
        <v>2500</v>
      </c>
      <c r="H11" s="17">
        <f>F11*G11</f>
        <v>2500</v>
      </c>
      <c r="I11" s="22"/>
      <c r="J11" s="61" t="s">
        <v>2898</v>
      </c>
      <c r="K11" s="13"/>
      <c r="L11" s="13"/>
      <c r="M11" s="60">
        <v>41166</v>
      </c>
      <c r="N11" s="12"/>
      <c r="O11" s="13"/>
      <c r="P11" s="60">
        <v>41179</v>
      </c>
      <c r="Q11" s="15"/>
    </row>
    <row r="12" spans="2:17" s="8" customFormat="1" ht="19.5" customHeight="1">
      <c r="B12" s="12"/>
      <c r="C12" s="12" t="s">
        <v>29</v>
      </c>
      <c r="D12" s="12" t="s">
        <v>29</v>
      </c>
      <c r="E12" s="21" t="s">
        <v>36</v>
      </c>
      <c r="F12" s="197">
        <v>1</v>
      </c>
      <c r="G12" s="17"/>
      <c r="H12" s="17"/>
      <c r="I12" s="22"/>
      <c r="J12" s="61" t="s">
        <v>2899</v>
      </c>
      <c r="K12" s="13"/>
      <c r="L12" s="13"/>
      <c r="M12" s="13"/>
      <c r="N12" s="12"/>
      <c r="O12" s="13"/>
      <c r="P12" s="60"/>
      <c r="Q12" s="15"/>
    </row>
    <row r="13" spans="2:17" s="8" customFormat="1" ht="19.5" customHeight="1">
      <c r="B13" s="12"/>
      <c r="C13" s="12"/>
      <c r="D13" s="12"/>
      <c r="E13" s="21"/>
      <c r="F13" s="197"/>
      <c r="G13" s="17"/>
      <c r="H13" s="245"/>
      <c r="I13" s="652"/>
      <c r="J13" s="19"/>
      <c r="K13" s="13"/>
      <c r="L13" s="13"/>
      <c r="N13" s="12"/>
      <c r="O13" s="13"/>
      <c r="P13" s="60"/>
      <c r="Q13" s="15"/>
    </row>
    <row r="14" spans="2:17" s="8" customFormat="1" ht="19.5" customHeight="1">
      <c r="B14" s="472"/>
      <c r="C14" s="472" t="s">
        <v>137</v>
      </c>
      <c r="D14" s="474" t="s">
        <v>2900</v>
      </c>
      <c r="E14" s="653" t="s">
        <v>2901</v>
      </c>
      <c r="F14" s="471">
        <v>1</v>
      </c>
      <c r="G14" s="475">
        <v>364000</v>
      </c>
      <c r="H14" s="654">
        <f>F14*G14</f>
        <v>364000</v>
      </c>
      <c r="I14" s="655"/>
      <c r="J14" s="656" t="s">
        <v>2902</v>
      </c>
      <c r="K14" s="657"/>
      <c r="L14" s="471"/>
      <c r="M14" s="60"/>
      <c r="N14" s="472"/>
      <c r="O14" s="471"/>
      <c r="P14" s="478"/>
      <c r="Q14" s="479"/>
    </row>
    <row r="15" spans="2:17" s="8" customFormat="1" ht="19.5" customHeight="1">
      <c r="B15" s="472"/>
      <c r="C15" s="472" t="s">
        <v>137</v>
      </c>
      <c r="D15" s="474" t="s">
        <v>2900</v>
      </c>
      <c r="E15" s="653" t="s">
        <v>26</v>
      </c>
      <c r="F15" s="471">
        <v>1</v>
      </c>
      <c r="G15" s="475">
        <v>240000</v>
      </c>
      <c r="H15" s="654">
        <f>F15*G15</f>
        <v>240000</v>
      </c>
      <c r="I15" s="655"/>
      <c r="J15" s="656" t="s">
        <v>2903</v>
      </c>
      <c r="K15" s="657"/>
      <c r="L15" s="471"/>
      <c r="M15" s="60"/>
      <c r="N15" s="472"/>
      <c r="O15" s="471"/>
      <c r="P15" s="478"/>
      <c r="Q15" s="479"/>
    </row>
    <row r="16" spans="2:17" s="8" customFormat="1" ht="19.5" customHeight="1">
      <c r="B16" s="472"/>
      <c r="C16" s="472" t="s">
        <v>137</v>
      </c>
      <c r="D16" s="474" t="s">
        <v>2900</v>
      </c>
      <c r="E16" s="653" t="s">
        <v>2904</v>
      </c>
      <c r="F16" s="471">
        <v>1</v>
      </c>
      <c r="G16" s="475">
        <v>62400</v>
      </c>
      <c r="H16" s="654">
        <f>F16*G16</f>
        <v>62400</v>
      </c>
      <c r="I16" s="655"/>
      <c r="J16" s="656" t="s">
        <v>2905</v>
      </c>
      <c r="K16" s="657"/>
      <c r="L16" s="471"/>
      <c r="M16" s="472"/>
      <c r="N16" s="472"/>
      <c r="O16" s="471"/>
      <c r="P16" s="478"/>
      <c r="Q16" s="479"/>
    </row>
    <row r="17" spans="2:17" s="8" customFormat="1" ht="19.5" customHeight="1">
      <c r="B17" s="472"/>
      <c r="C17" s="472" t="s">
        <v>2906</v>
      </c>
      <c r="D17" s="474" t="s">
        <v>2907</v>
      </c>
      <c r="E17" s="653" t="s">
        <v>2908</v>
      </c>
      <c r="F17" s="471">
        <v>3</v>
      </c>
      <c r="G17" s="475">
        <v>6800</v>
      </c>
      <c r="H17" s="654">
        <f>F17*G17</f>
        <v>20400</v>
      </c>
      <c r="I17" s="655"/>
      <c r="J17" s="656" t="s">
        <v>2909</v>
      </c>
      <c r="K17" s="657"/>
      <c r="L17" s="471"/>
      <c r="M17" s="478">
        <v>41177</v>
      </c>
      <c r="N17" s="472"/>
      <c r="O17" s="471"/>
      <c r="P17" s="478">
        <v>41186</v>
      </c>
      <c r="Q17" s="23">
        <v>41184</v>
      </c>
    </row>
    <row r="18" spans="2:17" s="8" customFormat="1" ht="19.5" customHeight="1">
      <c r="B18" s="12"/>
      <c r="C18" s="12"/>
      <c r="D18" s="12"/>
      <c r="E18" s="21"/>
      <c r="F18" s="197"/>
      <c r="G18" s="17"/>
      <c r="H18" s="245"/>
      <c r="I18" s="652"/>
      <c r="J18" s="19"/>
      <c r="K18" s="13"/>
      <c r="L18" s="13"/>
      <c r="M18" s="60"/>
      <c r="N18" s="12"/>
      <c r="O18" s="13"/>
      <c r="P18" s="60"/>
      <c r="Q18" s="15"/>
    </row>
    <row r="19" spans="2:17" s="8" customFormat="1" ht="19.5" customHeight="1">
      <c r="B19" s="12"/>
      <c r="C19" s="12"/>
      <c r="D19" s="12"/>
      <c r="E19" s="21"/>
      <c r="F19" s="197"/>
      <c r="G19" s="17"/>
      <c r="H19" s="245"/>
      <c r="I19" s="652"/>
      <c r="J19" s="19"/>
      <c r="K19" s="13"/>
      <c r="L19" s="13"/>
      <c r="M19" s="60"/>
      <c r="N19" s="12"/>
      <c r="O19" s="13"/>
      <c r="P19" s="60"/>
      <c r="Q19" s="15"/>
    </row>
    <row r="20" spans="2:17" s="8" customFormat="1" ht="19.5" customHeight="1">
      <c r="B20" s="210"/>
      <c r="C20" s="155" t="s">
        <v>101</v>
      </c>
      <c r="D20" s="155" t="s">
        <v>101</v>
      </c>
      <c r="E20" s="254" t="s">
        <v>980</v>
      </c>
      <c r="F20" s="156">
        <v>1</v>
      </c>
      <c r="G20" s="160">
        <v>19855</v>
      </c>
      <c r="H20" s="658">
        <f>F20*G20</f>
        <v>19855</v>
      </c>
      <c r="I20" s="157"/>
      <c r="J20" s="254" t="s">
        <v>2910</v>
      </c>
      <c r="K20" s="13"/>
      <c r="L20" s="13"/>
      <c r="M20" s="60">
        <v>41166</v>
      </c>
      <c r="N20" s="12"/>
      <c r="O20" s="13"/>
      <c r="P20" s="60">
        <v>41184</v>
      </c>
      <c r="Q20" s="23">
        <v>41184</v>
      </c>
    </row>
    <row r="21" spans="2:17" ht="18" customHeight="1">
      <c r="B21" s="210"/>
      <c r="C21" s="155" t="s">
        <v>101</v>
      </c>
      <c r="D21" s="155" t="s">
        <v>101</v>
      </c>
      <c r="E21" s="189" t="s">
        <v>2911</v>
      </c>
      <c r="F21" s="190">
        <v>1</v>
      </c>
      <c r="G21" s="659">
        <v>356</v>
      </c>
      <c r="H21" s="161">
        <f>F21*G21</f>
        <v>356</v>
      </c>
      <c r="I21" s="164"/>
      <c r="J21" s="194" t="s">
        <v>1702</v>
      </c>
      <c r="K21" s="21"/>
      <c r="L21" s="19"/>
      <c r="M21" s="60">
        <v>41166</v>
      </c>
      <c r="N21" s="15"/>
      <c r="O21" s="20"/>
      <c r="P21" s="60">
        <v>41177</v>
      </c>
      <c r="Q21" s="23">
        <v>41177</v>
      </c>
    </row>
    <row r="22" spans="2:17" ht="18" customHeight="1">
      <c r="B22" s="210"/>
      <c r="C22" s="155" t="s">
        <v>101</v>
      </c>
      <c r="D22" s="155" t="s">
        <v>101</v>
      </c>
      <c r="E22" s="189" t="s">
        <v>842</v>
      </c>
      <c r="F22" s="190">
        <v>1</v>
      </c>
      <c r="G22" s="659">
        <v>479</v>
      </c>
      <c r="H22" s="161">
        <f>F22*G22</f>
        <v>479</v>
      </c>
      <c r="I22" s="164"/>
      <c r="J22" s="194" t="s">
        <v>843</v>
      </c>
      <c r="K22" s="21"/>
      <c r="L22" s="19"/>
      <c r="M22" s="60">
        <v>41166</v>
      </c>
      <c r="N22" s="15"/>
      <c r="O22" s="20"/>
      <c r="P22" s="60">
        <v>41177</v>
      </c>
      <c r="Q22" s="23">
        <v>41177</v>
      </c>
    </row>
    <row r="23" spans="2:17" ht="18" customHeight="1">
      <c r="B23" s="210"/>
      <c r="C23" s="155" t="s">
        <v>101</v>
      </c>
      <c r="D23" s="155" t="s">
        <v>101</v>
      </c>
      <c r="E23" s="189" t="s">
        <v>1703</v>
      </c>
      <c r="F23" s="190">
        <v>1</v>
      </c>
      <c r="G23" s="659">
        <v>650</v>
      </c>
      <c r="H23" s="161">
        <f>F23*G23</f>
        <v>650</v>
      </c>
      <c r="I23" s="164"/>
      <c r="J23" s="194" t="s">
        <v>1702</v>
      </c>
      <c r="K23" s="21"/>
      <c r="L23" s="19"/>
      <c r="M23" s="60">
        <v>41166</v>
      </c>
      <c r="N23" s="15"/>
      <c r="O23" s="20"/>
      <c r="P23" s="60">
        <v>41177</v>
      </c>
      <c r="Q23" s="23">
        <v>41177</v>
      </c>
    </row>
    <row r="24" spans="2:17" ht="18" customHeight="1">
      <c r="B24" s="210"/>
      <c r="C24" s="156" t="s">
        <v>101</v>
      </c>
      <c r="D24" s="156" t="s">
        <v>101</v>
      </c>
      <c r="E24" s="246" t="s">
        <v>1760</v>
      </c>
      <c r="F24" s="156">
        <v>4</v>
      </c>
      <c r="G24" s="659">
        <v>370</v>
      </c>
      <c r="H24" s="161">
        <f t="shared" ref="H24:H87" si="0">F24*G24</f>
        <v>1480</v>
      </c>
      <c r="I24" s="164"/>
      <c r="J24" s="246" t="s">
        <v>1761</v>
      </c>
      <c r="K24" s="21"/>
      <c r="L24" s="19"/>
      <c r="M24" s="60">
        <v>41166</v>
      </c>
      <c r="N24" s="15"/>
      <c r="O24" s="20"/>
      <c r="P24" s="60">
        <v>41177</v>
      </c>
      <c r="Q24" s="23">
        <v>41177</v>
      </c>
    </row>
    <row r="25" spans="2:17" ht="18" customHeight="1">
      <c r="B25" s="210"/>
      <c r="C25" s="190" t="s">
        <v>101</v>
      </c>
      <c r="D25" s="190" t="s">
        <v>101</v>
      </c>
      <c r="E25" s="221" t="s">
        <v>1762</v>
      </c>
      <c r="F25" s="190">
        <v>1</v>
      </c>
      <c r="G25" s="659">
        <v>7800</v>
      </c>
      <c r="H25" s="161">
        <f t="shared" si="0"/>
        <v>7800</v>
      </c>
      <c r="I25" s="164"/>
      <c r="J25" s="221" t="s">
        <v>1763</v>
      </c>
      <c r="K25" s="21"/>
      <c r="L25" s="19"/>
      <c r="M25" s="60">
        <v>41166</v>
      </c>
      <c r="N25" s="15"/>
      <c r="O25" s="20"/>
      <c r="P25" s="60">
        <v>41177</v>
      </c>
      <c r="Q25" s="23">
        <v>41177</v>
      </c>
    </row>
    <row r="26" spans="2:17" ht="18" customHeight="1">
      <c r="B26" s="210"/>
      <c r="C26" s="190" t="s">
        <v>101</v>
      </c>
      <c r="D26" s="190" t="s">
        <v>101</v>
      </c>
      <c r="E26" s="221" t="s">
        <v>1764</v>
      </c>
      <c r="F26" s="190">
        <v>1</v>
      </c>
      <c r="G26" s="659">
        <v>3710</v>
      </c>
      <c r="H26" s="161">
        <f t="shared" si="0"/>
        <v>3710</v>
      </c>
      <c r="I26" s="164"/>
      <c r="J26" s="221" t="s">
        <v>1765</v>
      </c>
      <c r="K26" s="21"/>
      <c r="L26" s="19"/>
      <c r="M26" s="60">
        <v>41166</v>
      </c>
      <c r="N26" s="15"/>
      <c r="O26" s="20"/>
      <c r="P26" s="60">
        <v>41177</v>
      </c>
      <c r="Q26" s="23">
        <v>41177</v>
      </c>
    </row>
    <row r="27" spans="2:17" ht="18" customHeight="1">
      <c r="B27" s="210"/>
      <c r="C27" s="190" t="s">
        <v>101</v>
      </c>
      <c r="D27" s="190" t="s">
        <v>101</v>
      </c>
      <c r="E27" s="189" t="s">
        <v>1766</v>
      </c>
      <c r="F27" s="190">
        <v>1</v>
      </c>
      <c r="G27" s="659">
        <v>32000</v>
      </c>
      <c r="H27" s="161">
        <f t="shared" si="0"/>
        <v>32000</v>
      </c>
      <c r="I27" s="164"/>
      <c r="J27" s="194" t="s">
        <v>1767</v>
      </c>
      <c r="K27" s="21"/>
      <c r="L27" s="19"/>
      <c r="M27" s="60">
        <v>41166</v>
      </c>
      <c r="N27" s="15"/>
      <c r="O27" s="20"/>
      <c r="P27" s="60">
        <v>41177</v>
      </c>
      <c r="Q27" s="23">
        <v>41177</v>
      </c>
    </row>
    <row r="28" spans="2:17" ht="18" customHeight="1">
      <c r="B28" s="210"/>
      <c r="C28" s="190" t="s">
        <v>101</v>
      </c>
      <c r="D28" s="190" t="s">
        <v>101</v>
      </c>
      <c r="E28" s="221" t="s">
        <v>1768</v>
      </c>
      <c r="F28" s="190">
        <v>1</v>
      </c>
      <c r="G28" s="659">
        <v>370</v>
      </c>
      <c r="H28" s="161">
        <f t="shared" si="0"/>
        <v>370</v>
      </c>
      <c r="I28" s="164"/>
      <c r="J28" s="221" t="s">
        <v>1769</v>
      </c>
      <c r="K28" s="21"/>
      <c r="L28" s="19"/>
      <c r="M28" s="60">
        <v>41166</v>
      </c>
      <c r="N28" s="15"/>
      <c r="O28" s="20"/>
      <c r="P28" s="60">
        <v>41177</v>
      </c>
      <c r="Q28" s="23">
        <v>41177</v>
      </c>
    </row>
    <row r="29" spans="2:17" ht="18" customHeight="1">
      <c r="B29" s="210"/>
      <c r="C29" s="190" t="s">
        <v>101</v>
      </c>
      <c r="D29" s="190" t="s">
        <v>101</v>
      </c>
      <c r="E29" s="189" t="s">
        <v>1770</v>
      </c>
      <c r="F29" s="190">
        <v>1</v>
      </c>
      <c r="G29" s="659">
        <v>5840</v>
      </c>
      <c r="H29" s="161">
        <f t="shared" si="0"/>
        <v>5840</v>
      </c>
      <c r="I29" s="164"/>
      <c r="J29" s="194" t="s">
        <v>1771</v>
      </c>
      <c r="K29" s="21"/>
      <c r="L29" s="19"/>
      <c r="M29" s="60">
        <v>41166</v>
      </c>
      <c r="N29" s="15"/>
      <c r="O29" s="20"/>
      <c r="P29" s="60">
        <v>41177</v>
      </c>
      <c r="Q29" s="23">
        <v>41177</v>
      </c>
    </row>
    <row r="30" spans="2:17" ht="18" customHeight="1">
      <c r="B30" s="210"/>
      <c r="C30" s="190" t="s">
        <v>101</v>
      </c>
      <c r="D30" s="190" t="s">
        <v>101</v>
      </c>
      <c r="E30" s="189" t="s">
        <v>1772</v>
      </c>
      <c r="F30" s="190">
        <v>2</v>
      </c>
      <c r="G30" s="659">
        <v>480</v>
      </c>
      <c r="H30" s="161">
        <f t="shared" si="0"/>
        <v>960</v>
      </c>
      <c r="I30" s="164"/>
      <c r="J30" s="194" t="s">
        <v>1773</v>
      </c>
      <c r="K30" s="21"/>
      <c r="L30" s="19"/>
      <c r="M30" s="60">
        <v>41166</v>
      </c>
      <c r="N30" s="15"/>
      <c r="O30" s="20"/>
      <c r="P30" s="60">
        <v>41177</v>
      </c>
      <c r="Q30" s="23">
        <v>41177</v>
      </c>
    </row>
    <row r="31" spans="2:17" ht="18" customHeight="1">
      <c r="B31" s="210"/>
      <c r="C31" s="190" t="s">
        <v>101</v>
      </c>
      <c r="D31" s="190" t="s">
        <v>101</v>
      </c>
      <c r="E31" s="189" t="s">
        <v>2912</v>
      </c>
      <c r="F31" s="190">
        <v>2</v>
      </c>
      <c r="G31" s="659">
        <v>920</v>
      </c>
      <c r="H31" s="161">
        <f t="shared" si="0"/>
        <v>1840</v>
      </c>
      <c r="I31" s="164"/>
      <c r="J31" s="194" t="s">
        <v>2913</v>
      </c>
      <c r="K31" s="21"/>
      <c r="L31" s="19"/>
      <c r="M31" s="60">
        <v>41166</v>
      </c>
      <c r="N31" s="15"/>
      <c r="O31" s="20"/>
      <c r="P31" s="60">
        <v>41176</v>
      </c>
      <c r="Q31" s="23">
        <v>41176</v>
      </c>
    </row>
    <row r="32" spans="2:17" ht="18" customHeight="1">
      <c r="B32" s="210"/>
      <c r="C32" s="190" t="s">
        <v>101</v>
      </c>
      <c r="D32" s="190" t="s">
        <v>101</v>
      </c>
      <c r="E32" s="189" t="s">
        <v>2914</v>
      </c>
      <c r="F32" s="190">
        <v>2</v>
      </c>
      <c r="G32" s="659">
        <v>1100</v>
      </c>
      <c r="H32" s="161">
        <f t="shared" si="0"/>
        <v>2200</v>
      </c>
      <c r="I32" s="164"/>
      <c r="J32" s="194" t="s">
        <v>2915</v>
      </c>
      <c r="K32" s="21"/>
      <c r="L32" s="19"/>
      <c r="M32" s="60">
        <v>41166</v>
      </c>
      <c r="N32" s="15"/>
      <c r="O32" s="20"/>
      <c r="P32" s="60">
        <v>41176</v>
      </c>
      <c r="Q32" s="23">
        <v>41176</v>
      </c>
    </row>
    <row r="33" spans="2:17" ht="18" customHeight="1">
      <c r="B33" s="210"/>
      <c r="C33" s="190" t="s">
        <v>101</v>
      </c>
      <c r="D33" s="190" t="s">
        <v>101</v>
      </c>
      <c r="E33" s="189" t="s">
        <v>1782</v>
      </c>
      <c r="F33" s="190">
        <v>2</v>
      </c>
      <c r="G33" s="659">
        <v>570</v>
      </c>
      <c r="H33" s="161">
        <f t="shared" si="0"/>
        <v>1140</v>
      </c>
      <c r="I33" s="164"/>
      <c r="J33" s="194" t="s">
        <v>1783</v>
      </c>
      <c r="K33" s="21"/>
      <c r="L33" s="19"/>
      <c r="M33" s="60">
        <v>41166</v>
      </c>
      <c r="N33" s="15"/>
      <c r="O33" s="20"/>
      <c r="P33" s="60">
        <v>41177</v>
      </c>
      <c r="Q33" s="23">
        <v>41177</v>
      </c>
    </row>
    <row r="34" spans="2:17" ht="18" customHeight="1">
      <c r="B34" s="210"/>
      <c r="C34" s="362" t="s">
        <v>673</v>
      </c>
      <c r="D34" s="362" t="s">
        <v>673</v>
      </c>
      <c r="E34" s="189" t="s">
        <v>1663</v>
      </c>
      <c r="F34" s="190">
        <v>10</v>
      </c>
      <c r="G34" s="659">
        <v>26</v>
      </c>
      <c r="H34" s="17">
        <f t="shared" si="0"/>
        <v>260</v>
      </c>
      <c r="I34" s="22"/>
      <c r="J34" s="194" t="s">
        <v>1784</v>
      </c>
      <c r="K34" s="21"/>
      <c r="L34" s="19"/>
      <c r="M34" s="60">
        <v>41166</v>
      </c>
      <c r="N34" s="15"/>
      <c r="O34" s="20"/>
      <c r="P34" s="60">
        <v>41177</v>
      </c>
      <c r="Q34" s="23">
        <v>41177</v>
      </c>
    </row>
    <row r="35" spans="2:17" ht="18" customHeight="1">
      <c r="B35" s="210"/>
      <c r="C35" s="362" t="s">
        <v>673</v>
      </c>
      <c r="D35" s="362" t="s">
        <v>673</v>
      </c>
      <c r="E35" s="189" t="s">
        <v>1785</v>
      </c>
      <c r="F35" s="190">
        <v>4</v>
      </c>
      <c r="G35" s="659">
        <v>29</v>
      </c>
      <c r="H35" s="17">
        <f t="shared" si="0"/>
        <v>116</v>
      </c>
      <c r="I35" s="22"/>
      <c r="J35" s="194" t="s">
        <v>1786</v>
      </c>
      <c r="K35" s="21"/>
      <c r="L35" s="19"/>
      <c r="M35" s="60">
        <v>41166</v>
      </c>
      <c r="N35" s="15"/>
      <c r="O35" s="20"/>
      <c r="P35" s="60">
        <v>41177</v>
      </c>
      <c r="Q35" s="23">
        <v>41177</v>
      </c>
    </row>
    <row r="36" spans="2:17" ht="18" customHeight="1">
      <c r="B36" s="210"/>
      <c r="C36" s="362" t="s">
        <v>673</v>
      </c>
      <c r="D36" s="362" t="s">
        <v>673</v>
      </c>
      <c r="E36" s="189" t="s">
        <v>1787</v>
      </c>
      <c r="F36" s="190">
        <v>16</v>
      </c>
      <c r="G36" s="659">
        <v>54</v>
      </c>
      <c r="H36" s="17">
        <f t="shared" si="0"/>
        <v>864</v>
      </c>
      <c r="I36" s="22"/>
      <c r="J36" s="194" t="s">
        <v>1788</v>
      </c>
      <c r="K36" s="21"/>
      <c r="L36" s="19"/>
      <c r="M36" s="60">
        <v>41166</v>
      </c>
      <c r="N36" s="15"/>
      <c r="O36" s="20"/>
      <c r="P36" s="60">
        <v>41177</v>
      </c>
      <c r="Q36" s="23">
        <v>41177</v>
      </c>
    </row>
    <row r="37" spans="2:17" ht="18" customHeight="1">
      <c r="B37" s="210"/>
      <c r="C37" s="362" t="s">
        <v>673</v>
      </c>
      <c r="D37" s="362" t="s">
        <v>673</v>
      </c>
      <c r="E37" s="189" t="s">
        <v>1789</v>
      </c>
      <c r="F37" s="190">
        <v>6</v>
      </c>
      <c r="G37" s="659">
        <v>70</v>
      </c>
      <c r="H37" s="17">
        <f t="shared" si="0"/>
        <v>420</v>
      </c>
      <c r="I37" s="22"/>
      <c r="J37" s="194" t="s">
        <v>1790</v>
      </c>
      <c r="K37" s="21"/>
      <c r="L37" s="19"/>
      <c r="M37" s="60">
        <v>41166</v>
      </c>
      <c r="N37" s="15"/>
      <c r="O37" s="20"/>
      <c r="P37" s="60">
        <v>41177</v>
      </c>
      <c r="Q37" s="23">
        <v>41177</v>
      </c>
    </row>
    <row r="38" spans="2:17" ht="18" customHeight="1">
      <c r="B38" s="210"/>
      <c r="C38" s="362" t="s">
        <v>673</v>
      </c>
      <c r="D38" s="362" t="s">
        <v>673</v>
      </c>
      <c r="E38" s="189" t="s">
        <v>1215</v>
      </c>
      <c r="F38" s="190">
        <v>8</v>
      </c>
      <c r="G38" s="659">
        <v>75</v>
      </c>
      <c r="H38" s="17">
        <f t="shared" si="0"/>
        <v>600</v>
      </c>
      <c r="I38" s="22"/>
      <c r="J38" s="194" t="s">
        <v>1791</v>
      </c>
      <c r="K38" s="21"/>
      <c r="L38" s="19"/>
      <c r="M38" s="60">
        <v>41166</v>
      </c>
      <c r="N38" s="15"/>
      <c r="O38" s="20"/>
      <c r="P38" s="60">
        <v>41177</v>
      </c>
      <c r="Q38" s="23">
        <v>41177</v>
      </c>
    </row>
    <row r="39" spans="2:17" ht="18" customHeight="1">
      <c r="B39" s="210"/>
      <c r="C39" s="362" t="s">
        <v>673</v>
      </c>
      <c r="D39" s="362" t="s">
        <v>673</v>
      </c>
      <c r="E39" s="189" t="s">
        <v>611</v>
      </c>
      <c r="F39" s="190">
        <v>4</v>
      </c>
      <c r="G39" s="659">
        <v>80</v>
      </c>
      <c r="H39" s="17">
        <f t="shared" si="0"/>
        <v>320</v>
      </c>
      <c r="I39" s="22"/>
      <c r="J39" s="194" t="s">
        <v>1792</v>
      </c>
      <c r="K39" s="21"/>
      <c r="L39" s="19"/>
      <c r="M39" s="60">
        <v>41166</v>
      </c>
      <c r="N39" s="15"/>
      <c r="O39" s="20"/>
      <c r="P39" s="60">
        <v>41177</v>
      </c>
      <c r="Q39" s="23">
        <v>41177</v>
      </c>
    </row>
    <row r="40" spans="2:17" ht="18" customHeight="1">
      <c r="B40" s="210"/>
      <c r="C40" s="362" t="s">
        <v>673</v>
      </c>
      <c r="D40" s="362" t="s">
        <v>673</v>
      </c>
      <c r="E40" s="189" t="s">
        <v>1793</v>
      </c>
      <c r="F40" s="190">
        <v>10</v>
      </c>
      <c r="G40" s="659">
        <v>99</v>
      </c>
      <c r="H40" s="17">
        <f t="shared" si="0"/>
        <v>990</v>
      </c>
      <c r="I40" s="22"/>
      <c r="J40" s="194" t="s">
        <v>1794</v>
      </c>
      <c r="K40" s="21"/>
      <c r="L40" s="19"/>
      <c r="M40" s="60">
        <v>41166</v>
      </c>
      <c r="N40" s="15"/>
      <c r="O40" s="20"/>
      <c r="P40" s="60">
        <v>41177</v>
      </c>
      <c r="Q40" s="23">
        <v>41177</v>
      </c>
    </row>
    <row r="41" spans="2:17" ht="18" customHeight="1">
      <c r="B41" s="210"/>
      <c r="C41" s="362" t="s">
        <v>673</v>
      </c>
      <c r="D41" s="362" t="s">
        <v>673</v>
      </c>
      <c r="E41" s="189" t="s">
        <v>1795</v>
      </c>
      <c r="F41" s="190">
        <v>2</v>
      </c>
      <c r="G41" s="659">
        <v>99</v>
      </c>
      <c r="H41" s="17">
        <f t="shared" si="0"/>
        <v>198</v>
      </c>
      <c r="I41" s="22"/>
      <c r="J41" s="194" t="s">
        <v>1796</v>
      </c>
      <c r="K41" s="21"/>
      <c r="L41" s="19"/>
      <c r="M41" s="60">
        <v>41166</v>
      </c>
      <c r="N41" s="15"/>
      <c r="O41" s="20"/>
      <c r="P41" s="60">
        <v>41177</v>
      </c>
      <c r="Q41" s="23">
        <v>41177</v>
      </c>
    </row>
    <row r="42" spans="2:17" ht="18" customHeight="1">
      <c r="B42" s="210"/>
      <c r="C42" s="362" t="s">
        <v>673</v>
      </c>
      <c r="D42" s="362" t="s">
        <v>673</v>
      </c>
      <c r="E42" s="189" t="s">
        <v>1797</v>
      </c>
      <c r="F42" s="190">
        <v>2</v>
      </c>
      <c r="G42" s="659">
        <v>370</v>
      </c>
      <c r="H42" s="17">
        <f t="shared" si="0"/>
        <v>740</v>
      </c>
      <c r="I42" s="22"/>
      <c r="J42" s="194" t="s">
        <v>1798</v>
      </c>
      <c r="K42" s="21"/>
      <c r="L42" s="19"/>
      <c r="M42" s="60">
        <v>41166</v>
      </c>
      <c r="N42" s="15"/>
      <c r="O42" s="20"/>
      <c r="P42" s="60">
        <v>41177</v>
      </c>
      <c r="Q42" s="23">
        <v>41177</v>
      </c>
    </row>
    <row r="43" spans="2:17" ht="18" customHeight="1">
      <c r="B43" s="210"/>
      <c r="C43" s="362" t="s">
        <v>673</v>
      </c>
      <c r="D43" s="362" t="s">
        <v>673</v>
      </c>
      <c r="E43" s="189" t="s">
        <v>2916</v>
      </c>
      <c r="F43" s="190">
        <v>2</v>
      </c>
      <c r="G43" s="659">
        <v>610</v>
      </c>
      <c r="H43" s="17">
        <f t="shared" si="0"/>
        <v>1220</v>
      </c>
      <c r="I43" s="22"/>
      <c r="J43" s="194" t="s">
        <v>1800</v>
      </c>
      <c r="K43" s="21"/>
      <c r="L43" s="19"/>
      <c r="M43" s="60">
        <v>41166</v>
      </c>
      <c r="N43" s="15"/>
      <c r="O43" s="20"/>
      <c r="P43" s="60">
        <v>41177</v>
      </c>
      <c r="Q43" s="23">
        <v>41177</v>
      </c>
    </row>
    <row r="44" spans="2:17" ht="18" customHeight="1">
      <c r="B44" s="210"/>
      <c r="C44" s="362" t="s">
        <v>673</v>
      </c>
      <c r="D44" s="362" t="s">
        <v>673</v>
      </c>
      <c r="E44" s="189" t="s">
        <v>2917</v>
      </c>
      <c r="F44" s="190">
        <v>2</v>
      </c>
      <c r="G44" s="659">
        <v>780</v>
      </c>
      <c r="H44" s="17">
        <f t="shared" si="0"/>
        <v>1560</v>
      </c>
      <c r="I44" s="22"/>
      <c r="J44" s="194" t="s">
        <v>1802</v>
      </c>
      <c r="K44" s="21"/>
      <c r="L44" s="19"/>
      <c r="M44" s="60">
        <v>41166</v>
      </c>
      <c r="N44" s="15"/>
      <c r="O44" s="20"/>
      <c r="P44" s="60">
        <v>41177</v>
      </c>
      <c r="Q44" s="23">
        <v>41177</v>
      </c>
    </row>
    <row r="45" spans="2:17" ht="18" customHeight="1">
      <c r="B45" s="210"/>
      <c r="C45" s="190" t="s">
        <v>673</v>
      </c>
      <c r="D45" s="190" t="s">
        <v>673</v>
      </c>
      <c r="E45" s="189" t="s">
        <v>2918</v>
      </c>
      <c r="F45" s="190">
        <v>1</v>
      </c>
      <c r="G45" s="659">
        <v>1185</v>
      </c>
      <c r="H45" s="161">
        <f t="shared" si="0"/>
        <v>1185</v>
      </c>
      <c r="I45" s="164"/>
      <c r="J45" s="194" t="s">
        <v>409</v>
      </c>
      <c r="K45" s="21"/>
      <c r="L45" s="19"/>
      <c r="M45" s="60">
        <v>41166</v>
      </c>
      <c r="N45" s="15"/>
      <c r="O45" s="20"/>
      <c r="P45" s="60">
        <v>41177</v>
      </c>
      <c r="Q45" s="23">
        <v>41177</v>
      </c>
    </row>
    <row r="46" spans="2:17" ht="18" customHeight="1">
      <c r="B46" s="210"/>
      <c r="C46" s="190" t="s">
        <v>673</v>
      </c>
      <c r="D46" s="190" t="s">
        <v>673</v>
      </c>
      <c r="E46" s="189" t="s">
        <v>2919</v>
      </c>
      <c r="F46" s="190">
        <v>1</v>
      </c>
      <c r="G46" s="659">
        <v>6899</v>
      </c>
      <c r="H46" s="161">
        <f t="shared" si="0"/>
        <v>6899</v>
      </c>
      <c r="I46" s="164"/>
      <c r="J46" s="194" t="s">
        <v>2920</v>
      </c>
      <c r="K46" s="21"/>
      <c r="L46" s="19"/>
      <c r="M46" s="60">
        <v>41166</v>
      </c>
      <c r="N46" s="15"/>
      <c r="O46" s="20"/>
      <c r="P46" s="60">
        <v>41177</v>
      </c>
      <c r="Q46" s="23">
        <v>41177</v>
      </c>
    </row>
    <row r="47" spans="2:17" ht="18" customHeight="1">
      <c r="B47" s="210"/>
      <c r="C47" s="190" t="s">
        <v>673</v>
      </c>
      <c r="D47" s="190" t="s">
        <v>673</v>
      </c>
      <c r="E47" s="189" t="s">
        <v>2921</v>
      </c>
      <c r="F47" s="190">
        <v>2</v>
      </c>
      <c r="G47" s="659">
        <v>68</v>
      </c>
      <c r="H47" s="161">
        <f t="shared" si="0"/>
        <v>136</v>
      </c>
      <c r="I47" s="164"/>
      <c r="J47" s="194" t="s">
        <v>2922</v>
      </c>
      <c r="K47" s="21"/>
      <c r="L47" s="19"/>
      <c r="M47" s="60">
        <v>41166</v>
      </c>
      <c r="N47" s="15"/>
      <c r="O47" s="20"/>
      <c r="P47" s="60">
        <v>41177</v>
      </c>
      <c r="Q47" s="23">
        <v>41177</v>
      </c>
    </row>
    <row r="48" spans="2:17" ht="18" customHeight="1">
      <c r="B48" s="210"/>
      <c r="C48" s="190" t="s">
        <v>673</v>
      </c>
      <c r="D48" s="190" t="s">
        <v>673</v>
      </c>
      <c r="E48" s="189" t="s">
        <v>1435</v>
      </c>
      <c r="F48" s="190">
        <v>4</v>
      </c>
      <c r="G48" s="659">
        <v>303</v>
      </c>
      <c r="H48" s="161">
        <f t="shared" si="0"/>
        <v>1212</v>
      </c>
      <c r="I48" s="164"/>
      <c r="J48" s="194" t="s">
        <v>105</v>
      </c>
      <c r="K48" s="21"/>
      <c r="L48" s="19"/>
      <c r="M48" s="60">
        <v>41166</v>
      </c>
      <c r="N48" s="15"/>
      <c r="O48" s="20"/>
      <c r="P48" s="60">
        <v>41177</v>
      </c>
      <c r="Q48" s="23">
        <v>41177</v>
      </c>
    </row>
    <row r="49" spans="2:17" ht="18" customHeight="1">
      <c r="B49" s="210"/>
      <c r="C49" s="190" t="s">
        <v>673</v>
      </c>
      <c r="D49" s="190" t="s">
        <v>673</v>
      </c>
      <c r="E49" s="189" t="s">
        <v>2923</v>
      </c>
      <c r="F49" s="190">
        <v>4</v>
      </c>
      <c r="G49" s="659">
        <v>370</v>
      </c>
      <c r="H49" s="161">
        <f t="shared" si="0"/>
        <v>1480</v>
      </c>
      <c r="I49" s="164"/>
      <c r="J49" s="194" t="s">
        <v>1761</v>
      </c>
      <c r="K49" s="21"/>
      <c r="L49" s="19"/>
      <c r="M49" s="60">
        <v>41200</v>
      </c>
      <c r="N49" s="15"/>
      <c r="O49" s="20"/>
      <c r="P49" s="60">
        <v>41205</v>
      </c>
      <c r="Q49" s="23">
        <v>41205</v>
      </c>
    </row>
    <row r="50" spans="2:17" ht="18" customHeight="1">
      <c r="B50" s="210"/>
      <c r="C50" s="190" t="s">
        <v>673</v>
      </c>
      <c r="D50" s="190" t="s">
        <v>673</v>
      </c>
      <c r="E50" s="189" t="s">
        <v>2924</v>
      </c>
      <c r="F50" s="190">
        <v>4</v>
      </c>
      <c r="G50" s="659">
        <v>370</v>
      </c>
      <c r="H50" s="161">
        <f t="shared" si="0"/>
        <v>1480</v>
      </c>
      <c r="I50" s="164"/>
      <c r="J50" s="194" t="s">
        <v>1761</v>
      </c>
      <c r="K50" s="21"/>
      <c r="L50" s="19"/>
      <c r="M50" s="60">
        <v>41200</v>
      </c>
      <c r="N50" s="15"/>
      <c r="O50" s="20"/>
      <c r="P50" s="60">
        <v>41205</v>
      </c>
      <c r="Q50" s="23">
        <v>41205</v>
      </c>
    </row>
    <row r="51" spans="2:17" ht="18" customHeight="1">
      <c r="B51" s="210"/>
      <c r="C51" s="362"/>
      <c r="D51" s="362"/>
      <c r="E51" s="218"/>
      <c r="F51" s="362"/>
      <c r="G51" s="660"/>
      <c r="H51" s="169"/>
      <c r="I51" s="170"/>
      <c r="J51" s="363"/>
      <c r="K51" s="21"/>
      <c r="L51" s="19"/>
      <c r="M51" s="60"/>
      <c r="N51" s="15"/>
      <c r="O51" s="20"/>
      <c r="P51" s="60"/>
      <c r="Q51" s="23"/>
    </row>
    <row r="52" spans="2:17" ht="18" customHeight="1">
      <c r="B52" s="210"/>
      <c r="C52" s="190"/>
      <c r="D52" s="190"/>
      <c r="E52" s="189"/>
      <c r="F52" s="190"/>
      <c r="G52" s="659"/>
      <c r="H52" s="17"/>
      <c r="I52" s="22"/>
      <c r="J52" s="194"/>
      <c r="K52" s="21"/>
      <c r="L52" s="19"/>
      <c r="M52" s="60"/>
      <c r="N52" s="15"/>
      <c r="O52" s="20"/>
      <c r="P52" s="60"/>
      <c r="Q52" s="23"/>
    </row>
    <row r="53" spans="2:17" ht="18" customHeight="1">
      <c r="B53" s="210"/>
      <c r="C53" s="190" t="s">
        <v>2925</v>
      </c>
      <c r="D53" s="190" t="s">
        <v>29</v>
      </c>
      <c r="E53" s="189" t="s">
        <v>2926</v>
      </c>
      <c r="F53" s="190">
        <v>1</v>
      </c>
      <c r="G53" s="659">
        <v>155400</v>
      </c>
      <c r="H53" s="17">
        <f t="shared" si="0"/>
        <v>155400</v>
      </c>
      <c r="I53" s="22"/>
      <c r="J53" s="194" t="s">
        <v>2927</v>
      </c>
      <c r="K53" s="21"/>
      <c r="L53" s="19"/>
      <c r="M53" s="60">
        <v>41166</v>
      </c>
      <c r="N53" s="15"/>
      <c r="O53" s="20"/>
      <c r="P53" s="60">
        <v>41184</v>
      </c>
      <c r="Q53" s="23">
        <v>41184</v>
      </c>
    </row>
    <row r="54" spans="2:17" ht="18" customHeight="1">
      <c r="B54" s="210"/>
      <c r="C54" s="190" t="s">
        <v>2925</v>
      </c>
      <c r="D54" s="190" t="s">
        <v>29</v>
      </c>
      <c r="E54" s="194">
        <v>960536106</v>
      </c>
      <c r="F54" s="190">
        <v>1</v>
      </c>
      <c r="G54" s="659">
        <v>12000</v>
      </c>
      <c r="H54" s="17">
        <f t="shared" si="0"/>
        <v>12000</v>
      </c>
      <c r="I54" s="22"/>
      <c r="J54" s="194" t="s">
        <v>2928</v>
      </c>
      <c r="K54" s="21"/>
      <c r="L54" s="19"/>
      <c r="M54" s="60">
        <v>41166</v>
      </c>
      <c r="N54" s="15"/>
      <c r="O54" s="20"/>
      <c r="P54" s="60">
        <v>41179</v>
      </c>
      <c r="Q54" s="23">
        <v>41179</v>
      </c>
    </row>
    <row r="55" spans="2:17" ht="18" customHeight="1">
      <c r="B55" s="210"/>
      <c r="C55" s="190" t="s">
        <v>2925</v>
      </c>
      <c r="D55" s="190" t="s">
        <v>29</v>
      </c>
      <c r="E55" s="189" t="s">
        <v>2929</v>
      </c>
      <c r="F55" s="190">
        <v>1</v>
      </c>
      <c r="G55" s="659">
        <v>54600</v>
      </c>
      <c r="H55" s="17">
        <f t="shared" si="0"/>
        <v>54600</v>
      </c>
      <c r="I55" s="22"/>
      <c r="J55" s="194" t="s">
        <v>2930</v>
      </c>
      <c r="K55" s="21"/>
      <c r="L55" s="19"/>
      <c r="M55" s="60">
        <v>41166</v>
      </c>
      <c r="N55" s="15"/>
      <c r="O55" s="20"/>
      <c r="P55" s="60">
        <v>41179</v>
      </c>
      <c r="Q55" s="23">
        <v>41179</v>
      </c>
    </row>
    <row r="56" spans="2:17" ht="18" customHeight="1">
      <c r="B56" s="210"/>
      <c r="C56" s="190" t="s">
        <v>2925</v>
      </c>
      <c r="D56" s="190" t="s">
        <v>29</v>
      </c>
      <c r="E56" s="189" t="s">
        <v>2931</v>
      </c>
      <c r="F56" s="190">
        <v>1</v>
      </c>
      <c r="G56" s="659">
        <v>7900</v>
      </c>
      <c r="H56" s="17">
        <f t="shared" si="0"/>
        <v>7900</v>
      </c>
      <c r="I56" s="22"/>
      <c r="J56" s="194" t="s">
        <v>49</v>
      </c>
      <c r="K56" s="21"/>
      <c r="L56" s="19"/>
      <c r="M56" s="60">
        <v>41166</v>
      </c>
      <c r="N56" s="15"/>
      <c r="O56" s="20"/>
      <c r="P56" s="60">
        <v>41179</v>
      </c>
      <c r="Q56" s="23">
        <v>41179</v>
      </c>
    </row>
    <row r="57" spans="2:17" ht="18" customHeight="1">
      <c r="B57" s="210"/>
      <c r="C57" s="190" t="s">
        <v>2932</v>
      </c>
      <c r="D57" s="190" t="s">
        <v>29</v>
      </c>
      <c r="E57" s="189" t="s">
        <v>2933</v>
      </c>
      <c r="F57" s="190">
        <v>1</v>
      </c>
      <c r="G57" s="659">
        <v>119700</v>
      </c>
      <c r="H57" s="17">
        <f t="shared" si="0"/>
        <v>119700</v>
      </c>
      <c r="I57" s="22"/>
      <c r="J57" s="194" t="s">
        <v>2934</v>
      </c>
      <c r="K57" s="21"/>
      <c r="L57" s="19"/>
      <c r="M57" s="60">
        <v>41166</v>
      </c>
      <c r="N57" s="15"/>
      <c r="O57" s="20"/>
      <c r="P57" s="60">
        <v>41179</v>
      </c>
      <c r="Q57" s="23">
        <v>41179</v>
      </c>
    </row>
    <row r="58" spans="2:17" ht="18" customHeight="1">
      <c r="B58" s="210"/>
      <c r="C58" s="190"/>
      <c r="D58" s="190" t="s">
        <v>29</v>
      </c>
      <c r="E58" s="189" t="s">
        <v>45</v>
      </c>
      <c r="F58" s="190">
        <v>1</v>
      </c>
      <c r="G58" s="659">
        <v>1000</v>
      </c>
      <c r="H58" s="17">
        <f t="shared" si="0"/>
        <v>1000</v>
      </c>
      <c r="I58" s="22"/>
      <c r="J58" s="194"/>
      <c r="K58" s="21"/>
      <c r="L58" s="19"/>
      <c r="M58" s="60">
        <v>41166</v>
      </c>
      <c r="N58" s="15"/>
      <c r="O58" s="20"/>
      <c r="P58" s="60"/>
      <c r="Q58" s="23"/>
    </row>
    <row r="59" spans="2:17" ht="18" customHeight="1">
      <c r="B59" s="210"/>
      <c r="C59" s="190" t="s">
        <v>2925</v>
      </c>
      <c r="D59" s="190" t="s">
        <v>51</v>
      </c>
      <c r="E59" s="189" t="s">
        <v>2935</v>
      </c>
      <c r="F59" s="190">
        <v>1</v>
      </c>
      <c r="G59" s="659">
        <v>23000</v>
      </c>
      <c r="H59" s="17">
        <f t="shared" si="0"/>
        <v>23000</v>
      </c>
      <c r="I59" s="22"/>
      <c r="J59" s="194" t="s">
        <v>2936</v>
      </c>
      <c r="K59" s="21"/>
      <c r="L59" s="19"/>
      <c r="M59" s="60">
        <v>41166</v>
      </c>
      <c r="N59" s="15"/>
      <c r="O59" s="20"/>
      <c r="P59" s="60">
        <v>41176</v>
      </c>
      <c r="Q59" s="23">
        <v>41176</v>
      </c>
    </row>
    <row r="60" spans="2:17" ht="18" customHeight="1">
      <c r="B60" s="210"/>
      <c r="C60" s="190" t="s">
        <v>2925</v>
      </c>
      <c r="D60" s="190" t="s">
        <v>51</v>
      </c>
      <c r="E60" s="189" t="s">
        <v>2937</v>
      </c>
      <c r="F60" s="190">
        <v>1</v>
      </c>
      <c r="G60" s="659">
        <v>7600</v>
      </c>
      <c r="H60" s="17">
        <f t="shared" si="0"/>
        <v>7600</v>
      </c>
      <c r="I60" s="22"/>
      <c r="J60" s="194" t="s">
        <v>60</v>
      </c>
      <c r="K60" s="21"/>
      <c r="L60" s="19"/>
      <c r="M60" s="60">
        <v>41166</v>
      </c>
      <c r="N60" s="15"/>
      <c r="O60" s="20"/>
      <c r="P60" s="60">
        <v>41176</v>
      </c>
      <c r="Q60" s="23">
        <v>41176</v>
      </c>
    </row>
    <row r="61" spans="2:17" ht="18" customHeight="1">
      <c r="B61" s="210"/>
      <c r="C61" s="190"/>
      <c r="D61" s="190"/>
      <c r="E61" s="189"/>
      <c r="F61" s="190"/>
      <c r="G61" s="659"/>
      <c r="H61" s="17"/>
      <c r="I61" s="22"/>
      <c r="J61" s="194"/>
      <c r="K61" s="21"/>
      <c r="L61" s="19"/>
      <c r="M61" s="60"/>
      <c r="N61" s="15"/>
      <c r="O61" s="20"/>
      <c r="P61" s="60"/>
      <c r="Q61" s="23"/>
    </row>
    <row r="62" spans="2:17" ht="18" customHeight="1">
      <c r="B62" s="210"/>
      <c r="C62" s="12" t="s">
        <v>2938</v>
      </c>
      <c r="D62" s="12" t="s">
        <v>55</v>
      </c>
      <c r="E62" s="189" t="s">
        <v>2939</v>
      </c>
      <c r="F62" s="190">
        <v>1</v>
      </c>
      <c r="G62" s="659">
        <v>42980</v>
      </c>
      <c r="H62" s="17">
        <f t="shared" si="0"/>
        <v>42980</v>
      </c>
      <c r="I62" s="22"/>
      <c r="J62" s="194" t="s">
        <v>2940</v>
      </c>
      <c r="K62" s="21"/>
      <c r="L62" s="19"/>
      <c r="M62" s="60">
        <v>41166</v>
      </c>
      <c r="N62" s="15"/>
      <c r="O62" s="20"/>
      <c r="P62" s="60">
        <v>41173</v>
      </c>
      <c r="Q62" s="23">
        <v>41173</v>
      </c>
    </row>
    <row r="63" spans="2:17" ht="18" customHeight="1">
      <c r="B63" s="210"/>
      <c r="C63" s="190"/>
      <c r="D63" s="190" t="s">
        <v>55</v>
      </c>
      <c r="E63" s="189" t="s">
        <v>45</v>
      </c>
      <c r="F63" s="190">
        <v>1</v>
      </c>
      <c r="G63" s="659">
        <v>1000</v>
      </c>
      <c r="H63" s="17">
        <f t="shared" si="0"/>
        <v>1000</v>
      </c>
      <c r="I63" s="22"/>
      <c r="J63" s="194"/>
      <c r="K63" s="21"/>
      <c r="L63" s="19"/>
      <c r="M63" s="60">
        <v>41166</v>
      </c>
      <c r="N63" s="15"/>
      <c r="O63" s="20"/>
      <c r="P63" s="60"/>
      <c r="Q63" s="23"/>
    </row>
    <row r="64" spans="2:17" ht="18" customHeight="1">
      <c r="B64" s="210"/>
      <c r="C64" s="190" t="s">
        <v>202</v>
      </c>
      <c r="D64" s="190" t="s">
        <v>55</v>
      </c>
      <c r="E64" s="189" t="s">
        <v>2941</v>
      </c>
      <c r="F64" s="190">
        <v>1</v>
      </c>
      <c r="G64" s="659">
        <v>26400</v>
      </c>
      <c r="H64" s="161">
        <f>F64*G64</f>
        <v>26400</v>
      </c>
      <c r="I64" s="164"/>
      <c r="J64" s="194" t="s">
        <v>2942</v>
      </c>
      <c r="K64" s="21"/>
      <c r="L64" s="19"/>
      <c r="M64" s="60">
        <v>41166</v>
      </c>
      <c r="N64" s="15"/>
      <c r="O64" s="20"/>
      <c r="P64" s="60">
        <v>41173</v>
      </c>
      <c r="Q64" s="23">
        <v>41172</v>
      </c>
    </row>
    <row r="65" spans="2:17" ht="18" customHeight="1">
      <c r="B65" s="210"/>
      <c r="C65" s="190" t="s">
        <v>1803</v>
      </c>
      <c r="D65" s="190" t="s">
        <v>1803</v>
      </c>
      <c r="E65" s="189" t="s">
        <v>2943</v>
      </c>
      <c r="F65" s="190">
        <v>1</v>
      </c>
      <c r="G65" s="659">
        <v>2200</v>
      </c>
      <c r="H65" s="161">
        <f t="shared" ref="H65:H70" si="1">F65*G65</f>
        <v>2200</v>
      </c>
      <c r="I65" s="22"/>
      <c r="J65" s="194" t="s">
        <v>2944</v>
      </c>
      <c r="K65" s="21"/>
      <c r="L65" s="19"/>
      <c r="M65" s="60">
        <v>41166</v>
      </c>
      <c r="N65" s="15"/>
      <c r="O65" s="20"/>
      <c r="P65" s="60">
        <v>41186</v>
      </c>
      <c r="Q65" s="23">
        <v>41183</v>
      </c>
    </row>
    <row r="66" spans="2:17" ht="18" customHeight="1">
      <c r="B66" s="210"/>
      <c r="C66" s="190" t="s">
        <v>1803</v>
      </c>
      <c r="D66" s="190" t="s">
        <v>1803</v>
      </c>
      <c r="E66" s="189" t="s">
        <v>2945</v>
      </c>
      <c r="F66" s="190">
        <v>2</v>
      </c>
      <c r="G66" s="659">
        <v>1900</v>
      </c>
      <c r="H66" s="161">
        <f t="shared" si="1"/>
        <v>3800</v>
      </c>
      <c r="I66" s="22"/>
      <c r="J66" s="194" t="s">
        <v>1447</v>
      </c>
      <c r="K66" s="21"/>
      <c r="L66" s="19"/>
      <c r="M66" s="60">
        <v>41166</v>
      </c>
      <c r="N66" s="15"/>
      <c r="O66" s="20"/>
      <c r="P66" s="60">
        <v>41186</v>
      </c>
      <c r="Q66" s="23">
        <v>41183</v>
      </c>
    </row>
    <row r="67" spans="2:17" ht="18" customHeight="1">
      <c r="B67" s="210"/>
      <c r="C67" s="190" t="s">
        <v>1803</v>
      </c>
      <c r="D67" s="190" t="s">
        <v>1803</v>
      </c>
      <c r="E67" s="189" t="s">
        <v>2946</v>
      </c>
      <c r="F67" s="190">
        <v>1</v>
      </c>
      <c r="G67" s="659">
        <v>2500</v>
      </c>
      <c r="H67" s="161">
        <f t="shared" si="1"/>
        <v>2500</v>
      </c>
      <c r="I67" s="22"/>
      <c r="J67" s="194" t="s">
        <v>2947</v>
      </c>
      <c r="K67" s="21"/>
      <c r="L67" s="19"/>
      <c r="M67" s="60">
        <v>41166</v>
      </c>
      <c r="N67" s="15"/>
      <c r="O67" s="20"/>
      <c r="P67" s="60">
        <v>41186</v>
      </c>
      <c r="Q67" s="23">
        <v>41183</v>
      </c>
    </row>
    <row r="68" spans="2:17" ht="18" customHeight="1">
      <c r="B68" s="210"/>
      <c r="C68" s="190" t="s">
        <v>1803</v>
      </c>
      <c r="D68" s="190" t="s">
        <v>1803</v>
      </c>
      <c r="E68" s="189" t="s">
        <v>2948</v>
      </c>
      <c r="F68" s="190">
        <v>1</v>
      </c>
      <c r="G68" s="659">
        <v>3500</v>
      </c>
      <c r="H68" s="161">
        <f t="shared" si="1"/>
        <v>3500</v>
      </c>
      <c r="I68" s="22"/>
      <c r="J68" s="194" t="s">
        <v>2949</v>
      </c>
      <c r="K68" s="21"/>
      <c r="L68" s="19"/>
      <c r="M68" s="60">
        <v>41166</v>
      </c>
      <c r="N68" s="15"/>
      <c r="O68" s="20"/>
      <c r="P68" s="60">
        <v>41186</v>
      </c>
      <c r="Q68" s="23">
        <v>41183</v>
      </c>
    </row>
    <row r="69" spans="2:17" ht="18" customHeight="1">
      <c r="B69" s="210"/>
      <c r="C69" s="190" t="s">
        <v>1803</v>
      </c>
      <c r="D69" s="190" t="s">
        <v>1803</v>
      </c>
      <c r="E69" s="189" t="s">
        <v>2950</v>
      </c>
      <c r="F69" s="190">
        <v>1</v>
      </c>
      <c r="G69" s="659">
        <v>2300</v>
      </c>
      <c r="H69" s="161">
        <f t="shared" si="1"/>
        <v>2300</v>
      </c>
      <c r="I69" s="22"/>
      <c r="J69" s="194" t="s">
        <v>2951</v>
      </c>
      <c r="K69" s="21"/>
      <c r="L69" s="19"/>
      <c r="M69" s="60">
        <v>41166</v>
      </c>
      <c r="N69" s="15"/>
      <c r="O69" s="20"/>
      <c r="P69" s="60">
        <v>41186</v>
      </c>
      <c r="Q69" s="23">
        <v>41183</v>
      </c>
    </row>
    <row r="70" spans="2:17" ht="18" customHeight="1">
      <c r="B70" s="210"/>
      <c r="C70" s="190" t="s">
        <v>1803</v>
      </c>
      <c r="D70" s="190" t="s">
        <v>1803</v>
      </c>
      <c r="E70" s="189" t="s">
        <v>2952</v>
      </c>
      <c r="F70" s="190">
        <v>1</v>
      </c>
      <c r="G70" s="659">
        <v>12000</v>
      </c>
      <c r="H70" s="161">
        <f t="shared" si="1"/>
        <v>12000</v>
      </c>
      <c r="I70" s="22"/>
      <c r="J70" s="194" t="s">
        <v>2953</v>
      </c>
      <c r="K70" s="21"/>
      <c r="L70" s="19"/>
      <c r="M70" s="60">
        <v>41166</v>
      </c>
      <c r="N70" s="15"/>
      <c r="O70" s="20"/>
      <c r="P70" s="60">
        <v>41186</v>
      </c>
      <c r="Q70" s="23">
        <v>41183</v>
      </c>
    </row>
    <row r="71" spans="2:17" ht="18" customHeight="1">
      <c r="B71" s="210"/>
      <c r="C71" s="190" t="s">
        <v>1803</v>
      </c>
      <c r="D71" s="190" t="s">
        <v>1803</v>
      </c>
      <c r="E71" s="189" t="s">
        <v>1817</v>
      </c>
      <c r="F71" s="190">
        <v>1</v>
      </c>
      <c r="G71" s="659">
        <v>10800</v>
      </c>
      <c r="H71" s="17">
        <f t="shared" si="0"/>
        <v>10800</v>
      </c>
      <c r="I71" s="22"/>
      <c r="J71" s="405" t="s">
        <v>1818</v>
      </c>
      <c r="K71" s="21"/>
      <c r="L71" s="19"/>
      <c r="M71" s="60">
        <v>41166</v>
      </c>
      <c r="N71" s="15"/>
      <c r="O71" s="20"/>
      <c r="P71" s="60">
        <v>41186</v>
      </c>
      <c r="Q71" s="23">
        <v>41183</v>
      </c>
    </row>
    <row r="72" spans="2:17" ht="18" customHeight="1">
      <c r="B72" s="210"/>
      <c r="C72" s="190" t="s">
        <v>1803</v>
      </c>
      <c r="D72" s="190" t="s">
        <v>1803</v>
      </c>
      <c r="E72" s="189" t="s">
        <v>1819</v>
      </c>
      <c r="F72" s="190">
        <v>1</v>
      </c>
      <c r="G72" s="659">
        <v>4700</v>
      </c>
      <c r="H72" s="17">
        <f t="shared" si="0"/>
        <v>4700</v>
      </c>
      <c r="I72" s="22"/>
      <c r="J72" s="194" t="s">
        <v>1820</v>
      </c>
      <c r="K72" s="21"/>
      <c r="L72" s="19"/>
      <c r="M72" s="60">
        <v>41166</v>
      </c>
      <c r="N72" s="15"/>
      <c r="O72" s="20"/>
      <c r="P72" s="60">
        <v>41186</v>
      </c>
      <c r="Q72" s="23" t="s">
        <v>2954</v>
      </c>
    </row>
    <row r="73" spans="2:17" ht="18" customHeight="1">
      <c r="B73" s="13"/>
      <c r="C73" s="12"/>
      <c r="D73" s="12"/>
      <c r="E73" s="21" t="s">
        <v>1673</v>
      </c>
      <c r="F73" s="197"/>
      <c r="G73" s="17"/>
      <c r="H73" s="17">
        <f t="shared" si="0"/>
        <v>0</v>
      </c>
      <c r="I73" s="22"/>
      <c r="J73" s="21" t="s">
        <v>1673</v>
      </c>
      <c r="K73" s="21"/>
      <c r="L73" s="19"/>
      <c r="M73" s="60"/>
      <c r="N73" s="15"/>
      <c r="O73" s="20"/>
      <c r="P73" s="60"/>
      <c r="Q73" s="23"/>
    </row>
    <row r="74" spans="2:17" ht="18" customHeight="1">
      <c r="B74" s="13"/>
      <c r="C74" s="13"/>
      <c r="D74" s="13"/>
      <c r="E74" s="21" t="s">
        <v>1674</v>
      </c>
      <c r="F74" s="197">
        <v>8</v>
      </c>
      <c r="G74" s="17">
        <v>5000</v>
      </c>
      <c r="H74" s="17">
        <f t="shared" si="0"/>
        <v>40000</v>
      </c>
      <c r="I74" s="22"/>
      <c r="J74" s="406" t="s">
        <v>1821</v>
      </c>
      <c r="K74" s="21"/>
      <c r="L74" s="19"/>
      <c r="M74" s="60"/>
      <c r="N74" s="15"/>
      <c r="O74" s="20"/>
      <c r="P74" s="60"/>
      <c r="Q74" s="23"/>
    </row>
    <row r="75" spans="2:17" ht="18" customHeight="1">
      <c r="B75" s="13"/>
      <c r="C75" s="13"/>
      <c r="D75" s="13"/>
      <c r="E75" s="21" t="s">
        <v>1675</v>
      </c>
      <c r="F75" s="17"/>
      <c r="G75" s="17"/>
      <c r="H75" s="17">
        <f t="shared" si="0"/>
        <v>0</v>
      </c>
      <c r="I75" s="22"/>
      <c r="J75" s="406" t="s">
        <v>778</v>
      </c>
      <c r="K75" s="21"/>
      <c r="L75" s="19"/>
      <c r="M75" s="60"/>
      <c r="N75" s="15"/>
      <c r="O75" s="20"/>
      <c r="P75" s="60"/>
      <c r="Q75" s="23"/>
    </row>
    <row r="76" spans="2:17" ht="18" customHeight="1">
      <c r="B76" s="13"/>
      <c r="C76" s="13"/>
      <c r="D76" s="189"/>
      <c r="E76" s="21"/>
      <c r="F76" s="17"/>
      <c r="G76" s="17"/>
      <c r="H76" s="17"/>
      <c r="I76" s="22"/>
      <c r="J76" s="19"/>
      <c r="K76" s="21"/>
      <c r="L76" s="19"/>
      <c r="M76" s="60"/>
      <c r="N76" s="15"/>
      <c r="O76" s="20"/>
      <c r="P76" s="60"/>
      <c r="Q76" s="23"/>
    </row>
    <row r="77" spans="2:17" ht="18" customHeight="1">
      <c r="B77" s="13"/>
      <c r="C77" s="13" t="s">
        <v>673</v>
      </c>
      <c r="D77" s="13" t="s">
        <v>673</v>
      </c>
      <c r="E77" s="21" t="s">
        <v>2955</v>
      </c>
      <c r="F77" s="197">
        <v>1</v>
      </c>
      <c r="G77" s="17">
        <v>5200</v>
      </c>
      <c r="H77" s="17">
        <f t="shared" si="0"/>
        <v>5200</v>
      </c>
      <c r="I77" s="22"/>
      <c r="J77" s="61" t="s">
        <v>2956</v>
      </c>
      <c r="K77" s="21"/>
      <c r="L77" s="19"/>
      <c r="M77" s="60">
        <v>41179</v>
      </c>
      <c r="N77" s="15"/>
      <c r="O77" s="20"/>
      <c r="P77" s="60">
        <v>41184</v>
      </c>
      <c r="Q77" s="23">
        <v>41184</v>
      </c>
    </row>
    <row r="78" spans="2:17" ht="18" customHeight="1">
      <c r="B78" s="13"/>
      <c r="C78" s="13" t="s">
        <v>673</v>
      </c>
      <c r="D78" s="13" t="s">
        <v>673</v>
      </c>
      <c r="E78" s="21" t="s">
        <v>2957</v>
      </c>
      <c r="F78" s="197">
        <v>1</v>
      </c>
      <c r="G78" s="17">
        <v>203</v>
      </c>
      <c r="H78" s="17">
        <f t="shared" si="0"/>
        <v>203</v>
      </c>
      <c r="I78" s="22"/>
      <c r="J78" s="61" t="s">
        <v>2958</v>
      </c>
      <c r="K78" s="21"/>
      <c r="L78" s="19"/>
      <c r="M78" s="60">
        <v>41179</v>
      </c>
      <c r="N78" s="15"/>
      <c r="O78" s="20"/>
      <c r="P78" s="60">
        <v>41184</v>
      </c>
      <c r="Q78" s="23">
        <v>41184</v>
      </c>
    </row>
    <row r="79" spans="2:17" ht="18" customHeight="1">
      <c r="B79" s="13"/>
      <c r="C79" s="13" t="s">
        <v>673</v>
      </c>
      <c r="D79" s="13" t="s">
        <v>673</v>
      </c>
      <c r="E79" s="21" t="s">
        <v>1642</v>
      </c>
      <c r="F79" s="197">
        <v>1</v>
      </c>
      <c r="G79" s="17">
        <v>1080</v>
      </c>
      <c r="H79" s="17">
        <f t="shared" si="0"/>
        <v>1080</v>
      </c>
      <c r="I79" s="22"/>
      <c r="J79" s="61" t="s">
        <v>1394</v>
      </c>
      <c r="K79" s="21"/>
      <c r="L79" s="19"/>
      <c r="M79" s="60">
        <v>41179</v>
      </c>
      <c r="N79" s="15"/>
      <c r="O79" s="20"/>
      <c r="P79" s="60">
        <v>41184</v>
      </c>
      <c r="Q79" s="23">
        <v>41184</v>
      </c>
    </row>
    <row r="80" spans="2:17" ht="18" customHeight="1">
      <c r="B80" s="13"/>
      <c r="C80" s="13" t="s">
        <v>673</v>
      </c>
      <c r="D80" s="13" t="s">
        <v>673</v>
      </c>
      <c r="E80" s="21" t="s">
        <v>2959</v>
      </c>
      <c r="F80" s="197">
        <v>1</v>
      </c>
      <c r="G80" s="17">
        <v>3350</v>
      </c>
      <c r="H80" s="17">
        <f t="shared" si="0"/>
        <v>3350</v>
      </c>
      <c r="I80" s="22"/>
      <c r="J80" s="61" t="s">
        <v>2960</v>
      </c>
      <c r="K80" s="21"/>
      <c r="L80" s="19"/>
      <c r="M80" s="60">
        <v>41179</v>
      </c>
      <c r="N80" s="15"/>
      <c r="O80" s="20"/>
      <c r="P80" s="60">
        <v>41184</v>
      </c>
      <c r="Q80" s="23">
        <v>41184</v>
      </c>
    </row>
    <row r="81" spans="2:17" ht="18" customHeight="1">
      <c r="B81" s="13"/>
      <c r="C81" s="13" t="s">
        <v>673</v>
      </c>
      <c r="D81" s="13" t="s">
        <v>673</v>
      </c>
      <c r="E81" s="21" t="s">
        <v>2834</v>
      </c>
      <c r="F81" s="197">
        <v>1</v>
      </c>
      <c r="G81" s="17">
        <v>3022</v>
      </c>
      <c r="H81" s="17">
        <f t="shared" si="0"/>
        <v>3022</v>
      </c>
      <c r="I81" s="22"/>
      <c r="J81" s="61" t="s">
        <v>2961</v>
      </c>
      <c r="K81" s="21"/>
      <c r="L81" s="19"/>
      <c r="M81" s="60">
        <v>41179</v>
      </c>
      <c r="N81" s="15"/>
      <c r="O81" s="20"/>
      <c r="P81" s="60">
        <v>41184</v>
      </c>
      <c r="Q81" s="23">
        <v>41184</v>
      </c>
    </row>
    <row r="82" spans="2:17" ht="18" customHeight="1">
      <c r="B82" s="13"/>
      <c r="C82" s="13" t="s">
        <v>673</v>
      </c>
      <c r="D82" s="13" t="s">
        <v>673</v>
      </c>
      <c r="E82" s="21" t="s">
        <v>2962</v>
      </c>
      <c r="F82" s="197">
        <v>1</v>
      </c>
      <c r="G82" s="17">
        <v>5719</v>
      </c>
      <c r="H82" s="17">
        <f t="shared" si="0"/>
        <v>5719</v>
      </c>
      <c r="I82" s="22"/>
      <c r="J82" s="61" t="s">
        <v>2963</v>
      </c>
      <c r="K82" s="21"/>
      <c r="L82" s="19"/>
      <c r="M82" s="60">
        <v>41179</v>
      </c>
      <c r="N82" s="15"/>
      <c r="O82" s="20"/>
      <c r="P82" s="60">
        <v>41184</v>
      </c>
      <c r="Q82" s="23">
        <v>41184</v>
      </c>
    </row>
    <row r="83" spans="2:17" ht="18" customHeight="1">
      <c r="B83" s="13"/>
      <c r="C83" s="13" t="s">
        <v>673</v>
      </c>
      <c r="D83" s="13" t="s">
        <v>673</v>
      </c>
      <c r="E83" s="21" t="s">
        <v>1397</v>
      </c>
      <c r="F83" s="197">
        <v>1</v>
      </c>
      <c r="G83" s="17">
        <v>460</v>
      </c>
      <c r="H83" s="17">
        <f t="shared" si="0"/>
        <v>460</v>
      </c>
      <c r="I83" s="22"/>
      <c r="J83" s="61" t="s">
        <v>1398</v>
      </c>
      <c r="K83" s="21"/>
      <c r="L83" s="19"/>
      <c r="M83" s="60">
        <v>41179</v>
      </c>
      <c r="N83" s="15"/>
      <c r="O83" s="20"/>
      <c r="P83" s="60">
        <v>41184</v>
      </c>
      <c r="Q83" s="23">
        <v>41184</v>
      </c>
    </row>
    <row r="84" spans="2:17" ht="18" customHeight="1">
      <c r="B84" s="13"/>
      <c r="C84" s="13" t="s">
        <v>673</v>
      </c>
      <c r="D84" s="13" t="s">
        <v>673</v>
      </c>
      <c r="E84" s="21" t="s">
        <v>2964</v>
      </c>
      <c r="F84" s="197">
        <v>1</v>
      </c>
      <c r="G84" s="17">
        <v>2060</v>
      </c>
      <c r="H84" s="17">
        <f t="shared" si="0"/>
        <v>2060</v>
      </c>
      <c r="I84" s="22"/>
      <c r="J84" s="61" t="s">
        <v>2965</v>
      </c>
      <c r="K84" s="21"/>
      <c r="L84" s="19"/>
      <c r="M84" s="60">
        <v>41179</v>
      </c>
      <c r="N84" s="15"/>
      <c r="O84" s="20"/>
      <c r="P84" s="60">
        <v>41184</v>
      </c>
      <c r="Q84" s="23">
        <v>41184</v>
      </c>
    </row>
    <row r="85" spans="2:17" ht="18" customHeight="1">
      <c r="B85" s="13"/>
      <c r="C85" s="12" t="s">
        <v>673</v>
      </c>
      <c r="D85" s="12" t="s">
        <v>673</v>
      </c>
      <c r="E85" s="21" t="s">
        <v>2966</v>
      </c>
      <c r="F85" s="13">
        <v>1</v>
      </c>
      <c r="G85" s="17">
        <v>622</v>
      </c>
      <c r="H85" s="17">
        <f t="shared" si="0"/>
        <v>622</v>
      </c>
      <c r="I85" s="17"/>
      <c r="J85" s="16" t="s">
        <v>2967</v>
      </c>
      <c r="K85" s="141"/>
      <c r="L85" s="13"/>
      <c r="M85" s="60">
        <v>41179</v>
      </c>
      <c r="N85" s="141"/>
      <c r="O85" s="201"/>
      <c r="P85" s="60">
        <v>41184</v>
      </c>
      <c r="Q85" s="23">
        <v>41184</v>
      </c>
    </row>
    <row r="86" spans="2:17" ht="18" customHeight="1">
      <c r="B86" s="13"/>
      <c r="C86" s="12" t="s">
        <v>101</v>
      </c>
      <c r="D86" s="12" t="s">
        <v>673</v>
      </c>
      <c r="E86" s="241" t="s">
        <v>418</v>
      </c>
      <c r="F86" s="190">
        <v>1</v>
      </c>
      <c r="G86" s="17">
        <v>6615</v>
      </c>
      <c r="H86" s="17">
        <f t="shared" si="0"/>
        <v>6615</v>
      </c>
      <c r="I86" s="17"/>
      <c r="J86" s="16" t="s">
        <v>2194</v>
      </c>
      <c r="K86" s="141"/>
      <c r="L86" s="13"/>
      <c r="M86" s="60">
        <v>41180</v>
      </c>
      <c r="N86" s="141"/>
      <c r="O86" s="201"/>
      <c r="P86" s="60">
        <v>41185</v>
      </c>
      <c r="Q86" s="23">
        <v>41185</v>
      </c>
    </row>
    <row r="87" spans="2:17" ht="18" customHeight="1">
      <c r="B87" s="13"/>
      <c r="C87" s="190" t="s">
        <v>101</v>
      </c>
      <c r="D87" s="190" t="s">
        <v>673</v>
      </c>
      <c r="E87" s="189" t="s">
        <v>2968</v>
      </c>
      <c r="F87" s="190">
        <v>1</v>
      </c>
      <c r="G87" s="659">
        <v>2827</v>
      </c>
      <c r="H87" s="161">
        <f t="shared" si="0"/>
        <v>2827</v>
      </c>
      <c r="I87" s="164"/>
      <c r="J87" s="194" t="s">
        <v>2459</v>
      </c>
      <c r="K87" s="21"/>
      <c r="L87" s="19"/>
      <c r="M87" s="60" t="s">
        <v>748</v>
      </c>
      <c r="N87" s="141"/>
      <c r="O87" s="201"/>
      <c r="P87" s="60">
        <v>41194</v>
      </c>
      <c r="Q87" s="23">
        <v>41194</v>
      </c>
    </row>
    <row r="88" spans="2:17" ht="18" customHeight="1">
      <c r="B88" s="13"/>
      <c r="C88" s="190" t="s">
        <v>673</v>
      </c>
      <c r="D88" s="190" t="s">
        <v>673</v>
      </c>
      <c r="E88" s="189" t="s">
        <v>2969</v>
      </c>
      <c r="F88" s="190">
        <v>1</v>
      </c>
      <c r="G88" s="659">
        <v>349</v>
      </c>
      <c r="H88" s="161">
        <f t="shared" ref="H88:H94" si="2">F88*G88</f>
        <v>349</v>
      </c>
      <c r="I88" s="164"/>
      <c r="J88" s="194" t="s">
        <v>2970</v>
      </c>
      <c r="K88" s="21"/>
      <c r="L88" s="19"/>
      <c r="M88" s="60">
        <v>41191</v>
      </c>
      <c r="N88" s="141"/>
      <c r="O88" s="201"/>
      <c r="P88" s="60">
        <v>41194</v>
      </c>
      <c r="Q88" s="23">
        <v>41194</v>
      </c>
    </row>
    <row r="89" spans="2:17" ht="18" customHeight="1">
      <c r="B89" s="13"/>
      <c r="C89" s="190" t="s">
        <v>673</v>
      </c>
      <c r="D89" s="190" t="s">
        <v>673</v>
      </c>
      <c r="E89" s="189" t="s">
        <v>2968</v>
      </c>
      <c r="F89" s="190">
        <v>1</v>
      </c>
      <c r="G89" s="659">
        <v>2827</v>
      </c>
      <c r="H89" s="161">
        <f t="shared" si="2"/>
        <v>2827</v>
      </c>
      <c r="I89" s="164"/>
      <c r="J89" s="194" t="s">
        <v>2459</v>
      </c>
      <c r="K89" s="21"/>
      <c r="L89" s="19"/>
      <c r="M89" s="60">
        <v>41191</v>
      </c>
      <c r="N89" s="141"/>
      <c r="O89" s="201"/>
      <c r="P89" s="60">
        <v>41194</v>
      </c>
      <c r="Q89" s="23">
        <v>41194</v>
      </c>
    </row>
    <row r="90" spans="2:17" ht="18" customHeight="1">
      <c r="B90" s="13"/>
      <c r="C90" s="190" t="s">
        <v>673</v>
      </c>
      <c r="D90" s="190" t="s">
        <v>673</v>
      </c>
      <c r="E90" s="189" t="s">
        <v>2971</v>
      </c>
      <c r="F90" s="190">
        <v>2</v>
      </c>
      <c r="G90" s="659">
        <v>1210</v>
      </c>
      <c r="H90" s="161">
        <f t="shared" si="2"/>
        <v>2420</v>
      </c>
      <c r="I90" s="164"/>
      <c r="J90" s="194" t="s">
        <v>2972</v>
      </c>
      <c r="K90" s="21"/>
      <c r="L90" s="19"/>
      <c r="M90" s="60" t="s">
        <v>748</v>
      </c>
      <c r="N90" s="141"/>
      <c r="O90" s="201"/>
      <c r="P90" s="60">
        <v>41215</v>
      </c>
      <c r="Q90" s="23">
        <v>41215</v>
      </c>
    </row>
    <row r="91" spans="2:17" ht="18" customHeight="1">
      <c r="B91" s="13"/>
      <c r="C91" s="190" t="s">
        <v>673</v>
      </c>
      <c r="D91" s="190" t="s">
        <v>673</v>
      </c>
      <c r="E91" s="189" t="s">
        <v>2973</v>
      </c>
      <c r="F91" s="190">
        <v>2</v>
      </c>
      <c r="G91" s="659">
        <v>1210</v>
      </c>
      <c r="H91" s="161">
        <f t="shared" si="2"/>
        <v>2420</v>
      </c>
      <c r="I91" s="164"/>
      <c r="J91" s="194" t="s">
        <v>2972</v>
      </c>
      <c r="K91" s="21"/>
      <c r="L91" s="19"/>
      <c r="M91" s="60" t="s">
        <v>748</v>
      </c>
      <c r="N91" s="141"/>
      <c r="O91" s="201"/>
      <c r="P91" s="60">
        <v>41215</v>
      </c>
      <c r="Q91" s="23">
        <v>41215</v>
      </c>
    </row>
    <row r="92" spans="2:17" ht="18" customHeight="1">
      <c r="B92" s="13"/>
      <c r="C92" s="190" t="s">
        <v>673</v>
      </c>
      <c r="D92" s="190" t="s">
        <v>673</v>
      </c>
      <c r="E92" s="189" t="s">
        <v>2974</v>
      </c>
      <c r="F92" s="190">
        <v>2</v>
      </c>
      <c r="G92" s="659">
        <v>1360</v>
      </c>
      <c r="H92" s="161">
        <f t="shared" si="2"/>
        <v>2720</v>
      </c>
      <c r="I92" s="164"/>
      <c r="J92" s="194" t="s">
        <v>2972</v>
      </c>
      <c r="K92" s="21"/>
      <c r="L92" s="19"/>
      <c r="M92" s="60" t="s">
        <v>748</v>
      </c>
      <c r="N92" s="141"/>
      <c r="O92" s="201"/>
      <c r="P92" s="60">
        <v>41215</v>
      </c>
      <c r="Q92" s="23">
        <v>41215</v>
      </c>
    </row>
    <row r="93" spans="2:17" ht="18" customHeight="1">
      <c r="B93" s="13"/>
      <c r="C93" s="190" t="s">
        <v>673</v>
      </c>
      <c r="D93" s="190" t="s">
        <v>673</v>
      </c>
      <c r="E93" s="189" t="s">
        <v>2975</v>
      </c>
      <c r="F93" s="190">
        <v>2</v>
      </c>
      <c r="G93" s="659">
        <v>1360</v>
      </c>
      <c r="H93" s="161">
        <f t="shared" si="2"/>
        <v>2720</v>
      </c>
      <c r="I93" s="164"/>
      <c r="J93" s="194" t="s">
        <v>2972</v>
      </c>
      <c r="K93" s="21"/>
      <c r="L93" s="19"/>
      <c r="M93" s="60" t="s">
        <v>748</v>
      </c>
      <c r="N93" s="141"/>
      <c r="O93" s="201"/>
      <c r="P93" s="60">
        <v>41215</v>
      </c>
      <c r="Q93" s="23">
        <v>41215</v>
      </c>
    </row>
    <row r="94" spans="2:17" ht="18" customHeight="1">
      <c r="B94" s="13"/>
      <c r="C94" s="190" t="s">
        <v>673</v>
      </c>
      <c r="D94" s="190" t="s">
        <v>673</v>
      </c>
      <c r="E94" s="189" t="s">
        <v>2976</v>
      </c>
      <c r="F94" s="190">
        <v>2</v>
      </c>
      <c r="G94" s="659">
        <v>1590</v>
      </c>
      <c r="H94" s="161">
        <f t="shared" si="2"/>
        <v>3180</v>
      </c>
      <c r="I94" s="164"/>
      <c r="J94" s="194" t="s">
        <v>2972</v>
      </c>
      <c r="K94" s="21"/>
      <c r="L94" s="19"/>
      <c r="M94" s="60" t="s">
        <v>748</v>
      </c>
      <c r="N94" s="141"/>
      <c r="O94" s="201"/>
      <c r="P94" s="60">
        <v>41215</v>
      </c>
      <c r="Q94" s="23">
        <v>41215</v>
      </c>
    </row>
    <row r="95" spans="2:17" ht="18" customHeight="1">
      <c r="B95" s="13"/>
      <c r="C95" s="190"/>
      <c r="D95" s="190"/>
      <c r="E95" s="189"/>
      <c r="F95" s="190"/>
      <c r="G95" s="659"/>
      <c r="H95" s="161"/>
      <c r="I95" s="164"/>
      <c r="J95" s="194"/>
      <c r="K95" s="21"/>
      <c r="L95" s="19"/>
      <c r="M95" s="60"/>
      <c r="N95" s="141"/>
      <c r="O95" s="201"/>
      <c r="P95" s="60"/>
      <c r="Q95" s="24"/>
    </row>
    <row r="96" spans="2:17" ht="18" customHeight="1">
      <c r="B96" s="13"/>
      <c r="C96" s="13" t="s">
        <v>1803</v>
      </c>
      <c r="D96" s="13" t="s">
        <v>1803</v>
      </c>
      <c r="E96" s="141" t="s">
        <v>2977</v>
      </c>
      <c r="F96" s="13">
        <v>1</v>
      </c>
      <c r="G96" s="17">
        <v>18000</v>
      </c>
      <c r="H96" s="17">
        <f t="shared" ref="H96:H103" si="3">F96*G96</f>
        <v>18000</v>
      </c>
      <c r="I96" s="201"/>
      <c r="J96" s="141" t="s">
        <v>1816</v>
      </c>
      <c r="K96" s="141"/>
      <c r="L96" s="13"/>
      <c r="M96" s="60">
        <v>41179</v>
      </c>
      <c r="N96" s="141"/>
      <c r="O96" s="201"/>
      <c r="P96" s="60">
        <v>41193</v>
      </c>
      <c r="Q96" s="23">
        <v>41187</v>
      </c>
    </row>
    <row r="97" spans="2:17" ht="18" customHeight="1">
      <c r="B97" s="13"/>
      <c r="C97" s="13" t="s">
        <v>1803</v>
      </c>
      <c r="D97" s="13" t="s">
        <v>1803</v>
      </c>
      <c r="E97" s="141" t="s">
        <v>2978</v>
      </c>
      <c r="F97" s="13">
        <v>1</v>
      </c>
      <c r="G97" s="17">
        <v>52000</v>
      </c>
      <c r="H97" s="17">
        <f t="shared" si="3"/>
        <v>52000</v>
      </c>
      <c r="I97" s="201"/>
      <c r="J97" s="141" t="s">
        <v>2979</v>
      </c>
      <c r="K97" s="141"/>
      <c r="L97" s="13"/>
      <c r="M97" s="60">
        <v>41179</v>
      </c>
      <c r="N97" s="141"/>
      <c r="O97" s="201"/>
      <c r="P97" s="60">
        <v>41193</v>
      </c>
      <c r="Q97" s="23">
        <v>41191</v>
      </c>
    </row>
    <row r="98" spans="2:17" ht="18" customHeight="1">
      <c r="B98" s="13"/>
      <c r="C98" s="13" t="s">
        <v>1803</v>
      </c>
      <c r="D98" s="13" t="s">
        <v>1803</v>
      </c>
      <c r="E98" s="141" t="s">
        <v>2980</v>
      </c>
      <c r="F98" s="13">
        <v>1</v>
      </c>
      <c r="G98" s="17">
        <v>7400</v>
      </c>
      <c r="H98" s="17">
        <f t="shared" si="3"/>
        <v>7400</v>
      </c>
      <c r="I98" s="201"/>
      <c r="J98" s="141" t="s">
        <v>2981</v>
      </c>
      <c r="K98" s="141"/>
      <c r="L98" s="13"/>
      <c r="M98" s="60">
        <v>41179</v>
      </c>
      <c r="N98" s="141"/>
      <c r="O98" s="201"/>
      <c r="P98" s="60">
        <v>41193</v>
      </c>
      <c r="Q98" s="23">
        <v>41187</v>
      </c>
    </row>
    <row r="99" spans="2:17" ht="18" customHeight="1">
      <c r="B99" s="13"/>
      <c r="C99" s="13" t="s">
        <v>1803</v>
      </c>
      <c r="D99" s="13" t="s">
        <v>1803</v>
      </c>
      <c r="E99" s="141" t="s">
        <v>2982</v>
      </c>
      <c r="F99" s="13">
        <v>2</v>
      </c>
      <c r="G99" s="17">
        <v>5600</v>
      </c>
      <c r="H99" s="17">
        <f t="shared" si="3"/>
        <v>11200</v>
      </c>
      <c r="I99" s="201"/>
      <c r="J99" s="141" t="s">
        <v>2983</v>
      </c>
      <c r="K99" s="141"/>
      <c r="L99" s="13"/>
      <c r="M99" s="60">
        <v>41179</v>
      </c>
      <c r="N99" s="141"/>
      <c r="O99" s="201"/>
      <c r="P99" s="60">
        <v>41193</v>
      </c>
      <c r="Q99" s="23">
        <v>41187</v>
      </c>
    </row>
    <row r="100" spans="2:17" ht="18" customHeight="1">
      <c r="B100" s="13"/>
      <c r="C100" s="13" t="s">
        <v>1803</v>
      </c>
      <c r="D100" s="13" t="s">
        <v>1803</v>
      </c>
      <c r="E100" s="141" t="s">
        <v>2984</v>
      </c>
      <c r="F100" s="13">
        <v>2</v>
      </c>
      <c r="G100" s="17">
        <v>7200</v>
      </c>
      <c r="H100" s="17">
        <f t="shared" si="3"/>
        <v>14400</v>
      </c>
      <c r="I100" s="201"/>
      <c r="J100" s="141" t="s">
        <v>2985</v>
      </c>
      <c r="K100" s="141"/>
      <c r="L100" s="13"/>
      <c r="M100" s="60">
        <v>41179</v>
      </c>
      <c r="N100" s="141"/>
      <c r="O100" s="201"/>
      <c r="P100" s="60">
        <v>41193</v>
      </c>
      <c r="Q100" s="23">
        <v>41187</v>
      </c>
    </row>
    <row r="101" spans="2:17" ht="18" customHeight="1">
      <c r="B101" s="13"/>
      <c r="C101" s="13" t="s">
        <v>1803</v>
      </c>
      <c r="D101" s="13" t="s">
        <v>1803</v>
      </c>
      <c r="E101" s="141" t="s">
        <v>2986</v>
      </c>
      <c r="F101" s="13">
        <v>1</v>
      </c>
      <c r="G101" s="17">
        <v>8500</v>
      </c>
      <c r="H101" s="17">
        <f t="shared" si="3"/>
        <v>8500</v>
      </c>
      <c r="I101" s="201"/>
      <c r="J101" s="141" t="s">
        <v>2987</v>
      </c>
      <c r="K101" s="141"/>
      <c r="L101" s="13"/>
      <c r="M101" s="135">
        <v>41180</v>
      </c>
      <c r="N101" s="141"/>
      <c r="O101" s="201"/>
      <c r="P101" s="60">
        <v>41193</v>
      </c>
      <c r="Q101" s="23">
        <v>41187</v>
      </c>
    </row>
    <row r="102" spans="2:17" ht="18" customHeight="1">
      <c r="B102" s="13"/>
      <c r="C102" s="13" t="s">
        <v>1803</v>
      </c>
      <c r="D102" s="13" t="s">
        <v>1803</v>
      </c>
      <c r="E102" s="21" t="s">
        <v>2988</v>
      </c>
      <c r="F102" s="13">
        <v>1</v>
      </c>
      <c r="G102" s="17">
        <v>52000</v>
      </c>
      <c r="H102" s="17">
        <f t="shared" si="3"/>
        <v>52000</v>
      </c>
      <c r="I102" s="201"/>
      <c r="J102" s="61" t="s">
        <v>1814</v>
      </c>
      <c r="K102" s="141"/>
      <c r="L102" s="13"/>
      <c r="M102" s="135">
        <v>41200</v>
      </c>
      <c r="N102" s="141"/>
      <c r="O102" s="201"/>
      <c r="P102" s="60">
        <v>41211</v>
      </c>
      <c r="Q102" s="23">
        <v>41208</v>
      </c>
    </row>
    <row r="103" spans="2:17" ht="18" customHeight="1">
      <c r="B103" s="13"/>
      <c r="C103" s="13" t="s">
        <v>1803</v>
      </c>
      <c r="D103" s="13" t="s">
        <v>1803</v>
      </c>
      <c r="E103" s="141" t="s">
        <v>2989</v>
      </c>
      <c r="F103" s="13">
        <v>1</v>
      </c>
      <c r="G103" s="17">
        <v>3000</v>
      </c>
      <c r="H103" s="17">
        <f t="shared" si="3"/>
        <v>3000</v>
      </c>
      <c r="I103" s="201"/>
      <c r="J103" s="141" t="s">
        <v>2990</v>
      </c>
      <c r="K103" s="141"/>
      <c r="L103" s="13"/>
      <c r="M103" s="135">
        <v>41201</v>
      </c>
      <c r="N103" s="141"/>
      <c r="O103" s="201"/>
      <c r="P103" s="60">
        <v>41204</v>
      </c>
      <c r="Q103" s="15" t="s">
        <v>2991</v>
      </c>
    </row>
    <row r="104" spans="2:17" ht="18" customHeight="1">
      <c r="J104" s="661"/>
    </row>
    <row r="105" spans="2:17" ht="18" customHeight="1"/>
    <row r="106" spans="2:17" ht="18" customHeight="1"/>
    <row r="107" spans="2:17" ht="18" customHeight="1"/>
    <row r="108" spans="2:17" ht="18" customHeight="1">
      <c r="E108" s="369"/>
    </row>
    <row r="109" spans="2:17" ht="18" customHeight="1"/>
    <row r="110" spans="2:17" ht="18" customHeight="1"/>
    <row r="111" spans="2:17">
      <c r="D111" s="221" t="s">
        <v>1214</v>
      </c>
      <c r="E111" s="221" t="s">
        <v>2992</v>
      </c>
      <c r="F111" s="189" t="s">
        <v>101</v>
      </c>
      <c r="G111" s="189">
        <v>1</v>
      </c>
      <c r="H111" s="189">
        <v>872</v>
      </c>
      <c r="I111" s="662">
        <f t="shared" ref="I111:I123" si="4">G111*H111</f>
        <v>872</v>
      </c>
      <c r="J111" s="663"/>
    </row>
    <row r="112" spans="2:17">
      <c r="D112" s="221" t="s">
        <v>2953</v>
      </c>
      <c r="E112" s="221" t="s">
        <v>2993</v>
      </c>
      <c r="F112" s="189" t="s">
        <v>2994</v>
      </c>
      <c r="G112" s="189">
        <v>1</v>
      </c>
      <c r="H112" s="189">
        <v>13000</v>
      </c>
      <c r="I112" s="662">
        <f t="shared" si="4"/>
        <v>13000</v>
      </c>
      <c r="J112" s="663" t="s">
        <v>2995</v>
      </c>
    </row>
    <row r="113" spans="2:17">
      <c r="D113" s="221" t="s">
        <v>2996</v>
      </c>
      <c r="E113" s="221" t="s">
        <v>2997</v>
      </c>
      <c r="F113" s="189" t="s">
        <v>2994</v>
      </c>
      <c r="G113" s="189">
        <v>1</v>
      </c>
      <c r="H113" s="189">
        <v>6200</v>
      </c>
      <c r="I113" s="662">
        <f t="shared" si="4"/>
        <v>6200</v>
      </c>
      <c r="J113" s="663"/>
    </row>
    <row r="114" spans="2:17">
      <c r="D114" s="221" t="s">
        <v>2998</v>
      </c>
      <c r="E114" s="221" t="s">
        <v>2999</v>
      </c>
      <c r="F114" s="189" t="s">
        <v>2994</v>
      </c>
      <c r="G114" s="189">
        <v>1</v>
      </c>
      <c r="H114" s="189">
        <v>5800</v>
      </c>
      <c r="I114" s="662">
        <f t="shared" si="4"/>
        <v>5800</v>
      </c>
      <c r="J114" s="663"/>
    </row>
    <row r="115" spans="2:17">
      <c r="D115" s="194" t="s">
        <v>3000</v>
      </c>
      <c r="E115" s="189" t="s">
        <v>3001</v>
      </c>
      <c r="F115" s="189"/>
      <c r="G115" s="189">
        <v>1</v>
      </c>
      <c r="H115" s="189">
        <v>3800</v>
      </c>
      <c r="I115" s="662">
        <f t="shared" si="4"/>
        <v>3800</v>
      </c>
      <c r="J115" s="356"/>
    </row>
    <row r="116" spans="2:17">
      <c r="D116" s="194" t="s">
        <v>2944</v>
      </c>
      <c r="E116" s="189" t="s">
        <v>3002</v>
      </c>
      <c r="F116" s="189"/>
      <c r="G116" s="189">
        <v>1</v>
      </c>
      <c r="H116" s="189">
        <v>3800</v>
      </c>
      <c r="I116" s="662">
        <f t="shared" si="4"/>
        <v>3800</v>
      </c>
      <c r="J116" s="356"/>
    </row>
    <row r="117" spans="2:17">
      <c r="D117" s="194" t="s">
        <v>3003</v>
      </c>
      <c r="E117" s="189" t="s">
        <v>3004</v>
      </c>
      <c r="F117" s="189"/>
      <c r="G117" s="189">
        <v>1</v>
      </c>
      <c r="H117" s="189">
        <v>3500</v>
      </c>
      <c r="I117" s="662">
        <f t="shared" si="4"/>
        <v>3500</v>
      </c>
      <c r="J117" s="663"/>
    </row>
    <row r="118" spans="2:17">
      <c r="D118" s="194" t="s">
        <v>3005</v>
      </c>
      <c r="E118" s="189" t="s">
        <v>3006</v>
      </c>
      <c r="F118" s="189"/>
      <c r="G118" s="189">
        <v>1</v>
      </c>
      <c r="H118" s="189">
        <v>3500</v>
      </c>
      <c r="I118" s="662">
        <f t="shared" si="4"/>
        <v>3500</v>
      </c>
      <c r="J118" s="663"/>
    </row>
    <row r="119" spans="2:17">
      <c r="D119" s="194" t="s">
        <v>3007</v>
      </c>
      <c r="E119" s="189" t="s">
        <v>3008</v>
      </c>
      <c r="F119" s="189"/>
      <c r="G119" s="189">
        <v>1</v>
      </c>
      <c r="H119" s="189">
        <v>1900</v>
      </c>
      <c r="I119" s="662">
        <f t="shared" si="4"/>
        <v>1900</v>
      </c>
      <c r="J119" s="663"/>
    </row>
    <row r="120" spans="2:17">
      <c r="D120" s="664" t="s">
        <v>3009</v>
      </c>
      <c r="E120" s="664" t="s">
        <v>3010</v>
      </c>
      <c r="F120" s="665" t="s">
        <v>101</v>
      </c>
      <c r="G120" s="665">
        <v>1</v>
      </c>
      <c r="H120" s="665">
        <v>6899</v>
      </c>
      <c r="I120" s="666">
        <f t="shared" si="4"/>
        <v>6899</v>
      </c>
      <c r="J120" s="356"/>
    </row>
    <row r="121" spans="2:17">
      <c r="D121" s="664" t="s">
        <v>3011</v>
      </c>
      <c r="E121" s="664" t="s">
        <v>3012</v>
      </c>
      <c r="F121" s="665" t="s">
        <v>101</v>
      </c>
      <c r="G121" s="665">
        <v>2</v>
      </c>
      <c r="H121" s="665">
        <v>68</v>
      </c>
      <c r="I121" s="666">
        <f t="shared" si="4"/>
        <v>136</v>
      </c>
      <c r="J121" s="356"/>
    </row>
    <row r="122" spans="2:17">
      <c r="D122" s="664" t="s">
        <v>105</v>
      </c>
      <c r="E122" s="664" t="s">
        <v>3013</v>
      </c>
      <c r="F122" s="665" t="s">
        <v>101</v>
      </c>
      <c r="G122" s="665">
        <v>4</v>
      </c>
      <c r="H122" s="665">
        <v>303</v>
      </c>
      <c r="I122" s="666">
        <f t="shared" si="4"/>
        <v>1212</v>
      </c>
      <c r="J122" s="663"/>
    </row>
    <row r="123" spans="2:17">
      <c r="D123" s="221" t="s">
        <v>3014</v>
      </c>
      <c r="E123" s="221" t="s">
        <v>3015</v>
      </c>
      <c r="F123" s="189" t="s">
        <v>101</v>
      </c>
      <c r="G123" s="189">
        <v>1</v>
      </c>
      <c r="H123" s="189">
        <v>78</v>
      </c>
      <c r="I123" s="662">
        <f t="shared" si="4"/>
        <v>78</v>
      </c>
      <c r="J123" s="663"/>
    </row>
    <row r="128" spans="2:17" s="673" customFormat="1">
      <c r="B128" s="139">
        <v>8</v>
      </c>
      <c r="C128" s="667" t="s">
        <v>39</v>
      </c>
      <c r="D128" s="667" t="s">
        <v>29</v>
      </c>
      <c r="E128" s="668" t="s">
        <v>3016</v>
      </c>
      <c r="F128" s="669">
        <v>1</v>
      </c>
      <c r="G128" s="669">
        <v>155400</v>
      </c>
      <c r="H128" s="669">
        <f t="shared" ref="H128:H133" si="5">F128*G128</f>
        <v>155400</v>
      </c>
      <c r="I128" s="670"/>
      <c r="J128" s="671" t="s">
        <v>41</v>
      </c>
      <c r="K128" s="668"/>
      <c r="L128" s="672"/>
      <c r="M128" s="672"/>
      <c r="O128" s="674"/>
      <c r="P128" s="675"/>
      <c r="Q128" s="675"/>
    </row>
    <row r="129" spans="2:17" s="673" customFormat="1">
      <c r="B129" s="139">
        <v>8</v>
      </c>
      <c r="C129" s="667" t="s">
        <v>39</v>
      </c>
      <c r="D129" s="667" t="s">
        <v>29</v>
      </c>
      <c r="E129" s="668" t="s">
        <v>3017</v>
      </c>
      <c r="F129" s="669">
        <v>1</v>
      </c>
      <c r="G129" s="669">
        <v>7500</v>
      </c>
      <c r="H129" s="669">
        <f t="shared" si="5"/>
        <v>7500</v>
      </c>
      <c r="I129" s="670"/>
      <c r="J129" s="671">
        <v>960536003</v>
      </c>
      <c r="K129" s="668"/>
      <c r="L129" s="672"/>
      <c r="M129" s="672"/>
      <c r="O129" s="674"/>
      <c r="P129" s="675"/>
      <c r="Q129" s="675"/>
    </row>
    <row r="130" spans="2:17" s="673" customFormat="1">
      <c r="B130" s="139">
        <v>8</v>
      </c>
      <c r="C130" s="667" t="s">
        <v>39</v>
      </c>
      <c r="D130" s="667" t="s">
        <v>29</v>
      </c>
      <c r="E130" s="668" t="s">
        <v>47</v>
      </c>
      <c r="F130" s="669">
        <v>1</v>
      </c>
      <c r="G130" s="669">
        <v>54600</v>
      </c>
      <c r="H130" s="669">
        <f t="shared" si="5"/>
        <v>54600</v>
      </c>
      <c r="I130" s="670"/>
      <c r="J130" s="671" t="s">
        <v>48</v>
      </c>
      <c r="K130" s="668"/>
      <c r="L130" s="672"/>
      <c r="M130" s="672"/>
      <c r="O130" s="674"/>
      <c r="P130" s="675"/>
      <c r="Q130" s="675"/>
    </row>
    <row r="131" spans="2:17" s="673" customFormat="1">
      <c r="B131" s="139">
        <v>8</v>
      </c>
      <c r="C131" s="667" t="s">
        <v>39</v>
      </c>
      <c r="D131" s="667" t="s">
        <v>29</v>
      </c>
      <c r="E131" s="668" t="s">
        <v>49</v>
      </c>
      <c r="F131" s="669">
        <v>1</v>
      </c>
      <c r="G131" s="669">
        <v>7900</v>
      </c>
      <c r="H131" s="669">
        <f t="shared" si="5"/>
        <v>7900</v>
      </c>
      <c r="I131" s="670"/>
      <c r="J131" s="671" t="s">
        <v>50</v>
      </c>
      <c r="K131" s="668"/>
      <c r="L131" s="672"/>
      <c r="M131" s="672"/>
      <c r="O131" s="674"/>
      <c r="P131" s="675"/>
      <c r="Q131" s="675"/>
    </row>
    <row r="132" spans="2:17" s="673" customFormat="1">
      <c r="B132" s="139">
        <v>8</v>
      </c>
      <c r="C132" s="667" t="s">
        <v>3018</v>
      </c>
      <c r="D132" s="667" t="s">
        <v>29</v>
      </c>
      <c r="E132" s="668" t="s">
        <v>2934</v>
      </c>
      <c r="F132" s="669">
        <v>1</v>
      </c>
      <c r="G132" s="669">
        <v>119700</v>
      </c>
      <c r="H132" s="669">
        <f t="shared" si="5"/>
        <v>119700</v>
      </c>
      <c r="I132" s="670"/>
      <c r="J132" s="671" t="s">
        <v>2933</v>
      </c>
      <c r="K132" s="668"/>
      <c r="L132" s="672"/>
      <c r="M132" s="672"/>
      <c r="O132" s="674"/>
      <c r="P132" s="675"/>
      <c r="Q132" s="675"/>
    </row>
    <row r="133" spans="2:17" s="673" customFormat="1">
      <c r="B133" s="139">
        <v>8</v>
      </c>
      <c r="C133" s="667"/>
      <c r="D133" s="667" t="s">
        <v>29</v>
      </c>
      <c r="E133" s="668" t="s">
        <v>45</v>
      </c>
      <c r="F133" s="669">
        <v>1</v>
      </c>
      <c r="G133" s="669">
        <v>1000</v>
      </c>
      <c r="H133" s="669">
        <f t="shared" si="5"/>
        <v>1000</v>
      </c>
      <c r="I133" s="670"/>
      <c r="J133" s="671" t="s">
        <v>46</v>
      </c>
      <c r="K133" s="668"/>
      <c r="L133" s="672"/>
      <c r="M133" s="672"/>
      <c r="O133" s="674"/>
      <c r="P133" s="675"/>
      <c r="Q133" s="675"/>
    </row>
    <row r="134" spans="2:17">
      <c r="B134" s="12">
        <v>9</v>
      </c>
      <c r="C134" s="12"/>
      <c r="D134" s="12"/>
      <c r="E134" s="21"/>
      <c r="F134" s="17"/>
      <c r="G134" s="17"/>
      <c r="H134" s="17"/>
      <c r="I134" s="22"/>
      <c r="J134" s="19"/>
      <c r="K134" s="21"/>
    </row>
    <row r="135" spans="2:17">
      <c r="B135" s="13">
        <v>10</v>
      </c>
      <c r="C135" s="12"/>
      <c r="D135" s="12"/>
      <c r="E135" s="21"/>
      <c r="F135" s="17"/>
      <c r="G135" s="17"/>
      <c r="H135" s="17"/>
      <c r="I135" s="22"/>
      <c r="J135" s="19"/>
      <c r="K135" s="21"/>
    </row>
    <row r="136" spans="2:17" s="673" customFormat="1">
      <c r="B136" s="667">
        <v>11</v>
      </c>
      <c r="C136" s="667" t="s">
        <v>39</v>
      </c>
      <c r="D136" s="667" t="s">
        <v>51</v>
      </c>
      <c r="E136" s="668" t="s">
        <v>2936</v>
      </c>
      <c r="F136" s="669">
        <v>1</v>
      </c>
      <c r="G136" s="669">
        <v>23000</v>
      </c>
      <c r="H136" s="669">
        <f>F136*G136</f>
        <v>23000</v>
      </c>
      <c r="I136" s="670"/>
      <c r="J136" s="671" t="s">
        <v>53</v>
      </c>
      <c r="K136" s="668"/>
      <c r="L136" s="672"/>
      <c r="M136" s="672"/>
      <c r="O136" s="674"/>
      <c r="P136" s="675"/>
      <c r="Q136" s="675"/>
    </row>
    <row r="137" spans="2:17" s="673" customFormat="1">
      <c r="B137" s="667">
        <v>12</v>
      </c>
      <c r="C137" s="667" t="s">
        <v>39</v>
      </c>
      <c r="D137" s="667" t="s">
        <v>51</v>
      </c>
      <c r="E137" s="668" t="s">
        <v>60</v>
      </c>
      <c r="F137" s="669">
        <v>1</v>
      </c>
      <c r="G137" s="669">
        <v>7600</v>
      </c>
      <c r="H137" s="669">
        <f>F137*G137</f>
        <v>7600</v>
      </c>
      <c r="I137" s="670"/>
      <c r="J137" s="671" t="s">
        <v>1425</v>
      </c>
      <c r="K137" s="668"/>
      <c r="L137" s="672"/>
      <c r="M137" s="672"/>
      <c r="O137" s="674"/>
      <c r="P137" s="675"/>
      <c r="Q137" s="675"/>
    </row>
    <row r="138" spans="2:17">
      <c r="B138" s="12"/>
      <c r="C138" s="12"/>
      <c r="D138" s="12"/>
      <c r="E138" s="21"/>
      <c r="F138" s="17"/>
      <c r="G138" s="17"/>
      <c r="H138" s="17"/>
      <c r="I138" s="22"/>
      <c r="J138" s="19"/>
      <c r="K138" s="21"/>
    </row>
    <row r="139" spans="2:17">
      <c r="B139" s="12"/>
      <c r="C139" s="12"/>
      <c r="D139" s="12"/>
      <c r="E139" s="21"/>
      <c r="F139" s="17"/>
      <c r="G139" s="17"/>
      <c r="H139" s="17"/>
      <c r="I139" s="22"/>
      <c r="J139" s="19"/>
      <c r="K139" s="21"/>
    </row>
    <row r="140" spans="2:17" s="673" customFormat="1">
      <c r="B140" s="139">
        <v>12</v>
      </c>
      <c r="C140" s="667" t="s">
        <v>2938</v>
      </c>
      <c r="D140" s="667" t="s">
        <v>55</v>
      </c>
      <c r="E140" s="668" t="s">
        <v>3019</v>
      </c>
      <c r="F140" s="669">
        <v>1</v>
      </c>
      <c r="G140" s="676"/>
      <c r="H140" s="676"/>
      <c r="I140" s="670"/>
      <c r="J140" s="671" t="s">
        <v>2939</v>
      </c>
      <c r="K140" s="668"/>
      <c r="L140" s="672"/>
      <c r="M140" s="672"/>
      <c r="O140" s="674"/>
      <c r="P140" s="675"/>
      <c r="Q140" s="675"/>
    </row>
    <row r="141" spans="2:17" s="673" customFormat="1">
      <c r="B141" s="139">
        <v>12</v>
      </c>
      <c r="C141" s="667"/>
      <c r="D141" s="667" t="s">
        <v>55</v>
      </c>
      <c r="E141" s="668" t="s">
        <v>45</v>
      </c>
      <c r="F141" s="669">
        <v>2</v>
      </c>
      <c r="G141" s="669">
        <v>1000</v>
      </c>
      <c r="H141" s="669">
        <f>F141*G141</f>
        <v>2000</v>
      </c>
      <c r="I141" s="670"/>
      <c r="J141" s="671" t="s">
        <v>46</v>
      </c>
      <c r="K141" s="668"/>
      <c r="L141" s="672"/>
      <c r="M141" s="672"/>
      <c r="O141" s="674"/>
      <c r="P141" s="675"/>
      <c r="Q141" s="675"/>
    </row>
    <row r="142" spans="2:17">
      <c r="B142" s="677"/>
      <c r="C142" s="678"/>
      <c r="D142" s="678"/>
      <c r="E142" s="679"/>
      <c r="F142" s="680"/>
      <c r="G142" s="680"/>
      <c r="H142" s="680"/>
      <c r="I142" s="681"/>
      <c r="J142" s="682"/>
      <c r="K142" s="679"/>
    </row>
    <row r="143" spans="2:17">
      <c r="C143" s="202"/>
      <c r="D143" s="202"/>
      <c r="E143" s="369"/>
      <c r="F143" s="368"/>
      <c r="G143" s="368"/>
      <c r="H143" s="368"/>
      <c r="I143" s="683"/>
      <c r="J143" s="684"/>
      <c r="K143" s="369"/>
    </row>
    <row r="144" spans="2:17" s="691" customFormat="1">
      <c r="B144" s="685"/>
      <c r="C144" s="686"/>
      <c r="D144" s="686"/>
      <c r="E144" s="687"/>
      <c r="F144" s="688"/>
      <c r="G144" s="688"/>
      <c r="H144" s="688"/>
      <c r="I144" s="689"/>
      <c r="J144" s="690"/>
      <c r="K144" s="687"/>
      <c r="L144" s="685"/>
      <c r="M144" s="685"/>
      <c r="O144" s="692"/>
      <c r="P144" s="693"/>
      <c r="Q144" s="693"/>
    </row>
    <row r="145" spans="2:11">
      <c r="B145" s="694"/>
      <c r="C145" s="695"/>
      <c r="D145" s="695"/>
      <c r="E145" s="696"/>
      <c r="F145" s="697"/>
      <c r="G145" s="697"/>
      <c r="H145" s="697"/>
      <c r="I145" s="698"/>
      <c r="J145" s="699"/>
      <c r="K145" s="696"/>
    </row>
    <row r="146" spans="2:11">
      <c r="B146" s="12"/>
      <c r="C146" s="12"/>
      <c r="D146" s="12"/>
      <c r="E146" s="21"/>
      <c r="F146" s="17"/>
      <c r="G146" s="17"/>
      <c r="H146" s="17"/>
      <c r="I146" s="22"/>
      <c r="J146" s="19"/>
      <c r="K146" s="21"/>
    </row>
    <row r="147" spans="2:11">
      <c r="B147" s="12"/>
      <c r="C147" s="12"/>
      <c r="D147" s="12"/>
      <c r="E147" s="21"/>
      <c r="F147" s="17"/>
      <c r="G147" s="17"/>
      <c r="H147" s="17"/>
      <c r="I147" s="22"/>
      <c r="J147" s="19"/>
      <c r="K147" s="21"/>
    </row>
    <row r="148" spans="2:11">
      <c r="B148" s="12"/>
      <c r="C148" s="12"/>
      <c r="D148" s="12"/>
      <c r="E148" s="21"/>
      <c r="F148" s="17"/>
      <c r="G148" s="17"/>
      <c r="H148" s="17"/>
      <c r="I148" s="22"/>
      <c r="J148" s="19"/>
      <c r="K148" s="21"/>
    </row>
  </sheetData>
  <protectedRanges>
    <protectedRange sqref="J14:K17" name="範囲1_2_1"/>
    <protectedRange sqref="E14:E17" name="範囲1_3_1"/>
    <protectedRange sqref="F14:G17" name="範囲1_4_1"/>
  </protectedRanges>
  <autoFilter ref="B8:O8" xr:uid="{0C6936FF-0459-4B6D-A2F1-2A8793F93E98}"/>
  <mergeCells count="10">
    <mergeCell ref="J14:K14"/>
    <mergeCell ref="J15:K15"/>
    <mergeCell ref="J16:K16"/>
    <mergeCell ref="J17:K17"/>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3FA63-8E6D-41AF-83A5-1237D3490F5A}">
  <dimension ref="B2:Q30"/>
  <sheetViews>
    <sheetView zoomScale="85" zoomScaleNormal="85" workbookViewId="0">
      <pane xSplit="10" ySplit="8" topLeftCell="P9" activePane="bottomRight" state="frozen"/>
      <selection pane="topRight" activeCell="K1" sqref="K1"/>
      <selection pane="bottomLeft" activeCell="A9" sqref="A9"/>
      <selection pane="bottomRight" activeCell="H14" sqref="H14"/>
    </sheetView>
  </sheetViews>
  <sheetFormatPr defaultRowHeight="13.5"/>
  <cols>
    <col min="1" max="1" width="2.625" style="515" customWidth="1"/>
    <col min="2" max="2" width="5.125" style="520" customWidth="1"/>
    <col min="3" max="3" width="12.375" style="515" customWidth="1"/>
    <col min="4" max="4" width="12.625" style="515" customWidth="1"/>
    <col min="5" max="5" width="35.625" style="515" customWidth="1"/>
    <col min="6" max="6" width="8.75" style="515" customWidth="1"/>
    <col min="7" max="8" width="9.875" style="515" bestFit="1" customWidth="1"/>
    <col min="9" max="9" width="5.75" style="521" customWidth="1"/>
    <col min="10" max="10" width="44.75" style="515" customWidth="1"/>
    <col min="11" max="11" width="17.875" style="515" customWidth="1"/>
    <col min="12" max="12" width="6.625" style="520" customWidth="1"/>
    <col min="13" max="13" width="13.75" style="520"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59" width="12.375" style="515" customWidth="1"/>
    <col min="260" max="260" width="12.625" style="515" customWidth="1"/>
    <col min="261" max="261" width="35.625" style="515" customWidth="1"/>
    <col min="262" max="262" width="8.75" style="515" customWidth="1"/>
    <col min="263" max="264" width="9.875" style="515" bestFit="1" customWidth="1"/>
    <col min="265" max="265" width="5.75" style="515" customWidth="1"/>
    <col min="266" max="266" width="44.75" style="515" customWidth="1"/>
    <col min="267" max="267" width="17.875" style="515" customWidth="1"/>
    <col min="268" max="268" width="6.625" style="515" customWidth="1"/>
    <col min="269" max="269" width="13.75" style="515"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5" width="12.375" style="515" customWidth="1"/>
    <col min="516" max="516" width="12.625" style="515" customWidth="1"/>
    <col min="517" max="517" width="35.625" style="515" customWidth="1"/>
    <col min="518" max="518" width="8.75" style="515" customWidth="1"/>
    <col min="519" max="520" width="9.875" style="515" bestFit="1" customWidth="1"/>
    <col min="521" max="521" width="5.75" style="515" customWidth="1"/>
    <col min="522" max="522" width="44.75" style="515" customWidth="1"/>
    <col min="523" max="523" width="17.875" style="515" customWidth="1"/>
    <col min="524" max="524" width="6.625" style="515" customWidth="1"/>
    <col min="525" max="525" width="13.75" style="515"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1" width="12.375" style="515" customWidth="1"/>
    <col min="772" max="772" width="12.625" style="515" customWidth="1"/>
    <col min="773" max="773" width="35.625" style="515" customWidth="1"/>
    <col min="774" max="774" width="8.75" style="515" customWidth="1"/>
    <col min="775" max="776" width="9.875" style="515" bestFit="1" customWidth="1"/>
    <col min="777" max="777" width="5.75" style="515" customWidth="1"/>
    <col min="778" max="778" width="44.75" style="515" customWidth="1"/>
    <col min="779" max="779" width="17.875" style="515" customWidth="1"/>
    <col min="780" max="780" width="6.625" style="515" customWidth="1"/>
    <col min="781" max="781" width="13.75" style="515"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7" width="12.375" style="515" customWidth="1"/>
    <col min="1028" max="1028" width="12.625" style="515" customWidth="1"/>
    <col min="1029" max="1029" width="35.625" style="515" customWidth="1"/>
    <col min="1030" max="1030" width="8.75" style="515" customWidth="1"/>
    <col min="1031" max="1032" width="9.875" style="515" bestFit="1" customWidth="1"/>
    <col min="1033" max="1033" width="5.75" style="515" customWidth="1"/>
    <col min="1034" max="1034" width="44.75" style="515" customWidth="1"/>
    <col min="1035" max="1035" width="17.875" style="515" customWidth="1"/>
    <col min="1036" max="1036" width="6.625" style="515" customWidth="1"/>
    <col min="1037" max="1037" width="13.75" style="515"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3" width="12.375" style="515" customWidth="1"/>
    <col min="1284" max="1284" width="12.625" style="515" customWidth="1"/>
    <col min="1285" max="1285" width="35.625" style="515" customWidth="1"/>
    <col min="1286" max="1286" width="8.75" style="515" customWidth="1"/>
    <col min="1287" max="1288" width="9.875" style="515" bestFit="1" customWidth="1"/>
    <col min="1289" max="1289" width="5.75" style="515" customWidth="1"/>
    <col min="1290" max="1290" width="44.75" style="515" customWidth="1"/>
    <col min="1291" max="1291" width="17.875" style="515" customWidth="1"/>
    <col min="1292" max="1292" width="6.625" style="515" customWidth="1"/>
    <col min="1293" max="1293" width="13.75" style="515"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39" width="12.375" style="515" customWidth="1"/>
    <col min="1540" max="1540" width="12.625" style="515" customWidth="1"/>
    <col min="1541" max="1541" width="35.625" style="515" customWidth="1"/>
    <col min="1542" max="1542" width="8.75" style="515" customWidth="1"/>
    <col min="1543" max="1544" width="9.875" style="515" bestFit="1" customWidth="1"/>
    <col min="1545" max="1545" width="5.75" style="515" customWidth="1"/>
    <col min="1546" max="1546" width="44.75" style="515" customWidth="1"/>
    <col min="1547" max="1547" width="17.875" style="515" customWidth="1"/>
    <col min="1548" max="1548" width="6.625" style="515" customWidth="1"/>
    <col min="1549" max="1549" width="13.75" style="515"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5" width="12.375" style="515" customWidth="1"/>
    <col min="1796" max="1796" width="12.625" style="515" customWidth="1"/>
    <col min="1797" max="1797" width="35.625" style="515" customWidth="1"/>
    <col min="1798" max="1798" width="8.75" style="515" customWidth="1"/>
    <col min="1799" max="1800" width="9.875" style="515" bestFit="1" customWidth="1"/>
    <col min="1801" max="1801" width="5.75" style="515" customWidth="1"/>
    <col min="1802" max="1802" width="44.75" style="515" customWidth="1"/>
    <col min="1803" max="1803" width="17.875" style="515" customWidth="1"/>
    <col min="1804" max="1804" width="6.625" style="515" customWidth="1"/>
    <col min="1805" max="1805" width="13.75" style="515"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1" width="12.375" style="515" customWidth="1"/>
    <col min="2052" max="2052" width="12.625" style="515" customWidth="1"/>
    <col min="2053" max="2053" width="35.625" style="515" customWidth="1"/>
    <col min="2054" max="2054" width="8.75" style="515" customWidth="1"/>
    <col min="2055" max="2056" width="9.875" style="515" bestFit="1" customWidth="1"/>
    <col min="2057" max="2057" width="5.75" style="515" customWidth="1"/>
    <col min="2058" max="2058" width="44.75" style="515" customWidth="1"/>
    <col min="2059" max="2059" width="17.875" style="515" customWidth="1"/>
    <col min="2060" max="2060" width="6.625" style="515" customWidth="1"/>
    <col min="2061" max="2061" width="13.75" style="515"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7" width="12.375" style="515" customWidth="1"/>
    <col min="2308" max="2308" width="12.625" style="515" customWidth="1"/>
    <col min="2309" max="2309" width="35.625" style="515" customWidth="1"/>
    <col min="2310" max="2310" width="8.75" style="515" customWidth="1"/>
    <col min="2311" max="2312" width="9.875" style="515" bestFit="1" customWidth="1"/>
    <col min="2313" max="2313" width="5.75" style="515" customWidth="1"/>
    <col min="2314" max="2314" width="44.75" style="515" customWidth="1"/>
    <col min="2315" max="2315" width="17.875" style="515" customWidth="1"/>
    <col min="2316" max="2316" width="6.625" style="515" customWidth="1"/>
    <col min="2317" max="2317" width="13.75" style="515"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3" width="12.375" style="515" customWidth="1"/>
    <col min="2564" max="2564" width="12.625" style="515" customWidth="1"/>
    <col min="2565" max="2565" width="35.625" style="515" customWidth="1"/>
    <col min="2566" max="2566" width="8.75" style="515" customWidth="1"/>
    <col min="2567" max="2568" width="9.875" style="515" bestFit="1" customWidth="1"/>
    <col min="2569" max="2569" width="5.75" style="515" customWidth="1"/>
    <col min="2570" max="2570" width="44.75" style="515" customWidth="1"/>
    <col min="2571" max="2571" width="17.875" style="515" customWidth="1"/>
    <col min="2572" max="2572" width="6.625" style="515" customWidth="1"/>
    <col min="2573" max="2573" width="13.75" style="515"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19" width="12.375" style="515" customWidth="1"/>
    <col min="2820" max="2820" width="12.625" style="515" customWidth="1"/>
    <col min="2821" max="2821" width="35.625" style="515" customWidth="1"/>
    <col min="2822" max="2822" width="8.75" style="515" customWidth="1"/>
    <col min="2823" max="2824" width="9.875" style="515" bestFit="1" customWidth="1"/>
    <col min="2825" max="2825" width="5.75" style="515" customWidth="1"/>
    <col min="2826" max="2826" width="44.75" style="515" customWidth="1"/>
    <col min="2827" max="2827" width="17.875" style="515" customWidth="1"/>
    <col min="2828" max="2828" width="6.625" style="515" customWidth="1"/>
    <col min="2829" max="2829" width="13.75" style="515"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5" width="12.375" style="515" customWidth="1"/>
    <col min="3076" max="3076" width="12.625" style="515" customWidth="1"/>
    <col min="3077" max="3077" width="35.625" style="515" customWidth="1"/>
    <col min="3078" max="3078" width="8.75" style="515" customWidth="1"/>
    <col min="3079" max="3080" width="9.875" style="515" bestFit="1" customWidth="1"/>
    <col min="3081" max="3081" width="5.75" style="515" customWidth="1"/>
    <col min="3082" max="3082" width="44.75" style="515" customWidth="1"/>
    <col min="3083" max="3083" width="17.875" style="515" customWidth="1"/>
    <col min="3084" max="3084" width="6.625" style="515" customWidth="1"/>
    <col min="3085" max="3085" width="13.75" style="515"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1" width="12.375" style="515" customWidth="1"/>
    <col min="3332" max="3332" width="12.625" style="515" customWidth="1"/>
    <col min="3333" max="3333" width="35.625" style="515" customWidth="1"/>
    <col min="3334" max="3334" width="8.75" style="515" customWidth="1"/>
    <col min="3335" max="3336" width="9.875" style="515" bestFit="1" customWidth="1"/>
    <col min="3337" max="3337" width="5.75" style="515" customWidth="1"/>
    <col min="3338" max="3338" width="44.75" style="515" customWidth="1"/>
    <col min="3339" max="3339" width="17.875" style="515" customWidth="1"/>
    <col min="3340" max="3340" width="6.625" style="515" customWidth="1"/>
    <col min="3341" max="3341" width="13.75" style="515"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7" width="12.375" style="515" customWidth="1"/>
    <col min="3588" max="3588" width="12.625" style="515" customWidth="1"/>
    <col min="3589" max="3589" width="35.625" style="515" customWidth="1"/>
    <col min="3590" max="3590" width="8.75" style="515" customWidth="1"/>
    <col min="3591" max="3592" width="9.875" style="515" bestFit="1" customWidth="1"/>
    <col min="3593" max="3593" width="5.75" style="515" customWidth="1"/>
    <col min="3594" max="3594" width="44.75" style="515" customWidth="1"/>
    <col min="3595" max="3595" width="17.875" style="515" customWidth="1"/>
    <col min="3596" max="3596" width="6.625" style="515" customWidth="1"/>
    <col min="3597" max="3597" width="13.75" style="515"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3" width="12.375" style="515" customWidth="1"/>
    <col min="3844" max="3844" width="12.625" style="515" customWidth="1"/>
    <col min="3845" max="3845" width="35.625" style="515" customWidth="1"/>
    <col min="3846" max="3846" width="8.75" style="515" customWidth="1"/>
    <col min="3847" max="3848" width="9.875" style="515" bestFit="1" customWidth="1"/>
    <col min="3849" max="3849" width="5.75" style="515" customWidth="1"/>
    <col min="3850" max="3850" width="44.75" style="515" customWidth="1"/>
    <col min="3851" max="3851" width="17.875" style="515" customWidth="1"/>
    <col min="3852" max="3852" width="6.625" style="515" customWidth="1"/>
    <col min="3853" max="3853" width="13.75" style="515"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099" width="12.375" style="515" customWidth="1"/>
    <col min="4100" max="4100" width="12.625" style="515" customWidth="1"/>
    <col min="4101" max="4101" width="35.625" style="515" customWidth="1"/>
    <col min="4102" max="4102" width="8.75" style="515" customWidth="1"/>
    <col min="4103" max="4104" width="9.875" style="515" bestFit="1" customWidth="1"/>
    <col min="4105" max="4105" width="5.75" style="515" customWidth="1"/>
    <col min="4106" max="4106" width="44.75" style="515" customWidth="1"/>
    <col min="4107" max="4107" width="17.875" style="515" customWidth="1"/>
    <col min="4108" max="4108" width="6.625" style="515" customWidth="1"/>
    <col min="4109" max="4109" width="13.75" style="515"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5" width="12.375" style="515" customWidth="1"/>
    <col min="4356" max="4356" width="12.625" style="515" customWidth="1"/>
    <col min="4357" max="4357" width="35.625" style="515" customWidth="1"/>
    <col min="4358" max="4358" width="8.75" style="515" customWidth="1"/>
    <col min="4359" max="4360" width="9.875" style="515" bestFit="1" customWidth="1"/>
    <col min="4361" max="4361" width="5.75" style="515" customWidth="1"/>
    <col min="4362" max="4362" width="44.75" style="515" customWidth="1"/>
    <col min="4363" max="4363" width="17.875" style="515" customWidth="1"/>
    <col min="4364" max="4364" width="6.625" style="515" customWidth="1"/>
    <col min="4365" max="4365" width="13.75" style="515"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1" width="12.375" style="515" customWidth="1"/>
    <col min="4612" max="4612" width="12.625" style="515" customWidth="1"/>
    <col min="4613" max="4613" width="35.625" style="515" customWidth="1"/>
    <col min="4614" max="4614" width="8.75" style="515" customWidth="1"/>
    <col min="4615" max="4616" width="9.875" style="515" bestFit="1" customWidth="1"/>
    <col min="4617" max="4617" width="5.75" style="515" customWidth="1"/>
    <col min="4618" max="4618" width="44.75" style="515" customWidth="1"/>
    <col min="4619" max="4619" width="17.875" style="515" customWidth="1"/>
    <col min="4620" max="4620" width="6.625" style="515" customWidth="1"/>
    <col min="4621" max="4621" width="13.75" style="515"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7" width="12.375" style="515" customWidth="1"/>
    <col min="4868" max="4868" width="12.625" style="515" customWidth="1"/>
    <col min="4869" max="4869" width="35.625" style="515" customWidth="1"/>
    <col min="4870" max="4870" width="8.75" style="515" customWidth="1"/>
    <col min="4871" max="4872" width="9.875" style="515" bestFit="1" customWidth="1"/>
    <col min="4873" max="4873" width="5.75" style="515" customWidth="1"/>
    <col min="4874" max="4874" width="44.75" style="515" customWidth="1"/>
    <col min="4875" max="4875" width="17.875" style="515" customWidth="1"/>
    <col min="4876" max="4876" width="6.625" style="515" customWidth="1"/>
    <col min="4877" max="4877" width="13.75" style="515"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3" width="12.375" style="515" customWidth="1"/>
    <col min="5124" max="5124" width="12.625" style="515" customWidth="1"/>
    <col min="5125" max="5125" width="35.625" style="515" customWidth="1"/>
    <col min="5126" max="5126" width="8.75" style="515" customWidth="1"/>
    <col min="5127" max="5128" width="9.875" style="515" bestFit="1" customWidth="1"/>
    <col min="5129" max="5129" width="5.75" style="515" customWidth="1"/>
    <col min="5130" max="5130" width="44.75" style="515" customWidth="1"/>
    <col min="5131" max="5131" width="17.875" style="515" customWidth="1"/>
    <col min="5132" max="5132" width="6.625" style="515" customWidth="1"/>
    <col min="5133" max="5133" width="13.75" style="515"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79" width="12.375" style="515" customWidth="1"/>
    <col min="5380" max="5380" width="12.625" style="515" customWidth="1"/>
    <col min="5381" max="5381" width="35.625" style="515" customWidth="1"/>
    <col min="5382" max="5382" width="8.75" style="515" customWidth="1"/>
    <col min="5383" max="5384" width="9.875" style="515" bestFit="1" customWidth="1"/>
    <col min="5385" max="5385" width="5.75" style="515" customWidth="1"/>
    <col min="5386" max="5386" width="44.75" style="515" customWidth="1"/>
    <col min="5387" max="5387" width="17.875" style="515" customWidth="1"/>
    <col min="5388" max="5388" width="6.625" style="515" customWidth="1"/>
    <col min="5389" max="5389" width="13.75" style="515"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5" width="12.375" style="515" customWidth="1"/>
    <col min="5636" max="5636" width="12.625" style="515" customWidth="1"/>
    <col min="5637" max="5637" width="35.625" style="515" customWidth="1"/>
    <col min="5638" max="5638" width="8.75" style="515" customWidth="1"/>
    <col min="5639" max="5640" width="9.875" style="515" bestFit="1" customWidth="1"/>
    <col min="5641" max="5641" width="5.75" style="515" customWidth="1"/>
    <col min="5642" max="5642" width="44.75" style="515" customWidth="1"/>
    <col min="5643" max="5643" width="17.875" style="515" customWidth="1"/>
    <col min="5644" max="5644" width="6.625" style="515" customWidth="1"/>
    <col min="5645" max="5645" width="13.75" style="515"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1" width="12.375" style="515" customWidth="1"/>
    <col min="5892" max="5892" width="12.625" style="515" customWidth="1"/>
    <col min="5893" max="5893" width="35.625" style="515" customWidth="1"/>
    <col min="5894" max="5894" width="8.75" style="515" customWidth="1"/>
    <col min="5895" max="5896" width="9.875" style="515" bestFit="1" customWidth="1"/>
    <col min="5897" max="5897" width="5.75" style="515" customWidth="1"/>
    <col min="5898" max="5898" width="44.75" style="515" customWidth="1"/>
    <col min="5899" max="5899" width="17.875" style="515" customWidth="1"/>
    <col min="5900" max="5900" width="6.625" style="515" customWidth="1"/>
    <col min="5901" max="5901" width="13.75" style="515"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7" width="12.375" style="515" customWidth="1"/>
    <col min="6148" max="6148" width="12.625" style="515" customWidth="1"/>
    <col min="6149" max="6149" width="35.625" style="515" customWidth="1"/>
    <col min="6150" max="6150" width="8.75" style="515" customWidth="1"/>
    <col min="6151" max="6152" width="9.875" style="515" bestFit="1" customWidth="1"/>
    <col min="6153" max="6153" width="5.75" style="515" customWidth="1"/>
    <col min="6154" max="6154" width="44.75" style="515" customWidth="1"/>
    <col min="6155" max="6155" width="17.875" style="515" customWidth="1"/>
    <col min="6156" max="6156" width="6.625" style="515" customWidth="1"/>
    <col min="6157" max="6157" width="13.75" style="515"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3" width="12.375" style="515" customWidth="1"/>
    <col min="6404" max="6404" width="12.625" style="515" customWidth="1"/>
    <col min="6405" max="6405" width="35.625" style="515" customWidth="1"/>
    <col min="6406" max="6406" width="8.75" style="515" customWidth="1"/>
    <col min="6407" max="6408" width="9.875" style="515" bestFit="1" customWidth="1"/>
    <col min="6409" max="6409" width="5.75" style="515" customWidth="1"/>
    <col min="6410" max="6410" width="44.75" style="515" customWidth="1"/>
    <col min="6411" max="6411" width="17.875" style="515" customWidth="1"/>
    <col min="6412" max="6412" width="6.625" style="515" customWidth="1"/>
    <col min="6413" max="6413" width="13.75" style="515"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59" width="12.375" style="515" customWidth="1"/>
    <col min="6660" max="6660" width="12.625" style="515" customWidth="1"/>
    <col min="6661" max="6661" width="35.625" style="515" customWidth="1"/>
    <col min="6662" max="6662" width="8.75" style="515" customWidth="1"/>
    <col min="6663" max="6664" width="9.875" style="515" bestFit="1" customWidth="1"/>
    <col min="6665" max="6665" width="5.75" style="515" customWidth="1"/>
    <col min="6666" max="6666" width="44.75" style="515" customWidth="1"/>
    <col min="6667" max="6667" width="17.875" style="515" customWidth="1"/>
    <col min="6668" max="6668" width="6.625" style="515" customWidth="1"/>
    <col min="6669" max="6669" width="13.75" style="515"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5" width="12.375" style="515" customWidth="1"/>
    <col min="6916" max="6916" width="12.625" style="515" customWidth="1"/>
    <col min="6917" max="6917" width="35.625" style="515" customWidth="1"/>
    <col min="6918" max="6918" width="8.75" style="515" customWidth="1"/>
    <col min="6919" max="6920" width="9.875" style="515" bestFit="1" customWidth="1"/>
    <col min="6921" max="6921" width="5.75" style="515" customWidth="1"/>
    <col min="6922" max="6922" width="44.75" style="515" customWidth="1"/>
    <col min="6923" max="6923" width="17.875" style="515" customWidth="1"/>
    <col min="6924" max="6924" width="6.625" style="515" customWidth="1"/>
    <col min="6925" max="6925" width="13.75" style="515"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1" width="12.375" style="515" customWidth="1"/>
    <col min="7172" max="7172" width="12.625" style="515" customWidth="1"/>
    <col min="7173" max="7173" width="35.625" style="515" customWidth="1"/>
    <col min="7174" max="7174" width="8.75" style="515" customWidth="1"/>
    <col min="7175" max="7176" width="9.875" style="515" bestFit="1" customWidth="1"/>
    <col min="7177" max="7177" width="5.75" style="515" customWidth="1"/>
    <col min="7178" max="7178" width="44.75" style="515" customWidth="1"/>
    <col min="7179" max="7179" width="17.875" style="515" customWidth="1"/>
    <col min="7180" max="7180" width="6.625" style="515" customWidth="1"/>
    <col min="7181" max="7181" width="13.75" style="515"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7" width="12.375" style="515" customWidth="1"/>
    <col min="7428" max="7428" width="12.625" style="515" customWidth="1"/>
    <col min="7429" max="7429" width="35.625" style="515" customWidth="1"/>
    <col min="7430" max="7430" width="8.75" style="515" customWidth="1"/>
    <col min="7431" max="7432" width="9.875" style="515" bestFit="1" customWidth="1"/>
    <col min="7433" max="7433" width="5.75" style="515" customWidth="1"/>
    <col min="7434" max="7434" width="44.75" style="515" customWidth="1"/>
    <col min="7435" max="7435" width="17.875" style="515" customWidth="1"/>
    <col min="7436" max="7436" width="6.625" style="515" customWidth="1"/>
    <col min="7437" max="7437" width="13.75" style="515"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3" width="12.375" style="515" customWidth="1"/>
    <col min="7684" max="7684" width="12.625" style="515" customWidth="1"/>
    <col min="7685" max="7685" width="35.625" style="515" customWidth="1"/>
    <col min="7686" max="7686" width="8.75" style="515" customWidth="1"/>
    <col min="7687" max="7688" width="9.875" style="515" bestFit="1" customWidth="1"/>
    <col min="7689" max="7689" width="5.75" style="515" customWidth="1"/>
    <col min="7690" max="7690" width="44.75" style="515" customWidth="1"/>
    <col min="7691" max="7691" width="17.875" style="515" customWidth="1"/>
    <col min="7692" max="7692" width="6.625" style="515" customWidth="1"/>
    <col min="7693" max="7693" width="13.75" style="515"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39" width="12.375" style="515" customWidth="1"/>
    <col min="7940" max="7940" width="12.625" style="515" customWidth="1"/>
    <col min="7941" max="7941" width="35.625" style="515" customWidth="1"/>
    <col min="7942" max="7942" width="8.75" style="515" customWidth="1"/>
    <col min="7943" max="7944" width="9.875" style="515" bestFit="1" customWidth="1"/>
    <col min="7945" max="7945" width="5.75" style="515" customWidth="1"/>
    <col min="7946" max="7946" width="44.75" style="515" customWidth="1"/>
    <col min="7947" max="7947" width="17.875" style="515" customWidth="1"/>
    <col min="7948" max="7948" width="6.625" style="515" customWidth="1"/>
    <col min="7949" max="7949" width="13.75" style="515"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5" width="12.375" style="515" customWidth="1"/>
    <col min="8196" max="8196" width="12.625" style="515" customWidth="1"/>
    <col min="8197" max="8197" width="35.625" style="515" customWidth="1"/>
    <col min="8198" max="8198" width="8.75" style="515" customWidth="1"/>
    <col min="8199" max="8200" width="9.875" style="515" bestFit="1" customWidth="1"/>
    <col min="8201" max="8201" width="5.75" style="515" customWidth="1"/>
    <col min="8202" max="8202" width="44.75" style="515" customWidth="1"/>
    <col min="8203" max="8203" width="17.875" style="515" customWidth="1"/>
    <col min="8204" max="8204" width="6.625" style="515" customWidth="1"/>
    <col min="8205" max="8205" width="13.75" style="515"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1" width="12.375" style="515" customWidth="1"/>
    <col min="8452" max="8452" width="12.625" style="515" customWidth="1"/>
    <col min="8453" max="8453" width="35.625" style="515" customWidth="1"/>
    <col min="8454" max="8454" width="8.75" style="515" customWidth="1"/>
    <col min="8455" max="8456" width="9.875" style="515" bestFit="1" customWidth="1"/>
    <col min="8457" max="8457" width="5.75" style="515" customWidth="1"/>
    <col min="8458" max="8458" width="44.75" style="515" customWidth="1"/>
    <col min="8459" max="8459" width="17.875" style="515" customWidth="1"/>
    <col min="8460" max="8460" width="6.625" style="515" customWidth="1"/>
    <col min="8461" max="8461" width="13.75" style="515"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7" width="12.375" style="515" customWidth="1"/>
    <col min="8708" max="8708" width="12.625" style="515" customWidth="1"/>
    <col min="8709" max="8709" width="35.625" style="515" customWidth="1"/>
    <col min="8710" max="8710" width="8.75" style="515" customWidth="1"/>
    <col min="8711" max="8712" width="9.875" style="515" bestFit="1" customWidth="1"/>
    <col min="8713" max="8713" width="5.75" style="515" customWidth="1"/>
    <col min="8714" max="8714" width="44.75" style="515" customWidth="1"/>
    <col min="8715" max="8715" width="17.875" style="515" customWidth="1"/>
    <col min="8716" max="8716" width="6.625" style="515" customWidth="1"/>
    <col min="8717" max="8717" width="13.75" style="515"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3" width="12.375" style="515" customWidth="1"/>
    <col min="8964" max="8964" width="12.625" style="515" customWidth="1"/>
    <col min="8965" max="8965" width="35.625" style="515" customWidth="1"/>
    <col min="8966" max="8966" width="8.75" style="515" customWidth="1"/>
    <col min="8967" max="8968" width="9.875" style="515" bestFit="1" customWidth="1"/>
    <col min="8969" max="8969" width="5.75" style="515" customWidth="1"/>
    <col min="8970" max="8970" width="44.75" style="515" customWidth="1"/>
    <col min="8971" max="8971" width="17.875" style="515" customWidth="1"/>
    <col min="8972" max="8972" width="6.625" style="515" customWidth="1"/>
    <col min="8973" max="8973" width="13.75" style="515"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19" width="12.375" style="515" customWidth="1"/>
    <col min="9220" max="9220" width="12.625" style="515" customWidth="1"/>
    <col min="9221" max="9221" width="35.625" style="515" customWidth="1"/>
    <col min="9222" max="9222" width="8.75" style="515" customWidth="1"/>
    <col min="9223" max="9224" width="9.875" style="515" bestFit="1" customWidth="1"/>
    <col min="9225" max="9225" width="5.75" style="515" customWidth="1"/>
    <col min="9226" max="9226" width="44.75" style="515" customWidth="1"/>
    <col min="9227" max="9227" width="17.875" style="515" customWidth="1"/>
    <col min="9228" max="9228" width="6.625" style="515" customWidth="1"/>
    <col min="9229" max="9229" width="13.75" style="515"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5" width="12.375" style="515" customWidth="1"/>
    <col min="9476" max="9476" width="12.625" style="515" customWidth="1"/>
    <col min="9477" max="9477" width="35.625" style="515" customWidth="1"/>
    <col min="9478" max="9478" width="8.75" style="515" customWidth="1"/>
    <col min="9479" max="9480" width="9.875" style="515" bestFit="1" customWidth="1"/>
    <col min="9481" max="9481" width="5.75" style="515" customWidth="1"/>
    <col min="9482" max="9482" width="44.75" style="515" customWidth="1"/>
    <col min="9483" max="9483" width="17.875" style="515" customWidth="1"/>
    <col min="9484" max="9484" width="6.625" style="515" customWidth="1"/>
    <col min="9485" max="9485" width="13.75" style="515"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1" width="12.375" style="515" customWidth="1"/>
    <col min="9732" max="9732" width="12.625" style="515" customWidth="1"/>
    <col min="9733" max="9733" width="35.625" style="515" customWidth="1"/>
    <col min="9734" max="9734" width="8.75" style="515" customWidth="1"/>
    <col min="9735" max="9736" width="9.875" style="515" bestFit="1" customWidth="1"/>
    <col min="9737" max="9737" width="5.75" style="515" customWidth="1"/>
    <col min="9738" max="9738" width="44.75" style="515" customWidth="1"/>
    <col min="9739" max="9739" width="17.875" style="515" customWidth="1"/>
    <col min="9740" max="9740" width="6.625" style="515" customWidth="1"/>
    <col min="9741" max="9741" width="13.75" style="515"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7" width="12.375" style="515" customWidth="1"/>
    <col min="9988" max="9988" width="12.625" style="515" customWidth="1"/>
    <col min="9989" max="9989" width="35.625" style="515" customWidth="1"/>
    <col min="9990" max="9990" width="8.75" style="515" customWidth="1"/>
    <col min="9991" max="9992" width="9.875" style="515" bestFit="1" customWidth="1"/>
    <col min="9993" max="9993" width="5.75" style="515" customWidth="1"/>
    <col min="9994" max="9994" width="44.75" style="515" customWidth="1"/>
    <col min="9995" max="9995" width="17.875" style="515" customWidth="1"/>
    <col min="9996" max="9996" width="6.625" style="515" customWidth="1"/>
    <col min="9997" max="9997" width="13.75" style="515"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3" width="12.375" style="515" customWidth="1"/>
    <col min="10244" max="10244" width="12.625" style="515" customWidth="1"/>
    <col min="10245" max="10245" width="35.625" style="515" customWidth="1"/>
    <col min="10246" max="10246" width="8.75" style="515" customWidth="1"/>
    <col min="10247" max="10248" width="9.875" style="515" bestFit="1" customWidth="1"/>
    <col min="10249" max="10249" width="5.75" style="515" customWidth="1"/>
    <col min="10250" max="10250" width="44.75" style="515" customWidth="1"/>
    <col min="10251" max="10251" width="17.875" style="515" customWidth="1"/>
    <col min="10252" max="10252" width="6.625" style="515" customWidth="1"/>
    <col min="10253" max="10253" width="13.75" style="515"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499" width="12.375" style="515" customWidth="1"/>
    <col min="10500" max="10500" width="12.625" style="515" customWidth="1"/>
    <col min="10501" max="10501" width="35.625" style="515" customWidth="1"/>
    <col min="10502" max="10502" width="8.75" style="515" customWidth="1"/>
    <col min="10503" max="10504" width="9.875" style="515" bestFit="1" customWidth="1"/>
    <col min="10505" max="10505" width="5.75" style="515" customWidth="1"/>
    <col min="10506" max="10506" width="44.75" style="515" customWidth="1"/>
    <col min="10507" max="10507" width="17.875" style="515" customWidth="1"/>
    <col min="10508" max="10508" width="6.625" style="515" customWidth="1"/>
    <col min="10509" max="10509" width="13.75" style="515"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5" width="12.375" style="515" customWidth="1"/>
    <col min="10756" max="10756" width="12.625" style="515" customWidth="1"/>
    <col min="10757" max="10757" width="35.625" style="515" customWidth="1"/>
    <col min="10758" max="10758" width="8.75" style="515" customWidth="1"/>
    <col min="10759" max="10760" width="9.875" style="515" bestFit="1" customWidth="1"/>
    <col min="10761" max="10761" width="5.75" style="515" customWidth="1"/>
    <col min="10762" max="10762" width="44.75" style="515" customWidth="1"/>
    <col min="10763" max="10763" width="17.875" style="515" customWidth="1"/>
    <col min="10764" max="10764" width="6.625" style="515" customWidth="1"/>
    <col min="10765" max="10765" width="13.75" style="515"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1" width="12.375" style="515" customWidth="1"/>
    <col min="11012" max="11012" width="12.625" style="515" customWidth="1"/>
    <col min="11013" max="11013" width="35.625" style="515" customWidth="1"/>
    <col min="11014" max="11014" width="8.75" style="515" customWidth="1"/>
    <col min="11015" max="11016" width="9.875" style="515" bestFit="1" customWidth="1"/>
    <col min="11017" max="11017" width="5.75" style="515" customWidth="1"/>
    <col min="11018" max="11018" width="44.75" style="515" customWidth="1"/>
    <col min="11019" max="11019" width="17.875" style="515" customWidth="1"/>
    <col min="11020" max="11020" width="6.625" style="515" customWidth="1"/>
    <col min="11021" max="11021" width="13.75" style="515"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7" width="12.375" style="515" customWidth="1"/>
    <col min="11268" max="11268" width="12.625" style="515" customWidth="1"/>
    <col min="11269" max="11269" width="35.625" style="515" customWidth="1"/>
    <col min="11270" max="11270" width="8.75" style="515" customWidth="1"/>
    <col min="11271" max="11272" width="9.875" style="515" bestFit="1" customWidth="1"/>
    <col min="11273" max="11273" width="5.75" style="515" customWidth="1"/>
    <col min="11274" max="11274" width="44.75" style="515" customWidth="1"/>
    <col min="11275" max="11275" width="17.875" style="515" customWidth="1"/>
    <col min="11276" max="11276" width="6.625" style="515" customWidth="1"/>
    <col min="11277" max="11277" width="13.75" style="515"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3" width="12.375" style="515" customWidth="1"/>
    <col min="11524" max="11524" width="12.625" style="515" customWidth="1"/>
    <col min="11525" max="11525" width="35.625" style="515" customWidth="1"/>
    <col min="11526" max="11526" width="8.75" style="515" customWidth="1"/>
    <col min="11527" max="11528" width="9.875" style="515" bestFit="1" customWidth="1"/>
    <col min="11529" max="11529" width="5.75" style="515" customWidth="1"/>
    <col min="11530" max="11530" width="44.75" style="515" customWidth="1"/>
    <col min="11531" max="11531" width="17.875" style="515" customWidth="1"/>
    <col min="11532" max="11532" width="6.625" style="515" customWidth="1"/>
    <col min="11533" max="11533" width="13.75" style="515"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79" width="12.375" style="515" customWidth="1"/>
    <col min="11780" max="11780" width="12.625" style="515" customWidth="1"/>
    <col min="11781" max="11781" width="35.625" style="515" customWidth="1"/>
    <col min="11782" max="11782" width="8.75" style="515" customWidth="1"/>
    <col min="11783" max="11784" width="9.875" style="515" bestFit="1" customWidth="1"/>
    <col min="11785" max="11785" width="5.75" style="515" customWidth="1"/>
    <col min="11786" max="11786" width="44.75" style="515" customWidth="1"/>
    <col min="11787" max="11787" width="17.875" style="515" customWidth="1"/>
    <col min="11788" max="11788" width="6.625" style="515" customWidth="1"/>
    <col min="11789" max="11789" width="13.75" style="515"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5" width="12.375" style="515" customWidth="1"/>
    <col min="12036" max="12036" width="12.625" style="515" customWidth="1"/>
    <col min="12037" max="12037" width="35.625" style="515" customWidth="1"/>
    <col min="12038" max="12038" width="8.75" style="515" customWidth="1"/>
    <col min="12039" max="12040" width="9.875" style="515" bestFit="1" customWidth="1"/>
    <col min="12041" max="12041" width="5.75" style="515" customWidth="1"/>
    <col min="12042" max="12042" width="44.75" style="515" customWidth="1"/>
    <col min="12043" max="12043" width="17.875" style="515" customWidth="1"/>
    <col min="12044" max="12044" width="6.625" style="515" customWidth="1"/>
    <col min="12045" max="12045" width="13.75" style="515"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1" width="12.375" style="515" customWidth="1"/>
    <col min="12292" max="12292" width="12.625" style="515" customWidth="1"/>
    <col min="12293" max="12293" width="35.625" style="515" customWidth="1"/>
    <col min="12294" max="12294" width="8.75" style="515" customWidth="1"/>
    <col min="12295" max="12296" width="9.875" style="515" bestFit="1" customWidth="1"/>
    <col min="12297" max="12297" width="5.75" style="515" customWidth="1"/>
    <col min="12298" max="12298" width="44.75" style="515" customWidth="1"/>
    <col min="12299" max="12299" width="17.875" style="515" customWidth="1"/>
    <col min="12300" max="12300" width="6.625" style="515" customWidth="1"/>
    <col min="12301" max="12301" width="13.75" style="515"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7" width="12.375" style="515" customWidth="1"/>
    <col min="12548" max="12548" width="12.625" style="515" customWidth="1"/>
    <col min="12549" max="12549" width="35.625" style="515" customWidth="1"/>
    <col min="12550" max="12550" width="8.75" style="515" customWidth="1"/>
    <col min="12551" max="12552" width="9.875" style="515" bestFit="1" customWidth="1"/>
    <col min="12553" max="12553" width="5.75" style="515" customWidth="1"/>
    <col min="12554" max="12554" width="44.75" style="515" customWidth="1"/>
    <col min="12555" max="12555" width="17.875" style="515" customWidth="1"/>
    <col min="12556" max="12556" width="6.625" style="515" customWidth="1"/>
    <col min="12557" max="12557" width="13.75" style="515"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3" width="12.375" style="515" customWidth="1"/>
    <col min="12804" max="12804" width="12.625" style="515" customWidth="1"/>
    <col min="12805" max="12805" width="35.625" style="515" customWidth="1"/>
    <col min="12806" max="12806" width="8.75" style="515" customWidth="1"/>
    <col min="12807" max="12808" width="9.875" style="515" bestFit="1" customWidth="1"/>
    <col min="12809" max="12809" width="5.75" style="515" customWidth="1"/>
    <col min="12810" max="12810" width="44.75" style="515" customWidth="1"/>
    <col min="12811" max="12811" width="17.875" style="515" customWidth="1"/>
    <col min="12812" max="12812" width="6.625" style="515" customWidth="1"/>
    <col min="12813" max="12813" width="13.75" style="515"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59" width="12.375" style="515" customWidth="1"/>
    <col min="13060" max="13060" width="12.625" style="515" customWidth="1"/>
    <col min="13061" max="13061" width="35.625" style="515" customWidth="1"/>
    <col min="13062" max="13062" width="8.75" style="515" customWidth="1"/>
    <col min="13063" max="13064" width="9.875" style="515" bestFit="1" customWidth="1"/>
    <col min="13065" max="13065" width="5.75" style="515" customWidth="1"/>
    <col min="13066" max="13066" width="44.75" style="515" customWidth="1"/>
    <col min="13067" max="13067" width="17.875" style="515" customWidth="1"/>
    <col min="13068" max="13068" width="6.625" style="515" customWidth="1"/>
    <col min="13069" max="13069" width="13.75" style="515"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5" width="12.375" style="515" customWidth="1"/>
    <col min="13316" max="13316" width="12.625" style="515" customWidth="1"/>
    <col min="13317" max="13317" width="35.625" style="515" customWidth="1"/>
    <col min="13318" max="13318" width="8.75" style="515" customWidth="1"/>
    <col min="13319" max="13320" width="9.875" style="515" bestFit="1" customWidth="1"/>
    <col min="13321" max="13321" width="5.75" style="515" customWidth="1"/>
    <col min="13322" max="13322" width="44.75" style="515" customWidth="1"/>
    <col min="13323" max="13323" width="17.875" style="515" customWidth="1"/>
    <col min="13324" max="13324" width="6.625" style="515" customWidth="1"/>
    <col min="13325" max="13325" width="13.75" style="515"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1" width="12.375" style="515" customWidth="1"/>
    <col min="13572" max="13572" width="12.625" style="515" customWidth="1"/>
    <col min="13573" max="13573" width="35.625" style="515" customWidth="1"/>
    <col min="13574" max="13574" width="8.75" style="515" customWidth="1"/>
    <col min="13575" max="13576" width="9.875" style="515" bestFit="1" customWidth="1"/>
    <col min="13577" max="13577" width="5.75" style="515" customWidth="1"/>
    <col min="13578" max="13578" width="44.75" style="515" customWidth="1"/>
    <col min="13579" max="13579" width="17.875" style="515" customWidth="1"/>
    <col min="13580" max="13580" width="6.625" style="515" customWidth="1"/>
    <col min="13581" max="13581" width="13.75" style="515"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7" width="12.375" style="515" customWidth="1"/>
    <col min="13828" max="13828" width="12.625" style="515" customWidth="1"/>
    <col min="13829" max="13829" width="35.625" style="515" customWidth="1"/>
    <col min="13830" max="13830" width="8.75" style="515" customWidth="1"/>
    <col min="13831" max="13832" width="9.875" style="515" bestFit="1" customWidth="1"/>
    <col min="13833" max="13833" width="5.75" style="515" customWidth="1"/>
    <col min="13834" max="13834" width="44.75" style="515" customWidth="1"/>
    <col min="13835" max="13835" width="17.875" style="515" customWidth="1"/>
    <col min="13836" max="13836" width="6.625" style="515" customWidth="1"/>
    <col min="13837" max="13837" width="13.75" style="515"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3" width="12.375" style="515" customWidth="1"/>
    <col min="14084" max="14084" width="12.625" style="515" customWidth="1"/>
    <col min="14085" max="14085" width="35.625" style="515" customWidth="1"/>
    <col min="14086" max="14086" width="8.75" style="515" customWidth="1"/>
    <col min="14087" max="14088" width="9.875" style="515" bestFit="1" customWidth="1"/>
    <col min="14089" max="14089" width="5.75" style="515" customWidth="1"/>
    <col min="14090" max="14090" width="44.75" style="515" customWidth="1"/>
    <col min="14091" max="14091" width="17.875" style="515" customWidth="1"/>
    <col min="14092" max="14092" width="6.625" style="515" customWidth="1"/>
    <col min="14093" max="14093" width="13.75" style="515"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39" width="12.375" style="515" customWidth="1"/>
    <col min="14340" max="14340" width="12.625" style="515" customWidth="1"/>
    <col min="14341" max="14341" width="35.625" style="515" customWidth="1"/>
    <col min="14342" max="14342" width="8.75" style="515" customWidth="1"/>
    <col min="14343" max="14344" width="9.875" style="515" bestFit="1" customWidth="1"/>
    <col min="14345" max="14345" width="5.75" style="515" customWidth="1"/>
    <col min="14346" max="14346" width="44.75" style="515" customWidth="1"/>
    <col min="14347" max="14347" width="17.875" style="515" customWidth="1"/>
    <col min="14348" max="14348" width="6.625" style="515" customWidth="1"/>
    <col min="14349" max="14349" width="13.75" style="515"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5" width="12.375" style="515" customWidth="1"/>
    <col min="14596" max="14596" width="12.625" style="515" customWidth="1"/>
    <col min="14597" max="14597" width="35.625" style="515" customWidth="1"/>
    <col min="14598" max="14598" width="8.75" style="515" customWidth="1"/>
    <col min="14599" max="14600" width="9.875" style="515" bestFit="1" customWidth="1"/>
    <col min="14601" max="14601" width="5.75" style="515" customWidth="1"/>
    <col min="14602" max="14602" width="44.75" style="515" customWidth="1"/>
    <col min="14603" max="14603" width="17.875" style="515" customWidth="1"/>
    <col min="14604" max="14604" width="6.625" style="515" customWidth="1"/>
    <col min="14605" max="14605" width="13.75" style="515"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1" width="12.375" style="515" customWidth="1"/>
    <col min="14852" max="14852" width="12.625" style="515" customWidth="1"/>
    <col min="14853" max="14853" width="35.625" style="515" customWidth="1"/>
    <col min="14854" max="14854" width="8.75" style="515" customWidth="1"/>
    <col min="14855" max="14856" width="9.875" style="515" bestFit="1" customWidth="1"/>
    <col min="14857" max="14857" width="5.75" style="515" customWidth="1"/>
    <col min="14858" max="14858" width="44.75" style="515" customWidth="1"/>
    <col min="14859" max="14859" width="17.875" style="515" customWidth="1"/>
    <col min="14860" max="14860" width="6.625" style="515" customWidth="1"/>
    <col min="14861" max="14861" width="13.75" style="515"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7" width="12.375" style="515" customWidth="1"/>
    <col min="15108" max="15108" width="12.625" style="515" customWidth="1"/>
    <col min="15109" max="15109" width="35.625" style="515" customWidth="1"/>
    <col min="15110" max="15110" width="8.75" style="515" customWidth="1"/>
    <col min="15111" max="15112" width="9.875" style="515" bestFit="1" customWidth="1"/>
    <col min="15113" max="15113" width="5.75" style="515" customWidth="1"/>
    <col min="15114" max="15114" width="44.75" style="515" customWidth="1"/>
    <col min="15115" max="15115" width="17.875" style="515" customWidth="1"/>
    <col min="15116" max="15116" width="6.625" style="515" customWidth="1"/>
    <col min="15117" max="15117" width="13.75" style="515"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3" width="12.375" style="515" customWidth="1"/>
    <col min="15364" max="15364" width="12.625" style="515" customWidth="1"/>
    <col min="15365" max="15365" width="35.625" style="515" customWidth="1"/>
    <col min="15366" max="15366" width="8.75" style="515" customWidth="1"/>
    <col min="15367" max="15368" width="9.875" style="515" bestFit="1" customWidth="1"/>
    <col min="15369" max="15369" width="5.75" style="515" customWidth="1"/>
    <col min="15370" max="15370" width="44.75" style="515" customWidth="1"/>
    <col min="15371" max="15371" width="17.875" style="515" customWidth="1"/>
    <col min="15372" max="15372" width="6.625" style="515" customWidth="1"/>
    <col min="15373" max="15373" width="13.75" style="515"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19" width="12.375" style="515" customWidth="1"/>
    <col min="15620" max="15620" width="12.625" style="515" customWidth="1"/>
    <col min="15621" max="15621" width="35.625" style="515" customWidth="1"/>
    <col min="15622" max="15622" width="8.75" style="515" customWidth="1"/>
    <col min="15623" max="15624" width="9.875" style="515" bestFit="1" customWidth="1"/>
    <col min="15625" max="15625" width="5.75" style="515" customWidth="1"/>
    <col min="15626" max="15626" width="44.75" style="515" customWidth="1"/>
    <col min="15627" max="15627" width="17.875" style="515" customWidth="1"/>
    <col min="15628" max="15628" width="6.625" style="515" customWidth="1"/>
    <col min="15629" max="15629" width="13.75" style="515"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5" width="12.375" style="515" customWidth="1"/>
    <col min="15876" max="15876" width="12.625" style="515" customWidth="1"/>
    <col min="15877" max="15877" width="35.625" style="515" customWidth="1"/>
    <col min="15878" max="15878" width="8.75" style="515" customWidth="1"/>
    <col min="15879" max="15880" width="9.875" style="515" bestFit="1" customWidth="1"/>
    <col min="15881" max="15881" width="5.75" style="515" customWidth="1"/>
    <col min="15882" max="15882" width="44.75" style="515" customWidth="1"/>
    <col min="15883" max="15883" width="17.875" style="515" customWidth="1"/>
    <col min="15884" max="15884" width="6.625" style="515" customWidth="1"/>
    <col min="15885" max="15885" width="13.75" style="515"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1" width="12.375" style="515" customWidth="1"/>
    <col min="16132" max="16132" width="12.625" style="515" customWidth="1"/>
    <col min="16133" max="16133" width="35.625" style="515" customWidth="1"/>
    <col min="16134" max="16134" width="8.75" style="515" customWidth="1"/>
    <col min="16135" max="16136" width="9.875" style="515" bestFit="1" customWidth="1"/>
    <col min="16137" max="16137" width="5.75" style="515" customWidth="1"/>
    <col min="16138" max="16138" width="44.75" style="515" customWidth="1"/>
    <col min="16139" max="16139" width="17.875" style="515" customWidth="1"/>
    <col min="16140" max="16140" width="6.625" style="515" customWidth="1"/>
    <col min="16141" max="16141" width="13.75" style="515"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23" t="s">
        <v>1621</v>
      </c>
      <c r="G2" s="516" t="s">
        <v>2</v>
      </c>
      <c r="H2" s="517"/>
      <c r="I2" s="518"/>
      <c r="J2" s="519">
        <f>SUM(H:H)</f>
        <v>47216</v>
      </c>
    </row>
    <row r="3" spans="2:17" ht="20.100000000000001" customHeight="1">
      <c r="B3" s="513" t="s">
        <v>3</v>
      </c>
      <c r="C3" s="513"/>
      <c r="D3" s="513"/>
      <c r="E3" s="523" t="s">
        <v>4</v>
      </c>
    </row>
    <row r="4" spans="2:17" ht="20.100000000000001" customHeight="1">
      <c r="B4" s="513" t="s">
        <v>5</v>
      </c>
      <c r="C4" s="513"/>
      <c r="D4" s="513"/>
      <c r="E4" s="523">
        <v>102765</v>
      </c>
    </row>
    <row r="5" spans="2:17" ht="20.100000000000001" customHeight="1">
      <c r="B5" s="513" t="s">
        <v>6</v>
      </c>
      <c r="C5" s="513"/>
      <c r="D5" s="513"/>
      <c r="E5" s="525">
        <v>41164</v>
      </c>
    </row>
    <row r="6" spans="2:17" ht="20.100000000000001" customHeight="1">
      <c r="B6" s="513" t="s">
        <v>7</v>
      </c>
      <c r="C6" s="513"/>
      <c r="D6" s="513"/>
      <c r="E6" s="525">
        <v>41172</v>
      </c>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532" t="s">
        <v>19</v>
      </c>
      <c r="N8" s="499" t="s">
        <v>20</v>
      </c>
      <c r="O8" s="504" t="s">
        <v>21</v>
      </c>
      <c r="P8" s="532" t="s">
        <v>22</v>
      </c>
      <c r="Q8" s="527" t="s">
        <v>23</v>
      </c>
    </row>
    <row r="9" spans="2:17" s="520" customFormat="1" ht="18" customHeight="1">
      <c r="B9" s="504">
        <v>1</v>
      </c>
      <c r="C9" s="499" t="s">
        <v>101</v>
      </c>
      <c r="D9" s="499" t="s">
        <v>101</v>
      </c>
      <c r="E9" s="505" t="s">
        <v>1930</v>
      </c>
      <c r="F9" s="506">
        <v>2</v>
      </c>
      <c r="G9" s="506">
        <v>109</v>
      </c>
      <c r="H9" s="506">
        <f>F9*G9</f>
        <v>218</v>
      </c>
      <c r="I9" s="700"/>
      <c r="J9" s="500" t="s">
        <v>1664</v>
      </c>
      <c r="K9" s="505"/>
      <c r="L9" s="536"/>
      <c r="M9" s="532">
        <v>41165</v>
      </c>
      <c r="N9" s="527"/>
      <c r="O9" s="538"/>
      <c r="P9" s="532">
        <v>41170</v>
      </c>
      <c r="Q9" s="533">
        <v>41170</v>
      </c>
    </row>
    <row r="10" spans="2:17" s="520" customFormat="1" ht="18" customHeight="1">
      <c r="B10" s="504">
        <v>2</v>
      </c>
      <c r="C10" s="499" t="s">
        <v>673</v>
      </c>
      <c r="D10" s="499" t="s">
        <v>673</v>
      </c>
      <c r="E10" s="528" t="s">
        <v>1945</v>
      </c>
      <c r="F10" s="506">
        <v>2</v>
      </c>
      <c r="G10" s="506">
        <v>99</v>
      </c>
      <c r="H10" s="506">
        <v>198</v>
      </c>
      <c r="I10" s="535"/>
      <c r="J10" s="528" t="s">
        <v>1946</v>
      </c>
      <c r="K10" s="505"/>
      <c r="L10" s="536"/>
      <c r="M10" s="532">
        <v>41165</v>
      </c>
      <c r="N10" s="527"/>
      <c r="O10" s="538"/>
      <c r="P10" s="532">
        <v>41170</v>
      </c>
      <c r="Q10" s="533">
        <v>41170</v>
      </c>
    </row>
    <row r="11" spans="2:17" s="520" customFormat="1" ht="18" customHeight="1">
      <c r="B11" s="504">
        <v>3</v>
      </c>
      <c r="C11" s="189" t="s">
        <v>77</v>
      </c>
      <c r="D11" s="189" t="s">
        <v>77</v>
      </c>
      <c r="E11" s="221" t="s">
        <v>3020</v>
      </c>
      <c r="F11" s="506">
        <v>1</v>
      </c>
      <c r="G11" s="189">
        <v>19800</v>
      </c>
      <c r="H11" s="506">
        <f>F11*G11</f>
        <v>19800</v>
      </c>
      <c r="I11" s="700"/>
      <c r="J11" s="701" t="s">
        <v>3021</v>
      </c>
      <c r="K11" s="505" t="s">
        <v>1672</v>
      </c>
      <c r="L11" s="536"/>
      <c r="M11" s="532">
        <v>41165</v>
      </c>
      <c r="N11" s="527"/>
      <c r="O11" s="538"/>
      <c r="P11" s="532"/>
      <c r="Q11" s="533" t="s">
        <v>667</v>
      </c>
    </row>
    <row r="12" spans="2:17" s="520" customFormat="1" ht="18" customHeight="1">
      <c r="B12" s="504">
        <v>4</v>
      </c>
      <c r="C12" s="189" t="s">
        <v>77</v>
      </c>
      <c r="D12" s="189" t="s">
        <v>77</v>
      </c>
      <c r="E12" s="221" t="s">
        <v>3022</v>
      </c>
      <c r="F12" s="506">
        <v>1</v>
      </c>
      <c r="G12" s="189">
        <v>13500</v>
      </c>
      <c r="H12" s="506">
        <f>F12*G12</f>
        <v>13500</v>
      </c>
      <c r="I12" s="700"/>
      <c r="J12" s="221" t="s">
        <v>3023</v>
      </c>
      <c r="K12" s="505" t="s">
        <v>1672</v>
      </c>
      <c r="L12" s="536"/>
      <c r="M12" s="532">
        <v>41165</v>
      </c>
      <c r="N12" s="527"/>
      <c r="O12" s="538"/>
      <c r="P12" s="532"/>
      <c r="Q12" s="533" t="s">
        <v>667</v>
      </c>
    </row>
    <row r="13" spans="2:17" s="520" customFormat="1" ht="18" customHeight="1">
      <c r="B13" s="504"/>
      <c r="C13" s="189" t="s">
        <v>77</v>
      </c>
      <c r="D13" s="189" t="s">
        <v>77</v>
      </c>
      <c r="E13" s="221" t="s">
        <v>3024</v>
      </c>
      <c r="F13" s="506">
        <v>1</v>
      </c>
      <c r="G13" s="189">
        <v>13500</v>
      </c>
      <c r="H13" s="506">
        <v>13500</v>
      </c>
      <c r="I13" s="700"/>
      <c r="J13" s="221" t="s">
        <v>3023</v>
      </c>
      <c r="K13" s="505"/>
      <c r="L13" s="536"/>
      <c r="M13" s="532">
        <v>41179</v>
      </c>
      <c r="N13" s="527"/>
      <c r="O13" s="538"/>
      <c r="P13" s="532">
        <v>41185</v>
      </c>
      <c r="Q13" s="533">
        <v>41185</v>
      </c>
    </row>
    <row r="14" spans="2:17" s="520" customFormat="1" ht="18" customHeight="1">
      <c r="B14" s="504"/>
      <c r="C14" s="499"/>
      <c r="D14" s="499"/>
      <c r="E14" s="505" t="s">
        <v>1673</v>
      </c>
      <c r="F14" s="506"/>
      <c r="G14" s="506"/>
      <c r="H14" s="506"/>
      <c r="I14" s="700"/>
      <c r="J14" s="536"/>
      <c r="K14" s="505"/>
      <c r="L14" s="536"/>
      <c r="M14" s="532"/>
      <c r="N14" s="527"/>
      <c r="O14" s="538"/>
      <c r="P14" s="532"/>
      <c r="Q14" s="533"/>
    </row>
    <row r="15" spans="2:17" s="520" customFormat="1" ht="18" customHeight="1">
      <c r="B15" s="504"/>
      <c r="C15" s="504"/>
      <c r="D15" s="504"/>
      <c r="E15" s="505" t="s">
        <v>1674</v>
      </c>
      <c r="F15" s="506"/>
      <c r="G15" s="506"/>
      <c r="H15" s="506"/>
      <c r="I15" s="507"/>
      <c r="J15" s="536"/>
      <c r="K15" s="505"/>
      <c r="L15" s="536"/>
      <c r="M15" s="532"/>
      <c r="N15" s="527"/>
      <c r="O15" s="538"/>
      <c r="P15" s="532"/>
      <c r="Q15" s="533"/>
    </row>
    <row r="16" spans="2:17" ht="18" customHeight="1">
      <c r="B16" s="504"/>
      <c r="C16" s="504"/>
      <c r="D16" s="504"/>
      <c r="E16" s="505" t="s">
        <v>1675</v>
      </c>
      <c r="F16" s="506"/>
      <c r="G16" s="506"/>
      <c r="H16" s="506"/>
      <c r="I16" s="700"/>
      <c r="J16" s="536"/>
      <c r="K16" s="505"/>
      <c r="L16" s="536"/>
      <c r="M16" s="532"/>
      <c r="N16" s="527"/>
      <c r="O16" s="538"/>
      <c r="P16" s="532"/>
      <c r="Q16" s="533"/>
    </row>
    <row r="17" spans="2:17" ht="18" customHeight="1">
      <c r="B17" s="504"/>
      <c r="C17" s="504"/>
      <c r="D17" s="504"/>
      <c r="E17" s="505"/>
      <c r="F17" s="506"/>
      <c r="G17" s="506"/>
      <c r="H17" s="506"/>
      <c r="I17" s="700"/>
      <c r="J17" s="536"/>
      <c r="K17" s="505"/>
      <c r="L17" s="536"/>
      <c r="M17" s="532"/>
      <c r="N17" s="527"/>
      <c r="O17" s="538"/>
      <c r="P17" s="532"/>
      <c r="Q17" s="533"/>
    </row>
    <row r="18" spans="2:17" ht="18" customHeight="1">
      <c r="B18" s="504"/>
      <c r="C18" s="504"/>
      <c r="D18" s="504"/>
      <c r="E18" s="505"/>
      <c r="F18" s="506"/>
      <c r="G18" s="506"/>
      <c r="H18" s="506"/>
      <c r="I18" s="700"/>
      <c r="J18" s="536"/>
      <c r="K18" s="505"/>
      <c r="L18" s="536"/>
      <c r="M18" s="532"/>
      <c r="N18" s="527"/>
      <c r="O18" s="538"/>
      <c r="P18" s="532"/>
      <c r="Q18" s="533"/>
    </row>
    <row r="19" spans="2:17" ht="18" customHeight="1">
      <c r="B19" s="504"/>
      <c r="C19" s="499"/>
      <c r="D19" s="499"/>
      <c r="E19" s="505"/>
      <c r="F19" s="506"/>
      <c r="G19" s="506"/>
      <c r="H19" s="506"/>
      <c r="I19" s="700"/>
      <c r="J19" s="505"/>
      <c r="K19" s="505"/>
      <c r="L19" s="536"/>
      <c r="M19" s="532"/>
      <c r="N19" s="527"/>
      <c r="O19" s="538"/>
      <c r="P19" s="532"/>
      <c r="Q19" s="533"/>
    </row>
    <row r="20" spans="2:17" ht="18" customHeight="1">
      <c r="B20" s="504"/>
      <c r="C20" s="499"/>
      <c r="D20" s="499"/>
      <c r="E20" s="505"/>
      <c r="F20" s="506"/>
      <c r="G20" s="506"/>
      <c r="H20" s="506"/>
      <c r="I20" s="700"/>
      <c r="J20" s="536"/>
      <c r="K20" s="505"/>
      <c r="L20" s="536"/>
      <c r="M20" s="532"/>
      <c r="N20" s="527"/>
      <c r="O20" s="538"/>
      <c r="P20" s="532"/>
      <c r="Q20" s="533"/>
    </row>
    <row r="21" spans="2:17">
      <c r="M21" s="702"/>
      <c r="P21" s="703"/>
      <c r="Q21" s="547"/>
    </row>
    <row r="22" spans="2:17">
      <c r="M22" s="702"/>
      <c r="P22" s="703"/>
      <c r="Q22" s="547"/>
    </row>
    <row r="23" spans="2:17">
      <c r="C23" s="704"/>
      <c r="D23" s="704"/>
      <c r="E23" s="705"/>
      <c r="G23" s="706"/>
      <c r="H23" s="706"/>
      <c r="I23" s="706"/>
      <c r="M23" s="702"/>
      <c r="P23" s="703"/>
      <c r="Q23" s="547"/>
    </row>
    <row r="24" spans="2:17">
      <c r="C24" s="704"/>
      <c r="D24" s="704"/>
      <c r="E24" s="707"/>
      <c r="G24" s="706"/>
      <c r="H24" s="706"/>
      <c r="I24" s="706"/>
      <c r="M24" s="702"/>
      <c r="P24" s="703"/>
    </row>
    <row r="25" spans="2:17">
      <c r="C25" s="704"/>
      <c r="D25" s="704"/>
      <c r="E25" s="705"/>
      <c r="F25" s="356"/>
      <c r="G25" s="706"/>
      <c r="H25" s="706"/>
      <c r="I25" s="706"/>
      <c r="P25" s="703"/>
    </row>
    <row r="26" spans="2:17">
      <c r="P26" s="703"/>
    </row>
    <row r="27" spans="2:17">
      <c r="P27" s="703"/>
    </row>
    <row r="28" spans="2:17">
      <c r="P28" s="703"/>
    </row>
    <row r="29" spans="2:17">
      <c r="P29" s="703"/>
    </row>
    <row r="30" spans="2:17">
      <c r="P30" s="703"/>
    </row>
  </sheetData>
  <autoFilter ref="B8:O11" xr:uid="{8FBACBF1-E63A-4BB5-AFD9-6AC3B6936E2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734B-5139-4A3E-9659-79E808F36610}">
  <sheetPr>
    <pageSetUpPr fitToPage="1"/>
  </sheetPr>
  <dimension ref="A2:R84"/>
  <sheetViews>
    <sheetView zoomScale="85" zoomScaleNormal="85" workbookViewId="0">
      <pane xSplit="10" ySplit="8" topLeftCell="O9" activePane="bottomRight" state="frozen"/>
      <selection pane="topRight" activeCell="K1" sqref="K1"/>
      <selection pane="bottomLeft" activeCell="A9" sqref="A9"/>
      <selection pane="bottomRight" activeCell="G21" sqref="G21"/>
    </sheetView>
  </sheetViews>
  <sheetFormatPr defaultRowHeight="13.5"/>
  <cols>
    <col min="1" max="1" width="4.25" style="515" customWidth="1"/>
    <col min="2" max="2" width="5.125" style="520" customWidth="1"/>
    <col min="3" max="4" width="12.625" style="515" customWidth="1"/>
    <col min="5" max="5" width="35.625" style="515" customWidth="1"/>
    <col min="6" max="6" width="6.25" style="515" customWidth="1"/>
    <col min="7" max="8" width="9.875" style="515" bestFit="1" customWidth="1"/>
    <col min="9" max="9" width="5.75" style="521" customWidth="1"/>
    <col min="10" max="10" width="30.625" style="515" customWidth="1"/>
    <col min="11" max="11" width="11.375" style="515" customWidth="1"/>
    <col min="12" max="12" width="6.625" style="520" customWidth="1"/>
    <col min="13" max="13" width="13.75" style="520" customWidth="1"/>
    <col min="14" max="14" width="6.375" style="515" customWidth="1"/>
    <col min="15" max="15" width="13.25" style="521" customWidth="1"/>
    <col min="16" max="16" width="15.125" style="522" customWidth="1"/>
    <col min="17" max="17" width="15.625" style="522" customWidth="1"/>
    <col min="18" max="256" width="9" style="515"/>
    <col min="257" max="257" width="4.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13.75" style="515" customWidth="1"/>
    <col min="270" max="270" width="6.375" style="515" customWidth="1"/>
    <col min="271" max="271" width="13.25" style="515" customWidth="1"/>
    <col min="272" max="272" width="15.125" style="515" customWidth="1"/>
    <col min="273" max="273" width="15.625" style="515" customWidth="1"/>
    <col min="274" max="512" width="9" style="515"/>
    <col min="513" max="513" width="4.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13.75" style="515" customWidth="1"/>
    <col min="526" max="526" width="6.375" style="515" customWidth="1"/>
    <col min="527" max="527" width="13.25" style="515" customWidth="1"/>
    <col min="528" max="528" width="15.125" style="515" customWidth="1"/>
    <col min="529" max="529" width="15.625" style="515" customWidth="1"/>
    <col min="530" max="768" width="9" style="515"/>
    <col min="769" max="769" width="4.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13.75" style="515" customWidth="1"/>
    <col min="782" max="782" width="6.375" style="515" customWidth="1"/>
    <col min="783" max="783" width="13.25" style="515" customWidth="1"/>
    <col min="784" max="784" width="15.125" style="515" customWidth="1"/>
    <col min="785" max="785" width="15.625" style="515" customWidth="1"/>
    <col min="786" max="1024" width="9" style="515"/>
    <col min="1025" max="1025" width="4.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13.75" style="515" customWidth="1"/>
    <col min="1038" max="1038" width="6.375" style="515" customWidth="1"/>
    <col min="1039" max="1039" width="13.25" style="515" customWidth="1"/>
    <col min="1040" max="1040" width="15.125" style="515" customWidth="1"/>
    <col min="1041" max="1041" width="15.625" style="515" customWidth="1"/>
    <col min="1042" max="1280" width="9" style="515"/>
    <col min="1281" max="1281" width="4.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13.75" style="515" customWidth="1"/>
    <col min="1294" max="1294" width="6.375" style="515" customWidth="1"/>
    <col min="1295" max="1295" width="13.25" style="515" customWidth="1"/>
    <col min="1296" max="1296" width="15.125" style="515" customWidth="1"/>
    <col min="1297" max="1297" width="15.625" style="515" customWidth="1"/>
    <col min="1298" max="1536" width="9" style="515"/>
    <col min="1537" max="1537" width="4.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13.75" style="515" customWidth="1"/>
    <col min="1550" max="1550" width="6.375" style="515" customWidth="1"/>
    <col min="1551" max="1551" width="13.25" style="515" customWidth="1"/>
    <col min="1552" max="1552" width="15.125" style="515" customWidth="1"/>
    <col min="1553" max="1553" width="15.625" style="515" customWidth="1"/>
    <col min="1554" max="1792" width="9" style="515"/>
    <col min="1793" max="1793" width="4.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13.75" style="515" customWidth="1"/>
    <col min="1806" max="1806" width="6.375" style="515" customWidth="1"/>
    <col min="1807" max="1807" width="13.25" style="515" customWidth="1"/>
    <col min="1808" max="1808" width="15.125" style="515" customWidth="1"/>
    <col min="1809" max="1809" width="15.625" style="515" customWidth="1"/>
    <col min="1810" max="2048" width="9" style="515"/>
    <col min="2049" max="2049" width="4.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13.75" style="515" customWidth="1"/>
    <col min="2062" max="2062" width="6.375" style="515" customWidth="1"/>
    <col min="2063" max="2063" width="13.25" style="515" customWidth="1"/>
    <col min="2064" max="2064" width="15.125" style="515" customWidth="1"/>
    <col min="2065" max="2065" width="15.625" style="515" customWidth="1"/>
    <col min="2066" max="2304" width="9" style="515"/>
    <col min="2305" max="2305" width="4.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13.75" style="515" customWidth="1"/>
    <col min="2318" max="2318" width="6.375" style="515" customWidth="1"/>
    <col min="2319" max="2319" width="13.25" style="515" customWidth="1"/>
    <col min="2320" max="2320" width="15.125" style="515" customWidth="1"/>
    <col min="2321" max="2321" width="15.625" style="515" customWidth="1"/>
    <col min="2322" max="2560" width="9" style="515"/>
    <col min="2561" max="2561" width="4.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13.75" style="515" customWidth="1"/>
    <col min="2574" max="2574" width="6.375" style="515" customWidth="1"/>
    <col min="2575" max="2575" width="13.25" style="515" customWidth="1"/>
    <col min="2576" max="2576" width="15.125" style="515" customWidth="1"/>
    <col min="2577" max="2577" width="15.625" style="515" customWidth="1"/>
    <col min="2578" max="2816" width="9" style="515"/>
    <col min="2817" max="2817" width="4.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13.75" style="515" customWidth="1"/>
    <col min="2830" max="2830" width="6.375" style="515" customWidth="1"/>
    <col min="2831" max="2831" width="13.25" style="515" customWidth="1"/>
    <col min="2832" max="2832" width="15.125" style="515" customWidth="1"/>
    <col min="2833" max="2833" width="15.625" style="515" customWidth="1"/>
    <col min="2834" max="3072" width="9" style="515"/>
    <col min="3073" max="3073" width="4.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13.75" style="515" customWidth="1"/>
    <col min="3086" max="3086" width="6.375" style="515" customWidth="1"/>
    <col min="3087" max="3087" width="13.25" style="515" customWidth="1"/>
    <col min="3088" max="3088" width="15.125" style="515" customWidth="1"/>
    <col min="3089" max="3089" width="15.625" style="515" customWidth="1"/>
    <col min="3090" max="3328" width="9" style="515"/>
    <col min="3329" max="3329" width="4.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13.75" style="515" customWidth="1"/>
    <col min="3342" max="3342" width="6.375" style="515" customWidth="1"/>
    <col min="3343" max="3343" width="13.25" style="515" customWidth="1"/>
    <col min="3344" max="3344" width="15.125" style="515" customWidth="1"/>
    <col min="3345" max="3345" width="15.625" style="515" customWidth="1"/>
    <col min="3346" max="3584" width="9" style="515"/>
    <col min="3585" max="3585" width="4.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13.75" style="515" customWidth="1"/>
    <col min="3598" max="3598" width="6.375" style="515" customWidth="1"/>
    <col min="3599" max="3599" width="13.25" style="515" customWidth="1"/>
    <col min="3600" max="3600" width="15.125" style="515" customWidth="1"/>
    <col min="3601" max="3601" width="15.625" style="515" customWidth="1"/>
    <col min="3602" max="3840" width="9" style="515"/>
    <col min="3841" max="3841" width="4.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13.75" style="515" customWidth="1"/>
    <col min="3854" max="3854" width="6.375" style="515" customWidth="1"/>
    <col min="3855" max="3855" width="13.25" style="515" customWidth="1"/>
    <col min="3856" max="3856" width="15.125" style="515" customWidth="1"/>
    <col min="3857" max="3857" width="15.625" style="515" customWidth="1"/>
    <col min="3858" max="4096" width="9" style="515"/>
    <col min="4097" max="4097" width="4.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13.75" style="515" customWidth="1"/>
    <col min="4110" max="4110" width="6.375" style="515" customWidth="1"/>
    <col min="4111" max="4111" width="13.25" style="515" customWidth="1"/>
    <col min="4112" max="4112" width="15.125" style="515" customWidth="1"/>
    <col min="4113" max="4113" width="15.625" style="515" customWidth="1"/>
    <col min="4114" max="4352" width="9" style="515"/>
    <col min="4353" max="4353" width="4.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13.75" style="515" customWidth="1"/>
    <col min="4366" max="4366" width="6.375" style="515" customWidth="1"/>
    <col min="4367" max="4367" width="13.25" style="515" customWidth="1"/>
    <col min="4368" max="4368" width="15.125" style="515" customWidth="1"/>
    <col min="4369" max="4369" width="15.625" style="515" customWidth="1"/>
    <col min="4370" max="4608" width="9" style="515"/>
    <col min="4609" max="4609" width="4.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13.75" style="515" customWidth="1"/>
    <col min="4622" max="4622" width="6.375" style="515" customWidth="1"/>
    <col min="4623" max="4623" width="13.25" style="515" customWidth="1"/>
    <col min="4624" max="4624" width="15.125" style="515" customWidth="1"/>
    <col min="4625" max="4625" width="15.625" style="515" customWidth="1"/>
    <col min="4626" max="4864" width="9" style="515"/>
    <col min="4865" max="4865" width="4.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13.75" style="515" customWidth="1"/>
    <col min="4878" max="4878" width="6.375" style="515" customWidth="1"/>
    <col min="4879" max="4879" width="13.25" style="515" customWidth="1"/>
    <col min="4880" max="4880" width="15.125" style="515" customWidth="1"/>
    <col min="4881" max="4881" width="15.625" style="515" customWidth="1"/>
    <col min="4882" max="5120" width="9" style="515"/>
    <col min="5121" max="5121" width="4.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13.75" style="515" customWidth="1"/>
    <col min="5134" max="5134" width="6.375" style="515" customWidth="1"/>
    <col min="5135" max="5135" width="13.25" style="515" customWidth="1"/>
    <col min="5136" max="5136" width="15.125" style="515" customWidth="1"/>
    <col min="5137" max="5137" width="15.625" style="515" customWidth="1"/>
    <col min="5138" max="5376" width="9" style="515"/>
    <col min="5377" max="5377" width="4.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13.75" style="515" customWidth="1"/>
    <col min="5390" max="5390" width="6.375" style="515" customWidth="1"/>
    <col min="5391" max="5391" width="13.25" style="515" customWidth="1"/>
    <col min="5392" max="5392" width="15.125" style="515" customWidth="1"/>
    <col min="5393" max="5393" width="15.625" style="515" customWidth="1"/>
    <col min="5394" max="5632" width="9" style="515"/>
    <col min="5633" max="5633" width="4.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13.75" style="515" customWidth="1"/>
    <col min="5646" max="5646" width="6.375" style="515" customWidth="1"/>
    <col min="5647" max="5647" width="13.25" style="515" customWidth="1"/>
    <col min="5648" max="5648" width="15.125" style="515" customWidth="1"/>
    <col min="5649" max="5649" width="15.625" style="515" customWidth="1"/>
    <col min="5650" max="5888" width="9" style="515"/>
    <col min="5889" max="5889" width="4.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13.75" style="515" customWidth="1"/>
    <col min="5902" max="5902" width="6.375" style="515" customWidth="1"/>
    <col min="5903" max="5903" width="13.25" style="515" customWidth="1"/>
    <col min="5904" max="5904" width="15.125" style="515" customWidth="1"/>
    <col min="5905" max="5905" width="15.625" style="515" customWidth="1"/>
    <col min="5906" max="6144" width="9" style="515"/>
    <col min="6145" max="6145" width="4.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13.75" style="515" customWidth="1"/>
    <col min="6158" max="6158" width="6.375" style="515" customWidth="1"/>
    <col min="6159" max="6159" width="13.25" style="515" customWidth="1"/>
    <col min="6160" max="6160" width="15.125" style="515" customWidth="1"/>
    <col min="6161" max="6161" width="15.625" style="515" customWidth="1"/>
    <col min="6162" max="6400" width="9" style="515"/>
    <col min="6401" max="6401" width="4.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13.75" style="515" customWidth="1"/>
    <col min="6414" max="6414" width="6.375" style="515" customWidth="1"/>
    <col min="6415" max="6415" width="13.25" style="515" customWidth="1"/>
    <col min="6416" max="6416" width="15.125" style="515" customWidth="1"/>
    <col min="6417" max="6417" width="15.625" style="515" customWidth="1"/>
    <col min="6418" max="6656" width="9" style="515"/>
    <col min="6657" max="6657" width="4.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13.75" style="515" customWidth="1"/>
    <col min="6670" max="6670" width="6.375" style="515" customWidth="1"/>
    <col min="6671" max="6671" width="13.25" style="515" customWidth="1"/>
    <col min="6672" max="6672" width="15.125" style="515" customWidth="1"/>
    <col min="6673" max="6673" width="15.625" style="515" customWidth="1"/>
    <col min="6674" max="6912" width="9" style="515"/>
    <col min="6913" max="6913" width="4.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13.75" style="515" customWidth="1"/>
    <col min="6926" max="6926" width="6.375" style="515" customWidth="1"/>
    <col min="6927" max="6927" width="13.25" style="515" customWidth="1"/>
    <col min="6928" max="6928" width="15.125" style="515" customWidth="1"/>
    <col min="6929" max="6929" width="15.625" style="515" customWidth="1"/>
    <col min="6930" max="7168" width="9" style="515"/>
    <col min="7169" max="7169" width="4.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13.75" style="515" customWidth="1"/>
    <col min="7182" max="7182" width="6.375" style="515" customWidth="1"/>
    <col min="7183" max="7183" width="13.25" style="515" customWidth="1"/>
    <col min="7184" max="7184" width="15.125" style="515" customWidth="1"/>
    <col min="7185" max="7185" width="15.625" style="515" customWidth="1"/>
    <col min="7186" max="7424" width="9" style="515"/>
    <col min="7425" max="7425" width="4.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13.75" style="515" customWidth="1"/>
    <col min="7438" max="7438" width="6.375" style="515" customWidth="1"/>
    <col min="7439" max="7439" width="13.25" style="515" customWidth="1"/>
    <col min="7440" max="7440" width="15.125" style="515" customWidth="1"/>
    <col min="7441" max="7441" width="15.625" style="515" customWidth="1"/>
    <col min="7442" max="7680" width="9" style="515"/>
    <col min="7681" max="7681" width="4.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13.75" style="515" customWidth="1"/>
    <col min="7694" max="7694" width="6.375" style="515" customWidth="1"/>
    <col min="7695" max="7695" width="13.25" style="515" customWidth="1"/>
    <col min="7696" max="7696" width="15.125" style="515" customWidth="1"/>
    <col min="7697" max="7697" width="15.625" style="515" customWidth="1"/>
    <col min="7698" max="7936" width="9" style="515"/>
    <col min="7937" max="7937" width="4.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13.75" style="515" customWidth="1"/>
    <col min="7950" max="7950" width="6.375" style="515" customWidth="1"/>
    <col min="7951" max="7951" width="13.25" style="515" customWidth="1"/>
    <col min="7952" max="7952" width="15.125" style="515" customWidth="1"/>
    <col min="7953" max="7953" width="15.625" style="515" customWidth="1"/>
    <col min="7954" max="8192" width="9" style="515"/>
    <col min="8193" max="8193" width="4.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13.75" style="515" customWidth="1"/>
    <col min="8206" max="8206" width="6.375" style="515" customWidth="1"/>
    <col min="8207" max="8207" width="13.25" style="515" customWidth="1"/>
    <col min="8208" max="8208" width="15.125" style="515" customWidth="1"/>
    <col min="8209" max="8209" width="15.625" style="515" customWidth="1"/>
    <col min="8210" max="8448" width="9" style="515"/>
    <col min="8449" max="8449" width="4.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13.75" style="515" customWidth="1"/>
    <col min="8462" max="8462" width="6.375" style="515" customWidth="1"/>
    <col min="8463" max="8463" width="13.25" style="515" customWidth="1"/>
    <col min="8464" max="8464" width="15.125" style="515" customWidth="1"/>
    <col min="8465" max="8465" width="15.625" style="515" customWidth="1"/>
    <col min="8466" max="8704" width="9" style="515"/>
    <col min="8705" max="8705" width="4.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13.75" style="515" customWidth="1"/>
    <col min="8718" max="8718" width="6.375" style="515" customWidth="1"/>
    <col min="8719" max="8719" width="13.25" style="515" customWidth="1"/>
    <col min="8720" max="8720" width="15.125" style="515" customWidth="1"/>
    <col min="8721" max="8721" width="15.625" style="515" customWidth="1"/>
    <col min="8722" max="8960" width="9" style="515"/>
    <col min="8961" max="8961" width="4.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13.75" style="515" customWidth="1"/>
    <col min="8974" max="8974" width="6.375" style="515" customWidth="1"/>
    <col min="8975" max="8975" width="13.25" style="515" customWidth="1"/>
    <col min="8976" max="8976" width="15.125" style="515" customWidth="1"/>
    <col min="8977" max="8977" width="15.625" style="515" customWidth="1"/>
    <col min="8978" max="9216" width="9" style="515"/>
    <col min="9217" max="9217" width="4.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13.75" style="515" customWidth="1"/>
    <col min="9230" max="9230" width="6.375" style="515" customWidth="1"/>
    <col min="9231" max="9231" width="13.25" style="515" customWidth="1"/>
    <col min="9232" max="9232" width="15.125" style="515" customWidth="1"/>
    <col min="9233" max="9233" width="15.625" style="515" customWidth="1"/>
    <col min="9234" max="9472" width="9" style="515"/>
    <col min="9473" max="9473" width="4.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13.75" style="515" customWidth="1"/>
    <col min="9486" max="9486" width="6.375" style="515" customWidth="1"/>
    <col min="9487" max="9487" width="13.25" style="515" customWidth="1"/>
    <col min="9488" max="9488" width="15.125" style="515" customWidth="1"/>
    <col min="9489" max="9489" width="15.625" style="515" customWidth="1"/>
    <col min="9490" max="9728" width="9" style="515"/>
    <col min="9729" max="9729" width="4.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13.75" style="515" customWidth="1"/>
    <col min="9742" max="9742" width="6.375" style="515" customWidth="1"/>
    <col min="9743" max="9743" width="13.25" style="515" customWidth="1"/>
    <col min="9744" max="9744" width="15.125" style="515" customWidth="1"/>
    <col min="9745" max="9745" width="15.625" style="515" customWidth="1"/>
    <col min="9746" max="9984" width="9" style="515"/>
    <col min="9985" max="9985" width="4.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13.75" style="515" customWidth="1"/>
    <col min="9998" max="9998" width="6.375" style="515" customWidth="1"/>
    <col min="9999" max="9999" width="13.25" style="515" customWidth="1"/>
    <col min="10000" max="10000" width="15.125" style="515" customWidth="1"/>
    <col min="10001" max="10001" width="15.625" style="515" customWidth="1"/>
    <col min="10002" max="10240" width="9" style="515"/>
    <col min="10241" max="10241" width="4.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13.75" style="515" customWidth="1"/>
    <col min="10254" max="10254" width="6.375" style="515" customWidth="1"/>
    <col min="10255" max="10255" width="13.25" style="515" customWidth="1"/>
    <col min="10256" max="10256" width="15.125" style="515" customWidth="1"/>
    <col min="10257" max="10257" width="15.625" style="515" customWidth="1"/>
    <col min="10258" max="10496" width="9" style="515"/>
    <col min="10497" max="10497" width="4.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13.75" style="515" customWidth="1"/>
    <col min="10510" max="10510" width="6.375" style="515" customWidth="1"/>
    <col min="10511" max="10511" width="13.25" style="515" customWidth="1"/>
    <col min="10512" max="10512" width="15.125" style="515" customWidth="1"/>
    <col min="10513" max="10513" width="15.625" style="515" customWidth="1"/>
    <col min="10514" max="10752" width="9" style="515"/>
    <col min="10753" max="10753" width="4.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13.75" style="515" customWidth="1"/>
    <col min="10766" max="10766" width="6.375" style="515" customWidth="1"/>
    <col min="10767" max="10767" width="13.25" style="515" customWidth="1"/>
    <col min="10768" max="10768" width="15.125" style="515" customWidth="1"/>
    <col min="10769" max="10769" width="15.625" style="515" customWidth="1"/>
    <col min="10770" max="11008" width="9" style="515"/>
    <col min="11009" max="11009" width="4.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13.75" style="515" customWidth="1"/>
    <col min="11022" max="11022" width="6.375" style="515" customWidth="1"/>
    <col min="11023" max="11023" width="13.25" style="515" customWidth="1"/>
    <col min="11024" max="11024" width="15.125" style="515" customWidth="1"/>
    <col min="11025" max="11025" width="15.625" style="515" customWidth="1"/>
    <col min="11026" max="11264" width="9" style="515"/>
    <col min="11265" max="11265" width="4.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13.75" style="515" customWidth="1"/>
    <col min="11278" max="11278" width="6.375" style="515" customWidth="1"/>
    <col min="11279" max="11279" width="13.25" style="515" customWidth="1"/>
    <col min="11280" max="11280" width="15.125" style="515" customWidth="1"/>
    <col min="11281" max="11281" width="15.625" style="515" customWidth="1"/>
    <col min="11282" max="11520" width="9" style="515"/>
    <col min="11521" max="11521" width="4.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13.75" style="515" customWidth="1"/>
    <col min="11534" max="11534" width="6.375" style="515" customWidth="1"/>
    <col min="11535" max="11535" width="13.25" style="515" customWidth="1"/>
    <col min="11536" max="11536" width="15.125" style="515" customWidth="1"/>
    <col min="11537" max="11537" width="15.625" style="515" customWidth="1"/>
    <col min="11538" max="11776" width="9" style="515"/>
    <col min="11777" max="11777" width="4.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13.75" style="515" customWidth="1"/>
    <col min="11790" max="11790" width="6.375" style="515" customWidth="1"/>
    <col min="11791" max="11791" width="13.25" style="515" customWidth="1"/>
    <col min="11792" max="11792" width="15.125" style="515" customWidth="1"/>
    <col min="11793" max="11793" width="15.625" style="515" customWidth="1"/>
    <col min="11794" max="12032" width="9" style="515"/>
    <col min="12033" max="12033" width="4.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13.75" style="515" customWidth="1"/>
    <col min="12046" max="12046" width="6.375" style="515" customWidth="1"/>
    <col min="12047" max="12047" width="13.25" style="515" customWidth="1"/>
    <col min="12048" max="12048" width="15.125" style="515" customWidth="1"/>
    <col min="12049" max="12049" width="15.625" style="515" customWidth="1"/>
    <col min="12050" max="12288" width="9" style="515"/>
    <col min="12289" max="12289" width="4.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13.75" style="515" customWidth="1"/>
    <col min="12302" max="12302" width="6.375" style="515" customWidth="1"/>
    <col min="12303" max="12303" width="13.25" style="515" customWidth="1"/>
    <col min="12304" max="12304" width="15.125" style="515" customWidth="1"/>
    <col min="12305" max="12305" width="15.625" style="515" customWidth="1"/>
    <col min="12306" max="12544" width="9" style="515"/>
    <col min="12545" max="12545" width="4.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13.75" style="515" customWidth="1"/>
    <col min="12558" max="12558" width="6.375" style="515" customWidth="1"/>
    <col min="12559" max="12559" width="13.25" style="515" customWidth="1"/>
    <col min="12560" max="12560" width="15.125" style="515" customWidth="1"/>
    <col min="12561" max="12561" width="15.625" style="515" customWidth="1"/>
    <col min="12562" max="12800" width="9" style="515"/>
    <col min="12801" max="12801" width="4.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13.75" style="515" customWidth="1"/>
    <col min="12814" max="12814" width="6.375" style="515" customWidth="1"/>
    <col min="12815" max="12815" width="13.25" style="515" customWidth="1"/>
    <col min="12816" max="12816" width="15.125" style="515" customWidth="1"/>
    <col min="12817" max="12817" width="15.625" style="515" customWidth="1"/>
    <col min="12818" max="13056" width="9" style="515"/>
    <col min="13057" max="13057" width="4.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13.75" style="515" customWidth="1"/>
    <col min="13070" max="13070" width="6.375" style="515" customWidth="1"/>
    <col min="13071" max="13071" width="13.25" style="515" customWidth="1"/>
    <col min="13072" max="13072" width="15.125" style="515" customWidth="1"/>
    <col min="13073" max="13073" width="15.625" style="515" customWidth="1"/>
    <col min="13074" max="13312" width="9" style="515"/>
    <col min="13313" max="13313" width="4.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13.75" style="515" customWidth="1"/>
    <col min="13326" max="13326" width="6.375" style="515" customWidth="1"/>
    <col min="13327" max="13327" width="13.25" style="515" customWidth="1"/>
    <col min="13328" max="13328" width="15.125" style="515" customWidth="1"/>
    <col min="13329" max="13329" width="15.625" style="515" customWidth="1"/>
    <col min="13330" max="13568" width="9" style="515"/>
    <col min="13569" max="13569" width="4.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13.75" style="515" customWidth="1"/>
    <col min="13582" max="13582" width="6.375" style="515" customWidth="1"/>
    <col min="13583" max="13583" width="13.25" style="515" customWidth="1"/>
    <col min="13584" max="13584" width="15.125" style="515" customWidth="1"/>
    <col min="13585" max="13585" width="15.625" style="515" customWidth="1"/>
    <col min="13586" max="13824" width="9" style="515"/>
    <col min="13825" max="13825" width="4.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13.75" style="515" customWidth="1"/>
    <col min="13838" max="13838" width="6.375" style="515" customWidth="1"/>
    <col min="13839" max="13839" width="13.25" style="515" customWidth="1"/>
    <col min="13840" max="13840" width="15.125" style="515" customWidth="1"/>
    <col min="13841" max="13841" width="15.625" style="515" customWidth="1"/>
    <col min="13842" max="14080" width="9" style="515"/>
    <col min="14081" max="14081" width="4.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13.75" style="515" customWidth="1"/>
    <col min="14094" max="14094" width="6.375" style="515" customWidth="1"/>
    <col min="14095" max="14095" width="13.25" style="515" customWidth="1"/>
    <col min="14096" max="14096" width="15.125" style="515" customWidth="1"/>
    <col min="14097" max="14097" width="15.625" style="515" customWidth="1"/>
    <col min="14098" max="14336" width="9" style="515"/>
    <col min="14337" max="14337" width="4.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13.75" style="515" customWidth="1"/>
    <col min="14350" max="14350" width="6.375" style="515" customWidth="1"/>
    <col min="14351" max="14351" width="13.25" style="515" customWidth="1"/>
    <col min="14352" max="14352" width="15.125" style="515" customWidth="1"/>
    <col min="14353" max="14353" width="15.625" style="515" customWidth="1"/>
    <col min="14354" max="14592" width="9" style="515"/>
    <col min="14593" max="14593" width="4.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13.75" style="515" customWidth="1"/>
    <col min="14606" max="14606" width="6.375" style="515" customWidth="1"/>
    <col min="14607" max="14607" width="13.25" style="515" customWidth="1"/>
    <col min="14608" max="14608" width="15.125" style="515" customWidth="1"/>
    <col min="14609" max="14609" width="15.625" style="515" customWidth="1"/>
    <col min="14610" max="14848" width="9" style="515"/>
    <col min="14849" max="14849" width="4.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13.75" style="515" customWidth="1"/>
    <col min="14862" max="14862" width="6.375" style="515" customWidth="1"/>
    <col min="14863" max="14863" width="13.25" style="515" customWidth="1"/>
    <col min="14864" max="14864" width="15.125" style="515" customWidth="1"/>
    <col min="14865" max="14865" width="15.625" style="515" customWidth="1"/>
    <col min="14866" max="15104" width="9" style="515"/>
    <col min="15105" max="15105" width="4.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13.75" style="515" customWidth="1"/>
    <col min="15118" max="15118" width="6.375" style="515" customWidth="1"/>
    <col min="15119" max="15119" width="13.25" style="515" customWidth="1"/>
    <col min="15120" max="15120" width="15.125" style="515" customWidth="1"/>
    <col min="15121" max="15121" width="15.625" style="515" customWidth="1"/>
    <col min="15122" max="15360" width="9" style="515"/>
    <col min="15361" max="15361" width="4.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13.75" style="515" customWidth="1"/>
    <col min="15374" max="15374" width="6.375" style="515" customWidth="1"/>
    <col min="15375" max="15375" width="13.25" style="515" customWidth="1"/>
    <col min="15376" max="15376" width="15.125" style="515" customWidth="1"/>
    <col min="15377" max="15377" width="15.625" style="515" customWidth="1"/>
    <col min="15378" max="15616" width="9" style="515"/>
    <col min="15617" max="15617" width="4.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13.75" style="515" customWidth="1"/>
    <col min="15630" max="15630" width="6.375" style="515" customWidth="1"/>
    <col min="15631" max="15631" width="13.25" style="515" customWidth="1"/>
    <col min="15632" max="15632" width="15.125" style="515" customWidth="1"/>
    <col min="15633" max="15633" width="15.625" style="515" customWidth="1"/>
    <col min="15634" max="15872" width="9" style="515"/>
    <col min="15873" max="15873" width="4.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13.75" style="515" customWidth="1"/>
    <col min="15886" max="15886" width="6.375" style="515" customWidth="1"/>
    <col min="15887" max="15887" width="13.25" style="515" customWidth="1"/>
    <col min="15888" max="15888" width="15.125" style="515" customWidth="1"/>
    <col min="15889" max="15889" width="15.625" style="515" customWidth="1"/>
    <col min="15890" max="16128" width="9" style="515"/>
    <col min="16129" max="16129" width="4.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13.75" style="515" customWidth="1"/>
    <col min="16142" max="16142" width="6.375" style="515" customWidth="1"/>
    <col min="16143" max="16143" width="13.25" style="515" customWidth="1"/>
    <col min="16144" max="16144" width="15.125" style="515" customWidth="1"/>
    <col min="16145" max="16145" width="15.625" style="515" customWidth="1"/>
    <col min="16146" max="16384" width="9" style="515"/>
  </cols>
  <sheetData>
    <row r="2" spans="2:17" ht="20.100000000000001" customHeight="1">
      <c r="B2" s="513" t="s">
        <v>0</v>
      </c>
      <c r="C2" s="513"/>
      <c r="D2" s="513"/>
      <c r="E2" s="514" t="s">
        <v>1997</v>
      </c>
      <c r="G2" s="516" t="s">
        <v>2</v>
      </c>
      <c r="H2" s="517"/>
      <c r="I2" s="518"/>
      <c r="J2" s="519">
        <f>SUM(H:H)</f>
        <v>848036</v>
      </c>
    </row>
    <row r="3" spans="2:17" ht="20.100000000000001" customHeight="1">
      <c r="B3" s="513" t="s">
        <v>3</v>
      </c>
      <c r="C3" s="513"/>
      <c r="D3" s="513"/>
      <c r="E3" s="523" t="s">
        <v>4</v>
      </c>
    </row>
    <row r="4" spans="2:17" ht="20.100000000000001" customHeight="1">
      <c r="B4" s="513" t="s">
        <v>5</v>
      </c>
      <c r="C4" s="513"/>
      <c r="D4" s="513"/>
      <c r="E4" s="523">
        <v>103021</v>
      </c>
    </row>
    <row r="5" spans="2:17" ht="20.100000000000001" customHeight="1">
      <c r="B5" s="513" t="s">
        <v>6</v>
      </c>
      <c r="C5" s="513"/>
      <c r="D5" s="513"/>
      <c r="E5" s="525">
        <v>41183</v>
      </c>
    </row>
    <row r="6" spans="2:17" ht="20.100000000000001" customHeight="1">
      <c r="B6" s="513" t="s">
        <v>7</v>
      </c>
      <c r="C6" s="513"/>
      <c r="D6" s="513"/>
      <c r="E6" s="525"/>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v>1</v>
      </c>
      <c r="C9" s="499" t="s">
        <v>29</v>
      </c>
      <c r="D9" s="499" t="s">
        <v>29</v>
      </c>
      <c r="E9" s="504" t="s">
        <v>436</v>
      </c>
      <c r="F9" s="504">
        <v>1</v>
      </c>
      <c r="G9" s="504">
        <v>699000</v>
      </c>
      <c r="H9" s="506">
        <f>F9*G9</f>
        <v>699000</v>
      </c>
      <c r="I9" s="526"/>
      <c r="J9" s="531"/>
      <c r="K9" s="504"/>
      <c r="L9" s="504"/>
      <c r="M9" s="532">
        <v>41184</v>
      </c>
      <c r="N9" s="499"/>
      <c r="O9" s="555"/>
      <c r="P9" s="532">
        <v>41186</v>
      </c>
      <c r="Q9" s="527" t="s">
        <v>3025</v>
      </c>
    </row>
    <row r="10" spans="2:17" s="520" customFormat="1" ht="19.5" customHeight="1">
      <c r="B10" s="499">
        <v>2</v>
      </c>
      <c r="C10" s="499" t="s">
        <v>29</v>
      </c>
      <c r="D10" s="499" t="s">
        <v>29</v>
      </c>
      <c r="E10" s="504">
        <v>20</v>
      </c>
      <c r="F10" s="504">
        <v>1</v>
      </c>
      <c r="G10" s="504">
        <v>10000</v>
      </c>
      <c r="H10" s="506">
        <f>F10*G10</f>
        <v>10000</v>
      </c>
      <c r="I10" s="526"/>
      <c r="J10" s="504" t="s">
        <v>941</v>
      </c>
      <c r="K10" s="504"/>
      <c r="L10" s="504"/>
      <c r="M10" s="532">
        <v>41184</v>
      </c>
      <c r="N10" s="499"/>
      <c r="O10" s="555"/>
      <c r="P10" s="532"/>
      <c r="Q10" s="527"/>
    </row>
    <row r="11" spans="2:17" s="520" customFormat="1" ht="19.5" customHeight="1">
      <c r="B11" s="499">
        <v>3</v>
      </c>
      <c r="C11" s="499" t="s">
        <v>29</v>
      </c>
      <c r="D11" s="499" t="s">
        <v>29</v>
      </c>
      <c r="E11" s="504">
        <v>20</v>
      </c>
      <c r="F11" s="504">
        <v>1</v>
      </c>
      <c r="G11" s="504">
        <v>10000</v>
      </c>
      <c r="H11" s="506">
        <f>F11*G11</f>
        <v>10000</v>
      </c>
      <c r="I11" s="526"/>
      <c r="J11" s="504" t="s">
        <v>1999</v>
      </c>
      <c r="K11" s="504"/>
      <c r="L11" s="504"/>
      <c r="M11" s="532">
        <v>41184</v>
      </c>
      <c r="N11" s="499"/>
      <c r="O11" s="555"/>
      <c r="P11" s="532"/>
      <c r="Q11" s="527"/>
    </row>
    <row r="12" spans="2:17" s="520" customFormat="1" ht="19.5" customHeight="1">
      <c r="B12" s="499">
        <f>+B11+1</f>
        <v>4</v>
      </c>
      <c r="C12" s="499" t="s">
        <v>101</v>
      </c>
      <c r="D12" s="499" t="s">
        <v>101</v>
      </c>
      <c r="E12" s="708" t="s">
        <v>3026</v>
      </c>
      <c r="F12" s="504">
        <v>1</v>
      </c>
      <c r="G12" s="504"/>
      <c r="H12" s="506">
        <f>F12*G12</f>
        <v>0</v>
      </c>
      <c r="I12" s="526"/>
      <c r="J12" s="709" t="s">
        <v>3027</v>
      </c>
      <c r="K12" s="504"/>
      <c r="L12" s="504"/>
      <c r="M12" s="532"/>
      <c r="N12" s="499"/>
      <c r="O12" s="504"/>
      <c r="P12" s="532"/>
      <c r="Q12" s="527"/>
    </row>
    <row r="13" spans="2:17" s="520" customFormat="1" ht="19.5" customHeight="1">
      <c r="B13" s="499">
        <f t="shared" ref="B13:B34" si="0">+B12+1</f>
        <v>5</v>
      </c>
      <c r="C13" s="499" t="s">
        <v>147</v>
      </c>
      <c r="D13" s="499" t="s">
        <v>147</v>
      </c>
      <c r="E13" s="499" t="s">
        <v>437</v>
      </c>
      <c r="F13" s="504">
        <v>3</v>
      </c>
      <c r="G13" s="504"/>
      <c r="H13" s="506">
        <f>F13*G13</f>
        <v>0</v>
      </c>
      <c r="I13" s="526"/>
      <c r="J13" s="531" t="s">
        <v>438</v>
      </c>
      <c r="K13" s="504"/>
      <c r="L13" s="504"/>
      <c r="M13" s="532"/>
      <c r="N13" s="499"/>
      <c r="O13" s="504"/>
      <c r="P13" s="532"/>
      <c r="Q13" s="527"/>
    </row>
    <row r="14" spans="2:17" s="520" customFormat="1" ht="19.5" customHeight="1">
      <c r="B14" s="499">
        <f t="shared" si="0"/>
        <v>6</v>
      </c>
      <c r="C14" s="499"/>
      <c r="D14" s="499"/>
      <c r="E14" s="504"/>
      <c r="F14" s="504"/>
      <c r="G14" s="504"/>
      <c r="H14" s="506"/>
      <c r="I14" s="526"/>
      <c r="J14" s="531"/>
      <c r="K14" s="504"/>
      <c r="L14" s="504"/>
      <c r="M14" s="532"/>
      <c r="N14" s="499"/>
      <c r="O14" s="504"/>
      <c r="P14" s="532"/>
      <c r="Q14" s="527"/>
    </row>
    <row r="15" spans="2:17" s="520" customFormat="1" ht="19.5" customHeight="1">
      <c r="B15" s="499">
        <f>+B14+1</f>
        <v>7</v>
      </c>
      <c r="C15" s="499" t="s">
        <v>147</v>
      </c>
      <c r="D15" s="499" t="s">
        <v>147</v>
      </c>
      <c r="E15" s="504" t="s">
        <v>439</v>
      </c>
      <c r="F15" s="504">
        <v>2</v>
      </c>
      <c r="G15" s="528"/>
      <c r="H15" s="506">
        <f t="shared" ref="H15:H26" si="1">F15*G15</f>
        <v>0</v>
      </c>
      <c r="I15" s="530"/>
      <c r="J15" s="531" t="s">
        <v>440</v>
      </c>
      <c r="K15" s="536"/>
      <c r="L15" s="504"/>
      <c r="M15" s="532"/>
      <c r="N15" s="499"/>
      <c r="O15" s="555"/>
      <c r="P15" s="532"/>
      <c r="Q15" s="533"/>
    </row>
    <row r="16" spans="2:17" s="520" customFormat="1" ht="19.5" customHeight="1">
      <c r="B16" s="499">
        <f t="shared" si="0"/>
        <v>8</v>
      </c>
      <c r="C16" s="499" t="s">
        <v>2084</v>
      </c>
      <c r="D16" s="499" t="s">
        <v>2084</v>
      </c>
      <c r="E16" s="504" t="s">
        <v>1706</v>
      </c>
      <c r="F16" s="504">
        <v>1</v>
      </c>
      <c r="G16" s="528">
        <v>59500</v>
      </c>
      <c r="H16" s="506">
        <f t="shared" si="1"/>
        <v>59500</v>
      </c>
      <c r="I16" s="530"/>
      <c r="J16" s="531" t="s">
        <v>2085</v>
      </c>
      <c r="K16" s="536"/>
      <c r="L16" s="504"/>
      <c r="M16" s="532"/>
      <c r="N16" s="499"/>
      <c r="O16" s="555"/>
      <c r="P16" s="532"/>
      <c r="Q16" s="533">
        <v>41184</v>
      </c>
    </row>
    <row r="17" spans="1:17" s="520" customFormat="1" ht="19.5" customHeight="1">
      <c r="B17" s="499">
        <f t="shared" si="0"/>
        <v>9</v>
      </c>
      <c r="C17" s="499" t="s">
        <v>2084</v>
      </c>
      <c r="D17" s="499" t="s">
        <v>2084</v>
      </c>
      <c r="E17" s="504" t="s">
        <v>2086</v>
      </c>
      <c r="F17" s="504">
        <v>1</v>
      </c>
      <c r="G17" s="528">
        <v>2380</v>
      </c>
      <c r="H17" s="506">
        <f t="shared" si="1"/>
        <v>2380</v>
      </c>
      <c r="I17" s="530"/>
      <c r="J17" s="531" t="s">
        <v>2087</v>
      </c>
      <c r="K17" s="536"/>
      <c r="L17" s="504"/>
      <c r="M17" s="532"/>
      <c r="N17" s="499"/>
      <c r="O17" s="555"/>
      <c r="P17" s="532"/>
      <c r="Q17" s="533">
        <v>41184</v>
      </c>
    </row>
    <row r="18" spans="1:17" s="520" customFormat="1" ht="19.5" customHeight="1">
      <c r="B18" s="499">
        <f t="shared" si="0"/>
        <v>10</v>
      </c>
      <c r="C18" s="499" t="s">
        <v>2084</v>
      </c>
      <c r="D18" s="499" t="s">
        <v>2084</v>
      </c>
      <c r="E18" s="504">
        <v>5</v>
      </c>
      <c r="F18" s="190">
        <v>2</v>
      </c>
      <c r="G18" s="506">
        <v>3000</v>
      </c>
      <c r="H18" s="506">
        <f t="shared" si="1"/>
        <v>6000</v>
      </c>
      <c r="I18" s="506"/>
      <c r="J18" s="531" t="s">
        <v>3028</v>
      </c>
      <c r="K18" s="536"/>
      <c r="L18" s="504"/>
      <c r="M18" s="532"/>
      <c r="N18" s="499"/>
      <c r="O18" s="555"/>
      <c r="P18" s="532"/>
      <c r="Q18" s="533">
        <v>41184</v>
      </c>
    </row>
    <row r="19" spans="1:17" s="520" customFormat="1" ht="19.5" customHeight="1">
      <c r="B19" s="499">
        <f t="shared" si="0"/>
        <v>11</v>
      </c>
      <c r="C19" s="499" t="s">
        <v>2084</v>
      </c>
      <c r="D19" s="499" t="s">
        <v>2084</v>
      </c>
      <c r="E19" s="504" t="s">
        <v>1658</v>
      </c>
      <c r="F19" s="190">
        <v>2</v>
      </c>
      <c r="G19" s="506">
        <v>2000</v>
      </c>
      <c r="H19" s="506">
        <f t="shared" si="1"/>
        <v>4000</v>
      </c>
      <c r="I19" s="506"/>
      <c r="J19" s="531" t="s">
        <v>2089</v>
      </c>
      <c r="K19" s="536"/>
      <c r="L19" s="504"/>
      <c r="M19" s="532"/>
      <c r="N19" s="499"/>
      <c r="O19" s="555"/>
      <c r="P19" s="532"/>
      <c r="Q19" s="533">
        <v>41184</v>
      </c>
    </row>
    <row r="20" spans="1:17" s="520" customFormat="1" ht="19.5" customHeight="1">
      <c r="B20" s="499">
        <f t="shared" si="0"/>
        <v>12</v>
      </c>
      <c r="C20" s="499" t="s">
        <v>2084</v>
      </c>
      <c r="D20" s="499" t="s">
        <v>2084</v>
      </c>
      <c r="E20" s="504" t="s">
        <v>3029</v>
      </c>
      <c r="F20" s="190">
        <v>1</v>
      </c>
      <c r="G20" s="506">
        <v>1680</v>
      </c>
      <c r="H20" s="506">
        <f t="shared" si="1"/>
        <v>1680</v>
      </c>
      <c r="I20" s="506"/>
      <c r="J20" s="531" t="s">
        <v>3030</v>
      </c>
      <c r="K20" s="536"/>
      <c r="L20" s="504"/>
      <c r="M20" s="532"/>
      <c r="N20" s="499"/>
      <c r="O20" s="555"/>
      <c r="P20" s="532"/>
      <c r="Q20" s="533">
        <v>41184</v>
      </c>
    </row>
    <row r="21" spans="1:17" s="520" customFormat="1" ht="19.5" customHeight="1">
      <c r="B21" s="499">
        <f t="shared" si="0"/>
        <v>13</v>
      </c>
      <c r="C21" s="499" t="s">
        <v>2084</v>
      </c>
      <c r="D21" s="499" t="s">
        <v>2084</v>
      </c>
      <c r="E21" s="504" t="s">
        <v>2090</v>
      </c>
      <c r="F21" s="190">
        <v>1</v>
      </c>
      <c r="G21" s="506">
        <v>14700</v>
      </c>
      <c r="H21" s="506">
        <f t="shared" si="1"/>
        <v>14700</v>
      </c>
      <c r="I21" s="506"/>
      <c r="J21" s="531" t="s">
        <v>2091</v>
      </c>
      <c r="K21" s="536"/>
      <c r="L21" s="536"/>
      <c r="M21" s="532"/>
      <c r="N21" s="499"/>
      <c r="O21" s="555"/>
      <c r="P21" s="532"/>
      <c r="Q21" s="533">
        <v>41184</v>
      </c>
    </row>
    <row r="22" spans="1:17" s="520" customFormat="1" ht="19.5" customHeight="1">
      <c r="B22" s="499">
        <f t="shared" si="0"/>
        <v>14</v>
      </c>
      <c r="C22" s="499" t="s">
        <v>2084</v>
      </c>
      <c r="D22" s="499" t="s">
        <v>2084</v>
      </c>
      <c r="E22" s="469" t="s">
        <v>2092</v>
      </c>
      <c r="F22" s="190">
        <v>1</v>
      </c>
      <c r="G22" s="506">
        <v>9600</v>
      </c>
      <c r="H22" s="506">
        <f t="shared" si="1"/>
        <v>9600</v>
      </c>
      <c r="I22" s="506"/>
      <c r="J22" s="194" t="s">
        <v>2093</v>
      </c>
      <c r="K22" s="536"/>
      <c r="L22" s="536"/>
      <c r="M22" s="532"/>
      <c r="N22" s="499"/>
      <c r="O22" s="504"/>
      <c r="P22" s="532"/>
      <c r="Q22" s="533">
        <v>41184</v>
      </c>
    </row>
    <row r="23" spans="1:17" s="520" customFormat="1" ht="19.5" customHeight="1">
      <c r="B23" s="499">
        <f t="shared" si="0"/>
        <v>15</v>
      </c>
      <c r="C23" s="499" t="s">
        <v>2084</v>
      </c>
      <c r="D23" s="499" t="s">
        <v>2084</v>
      </c>
      <c r="E23" s="504">
        <v>5</v>
      </c>
      <c r="F23" s="504">
        <v>3</v>
      </c>
      <c r="G23" s="506">
        <v>1000</v>
      </c>
      <c r="H23" s="506">
        <f t="shared" si="1"/>
        <v>3000</v>
      </c>
      <c r="I23" s="530"/>
      <c r="J23" s="531" t="s">
        <v>3031</v>
      </c>
      <c r="K23" s="536"/>
      <c r="L23" s="536"/>
      <c r="M23" s="532"/>
      <c r="N23" s="499"/>
      <c r="O23" s="504"/>
      <c r="P23" s="532"/>
      <c r="Q23" s="533">
        <v>41184</v>
      </c>
    </row>
    <row r="24" spans="1:17" s="520" customFormat="1" ht="19.5" customHeight="1">
      <c r="B24" s="499">
        <f t="shared" si="0"/>
        <v>16</v>
      </c>
      <c r="C24" s="499" t="s">
        <v>2084</v>
      </c>
      <c r="D24" s="499" t="s">
        <v>2084</v>
      </c>
      <c r="E24" s="504">
        <v>5</v>
      </c>
      <c r="F24" s="504">
        <v>1</v>
      </c>
      <c r="G24" s="506">
        <v>25000</v>
      </c>
      <c r="H24" s="506">
        <f t="shared" si="1"/>
        <v>25000</v>
      </c>
      <c r="I24" s="535"/>
      <c r="J24" s="531" t="s">
        <v>3032</v>
      </c>
      <c r="K24" s="505"/>
      <c r="L24" s="536"/>
      <c r="M24" s="532"/>
      <c r="N24" s="499"/>
      <c r="O24" s="504"/>
      <c r="P24" s="532"/>
      <c r="Q24" s="533"/>
    </row>
    <row r="25" spans="1:17" s="520" customFormat="1" ht="19.5" customHeight="1">
      <c r="B25" s="499">
        <f t="shared" si="0"/>
        <v>17</v>
      </c>
      <c r="C25" s="499"/>
      <c r="D25" s="499"/>
      <c r="E25" s="504" t="s">
        <v>1645</v>
      </c>
      <c r="F25" s="504">
        <v>2</v>
      </c>
      <c r="G25" s="528"/>
      <c r="H25" s="506">
        <f t="shared" si="1"/>
        <v>0</v>
      </c>
      <c r="I25" s="530"/>
      <c r="J25" s="531" t="s">
        <v>2082</v>
      </c>
      <c r="K25" s="536"/>
      <c r="L25" s="504"/>
      <c r="M25" s="532"/>
      <c r="N25" s="499"/>
      <c r="O25" s="504"/>
      <c r="P25" s="532"/>
      <c r="Q25" s="533"/>
    </row>
    <row r="26" spans="1:17" s="520" customFormat="1" ht="19.5" customHeight="1">
      <c r="B26" s="499">
        <f t="shared" si="0"/>
        <v>18</v>
      </c>
      <c r="C26" s="499"/>
      <c r="D26" s="499"/>
      <c r="E26" s="504" t="s">
        <v>585</v>
      </c>
      <c r="F26" s="504">
        <v>2</v>
      </c>
      <c r="G26" s="528"/>
      <c r="H26" s="506">
        <f t="shared" si="1"/>
        <v>0</v>
      </c>
      <c r="I26" s="530"/>
      <c r="J26" s="531" t="s">
        <v>2083</v>
      </c>
      <c r="K26" s="536"/>
      <c r="L26" s="504"/>
      <c r="M26" s="532"/>
      <c r="N26" s="499"/>
      <c r="O26" s="504"/>
      <c r="P26" s="532"/>
      <c r="Q26" s="533"/>
    </row>
    <row r="27" spans="1:17" s="520" customFormat="1" ht="18" customHeight="1">
      <c r="A27" s="520">
        <v>5</v>
      </c>
      <c r="B27" s="499">
        <f t="shared" si="0"/>
        <v>19</v>
      </c>
      <c r="C27" s="710" t="s">
        <v>69</v>
      </c>
      <c r="D27" s="710" t="s">
        <v>69</v>
      </c>
      <c r="E27" s="528" t="s">
        <v>2096</v>
      </c>
      <c r="F27" s="504">
        <v>1</v>
      </c>
      <c r="G27" s="506"/>
      <c r="H27" s="506">
        <f>F27*G27</f>
        <v>0</v>
      </c>
      <c r="I27" s="535"/>
      <c r="J27" s="531"/>
      <c r="K27" s="536"/>
      <c r="L27" s="536"/>
      <c r="M27" s="532"/>
      <c r="N27" s="527"/>
      <c r="O27" s="538"/>
      <c r="P27" s="532"/>
      <c r="Q27" s="533"/>
    </row>
    <row r="28" spans="1:17" s="520" customFormat="1" ht="18" customHeight="1">
      <c r="A28" s="520">
        <v>5</v>
      </c>
      <c r="B28" s="499">
        <f t="shared" si="0"/>
        <v>20</v>
      </c>
      <c r="C28" s="710" t="s">
        <v>69</v>
      </c>
      <c r="D28" s="710" t="s">
        <v>69</v>
      </c>
      <c r="E28" s="528" t="s">
        <v>2097</v>
      </c>
      <c r="F28" s="504">
        <v>1</v>
      </c>
      <c r="G28" s="506"/>
      <c r="H28" s="506">
        <f>F28*G28</f>
        <v>0</v>
      </c>
      <c r="I28" s="535"/>
      <c r="J28" s="531"/>
      <c r="K28" s="536"/>
      <c r="L28" s="536"/>
      <c r="M28" s="532"/>
      <c r="N28" s="527"/>
      <c r="O28" s="538"/>
      <c r="P28" s="532"/>
      <c r="Q28" s="533"/>
    </row>
    <row r="29" spans="1:17" s="520" customFormat="1" ht="18" customHeight="1">
      <c r="A29" s="520">
        <v>5</v>
      </c>
      <c r="B29" s="499">
        <f t="shared" si="0"/>
        <v>21</v>
      </c>
      <c r="C29" s="710" t="s">
        <v>69</v>
      </c>
      <c r="D29" s="710" t="s">
        <v>69</v>
      </c>
      <c r="E29" s="528" t="s">
        <v>2098</v>
      </c>
      <c r="F29" s="504">
        <v>1</v>
      </c>
      <c r="G29" s="506"/>
      <c r="H29" s="506">
        <f>F29*G29</f>
        <v>0</v>
      </c>
      <c r="I29" s="535"/>
      <c r="J29" s="531"/>
      <c r="K29" s="536"/>
      <c r="L29" s="536"/>
      <c r="M29" s="532"/>
      <c r="N29" s="527"/>
      <c r="O29" s="538"/>
      <c r="P29" s="532"/>
      <c r="Q29" s="533"/>
    </row>
    <row r="30" spans="1:17" s="520" customFormat="1" ht="18" customHeight="1">
      <c r="A30" s="520">
        <v>5</v>
      </c>
      <c r="B30" s="499">
        <f t="shared" si="0"/>
        <v>22</v>
      </c>
      <c r="C30" s="710" t="s">
        <v>69</v>
      </c>
      <c r="D30" s="710" t="s">
        <v>69</v>
      </c>
      <c r="E30" s="528" t="s">
        <v>2099</v>
      </c>
      <c r="F30" s="504">
        <v>1</v>
      </c>
      <c r="G30" s="506"/>
      <c r="H30" s="506">
        <f>F30*G30</f>
        <v>0</v>
      </c>
      <c r="I30" s="535"/>
      <c r="J30" s="531"/>
      <c r="K30" s="536"/>
      <c r="L30" s="536"/>
      <c r="M30" s="532"/>
      <c r="N30" s="527"/>
      <c r="O30" s="538"/>
      <c r="P30" s="532"/>
      <c r="Q30" s="533"/>
    </row>
    <row r="31" spans="1:17" s="520" customFormat="1" ht="18" customHeight="1">
      <c r="A31" s="520">
        <v>5</v>
      </c>
      <c r="B31" s="499">
        <f t="shared" si="0"/>
        <v>23</v>
      </c>
      <c r="C31" s="710" t="s">
        <v>69</v>
      </c>
      <c r="D31" s="710" t="s">
        <v>69</v>
      </c>
      <c r="E31" s="540" t="s">
        <v>2056</v>
      </c>
      <c r="F31" s="623">
        <v>1</v>
      </c>
      <c r="G31" s="506"/>
      <c r="H31" s="506">
        <f>F31*G31</f>
        <v>0</v>
      </c>
      <c r="I31" s="535"/>
      <c r="J31" s="629"/>
      <c r="K31" s="536"/>
      <c r="L31" s="536"/>
      <c r="M31" s="532"/>
      <c r="N31" s="527"/>
      <c r="O31" s="538"/>
      <c r="P31" s="532"/>
      <c r="Q31" s="533"/>
    </row>
    <row r="32" spans="1:17" s="520" customFormat="1" ht="18" customHeight="1">
      <c r="B32" s="499">
        <f t="shared" si="0"/>
        <v>24</v>
      </c>
      <c r="C32" s="710" t="s">
        <v>69</v>
      </c>
      <c r="D32" s="710" t="s">
        <v>69</v>
      </c>
      <c r="E32" s="540" t="s">
        <v>3033</v>
      </c>
      <c r="F32" s="623"/>
      <c r="G32" s="506"/>
      <c r="H32" s="506"/>
      <c r="I32" s="535"/>
      <c r="J32" s="629"/>
      <c r="K32" s="536"/>
      <c r="L32" s="536"/>
      <c r="M32" s="532"/>
      <c r="N32" s="527"/>
      <c r="O32" s="538"/>
      <c r="P32" s="532"/>
      <c r="Q32" s="533"/>
    </row>
    <row r="33" spans="1:18" s="520" customFormat="1" ht="18" customHeight="1">
      <c r="A33" s="520">
        <v>5</v>
      </c>
      <c r="B33" s="499">
        <f t="shared" si="0"/>
        <v>25</v>
      </c>
      <c r="C33" s="710" t="s">
        <v>69</v>
      </c>
      <c r="D33" s="710" t="s">
        <v>69</v>
      </c>
      <c r="E33" s="540" t="s">
        <v>1849</v>
      </c>
      <c r="F33" s="623">
        <v>1</v>
      </c>
      <c r="G33" s="506"/>
      <c r="H33" s="506">
        <f>F33*G33</f>
        <v>0</v>
      </c>
      <c r="I33" s="535"/>
      <c r="J33" s="629"/>
      <c r="K33" s="536"/>
      <c r="L33" s="536"/>
      <c r="M33" s="532"/>
      <c r="N33" s="527"/>
      <c r="O33" s="538"/>
      <c r="P33" s="532"/>
      <c r="Q33" s="533"/>
      <c r="R33" s="539"/>
    </row>
    <row r="34" spans="1:18" s="520" customFormat="1" ht="18" customHeight="1">
      <c r="A34" s="520">
        <v>5</v>
      </c>
      <c r="B34" s="499">
        <f t="shared" si="0"/>
        <v>26</v>
      </c>
      <c r="C34" s="499"/>
      <c r="D34" s="499"/>
      <c r="E34" s="540" t="s">
        <v>3034</v>
      </c>
      <c r="F34" s="623">
        <v>1</v>
      </c>
      <c r="G34" s="506"/>
      <c r="H34" s="506">
        <f>F34*G34</f>
        <v>0</v>
      </c>
      <c r="I34" s="535"/>
      <c r="J34" s="629"/>
      <c r="K34" s="536"/>
      <c r="L34" s="536"/>
      <c r="M34" s="532"/>
      <c r="N34" s="527"/>
      <c r="O34" s="538"/>
      <c r="P34" s="532"/>
      <c r="Q34" s="533"/>
      <c r="R34" s="539"/>
    </row>
    <row r="35" spans="1:18" s="520" customFormat="1" ht="18" customHeight="1">
      <c r="B35" s="499"/>
      <c r="C35" s="499"/>
      <c r="D35" s="499"/>
      <c r="E35" s="240"/>
      <c r="F35" s="190"/>
      <c r="G35" s="506"/>
      <c r="H35" s="506"/>
      <c r="I35" s="506"/>
      <c r="J35" s="194"/>
      <c r="K35" s="536"/>
      <c r="L35" s="536"/>
      <c r="M35" s="532"/>
      <c r="N35" s="527"/>
      <c r="O35" s="538"/>
      <c r="P35" s="532"/>
      <c r="Q35" s="533"/>
      <c r="R35" s="539"/>
    </row>
    <row r="36" spans="1:18" s="520" customFormat="1" ht="18" customHeight="1">
      <c r="B36" s="499"/>
      <c r="C36" s="499" t="s">
        <v>101</v>
      </c>
      <c r="D36" s="499" t="s">
        <v>101</v>
      </c>
      <c r="E36" s="711" t="s">
        <v>2969</v>
      </c>
      <c r="F36" s="504">
        <v>1</v>
      </c>
      <c r="G36" s="506">
        <v>349</v>
      </c>
      <c r="H36" s="506">
        <v>349</v>
      </c>
      <c r="I36" s="506"/>
      <c r="J36" s="531" t="s">
        <v>2970</v>
      </c>
      <c r="K36" s="536"/>
      <c r="L36" s="536"/>
      <c r="M36" s="532">
        <v>41191</v>
      </c>
      <c r="N36" s="527"/>
      <c r="O36" s="538"/>
      <c r="P36" s="532">
        <v>41194</v>
      </c>
      <c r="Q36" s="533">
        <v>41194</v>
      </c>
      <c r="R36" s="539"/>
    </row>
    <row r="37" spans="1:18" s="520" customFormat="1" ht="18" customHeight="1">
      <c r="B37" s="499"/>
      <c r="C37" s="499" t="s">
        <v>101</v>
      </c>
      <c r="D37" s="499" t="s">
        <v>101</v>
      </c>
      <c r="E37" s="528" t="s">
        <v>2968</v>
      </c>
      <c r="F37" s="504">
        <v>1</v>
      </c>
      <c r="G37" s="506">
        <v>2827</v>
      </c>
      <c r="H37" s="506">
        <v>2827</v>
      </c>
      <c r="I37" s="506"/>
      <c r="J37" s="528" t="s">
        <v>2459</v>
      </c>
      <c r="K37" s="536"/>
      <c r="L37" s="536"/>
      <c r="M37" s="532">
        <v>41191</v>
      </c>
      <c r="N37" s="527"/>
      <c r="O37" s="538"/>
      <c r="P37" s="532">
        <v>41194</v>
      </c>
      <c r="Q37" s="533">
        <v>41194</v>
      </c>
    </row>
    <row r="38" spans="1:18" s="520" customFormat="1" ht="18" customHeight="1">
      <c r="B38" s="499"/>
      <c r="C38" s="499"/>
      <c r="D38" s="499"/>
      <c r="E38" s="189"/>
      <c r="F38" s="190"/>
      <c r="G38" s="506"/>
      <c r="H38" s="506"/>
      <c r="I38" s="506"/>
      <c r="J38" s="190"/>
      <c r="K38" s="536"/>
      <c r="L38" s="536"/>
      <c r="M38" s="532"/>
      <c r="N38" s="527"/>
      <c r="O38" s="538"/>
      <c r="P38" s="532"/>
      <c r="Q38" s="533"/>
    </row>
    <row r="39" spans="1:18" s="520" customFormat="1" ht="18" customHeight="1">
      <c r="B39" s="499"/>
      <c r="C39" s="499"/>
      <c r="D39" s="499"/>
      <c r="E39" s="189"/>
      <c r="F39" s="190"/>
      <c r="G39" s="506"/>
      <c r="H39" s="506"/>
      <c r="I39" s="506"/>
      <c r="J39" s="194"/>
      <c r="K39" s="505"/>
      <c r="L39" s="536"/>
      <c r="M39" s="532"/>
      <c r="N39" s="527"/>
      <c r="O39" s="538"/>
      <c r="P39" s="532"/>
      <c r="Q39" s="533"/>
    </row>
    <row r="40" spans="1:18" s="520" customFormat="1" ht="18" customHeight="1">
      <c r="B40" s="499"/>
      <c r="C40" s="499"/>
      <c r="D40" s="499"/>
      <c r="E40" s="189"/>
      <c r="F40" s="190"/>
      <c r="G40" s="506"/>
      <c r="H40" s="506"/>
      <c r="I40" s="506"/>
      <c r="J40" s="189"/>
      <c r="K40" s="505"/>
      <c r="L40" s="536"/>
      <c r="M40" s="532"/>
      <c r="N40" s="527"/>
      <c r="O40" s="538"/>
      <c r="P40" s="532"/>
      <c r="Q40" s="533"/>
    </row>
    <row r="41" spans="1:18" s="520" customFormat="1" ht="18" customHeight="1">
      <c r="B41" s="499"/>
      <c r="C41" s="499"/>
      <c r="D41" s="499"/>
      <c r="E41" s="505"/>
      <c r="F41" s="190"/>
      <c r="G41" s="506"/>
      <c r="H41" s="506"/>
      <c r="I41" s="506"/>
      <c r="J41" s="528"/>
      <c r="K41" s="505"/>
      <c r="L41" s="536"/>
      <c r="M41" s="532"/>
      <c r="N41" s="527"/>
      <c r="O41" s="538"/>
      <c r="P41" s="532"/>
      <c r="Q41" s="533"/>
    </row>
    <row r="42" spans="1:18" s="520" customFormat="1" ht="18" customHeight="1">
      <c r="B42" s="499"/>
      <c r="C42" s="499"/>
      <c r="D42" s="499"/>
      <c r="E42" s="189"/>
      <c r="F42" s="190"/>
      <c r="G42" s="506"/>
      <c r="H42" s="506"/>
      <c r="I42" s="506"/>
      <c r="J42" s="504"/>
      <c r="K42" s="505"/>
      <c r="L42" s="536"/>
      <c r="M42" s="532"/>
      <c r="N42" s="527"/>
      <c r="O42" s="538"/>
      <c r="P42" s="532"/>
      <c r="Q42" s="533"/>
    </row>
    <row r="43" spans="1:18" s="520" customFormat="1" ht="18" customHeight="1">
      <c r="B43" s="499"/>
      <c r="C43" s="710"/>
      <c r="D43" s="710"/>
      <c r="E43" s="505"/>
      <c r="F43" s="504"/>
      <c r="G43" s="506"/>
      <c r="H43" s="506"/>
      <c r="I43" s="506"/>
      <c r="J43" s="528"/>
      <c r="K43" s="505"/>
      <c r="L43" s="536"/>
      <c r="M43" s="532"/>
      <c r="N43" s="527"/>
      <c r="O43" s="532"/>
      <c r="P43" s="532"/>
      <c r="Q43" s="533"/>
    </row>
    <row r="44" spans="1:18" s="520" customFormat="1" ht="18" customHeight="1">
      <c r="B44" s="499"/>
      <c r="C44" s="710"/>
      <c r="D44" s="710"/>
      <c r="E44" s="542"/>
      <c r="F44" s="190"/>
      <c r="G44" s="506"/>
      <c r="H44" s="506"/>
      <c r="I44" s="506"/>
      <c r="J44" s="528"/>
      <c r="K44" s="505"/>
      <c r="L44" s="536"/>
      <c r="M44" s="532"/>
      <c r="N44" s="527"/>
      <c r="O44" s="538"/>
      <c r="P44" s="532"/>
      <c r="Q44" s="533"/>
    </row>
    <row r="45" spans="1:18" s="520" customFormat="1" ht="18" customHeight="1">
      <c r="B45" s="499"/>
      <c r="C45" s="710"/>
      <c r="D45" s="710"/>
      <c r="E45" s="240"/>
      <c r="F45" s="190"/>
      <c r="G45" s="506"/>
      <c r="H45" s="506"/>
      <c r="I45" s="506"/>
      <c r="J45" s="189"/>
      <c r="K45" s="505"/>
      <c r="L45" s="536"/>
      <c r="M45" s="532"/>
      <c r="N45" s="527"/>
      <c r="O45" s="538"/>
      <c r="P45" s="532"/>
      <c r="Q45" s="533"/>
    </row>
    <row r="46" spans="1:18" s="520" customFormat="1" ht="18" customHeight="1">
      <c r="B46" s="499"/>
      <c r="C46" s="710"/>
      <c r="D46" s="710"/>
      <c r="E46" s="240"/>
      <c r="F46" s="190"/>
      <c r="G46" s="506"/>
      <c r="H46" s="506"/>
      <c r="I46" s="506"/>
      <c r="J46" s="189"/>
      <c r="K46" s="505"/>
      <c r="L46" s="536"/>
      <c r="M46" s="712"/>
      <c r="N46" s="527"/>
      <c r="O46" s="538"/>
      <c r="P46" s="532"/>
      <c r="Q46" s="533"/>
    </row>
    <row r="47" spans="1:18" s="520" customFormat="1" ht="18" customHeight="1">
      <c r="B47" s="499"/>
      <c r="C47" s="710"/>
      <c r="D47" s="710"/>
      <c r="E47" s="542"/>
      <c r="F47" s="190"/>
      <c r="G47" s="506"/>
      <c r="H47" s="506"/>
      <c r="I47" s="506"/>
      <c r="J47" s="528"/>
      <c r="K47" s="505"/>
      <c r="L47" s="536"/>
      <c r="M47" s="532"/>
      <c r="N47" s="527"/>
      <c r="O47" s="532"/>
      <c r="P47" s="532"/>
      <c r="Q47" s="533"/>
    </row>
    <row r="48" spans="1:18" s="520" customFormat="1" ht="18" customHeight="1">
      <c r="B48" s="499"/>
      <c r="C48" s="710"/>
      <c r="D48" s="710"/>
      <c r="E48" s="542"/>
      <c r="F48" s="504"/>
      <c r="G48" s="506"/>
      <c r="H48" s="506"/>
      <c r="I48" s="506"/>
      <c r="J48" s="528"/>
      <c r="K48" s="505"/>
      <c r="L48" s="536"/>
      <c r="M48" s="532"/>
      <c r="N48" s="527"/>
      <c r="O48" s="538"/>
      <c r="P48" s="532"/>
      <c r="Q48" s="533"/>
    </row>
    <row r="49" spans="2:17" s="520" customFormat="1" ht="18" customHeight="1">
      <c r="B49" s="499"/>
      <c r="C49" s="710"/>
      <c r="D49" s="710"/>
      <c r="E49" s="542"/>
      <c r="F49" s="504"/>
      <c r="G49" s="506"/>
      <c r="H49" s="506"/>
      <c r="I49" s="506"/>
      <c r="J49" s="528"/>
      <c r="K49" s="505"/>
      <c r="L49" s="536"/>
      <c r="M49" s="532"/>
      <c r="N49" s="527"/>
      <c r="O49" s="538"/>
      <c r="P49" s="532"/>
      <c r="Q49" s="533"/>
    </row>
    <row r="50" spans="2:17" s="520" customFormat="1" ht="18" customHeight="1">
      <c r="B50" s="499"/>
      <c r="C50" s="499"/>
      <c r="D50" s="499"/>
      <c r="E50" s="542"/>
      <c r="F50" s="504"/>
      <c r="G50" s="506"/>
      <c r="H50" s="506"/>
      <c r="I50" s="506"/>
      <c r="J50" s="528"/>
      <c r="K50" s="505"/>
      <c r="L50" s="536"/>
      <c r="M50" s="532"/>
      <c r="N50" s="527"/>
      <c r="O50" s="538"/>
      <c r="P50" s="532"/>
      <c r="Q50" s="533"/>
    </row>
    <row r="51" spans="2:17" s="520" customFormat="1" ht="18" customHeight="1">
      <c r="B51" s="504"/>
      <c r="C51" s="499"/>
      <c r="D51" s="499"/>
      <c r="E51" s="542"/>
      <c r="F51" s="528"/>
      <c r="G51" s="506"/>
      <c r="H51" s="506"/>
      <c r="I51" s="506"/>
      <c r="J51" s="528"/>
      <c r="K51" s="505"/>
      <c r="L51" s="536"/>
      <c r="M51" s="532"/>
      <c r="N51" s="527"/>
      <c r="O51" s="538"/>
      <c r="P51" s="532"/>
      <c r="Q51" s="533"/>
    </row>
    <row r="52" spans="2:17" s="520" customFormat="1" ht="18" customHeight="1">
      <c r="B52" s="504"/>
      <c r="C52" s="499"/>
      <c r="D52" s="499"/>
      <c r="E52" s="542"/>
      <c r="F52" s="528"/>
      <c r="G52" s="506"/>
      <c r="H52" s="506"/>
      <c r="I52" s="506"/>
      <c r="J52" s="528"/>
      <c r="K52" s="505"/>
      <c r="L52" s="536"/>
      <c r="M52" s="532"/>
      <c r="N52" s="527"/>
      <c r="O52" s="538"/>
      <c r="P52" s="532"/>
      <c r="Q52" s="533"/>
    </row>
    <row r="53" spans="2:17" s="520" customFormat="1" ht="18" customHeight="1">
      <c r="B53" s="504"/>
      <c r="C53" s="499"/>
      <c r="D53" s="499"/>
      <c r="E53" s="542"/>
      <c r="F53" s="528"/>
      <c r="G53" s="506"/>
      <c r="H53" s="506"/>
      <c r="I53" s="506"/>
      <c r="J53" s="528"/>
      <c r="K53" s="505"/>
      <c r="L53" s="536"/>
      <c r="M53" s="532"/>
      <c r="N53" s="527"/>
      <c r="O53" s="538"/>
      <c r="P53" s="532"/>
      <c r="Q53" s="533"/>
    </row>
    <row r="54" spans="2:17" s="520" customFormat="1" ht="18" customHeight="1">
      <c r="B54" s="504"/>
      <c r="C54" s="499"/>
      <c r="D54" s="499"/>
      <c r="E54" s="543"/>
      <c r="F54" s="528"/>
      <c r="G54" s="506"/>
      <c r="H54" s="506"/>
      <c r="I54" s="506"/>
      <c r="J54" s="528"/>
      <c r="K54" s="505"/>
      <c r="L54" s="536"/>
      <c r="M54" s="532"/>
      <c r="N54" s="527"/>
      <c r="O54" s="538"/>
      <c r="P54" s="532"/>
      <c r="Q54" s="533"/>
    </row>
    <row r="55" spans="2:17" s="520" customFormat="1" ht="18" customHeight="1">
      <c r="B55" s="504"/>
      <c r="C55" s="499"/>
      <c r="D55" s="499"/>
      <c r="E55" s="542"/>
      <c r="F55" s="528"/>
      <c r="G55" s="506"/>
      <c r="H55" s="506"/>
      <c r="I55" s="506"/>
      <c r="J55" s="528"/>
      <c r="K55" s="505"/>
      <c r="L55" s="536"/>
      <c r="M55" s="532"/>
      <c r="N55" s="527"/>
      <c r="O55" s="538"/>
      <c r="P55" s="532"/>
      <c r="Q55" s="533"/>
    </row>
    <row r="56" spans="2:17" s="520" customFormat="1" ht="18" customHeight="1">
      <c r="B56" s="504"/>
      <c r="C56" s="499"/>
      <c r="D56" s="499"/>
      <c r="E56" s="542"/>
      <c r="F56" s="528"/>
      <c r="G56" s="506"/>
      <c r="H56" s="506"/>
      <c r="I56" s="506"/>
      <c r="J56" s="528"/>
      <c r="K56" s="505"/>
      <c r="L56" s="536"/>
      <c r="M56" s="532"/>
      <c r="N56" s="527"/>
      <c r="O56" s="538"/>
      <c r="P56" s="532"/>
      <c r="Q56" s="533"/>
    </row>
    <row r="57" spans="2:17" s="520" customFormat="1" ht="18" customHeight="1">
      <c r="B57" s="504"/>
      <c r="C57" s="499"/>
      <c r="D57" s="499"/>
      <c r="E57" s="542"/>
      <c r="F57" s="528"/>
      <c r="G57" s="506"/>
      <c r="H57" s="506"/>
      <c r="I57" s="506"/>
      <c r="J57" s="528"/>
      <c r="K57" s="505"/>
      <c r="L57" s="536"/>
      <c r="M57" s="532"/>
      <c r="N57" s="527"/>
      <c r="O57" s="538"/>
      <c r="P57" s="532"/>
      <c r="Q57" s="533"/>
    </row>
    <row r="58" spans="2:17" s="520" customFormat="1" ht="18" customHeight="1">
      <c r="B58" s="504"/>
      <c r="C58" s="499"/>
      <c r="D58" s="499"/>
      <c r="E58" s="542"/>
      <c r="F58" s="528"/>
      <c r="G58" s="506"/>
      <c r="H58" s="506"/>
      <c r="I58" s="506"/>
      <c r="J58" s="528"/>
      <c r="K58" s="505"/>
      <c r="L58" s="536"/>
      <c r="M58" s="532"/>
      <c r="N58" s="527"/>
      <c r="O58" s="538"/>
      <c r="P58" s="532"/>
      <c r="Q58" s="533"/>
    </row>
    <row r="59" spans="2:17" s="520" customFormat="1" ht="18" customHeight="1">
      <c r="B59" s="504"/>
      <c r="C59" s="499"/>
      <c r="D59" s="499"/>
      <c r="E59" s="542"/>
      <c r="F59" s="528"/>
      <c r="G59" s="506"/>
      <c r="H59" s="506"/>
      <c r="I59" s="506"/>
      <c r="J59" s="528"/>
      <c r="K59" s="505"/>
      <c r="L59" s="536"/>
      <c r="M59" s="532"/>
      <c r="N59" s="527"/>
      <c r="O59" s="538"/>
      <c r="P59" s="532"/>
      <c r="Q59" s="533"/>
    </row>
    <row r="60" spans="2:17" s="520" customFormat="1" ht="18" customHeight="1">
      <c r="B60" s="504"/>
      <c r="C60" s="499"/>
      <c r="D60" s="499"/>
      <c r="E60" s="50"/>
      <c r="F60" s="50"/>
      <c r="G60" s="50"/>
      <c r="H60" s="506"/>
      <c r="I60" s="506"/>
      <c r="J60" s="50"/>
      <c r="K60" s="505"/>
      <c r="L60" s="536"/>
      <c r="M60" s="532"/>
      <c r="N60" s="527"/>
      <c r="O60" s="538"/>
      <c r="P60" s="532"/>
      <c r="Q60" s="533"/>
    </row>
    <row r="61" spans="2:17" s="520" customFormat="1" ht="18" customHeight="1">
      <c r="B61" s="504"/>
      <c r="C61" s="499"/>
      <c r="D61" s="499"/>
      <c r="E61" s="50"/>
      <c r="F61" s="50"/>
      <c r="G61" s="50"/>
      <c r="H61" s="506"/>
      <c r="I61" s="506"/>
      <c r="J61" s="50"/>
      <c r="K61" s="505"/>
      <c r="L61" s="536"/>
      <c r="M61" s="532"/>
      <c r="N61" s="527"/>
      <c r="O61" s="538"/>
      <c r="P61" s="532"/>
      <c r="Q61" s="533"/>
    </row>
    <row r="62" spans="2:17" s="520" customFormat="1" ht="18" customHeight="1">
      <c r="B62" s="504"/>
      <c r="C62" s="499"/>
      <c r="D62" s="499"/>
      <c r="E62" s="50"/>
      <c r="F62" s="50"/>
      <c r="G62" s="50"/>
      <c r="H62" s="506"/>
      <c r="I62" s="506"/>
      <c r="J62" s="50"/>
      <c r="K62" s="505"/>
      <c r="L62" s="536"/>
      <c r="M62" s="532"/>
      <c r="N62" s="527"/>
      <c r="O62" s="538"/>
      <c r="P62" s="532"/>
      <c r="Q62" s="533"/>
    </row>
    <row r="63" spans="2:17" s="520" customFormat="1" ht="18" customHeight="1">
      <c r="B63" s="504"/>
      <c r="C63" s="499"/>
      <c r="D63" s="499"/>
      <c r="E63" s="50"/>
      <c r="F63" s="50"/>
      <c r="G63" s="50"/>
      <c r="H63" s="506"/>
      <c r="I63" s="506"/>
      <c r="J63" s="50"/>
      <c r="K63" s="505"/>
      <c r="L63" s="536"/>
      <c r="M63" s="532"/>
      <c r="N63" s="527"/>
      <c r="O63" s="538"/>
      <c r="P63" s="532"/>
      <c r="Q63" s="533"/>
    </row>
    <row r="64" spans="2:17" s="520" customFormat="1" ht="18" customHeight="1">
      <c r="B64" s="504"/>
      <c r="C64" s="499"/>
      <c r="D64" s="499"/>
      <c r="E64" s="50"/>
      <c r="F64" s="50"/>
      <c r="G64" s="50"/>
      <c r="H64" s="506"/>
      <c r="I64" s="506"/>
      <c r="J64" s="50"/>
      <c r="K64" s="505"/>
      <c r="L64" s="536"/>
      <c r="M64" s="532"/>
      <c r="N64" s="527"/>
      <c r="O64" s="538"/>
      <c r="P64" s="532"/>
      <c r="Q64" s="533"/>
    </row>
    <row r="65" spans="2:17" s="520" customFormat="1" ht="18" customHeight="1">
      <c r="B65" s="504"/>
      <c r="C65" s="499"/>
      <c r="D65" s="499"/>
      <c r="E65" s="50"/>
      <c r="F65" s="50"/>
      <c r="G65" s="50"/>
      <c r="H65" s="506"/>
      <c r="I65" s="506"/>
      <c r="J65" s="50"/>
      <c r="K65" s="505"/>
      <c r="L65" s="536"/>
      <c r="M65" s="532"/>
      <c r="N65" s="527"/>
      <c r="O65" s="538"/>
      <c r="P65" s="532"/>
      <c r="Q65" s="533"/>
    </row>
    <row r="66" spans="2:17" s="520" customFormat="1" ht="18" customHeight="1">
      <c r="B66" s="504"/>
      <c r="C66" s="499"/>
      <c r="D66" s="499"/>
      <c r="E66" s="50"/>
      <c r="F66" s="50"/>
      <c r="G66" s="50"/>
      <c r="H66" s="506"/>
      <c r="I66" s="506"/>
      <c r="J66" s="50"/>
      <c r="K66" s="505"/>
      <c r="L66" s="536"/>
      <c r="M66" s="532"/>
      <c r="N66" s="527"/>
      <c r="O66" s="538"/>
      <c r="P66" s="532"/>
      <c r="Q66" s="533"/>
    </row>
    <row r="67" spans="2:17" s="520" customFormat="1" ht="18" customHeight="1">
      <c r="B67" s="504"/>
      <c r="C67" s="499"/>
      <c r="D67" s="499"/>
      <c r="E67" s="50"/>
      <c r="F67" s="50"/>
      <c r="G67" s="50"/>
      <c r="H67" s="506"/>
      <c r="I67" s="506"/>
      <c r="J67" s="50"/>
      <c r="K67" s="505"/>
      <c r="L67" s="536"/>
      <c r="M67" s="532"/>
      <c r="N67" s="527"/>
      <c r="O67" s="538"/>
      <c r="P67" s="532"/>
      <c r="Q67" s="533"/>
    </row>
    <row r="68" spans="2:17" s="520" customFormat="1" ht="18" customHeight="1">
      <c r="B68" s="504"/>
      <c r="C68" s="499"/>
      <c r="D68" s="499"/>
      <c r="E68" s="50"/>
      <c r="F68" s="50"/>
      <c r="G68" s="50"/>
      <c r="H68" s="506"/>
      <c r="I68" s="506"/>
      <c r="J68" s="50"/>
      <c r="K68" s="505"/>
      <c r="L68" s="536"/>
      <c r="M68" s="532"/>
      <c r="N68" s="527"/>
      <c r="O68" s="538"/>
      <c r="P68" s="532"/>
      <c r="Q68" s="533"/>
    </row>
    <row r="69" spans="2:17" s="520" customFormat="1" ht="18" customHeight="1">
      <c r="B69" s="504"/>
      <c r="C69" s="499"/>
      <c r="D69" s="499"/>
      <c r="E69" s="50"/>
      <c r="F69" s="50"/>
      <c r="G69" s="50"/>
      <c r="H69" s="506"/>
      <c r="I69" s="506"/>
      <c r="J69" s="50"/>
      <c r="K69" s="505"/>
      <c r="L69" s="536"/>
      <c r="M69" s="532"/>
      <c r="N69" s="527"/>
      <c r="O69" s="538"/>
      <c r="P69" s="532"/>
      <c r="Q69" s="533"/>
    </row>
    <row r="70" spans="2:17" s="520" customFormat="1" ht="18" customHeight="1">
      <c r="B70" s="504"/>
      <c r="C70" s="499"/>
      <c r="D70" s="499"/>
      <c r="E70" s="50"/>
      <c r="F70" s="50"/>
      <c r="G70" s="50"/>
      <c r="H70" s="506"/>
      <c r="I70" s="506"/>
      <c r="J70" s="50"/>
      <c r="K70" s="505"/>
      <c r="L70" s="536"/>
      <c r="M70" s="532"/>
      <c r="N70" s="527"/>
      <c r="O70" s="538"/>
      <c r="P70" s="532"/>
      <c r="Q70" s="533"/>
    </row>
    <row r="71" spans="2:17" s="520" customFormat="1" ht="18" customHeight="1">
      <c r="B71" s="504"/>
      <c r="C71" s="499"/>
      <c r="D71" s="499"/>
      <c r="E71" s="50"/>
      <c r="F71" s="50"/>
      <c r="G71" s="50"/>
      <c r="H71" s="506"/>
      <c r="I71" s="506"/>
      <c r="J71" s="50"/>
      <c r="K71" s="505"/>
      <c r="L71" s="536"/>
      <c r="M71" s="532"/>
      <c r="N71" s="527"/>
      <c r="O71" s="538"/>
      <c r="P71" s="532"/>
      <c r="Q71" s="533"/>
    </row>
    <row r="72" spans="2:17" s="520" customFormat="1" ht="18" customHeight="1">
      <c r="B72" s="504"/>
      <c r="C72" s="499"/>
      <c r="D72" s="499"/>
      <c r="E72" s="542"/>
      <c r="F72" s="528"/>
      <c r="G72" s="506"/>
      <c r="H72" s="506"/>
      <c r="I72" s="506"/>
      <c r="J72" s="528"/>
      <c r="K72" s="505"/>
      <c r="L72" s="536"/>
      <c r="M72" s="532"/>
      <c r="N72" s="532"/>
      <c r="O72" s="544"/>
      <c r="P72" s="532"/>
      <c r="Q72" s="533"/>
    </row>
    <row r="73" spans="2:17" s="520" customFormat="1" ht="18" customHeight="1">
      <c r="B73" s="504"/>
      <c r="C73" s="499"/>
      <c r="D73" s="499"/>
      <c r="E73" s="542"/>
      <c r="F73" s="528"/>
      <c r="G73" s="506"/>
      <c r="H73" s="506"/>
      <c r="I73" s="506"/>
      <c r="J73" s="528"/>
      <c r="K73" s="505"/>
      <c r="L73" s="536"/>
      <c r="M73" s="532"/>
      <c r="N73" s="527"/>
      <c r="O73" s="538"/>
      <c r="P73" s="532"/>
      <c r="Q73" s="533"/>
    </row>
    <row r="74" spans="2:17" s="520" customFormat="1" ht="18" customHeight="1">
      <c r="B74" s="504"/>
      <c r="C74" s="499"/>
      <c r="D74" s="499"/>
      <c r="E74" s="542"/>
      <c r="F74" s="528"/>
      <c r="G74" s="506"/>
      <c r="H74" s="506"/>
      <c r="I74" s="506"/>
      <c r="J74" s="528"/>
      <c r="K74" s="505"/>
      <c r="L74" s="536"/>
      <c r="M74" s="532"/>
      <c r="N74" s="527"/>
      <c r="O74" s="538"/>
      <c r="P74" s="532"/>
      <c r="Q74" s="533"/>
    </row>
    <row r="75" spans="2:17" s="520" customFormat="1" ht="18" customHeight="1">
      <c r="B75" s="504"/>
      <c r="C75" s="499"/>
      <c r="D75" s="499"/>
      <c r="E75" s="505"/>
      <c r="F75" s="506"/>
      <c r="G75" s="506"/>
      <c r="H75" s="506"/>
      <c r="I75" s="506"/>
      <c r="J75" s="500"/>
      <c r="K75" s="505"/>
      <c r="L75" s="536"/>
      <c r="M75" s="532"/>
      <c r="N75" s="527"/>
      <c r="O75" s="538"/>
      <c r="P75" s="532"/>
      <c r="Q75" s="533"/>
    </row>
    <row r="76" spans="2:17" s="520" customFormat="1" ht="18" customHeight="1">
      <c r="B76" s="504"/>
      <c r="C76" s="504"/>
      <c r="D76" s="504"/>
      <c r="E76" s="505"/>
      <c r="F76" s="506"/>
      <c r="G76" s="506"/>
      <c r="H76" s="506"/>
      <c r="I76" s="506"/>
      <c r="J76" s="536"/>
      <c r="K76" s="505"/>
      <c r="L76" s="536"/>
      <c r="M76" s="532"/>
      <c r="N76" s="527"/>
      <c r="O76" s="538"/>
      <c r="P76" s="527"/>
      <c r="Q76" s="533"/>
    </row>
    <row r="77" spans="2:17" s="520" customFormat="1" ht="18" customHeight="1">
      <c r="B77" s="504"/>
      <c r="C77" s="504"/>
      <c r="D77" s="504"/>
      <c r="E77" s="505"/>
      <c r="F77" s="506"/>
      <c r="G77" s="506"/>
      <c r="H77" s="506"/>
      <c r="I77" s="506"/>
      <c r="J77" s="536"/>
      <c r="K77" s="505"/>
      <c r="L77" s="536"/>
      <c r="M77" s="532"/>
      <c r="N77" s="527"/>
      <c r="O77" s="538"/>
      <c r="P77" s="527"/>
      <c r="Q77" s="533"/>
    </row>
    <row r="78" spans="2:17" ht="18" customHeight="1">
      <c r="B78" s="504"/>
      <c r="C78" s="504"/>
      <c r="D78" s="504"/>
      <c r="E78" s="505"/>
      <c r="F78" s="506"/>
      <c r="G78" s="506"/>
      <c r="H78" s="506"/>
      <c r="I78" s="506"/>
      <c r="J78" s="536"/>
      <c r="K78" s="505"/>
      <c r="L78" s="536"/>
      <c r="M78" s="532"/>
      <c r="N78" s="527"/>
      <c r="O78" s="538"/>
      <c r="P78" s="545"/>
      <c r="Q78" s="546"/>
    </row>
    <row r="79" spans="2:17">
      <c r="Q79" s="547"/>
    </row>
    <row r="80" spans="2:17">
      <c r="Q80" s="547"/>
    </row>
    <row r="81" spans="13:17">
      <c r="Q81" s="547"/>
    </row>
    <row r="82" spans="13:17">
      <c r="M82" s="548"/>
      <c r="Q82" s="547"/>
    </row>
    <row r="83" spans="13:17">
      <c r="Q83" s="547"/>
    </row>
    <row r="84" spans="13:17">
      <c r="M84" s="548"/>
      <c r="Q84" s="547"/>
    </row>
  </sheetData>
  <autoFilter ref="B8:O48" xr:uid="{BCC4DB5E-0F23-4B15-A146-34D629D649A9}"/>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66AEA-26A1-4A94-8085-27E72B4CF7DA}">
  <sheetPr>
    <pageSetUpPr fitToPage="1"/>
  </sheetPr>
  <dimension ref="B2:R75"/>
  <sheetViews>
    <sheetView topLeftCell="B1" zoomScaleNormal="100" workbookViewId="0">
      <pane xSplit="9" ySplit="8" topLeftCell="Q9" activePane="bottomRight" state="frozen"/>
      <selection activeCell="B1" sqref="B1"/>
      <selection pane="topRight" activeCell="K1" sqref="K1"/>
      <selection pane="bottomLeft" activeCell="B9" sqref="B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1997</v>
      </c>
      <c r="G2" s="4" t="s">
        <v>2</v>
      </c>
      <c r="H2" s="5"/>
      <c r="I2" s="6"/>
      <c r="J2" s="7">
        <f>SUM(H:H)</f>
        <v>1376900</v>
      </c>
    </row>
    <row r="3" spans="2:17" ht="20.100000000000001" customHeight="1">
      <c r="B3" s="1" t="s">
        <v>3</v>
      </c>
      <c r="C3" s="1"/>
      <c r="D3" s="1"/>
      <c r="E3" s="2" t="s">
        <v>4</v>
      </c>
    </row>
    <row r="4" spans="2:17" ht="20.100000000000001" customHeight="1">
      <c r="B4" s="1" t="s">
        <v>5</v>
      </c>
      <c r="C4" s="1"/>
      <c r="D4" s="1"/>
      <c r="E4" s="2">
        <v>103023</v>
      </c>
    </row>
    <row r="5" spans="2:17" ht="20.100000000000001" customHeight="1">
      <c r="B5" s="1" t="s">
        <v>6</v>
      </c>
      <c r="C5" s="1"/>
      <c r="D5" s="1"/>
      <c r="E5" s="11">
        <v>41183</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3" t="s">
        <v>436</v>
      </c>
      <c r="F9" s="13">
        <v>1</v>
      </c>
      <c r="G9" s="13">
        <v>699000</v>
      </c>
      <c r="H9" s="17">
        <f>F9*G9</f>
        <v>699000</v>
      </c>
      <c r="I9" s="14"/>
      <c r="J9" s="13" t="s">
        <v>3035</v>
      </c>
      <c r="K9" s="13"/>
      <c r="L9" s="13"/>
      <c r="M9" s="60">
        <v>41184</v>
      </c>
      <c r="N9" s="12"/>
      <c r="O9" s="13"/>
      <c r="P9" s="60">
        <v>41186</v>
      </c>
      <c r="Q9" s="15" t="s">
        <v>3036</v>
      </c>
    </row>
    <row r="10" spans="2:17" s="8" customFormat="1" ht="19.5" customHeight="1">
      <c r="B10" s="12">
        <v>2</v>
      </c>
      <c r="C10" s="12" t="s">
        <v>29</v>
      </c>
      <c r="D10" s="12" t="s">
        <v>29</v>
      </c>
      <c r="E10" s="13">
        <v>20</v>
      </c>
      <c r="F10" s="13">
        <v>1</v>
      </c>
      <c r="G10" s="13">
        <v>10000</v>
      </c>
      <c r="H10" s="17">
        <f>F10*G10</f>
        <v>10000</v>
      </c>
      <c r="I10" s="14"/>
      <c r="J10" s="13" t="s">
        <v>941</v>
      </c>
      <c r="K10" s="13"/>
      <c r="L10" s="13"/>
      <c r="M10" s="60">
        <v>41184</v>
      </c>
      <c r="N10" s="12"/>
      <c r="O10" s="13"/>
      <c r="P10" s="60"/>
      <c r="Q10" s="15"/>
    </row>
    <row r="11" spans="2:17" s="8" customFormat="1" ht="19.5" customHeight="1">
      <c r="B11" s="12">
        <v>3</v>
      </c>
      <c r="C11" s="12" t="s">
        <v>29</v>
      </c>
      <c r="D11" s="12" t="s">
        <v>29</v>
      </c>
      <c r="E11" s="13">
        <v>20</v>
      </c>
      <c r="F11" s="13">
        <v>1</v>
      </c>
      <c r="G11" s="13">
        <v>10000</v>
      </c>
      <c r="H11" s="17">
        <f>F11*G11</f>
        <v>10000</v>
      </c>
      <c r="I11" s="14"/>
      <c r="J11" s="13" t="s">
        <v>1999</v>
      </c>
      <c r="K11" s="13"/>
      <c r="L11" s="13"/>
      <c r="M11" s="60">
        <v>41184</v>
      </c>
      <c r="N11" s="12"/>
      <c r="O11" s="13"/>
      <c r="P11" s="60"/>
      <c r="Q11" s="15"/>
    </row>
    <row r="12" spans="2:17" s="8" customFormat="1" ht="19.5" customHeight="1">
      <c r="B12" s="12">
        <v>4</v>
      </c>
      <c r="C12" s="12" t="s">
        <v>2000</v>
      </c>
      <c r="D12" s="12" t="s">
        <v>2000</v>
      </c>
      <c r="E12" s="137" t="s">
        <v>171</v>
      </c>
      <c r="F12" s="13">
        <v>1</v>
      </c>
      <c r="G12" s="13"/>
      <c r="H12" s="17">
        <f t="shared" ref="H12:H35" si="0">F12*G12</f>
        <v>0</v>
      </c>
      <c r="I12" s="14"/>
      <c r="J12" s="255" t="s">
        <v>3037</v>
      </c>
      <c r="K12" s="13"/>
      <c r="L12" s="13"/>
      <c r="M12" s="60"/>
      <c r="N12" s="12"/>
      <c r="O12" s="13"/>
      <c r="P12" s="60"/>
      <c r="Q12" s="15"/>
    </row>
    <row r="13" spans="2:17" s="8" customFormat="1" ht="19.5" customHeight="1">
      <c r="B13" s="12">
        <v>5</v>
      </c>
      <c r="C13" s="12" t="s">
        <v>2000</v>
      </c>
      <c r="D13" s="12" t="s">
        <v>2000</v>
      </c>
      <c r="E13" s="13" t="s">
        <v>26</v>
      </c>
      <c r="F13" s="13">
        <v>1</v>
      </c>
      <c r="G13" s="141"/>
      <c r="H13" s="17">
        <f>F13*G13</f>
        <v>0</v>
      </c>
      <c r="I13" s="239"/>
      <c r="J13" s="16" t="s">
        <v>2009</v>
      </c>
      <c r="K13" s="13"/>
      <c r="L13" s="13"/>
      <c r="M13" s="60"/>
      <c r="N13" s="12"/>
      <c r="O13" s="13"/>
      <c r="P13" s="60"/>
      <c r="Q13" s="15"/>
    </row>
    <row r="14" spans="2:17" s="8" customFormat="1" ht="19.5" customHeight="1">
      <c r="B14" s="12">
        <v>6</v>
      </c>
      <c r="C14" s="12" t="s">
        <v>2000</v>
      </c>
      <c r="D14" s="12" t="s">
        <v>2000</v>
      </c>
      <c r="E14" s="13" t="s">
        <v>27</v>
      </c>
      <c r="F14" s="13">
        <v>1</v>
      </c>
      <c r="G14" s="141"/>
      <c r="H14" s="17">
        <f>F14*G14</f>
        <v>0</v>
      </c>
      <c r="I14" s="239"/>
      <c r="J14" s="141" t="s">
        <v>2010</v>
      </c>
      <c r="K14" s="13"/>
      <c r="L14" s="13"/>
      <c r="M14" s="60"/>
      <c r="N14" s="12"/>
      <c r="O14" s="13"/>
      <c r="P14" s="60"/>
      <c r="Q14" s="15"/>
    </row>
    <row r="15" spans="2:17" s="8" customFormat="1" ht="19.5" customHeight="1">
      <c r="B15" s="12">
        <v>7</v>
      </c>
      <c r="C15" s="12" t="s">
        <v>2000</v>
      </c>
      <c r="D15" s="12" t="s">
        <v>2000</v>
      </c>
      <c r="E15" s="13" t="s">
        <v>2005</v>
      </c>
      <c r="F15" s="13">
        <v>1</v>
      </c>
      <c r="G15" s="141"/>
      <c r="H15" s="17">
        <f>F15*G15</f>
        <v>0</v>
      </c>
      <c r="I15" s="239"/>
      <c r="J15" s="13" t="s">
        <v>2013</v>
      </c>
      <c r="K15" s="19"/>
      <c r="L15" s="13"/>
      <c r="M15" s="60"/>
      <c r="N15" s="12"/>
      <c r="O15" s="135"/>
      <c r="P15" s="60"/>
      <c r="Q15" s="23"/>
    </row>
    <row r="16" spans="2:17" s="8" customFormat="1" ht="19.5" customHeight="1">
      <c r="B16" s="12">
        <v>8</v>
      </c>
      <c r="C16" s="12" t="s">
        <v>2000</v>
      </c>
      <c r="D16" s="12" t="s">
        <v>2000</v>
      </c>
      <c r="E16" s="13" t="s">
        <v>3038</v>
      </c>
      <c r="F16" s="13">
        <v>1</v>
      </c>
      <c r="G16" s="141"/>
      <c r="H16" s="17">
        <f>F16*G16</f>
        <v>0</v>
      </c>
      <c r="I16" s="239"/>
      <c r="J16" s="16" t="s">
        <v>3039</v>
      </c>
      <c r="K16" s="19"/>
      <c r="L16" s="13"/>
      <c r="M16" s="60"/>
      <c r="N16" s="12"/>
      <c r="O16" s="135"/>
      <c r="P16" s="60"/>
      <c r="Q16" s="23"/>
    </row>
    <row r="17" spans="2:18" s="8" customFormat="1" ht="19.5" customHeight="1">
      <c r="B17" s="12">
        <v>9</v>
      </c>
      <c r="C17" s="12"/>
      <c r="D17" s="12" t="s">
        <v>3040</v>
      </c>
      <c r="E17" s="13" t="s">
        <v>2908</v>
      </c>
      <c r="F17" s="190">
        <v>1</v>
      </c>
      <c r="G17" s="17">
        <v>6800</v>
      </c>
      <c r="H17" s="17">
        <f t="shared" si="0"/>
        <v>6800</v>
      </c>
      <c r="I17" s="17"/>
      <c r="J17" s="16" t="s">
        <v>3041</v>
      </c>
      <c r="K17" s="19"/>
      <c r="L17" s="19"/>
      <c r="M17" s="60">
        <v>41185</v>
      </c>
      <c r="N17" s="12"/>
      <c r="O17" s="13"/>
      <c r="P17" s="60"/>
      <c r="Q17" s="23">
        <v>41187</v>
      </c>
    </row>
    <row r="18" spans="2:18" s="8" customFormat="1" ht="19.5" customHeight="1">
      <c r="B18" s="12">
        <v>10</v>
      </c>
      <c r="C18" s="12" t="s">
        <v>2023</v>
      </c>
      <c r="D18" s="12" t="s">
        <v>2023</v>
      </c>
      <c r="E18" s="141" t="s">
        <v>2024</v>
      </c>
      <c r="F18" s="13">
        <v>1</v>
      </c>
      <c r="G18" s="17"/>
      <c r="H18" s="17">
        <f t="shared" si="0"/>
        <v>0</v>
      </c>
      <c r="I18" s="245"/>
      <c r="J18" s="13" t="s">
        <v>2025</v>
      </c>
      <c r="K18" s="19" t="s">
        <v>2026</v>
      </c>
      <c r="L18" s="13"/>
      <c r="M18" s="60"/>
      <c r="N18" s="12"/>
      <c r="O18" s="13"/>
      <c r="P18" s="60"/>
      <c r="Q18" s="23"/>
    </row>
    <row r="19" spans="2:18" s="8" customFormat="1" ht="18" customHeight="1">
      <c r="B19" s="12">
        <v>11</v>
      </c>
      <c r="C19" s="12" t="s">
        <v>2023</v>
      </c>
      <c r="D19" s="12" t="s">
        <v>2023</v>
      </c>
      <c r="E19" s="141" t="s">
        <v>2027</v>
      </c>
      <c r="F19" s="13">
        <v>1</v>
      </c>
      <c r="G19" s="17">
        <v>453000</v>
      </c>
      <c r="H19" s="17">
        <f t="shared" si="0"/>
        <v>453000</v>
      </c>
      <c r="I19" s="245"/>
      <c r="J19" s="141" t="s">
        <v>2028</v>
      </c>
      <c r="K19" s="19" t="s">
        <v>2026</v>
      </c>
      <c r="L19" s="19"/>
      <c r="M19" s="60"/>
      <c r="N19" s="15"/>
      <c r="O19" s="20"/>
      <c r="P19" s="60"/>
      <c r="Q19" s="23">
        <v>41184</v>
      </c>
    </row>
    <row r="20" spans="2:18" s="8" customFormat="1" ht="18" customHeight="1">
      <c r="B20" s="12">
        <v>12</v>
      </c>
      <c r="C20" s="12" t="s">
        <v>2023</v>
      </c>
      <c r="D20" s="12" t="s">
        <v>2023</v>
      </c>
      <c r="E20" s="141" t="s">
        <v>3042</v>
      </c>
      <c r="F20" s="13">
        <v>1</v>
      </c>
      <c r="G20" s="17">
        <v>15000</v>
      </c>
      <c r="H20" s="17">
        <f t="shared" si="0"/>
        <v>15000</v>
      </c>
      <c r="I20" s="245"/>
      <c r="J20" s="141" t="s">
        <v>3043</v>
      </c>
      <c r="K20" s="19" t="s">
        <v>2026</v>
      </c>
      <c r="L20" s="19"/>
      <c r="M20" s="60"/>
      <c r="N20" s="15"/>
      <c r="O20" s="20"/>
      <c r="P20" s="60"/>
      <c r="Q20" s="23">
        <v>41184</v>
      </c>
    </row>
    <row r="21" spans="2:18" s="8" customFormat="1" ht="18" customHeight="1">
      <c r="B21" s="12">
        <v>13</v>
      </c>
      <c r="C21" s="12" t="s">
        <v>2023</v>
      </c>
      <c r="D21" s="12" t="s">
        <v>2023</v>
      </c>
      <c r="E21" s="141" t="s">
        <v>2031</v>
      </c>
      <c r="F21" s="13">
        <v>1</v>
      </c>
      <c r="G21" s="17">
        <v>233000</v>
      </c>
      <c r="H21" s="17">
        <f t="shared" si="0"/>
        <v>233000</v>
      </c>
      <c r="I21" s="245"/>
      <c r="J21" s="141" t="s">
        <v>2032</v>
      </c>
      <c r="K21" s="19" t="s">
        <v>2026</v>
      </c>
      <c r="L21" s="19"/>
      <c r="M21" s="60"/>
      <c r="N21" s="15"/>
      <c r="O21" s="20"/>
      <c r="P21" s="60"/>
      <c r="Q21" s="23">
        <v>41184</v>
      </c>
    </row>
    <row r="22" spans="2:18" s="8" customFormat="1" ht="18" customHeight="1">
      <c r="B22" s="12">
        <v>14</v>
      </c>
      <c r="C22" s="12" t="s">
        <v>2023</v>
      </c>
      <c r="D22" s="12" t="s">
        <v>2023</v>
      </c>
      <c r="E22" s="141" t="s">
        <v>2033</v>
      </c>
      <c r="F22" s="13">
        <v>1</v>
      </c>
      <c r="G22" s="17">
        <v>58000</v>
      </c>
      <c r="H22" s="17">
        <f t="shared" si="0"/>
        <v>58000</v>
      </c>
      <c r="I22" s="245"/>
      <c r="J22" s="141" t="s">
        <v>2034</v>
      </c>
      <c r="K22" s="19" t="s">
        <v>2026</v>
      </c>
      <c r="L22" s="19"/>
      <c r="M22" s="60"/>
      <c r="N22" s="15"/>
      <c r="O22" s="20"/>
      <c r="P22" s="60"/>
      <c r="Q22" s="23">
        <v>41184</v>
      </c>
    </row>
    <row r="23" spans="2:18" s="8" customFormat="1" ht="18" customHeight="1">
      <c r="B23" s="12">
        <v>15</v>
      </c>
      <c r="C23" s="12" t="s">
        <v>2023</v>
      </c>
      <c r="D23" s="12" t="s">
        <v>2023</v>
      </c>
      <c r="E23" s="246" t="s">
        <v>2035</v>
      </c>
      <c r="F23" s="292">
        <v>1</v>
      </c>
      <c r="G23" s="17">
        <v>8400</v>
      </c>
      <c r="H23" s="17">
        <f t="shared" si="0"/>
        <v>8400</v>
      </c>
      <c r="I23" s="245"/>
      <c r="J23" s="246" t="s">
        <v>2036</v>
      </c>
      <c r="K23" s="19" t="s">
        <v>2026</v>
      </c>
      <c r="L23" s="19"/>
      <c r="M23" s="60"/>
      <c r="N23" s="15"/>
      <c r="O23" s="20"/>
      <c r="P23" s="60"/>
      <c r="Q23" s="23">
        <v>41184</v>
      </c>
    </row>
    <row r="24" spans="2:18" s="8" customFormat="1" ht="18" customHeight="1">
      <c r="B24" s="12">
        <v>16</v>
      </c>
      <c r="C24" s="12" t="s">
        <v>2023</v>
      </c>
      <c r="D24" s="12" t="s">
        <v>2023</v>
      </c>
      <c r="E24" s="246" t="s">
        <v>2037</v>
      </c>
      <c r="F24" s="292">
        <v>1</v>
      </c>
      <c r="G24" s="17">
        <v>48000</v>
      </c>
      <c r="H24" s="17">
        <f t="shared" si="0"/>
        <v>48000</v>
      </c>
      <c r="I24" s="245"/>
      <c r="J24" s="246" t="s">
        <v>2038</v>
      </c>
      <c r="K24" s="19" t="s">
        <v>2026</v>
      </c>
      <c r="L24" s="19"/>
      <c r="M24" s="60"/>
      <c r="N24" s="15"/>
      <c r="O24" s="20"/>
      <c r="P24" s="60"/>
      <c r="Q24" s="23">
        <v>41184</v>
      </c>
      <c r="R24" s="62"/>
    </row>
    <row r="25" spans="2:18" s="8" customFormat="1" ht="18" customHeight="1">
      <c r="B25" s="12">
        <v>17</v>
      </c>
      <c r="C25" s="12" t="s">
        <v>2023</v>
      </c>
      <c r="D25" s="12" t="s">
        <v>2023</v>
      </c>
      <c r="E25" s="141" t="s">
        <v>2045</v>
      </c>
      <c r="F25" s="13">
        <v>1</v>
      </c>
      <c r="G25" s="17">
        <v>4000</v>
      </c>
      <c r="H25" s="17">
        <f>F25*G25</f>
        <v>4000</v>
      </c>
      <c r="I25" s="17"/>
      <c r="J25" s="141" t="s">
        <v>2046</v>
      </c>
      <c r="K25" s="19" t="s">
        <v>2026</v>
      </c>
      <c r="L25" s="19"/>
      <c r="M25" s="60"/>
      <c r="N25" s="15"/>
      <c r="O25" s="20"/>
      <c r="P25" s="60"/>
      <c r="Q25" s="23">
        <v>41184</v>
      </c>
      <c r="R25" s="62"/>
    </row>
    <row r="26" spans="2:18" s="8" customFormat="1" ht="18" customHeight="1">
      <c r="B26" s="12">
        <v>18</v>
      </c>
      <c r="C26" s="12" t="s">
        <v>2023</v>
      </c>
      <c r="D26" s="12" t="s">
        <v>2023</v>
      </c>
      <c r="E26" s="246" t="s">
        <v>2039</v>
      </c>
      <c r="F26" s="292">
        <v>1</v>
      </c>
      <c r="G26" s="17">
        <v>147000</v>
      </c>
      <c r="H26" s="17">
        <f>F26*G26</f>
        <v>147000</v>
      </c>
      <c r="I26" s="245"/>
      <c r="J26" s="246" t="s">
        <v>2040</v>
      </c>
      <c r="K26" s="19" t="s">
        <v>2026</v>
      </c>
      <c r="L26" s="19"/>
      <c r="M26" s="60"/>
      <c r="N26" s="15"/>
      <c r="O26" s="20"/>
      <c r="P26" s="60"/>
      <c r="Q26" s="23">
        <v>41184</v>
      </c>
      <c r="R26" s="62"/>
    </row>
    <row r="27" spans="2:18" s="8" customFormat="1" ht="18" customHeight="1">
      <c r="B27" s="12">
        <v>19</v>
      </c>
      <c r="C27" s="12" t="s">
        <v>2023</v>
      </c>
      <c r="D27" s="12" t="s">
        <v>2023</v>
      </c>
      <c r="E27" s="240" t="s">
        <v>2041</v>
      </c>
      <c r="F27" s="190">
        <v>1</v>
      </c>
      <c r="G27" s="17">
        <v>2000</v>
      </c>
      <c r="H27" s="17">
        <f t="shared" si="0"/>
        <v>2000</v>
      </c>
      <c r="I27" s="17"/>
      <c r="J27" s="189" t="s">
        <v>2042</v>
      </c>
      <c r="K27" s="19" t="s">
        <v>2026</v>
      </c>
      <c r="L27" s="19"/>
      <c r="M27" s="60"/>
      <c r="N27" s="15"/>
      <c r="O27" s="20"/>
      <c r="P27" s="60"/>
      <c r="Q27" s="23">
        <v>41184</v>
      </c>
      <c r="R27" s="62"/>
    </row>
    <row r="28" spans="2:18" s="8" customFormat="1" ht="18" customHeight="1">
      <c r="B28" s="12">
        <v>20</v>
      </c>
      <c r="C28" s="12" t="s">
        <v>2023</v>
      </c>
      <c r="D28" s="12" t="s">
        <v>2023</v>
      </c>
      <c r="E28" s="247" t="s">
        <v>2043</v>
      </c>
      <c r="F28" s="13">
        <v>1</v>
      </c>
      <c r="G28" s="17">
        <v>2450</v>
      </c>
      <c r="H28" s="17">
        <f t="shared" si="0"/>
        <v>2450</v>
      </c>
      <c r="I28" s="17"/>
      <c r="J28" s="141" t="s">
        <v>2044</v>
      </c>
      <c r="K28" s="19" t="s">
        <v>2026</v>
      </c>
      <c r="L28" s="19"/>
      <c r="M28" s="60"/>
      <c r="N28" s="15"/>
      <c r="O28" s="20"/>
      <c r="P28" s="60"/>
      <c r="Q28" s="23">
        <v>41184</v>
      </c>
      <c r="R28" s="62"/>
    </row>
    <row r="29" spans="2:18" s="8" customFormat="1" ht="18" customHeight="1">
      <c r="B29" s="12">
        <v>21</v>
      </c>
      <c r="C29" s="12" t="s">
        <v>2023</v>
      </c>
      <c r="D29" s="12" t="s">
        <v>2023</v>
      </c>
      <c r="E29" s="189" t="s">
        <v>2047</v>
      </c>
      <c r="F29" s="190">
        <v>1</v>
      </c>
      <c r="G29" s="244"/>
      <c r="H29" s="244">
        <v>-390850</v>
      </c>
      <c r="I29" s="17"/>
      <c r="J29" s="190" t="s">
        <v>2048</v>
      </c>
      <c r="K29" s="19"/>
      <c r="L29" s="19"/>
      <c r="M29" s="60"/>
      <c r="N29" s="15"/>
      <c r="O29" s="20"/>
      <c r="P29" s="60"/>
      <c r="Q29" s="23"/>
    </row>
    <row r="30" spans="2:18" s="8" customFormat="1" ht="18" customHeight="1">
      <c r="B30" s="12">
        <v>22</v>
      </c>
      <c r="C30" s="12" t="s">
        <v>2023</v>
      </c>
      <c r="D30" s="12" t="s">
        <v>2023</v>
      </c>
      <c r="E30" s="189" t="s">
        <v>2049</v>
      </c>
      <c r="F30" s="190">
        <v>1</v>
      </c>
      <c r="G30" s="17"/>
      <c r="H30" s="17">
        <f t="shared" si="0"/>
        <v>0</v>
      </c>
      <c r="I30" s="17"/>
      <c r="J30" s="194" t="s">
        <v>2025</v>
      </c>
      <c r="K30" s="21"/>
      <c r="L30" s="19"/>
      <c r="M30" s="60"/>
      <c r="N30" s="15"/>
      <c r="O30" s="20"/>
      <c r="P30" s="60"/>
      <c r="Q30" s="23"/>
    </row>
    <row r="31" spans="2:18" s="8" customFormat="1" ht="18" customHeight="1">
      <c r="B31" s="12">
        <v>23</v>
      </c>
      <c r="C31" s="12" t="s">
        <v>2023</v>
      </c>
      <c r="D31" s="12" t="s">
        <v>2023</v>
      </c>
      <c r="E31" s="189" t="s">
        <v>2050</v>
      </c>
      <c r="F31" s="190">
        <v>1</v>
      </c>
      <c r="G31" s="17">
        <v>44900</v>
      </c>
      <c r="H31" s="17">
        <f t="shared" si="0"/>
        <v>44900</v>
      </c>
      <c r="I31" s="17"/>
      <c r="J31" s="189" t="s">
        <v>2051</v>
      </c>
      <c r="K31" s="21"/>
      <c r="L31" s="19"/>
      <c r="M31" s="60"/>
      <c r="N31" s="15"/>
      <c r="O31" s="20"/>
      <c r="P31" s="60"/>
      <c r="Q31" s="23">
        <v>41179</v>
      </c>
    </row>
    <row r="32" spans="2:18" s="8" customFormat="1" ht="18" customHeight="1">
      <c r="B32" s="12">
        <v>24</v>
      </c>
      <c r="C32" s="12" t="s">
        <v>2023</v>
      </c>
      <c r="D32" s="12" t="s">
        <v>2023</v>
      </c>
      <c r="E32" s="21" t="s">
        <v>2052</v>
      </c>
      <c r="F32" s="190">
        <v>1</v>
      </c>
      <c r="G32" s="17">
        <v>29900</v>
      </c>
      <c r="H32" s="17">
        <f t="shared" si="0"/>
        <v>29900</v>
      </c>
      <c r="I32" s="17"/>
      <c r="J32" s="141" t="s">
        <v>2053</v>
      </c>
      <c r="K32" s="21"/>
      <c r="L32" s="19"/>
      <c r="M32" s="60"/>
      <c r="N32" s="15"/>
      <c r="O32" s="20"/>
      <c r="P32" s="60"/>
      <c r="Q32" s="23">
        <v>41179</v>
      </c>
    </row>
    <row r="33" spans="2:18" s="8" customFormat="1" ht="18" customHeight="1">
      <c r="B33" s="12">
        <v>25</v>
      </c>
      <c r="C33" s="12" t="s">
        <v>2023</v>
      </c>
      <c r="D33" s="12" t="s">
        <v>2023</v>
      </c>
      <c r="E33" s="189" t="s">
        <v>2047</v>
      </c>
      <c r="F33" s="190">
        <v>1</v>
      </c>
      <c r="G33" s="244"/>
      <c r="H33" s="244">
        <v>-3700</v>
      </c>
      <c r="I33" s="17"/>
      <c r="J33" s="13" t="s">
        <v>2048</v>
      </c>
      <c r="K33" s="21"/>
      <c r="L33" s="19"/>
      <c r="M33" s="60"/>
      <c r="N33" s="15"/>
      <c r="O33" s="20"/>
      <c r="P33" s="60"/>
      <c r="Q33" s="23"/>
    </row>
    <row r="34" spans="2:18" s="8" customFormat="1" ht="18" customHeight="1">
      <c r="B34" s="12">
        <v>26</v>
      </c>
      <c r="C34" s="470" t="s">
        <v>69</v>
      </c>
      <c r="D34" s="470" t="s">
        <v>69</v>
      </c>
      <c r="E34" s="21" t="s">
        <v>2054</v>
      </c>
      <c r="F34" s="13">
        <v>1</v>
      </c>
      <c r="G34" s="17"/>
      <c r="H34" s="17">
        <f t="shared" si="0"/>
        <v>0</v>
      </c>
      <c r="I34" s="17"/>
      <c r="J34" s="141" t="s">
        <v>2055</v>
      </c>
      <c r="K34" s="21"/>
      <c r="L34" s="19"/>
      <c r="M34" s="60"/>
      <c r="N34" s="15"/>
      <c r="O34" s="60"/>
      <c r="P34" s="60"/>
      <c r="Q34" s="23"/>
    </row>
    <row r="35" spans="2:18" s="8" customFormat="1" ht="18" customHeight="1">
      <c r="B35" s="12">
        <v>27</v>
      </c>
      <c r="C35" s="470" t="s">
        <v>69</v>
      </c>
      <c r="D35" s="470" t="s">
        <v>69</v>
      </c>
      <c r="E35" s="241" t="s">
        <v>2056</v>
      </c>
      <c r="F35" s="190">
        <v>1</v>
      </c>
      <c r="G35" s="17"/>
      <c r="H35" s="17">
        <f t="shared" si="0"/>
        <v>0</v>
      </c>
      <c r="I35" s="17"/>
      <c r="J35" s="141"/>
      <c r="K35" s="21"/>
      <c r="L35" s="19"/>
      <c r="M35" s="60"/>
      <c r="N35" s="15"/>
      <c r="O35" s="20"/>
      <c r="P35" s="60"/>
      <c r="Q35" s="23"/>
    </row>
    <row r="36" spans="2:18" s="8" customFormat="1" ht="18" customHeight="1">
      <c r="B36" s="12">
        <v>28</v>
      </c>
      <c r="C36" s="470" t="s">
        <v>69</v>
      </c>
      <c r="D36" s="470" t="s">
        <v>69</v>
      </c>
      <c r="E36" s="8">
        <v>5</v>
      </c>
      <c r="F36" s="13"/>
      <c r="G36" s="13"/>
      <c r="H36" s="13"/>
      <c r="I36" s="13"/>
      <c r="J36" s="13" t="s">
        <v>3044</v>
      </c>
      <c r="K36" s="21"/>
      <c r="L36" s="19"/>
      <c r="M36" s="60"/>
      <c r="N36" s="15"/>
      <c r="O36" s="20"/>
      <c r="P36" s="60"/>
      <c r="Q36" s="23"/>
    </row>
    <row r="37" spans="2:18" s="8" customFormat="1" ht="18" customHeight="1">
      <c r="B37" s="12">
        <v>29</v>
      </c>
      <c r="C37" s="470" t="s">
        <v>69</v>
      </c>
      <c r="D37" s="470" t="s">
        <v>69</v>
      </c>
      <c r="E37" s="240" t="s">
        <v>2057</v>
      </c>
      <c r="F37" s="190">
        <v>1</v>
      </c>
      <c r="G37" s="17"/>
      <c r="H37" s="17">
        <f>F37*G37</f>
        <v>0</v>
      </c>
      <c r="I37" s="17"/>
      <c r="J37" s="189"/>
      <c r="K37" s="21"/>
      <c r="L37" s="19"/>
      <c r="M37" s="60"/>
      <c r="N37" s="15"/>
      <c r="O37" s="20"/>
      <c r="P37" s="60"/>
      <c r="Q37" s="23"/>
    </row>
    <row r="38" spans="2:18" s="8" customFormat="1" ht="18" customHeight="1">
      <c r="B38" s="12">
        <v>30</v>
      </c>
      <c r="C38" s="470" t="s">
        <v>69</v>
      </c>
      <c r="D38" s="470" t="s">
        <v>69</v>
      </c>
      <c r="E38" s="240" t="s">
        <v>2058</v>
      </c>
      <c r="F38" s="190">
        <v>1</v>
      </c>
      <c r="G38" s="17"/>
      <c r="H38" s="17">
        <f>F38*G38</f>
        <v>0</v>
      </c>
      <c r="I38" s="17"/>
      <c r="J38" s="189"/>
      <c r="K38" s="21"/>
      <c r="L38" s="19"/>
      <c r="M38" s="60"/>
      <c r="N38" s="15"/>
      <c r="O38" s="60"/>
      <c r="P38" s="60"/>
      <c r="Q38" s="23"/>
    </row>
    <row r="39" spans="2:18" s="8" customFormat="1" ht="18" customHeight="1">
      <c r="B39" s="12">
        <v>31</v>
      </c>
      <c r="C39" s="470" t="s">
        <v>69</v>
      </c>
      <c r="D39" s="470" t="s">
        <v>69</v>
      </c>
      <c r="E39" s="241" t="s">
        <v>2059</v>
      </c>
      <c r="F39" s="190">
        <v>1</v>
      </c>
      <c r="G39" s="17"/>
      <c r="H39" s="17">
        <f>F39*G39</f>
        <v>0</v>
      </c>
      <c r="I39" s="17"/>
      <c r="J39" s="141"/>
      <c r="K39" s="21"/>
      <c r="L39" s="19"/>
      <c r="M39" s="60"/>
      <c r="N39" s="15"/>
      <c r="O39" s="20"/>
      <c r="P39" s="60"/>
      <c r="Q39" s="23"/>
    </row>
    <row r="40" spans="2:18" s="8" customFormat="1" ht="18" customHeight="1">
      <c r="B40" s="12">
        <v>32</v>
      </c>
      <c r="C40" s="470" t="s">
        <v>69</v>
      </c>
      <c r="D40" s="470" t="s">
        <v>69</v>
      </c>
      <c r="E40" s="241" t="s">
        <v>2060</v>
      </c>
      <c r="F40" s="13">
        <v>1</v>
      </c>
      <c r="G40" s="17"/>
      <c r="H40" s="17">
        <f>F40*G40</f>
        <v>0</v>
      </c>
      <c r="I40" s="17"/>
      <c r="J40" s="141"/>
      <c r="K40" s="21"/>
      <c r="L40" s="19"/>
      <c r="M40" s="60"/>
      <c r="N40" s="15"/>
      <c r="O40" s="20"/>
      <c r="P40" s="60"/>
      <c r="Q40" s="23"/>
    </row>
    <row r="41" spans="2:18" s="8" customFormat="1" ht="18" customHeight="1">
      <c r="B41" s="12"/>
      <c r="C41" s="470"/>
      <c r="D41" s="470"/>
      <c r="E41" s="241"/>
      <c r="F41" s="13"/>
      <c r="G41" s="17"/>
      <c r="H41" s="17"/>
      <c r="I41" s="17"/>
      <c r="J41" s="141"/>
      <c r="K41" s="21"/>
      <c r="L41" s="19"/>
      <c r="M41" s="60"/>
      <c r="N41" s="15"/>
      <c r="O41" s="20"/>
      <c r="P41" s="60"/>
      <c r="Q41" s="23"/>
    </row>
    <row r="42" spans="2:18" s="8" customFormat="1" ht="18" customHeight="1">
      <c r="B42" s="13"/>
      <c r="C42" s="12"/>
      <c r="D42" s="12"/>
      <c r="E42" s="241"/>
      <c r="F42" s="13"/>
      <c r="G42" s="17"/>
      <c r="H42" s="17"/>
      <c r="I42" s="17"/>
      <c r="J42" s="141"/>
      <c r="K42" s="21"/>
      <c r="L42" s="19"/>
      <c r="M42" s="60"/>
      <c r="N42" s="15"/>
      <c r="O42" s="20"/>
      <c r="P42" s="60"/>
      <c r="Q42" s="23"/>
    </row>
    <row r="43" spans="2:18" s="8" customFormat="1" ht="18" customHeight="1">
      <c r="B43" s="471"/>
      <c r="C43" s="12"/>
      <c r="D43" s="12"/>
      <c r="E43" s="241"/>
      <c r="F43" s="141"/>
      <c r="G43" s="17"/>
      <c r="H43" s="17"/>
      <c r="I43" s="17"/>
      <c r="J43" s="141"/>
      <c r="K43" s="476"/>
      <c r="L43" s="477"/>
      <c r="M43" s="478"/>
      <c r="N43" s="479"/>
      <c r="O43" s="480"/>
      <c r="P43" s="478"/>
      <c r="Q43" s="481"/>
      <c r="R43" s="482"/>
    </row>
    <row r="44" spans="2:18" s="8" customFormat="1" ht="18" customHeight="1">
      <c r="B44" s="471"/>
      <c r="C44" s="472"/>
      <c r="D44" s="472"/>
      <c r="E44" s="473"/>
      <c r="F44" s="474"/>
      <c r="G44" s="475"/>
      <c r="H44" s="475"/>
      <c r="I44" s="475"/>
      <c r="J44" s="474"/>
      <c r="K44" s="476"/>
      <c r="L44" s="477"/>
      <c r="M44" s="478"/>
      <c r="N44" s="479"/>
      <c r="O44" s="480"/>
      <c r="P44" s="478"/>
      <c r="Q44" s="481"/>
      <c r="R44" s="482"/>
    </row>
    <row r="45" spans="2:18" s="8" customFormat="1" ht="18" customHeight="1">
      <c r="B45" s="471"/>
      <c r="C45" s="472"/>
      <c r="D45" s="472"/>
      <c r="E45" s="473"/>
      <c r="F45" s="474"/>
      <c r="G45" s="475"/>
      <c r="H45" s="475"/>
      <c r="I45" s="475"/>
      <c r="J45" s="474"/>
      <c r="K45" s="476"/>
      <c r="L45" s="477"/>
      <c r="M45" s="478"/>
      <c r="N45" s="479"/>
      <c r="O45" s="480"/>
      <c r="P45" s="478"/>
      <c r="Q45" s="481"/>
      <c r="R45" s="482"/>
    </row>
    <row r="46" spans="2:18" s="8" customFormat="1" ht="18" customHeight="1">
      <c r="B46" s="471"/>
      <c r="C46" s="472"/>
      <c r="D46" s="472"/>
      <c r="E46" s="473"/>
      <c r="F46" s="474"/>
      <c r="G46" s="475"/>
      <c r="H46" s="475"/>
      <c r="I46" s="475"/>
      <c r="J46" s="474"/>
      <c r="K46" s="476"/>
      <c r="L46" s="477"/>
      <c r="M46" s="478"/>
      <c r="N46" s="479"/>
      <c r="O46" s="480"/>
      <c r="P46" s="478"/>
      <c r="Q46" s="481"/>
      <c r="R46" s="482"/>
    </row>
    <row r="47" spans="2:18" s="8" customFormat="1" ht="18" customHeight="1">
      <c r="B47" s="471"/>
      <c r="C47" s="472"/>
      <c r="D47" s="472"/>
      <c r="E47" s="473"/>
      <c r="F47" s="474"/>
      <c r="G47" s="475"/>
      <c r="H47" s="475"/>
      <c r="I47" s="475"/>
      <c r="J47" s="474"/>
      <c r="K47" s="476"/>
      <c r="L47" s="477"/>
      <c r="M47" s="478"/>
      <c r="N47" s="479"/>
      <c r="O47" s="480"/>
      <c r="P47" s="478"/>
      <c r="Q47" s="481"/>
      <c r="R47" s="482"/>
    </row>
    <row r="48" spans="2:18" s="8" customFormat="1" ht="18" customHeight="1">
      <c r="B48" s="471"/>
      <c r="C48" s="472"/>
      <c r="D48" s="472"/>
      <c r="E48" s="473"/>
      <c r="F48" s="474"/>
      <c r="G48" s="475"/>
      <c r="H48" s="475"/>
      <c r="I48" s="475"/>
      <c r="J48" s="474"/>
      <c r="K48" s="476"/>
      <c r="L48" s="477"/>
      <c r="M48" s="478"/>
      <c r="N48" s="479"/>
      <c r="O48" s="480"/>
      <c r="P48" s="478"/>
      <c r="Q48" s="481"/>
      <c r="R48" s="482"/>
    </row>
    <row r="49" spans="2:18" s="8" customFormat="1" ht="18" customHeight="1">
      <c r="B49" s="471"/>
      <c r="C49" s="472"/>
      <c r="D49" s="472"/>
      <c r="E49" s="473"/>
      <c r="F49" s="474"/>
      <c r="G49" s="475"/>
      <c r="H49" s="475"/>
      <c r="I49" s="475"/>
      <c r="J49" s="474"/>
      <c r="K49" s="476"/>
      <c r="L49" s="477"/>
      <c r="M49" s="478"/>
      <c r="N49" s="479"/>
      <c r="O49" s="480"/>
      <c r="P49" s="478"/>
      <c r="Q49" s="481"/>
      <c r="R49" s="482"/>
    </row>
    <row r="50" spans="2:18" s="8" customFormat="1" ht="18" customHeight="1">
      <c r="B50" s="471"/>
      <c r="C50" s="472"/>
      <c r="D50" s="472"/>
      <c r="E50" s="473"/>
      <c r="F50" s="474"/>
      <c r="G50" s="475"/>
      <c r="H50" s="475"/>
      <c r="I50" s="475"/>
      <c r="J50" s="474"/>
      <c r="K50" s="476"/>
      <c r="L50" s="477"/>
      <c r="M50" s="478"/>
      <c r="N50" s="479"/>
      <c r="O50" s="480"/>
      <c r="P50" s="478"/>
      <c r="Q50" s="481"/>
      <c r="R50" s="482"/>
    </row>
    <row r="51" spans="2:18" s="8" customFormat="1" ht="18" customHeight="1">
      <c r="B51" s="471"/>
      <c r="C51" s="472"/>
      <c r="D51" s="472"/>
      <c r="E51" s="473"/>
      <c r="F51" s="483"/>
      <c r="G51" s="475"/>
      <c r="H51" s="475"/>
      <c r="I51" s="475"/>
      <c r="J51" s="474"/>
      <c r="K51" s="476"/>
      <c r="L51" s="477"/>
      <c r="M51" s="478"/>
      <c r="N51" s="479"/>
      <c r="O51" s="480"/>
      <c r="P51" s="478"/>
      <c r="Q51" s="481"/>
      <c r="R51" s="482"/>
    </row>
    <row r="52" spans="2:18" s="8" customFormat="1" ht="18" customHeight="1">
      <c r="B52" s="471"/>
      <c r="C52" s="484"/>
      <c r="D52" s="484"/>
      <c r="E52" s="385"/>
      <c r="F52" s="385"/>
      <c r="G52" s="385"/>
      <c r="H52" s="475"/>
      <c r="I52" s="373"/>
      <c r="J52" s="387"/>
      <c r="K52" s="476"/>
      <c r="L52" s="477"/>
      <c r="M52" s="478"/>
      <c r="N52" s="479"/>
      <c r="O52" s="480"/>
      <c r="P52" s="478"/>
      <c r="Q52" s="481"/>
      <c r="R52" s="482"/>
    </row>
    <row r="53" spans="2:18" s="8" customFormat="1" ht="18" customHeight="1">
      <c r="B53" s="13"/>
      <c r="C53" s="484"/>
      <c r="D53" s="484"/>
      <c r="E53" s="385"/>
      <c r="F53" s="385"/>
      <c r="G53" s="385"/>
      <c r="H53" s="475"/>
      <c r="I53" s="373"/>
      <c r="J53" s="387"/>
      <c r="K53" s="21"/>
      <c r="L53" s="19"/>
      <c r="M53" s="23"/>
      <c r="N53" s="15"/>
      <c r="O53" s="20"/>
      <c r="P53" s="60"/>
      <c r="Q53" s="23"/>
    </row>
    <row r="54" spans="2:18" s="8" customFormat="1" ht="18" customHeight="1">
      <c r="B54" s="13"/>
      <c r="C54" s="12"/>
      <c r="D54" s="12"/>
      <c r="E54" s="50"/>
      <c r="F54" s="50"/>
      <c r="G54" s="50"/>
      <c r="H54" s="17"/>
      <c r="I54" s="17"/>
      <c r="J54" s="50"/>
      <c r="K54" s="21"/>
      <c r="L54" s="19"/>
      <c r="M54" s="23"/>
      <c r="N54" s="15"/>
      <c r="O54" s="20"/>
      <c r="P54" s="60"/>
      <c r="Q54" s="23"/>
    </row>
    <row r="55" spans="2:18" s="8" customFormat="1" ht="18" customHeight="1">
      <c r="B55" s="13"/>
      <c r="C55" s="12"/>
      <c r="D55" s="12"/>
      <c r="E55" s="50"/>
      <c r="F55" s="50"/>
      <c r="G55" s="50"/>
      <c r="H55" s="17"/>
      <c r="I55" s="17"/>
      <c r="J55" s="50"/>
      <c r="K55" s="21"/>
      <c r="L55" s="19"/>
      <c r="M55" s="23"/>
      <c r="N55" s="15"/>
      <c r="O55" s="20"/>
      <c r="P55" s="60"/>
      <c r="Q55" s="23"/>
    </row>
    <row r="56" spans="2:18" s="8" customFormat="1" ht="18" customHeight="1">
      <c r="B56" s="13"/>
      <c r="C56" s="12"/>
      <c r="D56" s="12"/>
      <c r="E56" s="50"/>
      <c r="F56" s="50"/>
      <c r="G56" s="50"/>
      <c r="H56" s="17"/>
      <c r="I56" s="17"/>
      <c r="J56" s="50"/>
      <c r="K56" s="21"/>
      <c r="L56" s="19"/>
      <c r="M56" s="23"/>
      <c r="N56" s="15"/>
      <c r="O56" s="20"/>
      <c r="P56" s="60"/>
      <c r="Q56" s="23"/>
    </row>
    <row r="57" spans="2:18" s="8" customFormat="1" ht="18" customHeight="1">
      <c r="B57" s="13"/>
      <c r="C57" s="12"/>
      <c r="D57" s="12"/>
      <c r="E57" s="50"/>
      <c r="F57" s="50"/>
      <c r="G57" s="50"/>
      <c r="H57" s="17"/>
      <c r="I57" s="17"/>
      <c r="J57" s="50"/>
      <c r="K57" s="21"/>
      <c r="L57" s="19"/>
      <c r="M57" s="23"/>
      <c r="N57" s="15"/>
      <c r="O57" s="20"/>
      <c r="P57" s="60"/>
      <c r="Q57" s="23"/>
    </row>
    <row r="58" spans="2:18" s="8" customFormat="1" ht="18" customHeight="1">
      <c r="B58" s="13"/>
      <c r="C58" s="12"/>
      <c r="D58" s="12"/>
      <c r="E58" s="50"/>
      <c r="F58" s="50"/>
      <c r="G58" s="50"/>
      <c r="H58" s="17"/>
      <c r="I58" s="17"/>
      <c r="J58" s="50"/>
      <c r="K58" s="21"/>
      <c r="L58" s="19"/>
      <c r="M58" s="23"/>
      <c r="N58" s="15"/>
      <c r="O58" s="20"/>
      <c r="P58" s="60"/>
      <c r="Q58" s="23"/>
    </row>
    <row r="59" spans="2:18" s="8" customFormat="1" ht="18" customHeight="1">
      <c r="B59" s="13"/>
      <c r="C59" s="12"/>
      <c r="D59" s="12"/>
      <c r="E59" s="50"/>
      <c r="F59" s="50"/>
      <c r="G59" s="50"/>
      <c r="H59" s="17"/>
      <c r="I59" s="17"/>
      <c r="J59" s="50"/>
      <c r="K59" s="21"/>
      <c r="L59" s="19"/>
      <c r="M59" s="23"/>
      <c r="N59" s="15"/>
      <c r="O59" s="20"/>
      <c r="P59" s="60"/>
      <c r="Q59" s="23"/>
    </row>
    <row r="60" spans="2:18" s="8" customFormat="1" ht="18" customHeight="1">
      <c r="B60" s="13"/>
      <c r="C60" s="12"/>
      <c r="D60" s="12"/>
      <c r="E60" s="50"/>
      <c r="F60" s="50"/>
      <c r="G60" s="50"/>
      <c r="H60" s="17"/>
      <c r="I60" s="17"/>
      <c r="J60" s="50"/>
      <c r="K60" s="21"/>
      <c r="L60" s="19"/>
      <c r="M60" s="23"/>
      <c r="N60" s="15"/>
      <c r="O60" s="20"/>
      <c r="P60" s="60"/>
      <c r="Q60" s="23"/>
    </row>
    <row r="61" spans="2:18" s="8" customFormat="1" ht="18" customHeight="1">
      <c r="B61" s="13"/>
      <c r="C61" s="12"/>
      <c r="D61" s="12"/>
      <c r="E61" s="50"/>
      <c r="F61" s="50"/>
      <c r="G61" s="50"/>
      <c r="H61" s="17"/>
      <c r="I61" s="17"/>
      <c r="J61" s="50"/>
      <c r="K61" s="21"/>
      <c r="L61" s="19"/>
      <c r="M61" s="23"/>
      <c r="N61" s="15"/>
      <c r="O61" s="20"/>
      <c r="P61" s="60"/>
      <c r="Q61" s="23"/>
    </row>
    <row r="62" spans="2:18" s="8" customFormat="1" ht="18" customHeight="1">
      <c r="B62" s="13"/>
      <c r="C62" s="12"/>
      <c r="D62" s="12"/>
      <c r="E62" s="50"/>
      <c r="F62" s="50"/>
      <c r="G62" s="50"/>
      <c r="H62" s="17"/>
      <c r="I62" s="17"/>
      <c r="J62" s="50"/>
      <c r="K62" s="21"/>
      <c r="L62" s="19"/>
      <c r="M62" s="23"/>
      <c r="N62" s="15"/>
      <c r="O62" s="20"/>
      <c r="P62" s="60"/>
      <c r="Q62" s="23"/>
    </row>
    <row r="63" spans="2:18" s="8" customFormat="1" ht="18" customHeight="1">
      <c r="B63" s="13"/>
      <c r="C63" s="12"/>
      <c r="D63" s="12"/>
      <c r="E63" s="241"/>
      <c r="F63" s="141"/>
      <c r="G63" s="17"/>
      <c r="H63" s="17"/>
      <c r="I63" s="17"/>
      <c r="J63" s="141"/>
      <c r="K63" s="21"/>
      <c r="L63" s="19"/>
      <c r="M63" s="23"/>
      <c r="N63" s="60"/>
      <c r="O63" s="136"/>
      <c r="P63" s="60"/>
      <c r="Q63" s="23"/>
    </row>
    <row r="64" spans="2:18" s="8" customFormat="1" ht="18" customHeight="1">
      <c r="B64" s="13"/>
      <c r="C64" s="12"/>
      <c r="D64" s="12"/>
      <c r="E64" s="241"/>
      <c r="F64" s="141"/>
      <c r="G64" s="17"/>
      <c r="H64" s="17"/>
      <c r="I64" s="17"/>
      <c r="J64" s="141"/>
      <c r="K64" s="21"/>
      <c r="L64" s="19"/>
      <c r="M64" s="23"/>
      <c r="N64" s="15"/>
      <c r="O64" s="20"/>
      <c r="P64" s="60"/>
      <c r="Q64" s="23"/>
    </row>
    <row r="65" spans="2:17" s="8" customFormat="1" ht="18" customHeight="1">
      <c r="B65" s="13"/>
      <c r="C65" s="12"/>
      <c r="D65" s="12"/>
      <c r="E65" s="241"/>
      <c r="F65" s="141"/>
      <c r="G65" s="17"/>
      <c r="H65" s="17"/>
      <c r="I65" s="17"/>
      <c r="J65" s="141"/>
      <c r="K65" s="21"/>
      <c r="L65" s="19"/>
      <c r="M65" s="23"/>
      <c r="N65" s="15"/>
      <c r="O65" s="20"/>
      <c r="P65" s="60"/>
      <c r="Q65" s="23"/>
    </row>
    <row r="66" spans="2:17" s="8" customFormat="1" ht="18" customHeight="1">
      <c r="B66" s="13"/>
      <c r="C66" s="12"/>
      <c r="D66" s="12"/>
      <c r="E66" s="21"/>
      <c r="F66" s="17"/>
      <c r="G66" s="17"/>
      <c r="H66" s="17"/>
      <c r="I66" s="17"/>
      <c r="J66" s="61"/>
      <c r="K66" s="21"/>
      <c r="L66" s="19"/>
      <c r="M66" s="23"/>
      <c r="N66" s="15"/>
      <c r="O66" s="20"/>
      <c r="P66" s="60"/>
      <c r="Q66" s="23"/>
    </row>
    <row r="67" spans="2:17" s="8" customFormat="1" ht="18" customHeight="1">
      <c r="B67" s="13"/>
      <c r="C67" s="13"/>
      <c r="D67" s="13"/>
      <c r="E67" s="21"/>
      <c r="F67" s="17"/>
      <c r="G67" s="17"/>
      <c r="H67" s="17"/>
      <c r="I67" s="17"/>
      <c r="J67" s="19"/>
      <c r="K67" s="21"/>
      <c r="L67" s="19"/>
      <c r="M67" s="23"/>
      <c r="N67" s="15"/>
      <c r="O67" s="20"/>
      <c r="P67" s="15"/>
      <c r="Q67" s="23"/>
    </row>
    <row r="68" spans="2:17" s="8" customFormat="1" ht="18" customHeight="1">
      <c r="B68" s="13"/>
      <c r="C68" s="13"/>
      <c r="D68" s="13"/>
      <c r="E68" s="21"/>
      <c r="F68" s="17"/>
      <c r="G68" s="17"/>
      <c r="H68" s="17"/>
      <c r="I68" s="17"/>
      <c r="J68" s="19"/>
      <c r="K68" s="21"/>
      <c r="L68" s="19"/>
      <c r="M68" s="23"/>
      <c r="N68" s="15"/>
      <c r="O68" s="20"/>
      <c r="P68" s="15"/>
      <c r="Q68" s="23"/>
    </row>
    <row r="69" spans="2:17" ht="18" customHeight="1">
      <c r="B69" s="13"/>
      <c r="C69" s="13"/>
      <c r="D69" s="13"/>
      <c r="E69" s="21"/>
      <c r="F69" s="17"/>
      <c r="G69" s="17"/>
      <c r="H69" s="17"/>
      <c r="I69" s="17"/>
      <c r="J69" s="19"/>
      <c r="K69" s="21"/>
      <c r="L69" s="19"/>
      <c r="M69" s="60"/>
      <c r="N69" s="15"/>
      <c r="O69" s="20"/>
      <c r="P69" s="24"/>
      <c r="Q69" s="67"/>
    </row>
    <row r="70" spans="2:17">
      <c r="Q70" s="68"/>
    </row>
    <row r="71" spans="2:17">
      <c r="Q71" s="68"/>
    </row>
    <row r="72" spans="2:17">
      <c r="Q72" s="68"/>
    </row>
    <row r="73" spans="2:17">
      <c r="M73" s="25"/>
      <c r="Q73" s="68"/>
    </row>
    <row r="74" spans="2:17">
      <c r="Q74" s="68"/>
    </row>
    <row r="75" spans="2:17">
      <c r="M75" s="25"/>
      <c r="Q75" s="68"/>
    </row>
  </sheetData>
  <autoFilter ref="B8:O39" xr:uid="{D4ABA9FF-F2E5-4933-998B-DAF65BE95768}"/>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C5EF-C000-48F8-A70B-6ACBBE25400F}">
  <dimension ref="B2:Q17"/>
  <sheetViews>
    <sheetView zoomScale="85" zoomScaleNormal="85" workbookViewId="0">
      <pane xSplit="10" ySplit="8" topLeftCell="K9" activePane="bottomRight" state="frozen"/>
      <selection pane="topRight" activeCell="K1" sqref="K1"/>
      <selection pane="bottomLeft" activeCell="A9" sqref="A9"/>
      <selection pane="bottomRight" activeCell="B11" sqref="B11"/>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3045</v>
      </c>
      <c r="G2" s="516" t="s">
        <v>2</v>
      </c>
      <c r="H2" s="517"/>
      <c r="I2" s="518"/>
      <c r="J2" s="519">
        <f>SUM(H:H)</f>
        <v>4070</v>
      </c>
    </row>
    <row r="3" spans="2:17" ht="20.100000000000001" customHeight="1">
      <c r="B3" s="513" t="s">
        <v>3</v>
      </c>
      <c r="C3" s="513"/>
      <c r="D3" s="513"/>
      <c r="E3" s="523" t="s">
        <v>803</v>
      </c>
    </row>
    <row r="4" spans="2:17" ht="20.100000000000001" customHeight="1">
      <c r="B4" s="513" t="s">
        <v>5</v>
      </c>
      <c r="C4" s="513"/>
      <c r="D4" s="513"/>
      <c r="E4" s="523">
        <v>103399</v>
      </c>
    </row>
    <row r="5" spans="2:17" ht="20.100000000000001" customHeight="1">
      <c r="B5" s="513" t="s">
        <v>6</v>
      </c>
      <c r="C5" s="513"/>
      <c r="D5" s="513"/>
      <c r="E5" s="525">
        <v>41204</v>
      </c>
    </row>
    <row r="6" spans="2:17" ht="20.100000000000001" customHeight="1">
      <c r="B6" s="513" t="s">
        <v>7</v>
      </c>
      <c r="C6" s="513"/>
      <c r="D6" s="513"/>
      <c r="E6" s="525"/>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v>7</v>
      </c>
      <c r="C9" s="499" t="s">
        <v>101</v>
      </c>
      <c r="D9" s="499" t="s">
        <v>101</v>
      </c>
      <c r="E9" s="713" t="s">
        <v>3046</v>
      </c>
      <c r="F9" s="528">
        <v>1</v>
      </c>
      <c r="G9" s="189">
        <v>1874</v>
      </c>
      <c r="H9" s="506">
        <f>F9*G9</f>
        <v>1874</v>
      </c>
      <c r="I9" s="506"/>
      <c r="J9" s="528" t="s">
        <v>1276</v>
      </c>
      <c r="K9" s="536"/>
      <c r="L9" s="504"/>
      <c r="M9" s="532">
        <v>41191</v>
      </c>
      <c r="N9" s="532"/>
      <c r="O9" s="532"/>
      <c r="P9" s="532">
        <v>41200</v>
      </c>
      <c r="Q9" s="533">
        <v>41200</v>
      </c>
    </row>
    <row r="10" spans="2:17" s="520" customFormat="1" ht="19.5" customHeight="1">
      <c r="B10" s="499">
        <v>8</v>
      </c>
      <c r="C10" s="499" t="s">
        <v>101</v>
      </c>
      <c r="D10" s="499" t="s">
        <v>101</v>
      </c>
      <c r="E10" s="714" t="s">
        <v>3047</v>
      </c>
      <c r="F10" s="528">
        <v>1</v>
      </c>
      <c r="G10" s="189">
        <v>2196</v>
      </c>
      <c r="H10" s="506">
        <f>F10*G10</f>
        <v>2196</v>
      </c>
      <c r="I10" s="506"/>
      <c r="J10" s="528" t="s">
        <v>1276</v>
      </c>
      <c r="K10" s="536"/>
      <c r="L10" s="504"/>
      <c r="M10" s="532">
        <v>41192</v>
      </c>
      <c r="N10" s="532"/>
      <c r="O10" s="532"/>
      <c r="P10" s="532">
        <v>41201</v>
      </c>
      <c r="Q10" s="533">
        <v>41201</v>
      </c>
    </row>
    <row r="11" spans="2:17" s="520" customFormat="1" ht="18" customHeight="1">
      <c r="B11" s="504"/>
      <c r="C11" s="549"/>
      <c r="D11" s="549"/>
      <c r="E11" s="715"/>
      <c r="F11" s="50"/>
      <c r="G11" s="419"/>
      <c r="H11" s="506"/>
      <c r="I11" s="506"/>
      <c r="J11" s="50"/>
      <c r="K11" s="505"/>
      <c r="L11" s="536"/>
      <c r="M11" s="532"/>
      <c r="N11" s="532"/>
      <c r="O11" s="544"/>
      <c r="P11" s="532"/>
      <c r="Q11" s="533"/>
    </row>
    <row r="12" spans="2:17">
      <c r="Q12" s="547"/>
    </row>
    <row r="13" spans="2:17">
      <c r="Q13" s="547"/>
    </row>
    <row r="14" spans="2:17">
      <c r="Q14" s="547"/>
    </row>
    <row r="15" spans="2:17">
      <c r="M15" s="548"/>
      <c r="Q15" s="547"/>
    </row>
    <row r="16" spans="2:17">
      <c r="Q16" s="547"/>
    </row>
    <row r="17" spans="13:17">
      <c r="M17" s="548"/>
      <c r="Q17" s="547"/>
    </row>
  </sheetData>
  <autoFilter ref="B8:O10" xr:uid="{00179A8F-F662-4156-9769-10FEBEF2CDA0}"/>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8B3B3-4ED1-4B39-9F80-91DA67E5472C}">
  <dimension ref="B2:R95"/>
  <sheetViews>
    <sheetView zoomScale="85" zoomScaleNormal="85" workbookViewId="0">
      <pane xSplit="10" ySplit="8" topLeftCell="N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6.1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6.1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6.1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6.1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6.1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6.1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6.1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6.1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6.1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6.1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6.1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6.1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6.1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6.1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6.1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6.1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6.1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6.1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6.1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6.1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6.1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6.1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6.1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6.1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6.1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6.1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6.1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6.1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6.1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6.1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6.1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6.1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6.1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6.1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6.1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6.1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6.1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6.1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6.1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6.1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6.1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6.1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6.1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6.1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6.1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6.1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6.1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6.1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6.1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6.1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6.1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6.1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6.1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6.1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6.1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6.1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6.1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6.1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6.1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6.1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6.1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6.1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6.1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6.1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2023</v>
      </c>
      <c r="G2" s="4" t="s">
        <v>2</v>
      </c>
      <c r="H2" s="5"/>
      <c r="I2" s="6"/>
      <c r="J2" s="7">
        <f>SUM(H:H)</f>
        <v>820000</v>
      </c>
    </row>
    <row r="3" spans="2:17" ht="20.100000000000001" customHeight="1">
      <c r="B3" s="1" t="s">
        <v>3</v>
      </c>
      <c r="C3" s="1"/>
      <c r="D3" s="1"/>
      <c r="E3" s="2" t="s">
        <v>680</v>
      </c>
    </row>
    <row r="4" spans="2:17" ht="20.100000000000001" customHeight="1">
      <c r="B4" s="1" t="s">
        <v>5</v>
      </c>
      <c r="C4" s="1"/>
      <c r="D4" s="1"/>
      <c r="E4" s="2">
        <v>103631</v>
      </c>
    </row>
    <row r="5" spans="2:17" ht="20.100000000000001" customHeight="1">
      <c r="B5" s="1" t="s">
        <v>6</v>
      </c>
      <c r="C5" s="1"/>
      <c r="D5" s="1"/>
      <c r="E5" s="11">
        <v>41212</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8.75" customHeight="1">
      <c r="B9" s="12">
        <v>1</v>
      </c>
      <c r="C9" s="12" t="s">
        <v>29</v>
      </c>
      <c r="D9" s="12" t="s">
        <v>29</v>
      </c>
      <c r="E9" s="716" t="s">
        <v>3048</v>
      </c>
      <c r="F9" s="694">
        <v>1</v>
      </c>
      <c r="G9" s="201">
        <v>790000</v>
      </c>
      <c r="H9" s="717">
        <f>F9*G9</f>
        <v>790000</v>
      </c>
      <c r="I9" s="14"/>
      <c r="J9" s="694" t="s">
        <v>2170</v>
      </c>
      <c r="K9" s="13"/>
      <c r="L9" s="13"/>
      <c r="M9" s="60">
        <v>41200</v>
      </c>
      <c r="N9" s="12"/>
      <c r="O9" s="13"/>
      <c r="P9" s="60">
        <v>41212</v>
      </c>
      <c r="Q9" s="23">
        <v>41212</v>
      </c>
    </row>
    <row r="10" spans="2:17" s="8" customFormat="1" ht="19.5" customHeight="1">
      <c r="B10" s="12">
        <v>3</v>
      </c>
      <c r="C10" s="12" t="s">
        <v>29</v>
      </c>
      <c r="D10" s="12" t="s">
        <v>29</v>
      </c>
      <c r="E10" s="718" t="s">
        <v>34</v>
      </c>
      <c r="F10" s="694">
        <v>1</v>
      </c>
      <c r="G10" s="201">
        <v>10000</v>
      </c>
      <c r="H10" s="717">
        <f>F10*G10</f>
        <v>10000</v>
      </c>
      <c r="I10" s="14"/>
      <c r="J10" s="694" t="s">
        <v>2170</v>
      </c>
      <c r="K10" s="13"/>
      <c r="L10" s="13"/>
      <c r="M10" s="60"/>
      <c r="N10" s="12"/>
      <c r="O10" s="13"/>
      <c r="P10" s="60"/>
      <c r="Q10" s="23"/>
    </row>
    <row r="11" spans="2:17" s="8" customFormat="1" ht="19.5" customHeight="1">
      <c r="B11" s="12">
        <v>4</v>
      </c>
      <c r="C11" s="12" t="s">
        <v>29</v>
      </c>
      <c r="D11" s="12" t="s">
        <v>29</v>
      </c>
      <c r="E11" s="718" t="s">
        <v>45</v>
      </c>
      <c r="F11" s="694">
        <v>1</v>
      </c>
      <c r="G11" s="201">
        <v>20000</v>
      </c>
      <c r="H11" s="717">
        <f>F11*G11</f>
        <v>20000</v>
      </c>
      <c r="I11" s="14"/>
      <c r="J11" s="694" t="s">
        <v>2170</v>
      </c>
      <c r="K11" s="13"/>
      <c r="L11" s="13"/>
      <c r="M11" s="60"/>
      <c r="N11" s="12"/>
      <c r="O11" s="13"/>
      <c r="P11" s="60"/>
      <c r="Q11" s="23"/>
    </row>
    <row r="12" spans="2:17" s="8" customFormat="1" ht="19.5" customHeight="1">
      <c r="B12" s="12"/>
      <c r="C12" s="12"/>
      <c r="D12" s="12"/>
      <c r="E12" s="718" t="s">
        <v>1132</v>
      </c>
      <c r="F12" s="694">
        <v>1</v>
      </c>
      <c r="G12" s="201"/>
      <c r="H12" s="717"/>
      <c r="I12" s="14"/>
      <c r="J12" s="694"/>
      <c r="K12" s="13"/>
      <c r="L12" s="13"/>
      <c r="M12" s="60"/>
      <c r="N12" s="12"/>
      <c r="O12" s="13"/>
      <c r="P12" s="60"/>
      <c r="Q12" s="23"/>
    </row>
    <row r="13" spans="2:17" s="8" customFormat="1" ht="19.5" customHeight="1">
      <c r="B13" s="12"/>
      <c r="C13" s="12"/>
      <c r="D13" s="12"/>
      <c r="E13" s="719"/>
      <c r="F13" s="694"/>
      <c r="G13" s="13"/>
      <c r="H13" s="14"/>
      <c r="I13" s="14"/>
      <c r="J13" s="694"/>
      <c r="K13" s="13"/>
      <c r="L13" s="13"/>
      <c r="M13" s="60"/>
      <c r="N13" s="12"/>
      <c r="O13" s="13"/>
      <c r="P13" s="60"/>
      <c r="Q13" s="23"/>
    </row>
    <row r="14" spans="2:17" s="8" customFormat="1" ht="19.5" customHeight="1">
      <c r="B14" s="720"/>
      <c r="C14" s="720"/>
      <c r="D14" s="720"/>
      <c r="E14" s="721"/>
      <c r="F14" s="694"/>
      <c r="G14" s="189"/>
      <c r="H14" s="722"/>
      <c r="I14" s="722"/>
      <c r="J14" s="414"/>
      <c r="K14" s="723"/>
      <c r="L14" s="292"/>
      <c r="M14" s="724"/>
      <c r="N14" s="720"/>
      <c r="O14" s="292"/>
      <c r="P14" s="724"/>
      <c r="Q14" s="725"/>
    </row>
    <row r="15" spans="2:17" s="8" customFormat="1" ht="19.5" customHeight="1">
      <c r="B15" s="720"/>
      <c r="C15" s="720"/>
      <c r="D15" s="720"/>
      <c r="E15" s="726"/>
      <c r="F15" s="13"/>
      <c r="G15" s="189"/>
      <c r="H15" s="722"/>
      <c r="I15" s="722"/>
      <c r="J15" s="141"/>
      <c r="K15" s="165"/>
      <c r="L15" s="292"/>
      <c r="M15" s="724"/>
      <c r="N15" s="720"/>
      <c r="O15" s="292"/>
      <c r="P15" s="724"/>
      <c r="Q15" s="725"/>
    </row>
    <row r="16" spans="2:17" s="8" customFormat="1" ht="19.5" customHeight="1">
      <c r="B16" s="720"/>
      <c r="C16" s="720"/>
      <c r="D16" s="720"/>
      <c r="E16" s="726"/>
      <c r="F16" s="13"/>
      <c r="G16" s="189"/>
      <c r="H16" s="722"/>
      <c r="I16" s="722"/>
      <c r="J16" s="141"/>
      <c r="K16" s="165"/>
      <c r="L16" s="292"/>
      <c r="M16" s="724"/>
      <c r="N16" s="720"/>
      <c r="O16" s="292"/>
      <c r="P16" s="724"/>
      <c r="Q16" s="725"/>
    </row>
    <row r="17" spans="2:18" s="8" customFormat="1" ht="19.5" customHeight="1">
      <c r="B17" s="720"/>
      <c r="C17" s="720"/>
      <c r="D17" s="720"/>
      <c r="E17" s="726"/>
      <c r="F17" s="13"/>
      <c r="G17" s="189"/>
      <c r="H17" s="722"/>
      <c r="I17" s="722"/>
      <c r="J17" s="141"/>
      <c r="K17" s="723"/>
      <c r="L17" s="292"/>
      <c r="M17" s="724"/>
      <c r="N17" s="720"/>
      <c r="O17" s="292"/>
      <c r="P17" s="724"/>
      <c r="Q17" s="725"/>
    </row>
    <row r="18" spans="2:18" s="8" customFormat="1" ht="19.5" customHeight="1">
      <c r="B18" s="720"/>
      <c r="C18" s="720"/>
      <c r="D18" s="720"/>
      <c r="E18" s="726"/>
      <c r="F18" s="13"/>
      <c r="G18" s="189"/>
      <c r="H18" s="722"/>
      <c r="I18" s="727"/>
      <c r="J18" s="141"/>
      <c r="K18" s="165"/>
      <c r="L18" s="292"/>
      <c r="M18" s="724"/>
      <c r="N18" s="720"/>
      <c r="O18" s="292"/>
      <c r="P18" s="724"/>
      <c r="Q18" s="725"/>
    </row>
    <row r="19" spans="2:18" s="8" customFormat="1" ht="19.5" customHeight="1">
      <c r="B19" s="720"/>
      <c r="C19" s="720"/>
      <c r="D19" s="720"/>
      <c r="E19" s="726"/>
      <c r="F19" s="13"/>
      <c r="G19" s="189"/>
      <c r="H19" s="722"/>
      <c r="I19" s="728"/>
      <c r="J19" s="141"/>
      <c r="K19" s="165"/>
      <c r="L19" s="292"/>
      <c r="M19" s="724"/>
      <c r="N19" s="720"/>
      <c r="O19" s="292"/>
      <c r="P19" s="724"/>
      <c r="Q19" s="725"/>
    </row>
    <row r="20" spans="2:18" s="8" customFormat="1" ht="18" customHeight="1">
      <c r="B20" s="720"/>
      <c r="C20" s="720"/>
      <c r="D20" s="720"/>
      <c r="E20" s="729"/>
      <c r="F20" s="730"/>
      <c r="G20" s="189"/>
      <c r="H20" s="722"/>
      <c r="I20" s="728"/>
      <c r="J20" s="141"/>
      <c r="K20" s="165"/>
      <c r="L20" s="292"/>
      <c r="M20" s="724"/>
      <c r="N20" s="731"/>
      <c r="O20" s="732"/>
      <c r="P20" s="724"/>
      <c r="Q20" s="725"/>
    </row>
    <row r="21" spans="2:18" s="8" customFormat="1" ht="18" customHeight="1">
      <c r="B21" s="292"/>
      <c r="C21" s="720"/>
      <c r="D21" s="720"/>
      <c r="E21" s="729"/>
      <c r="F21" s="13"/>
      <c r="G21" s="189"/>
      <c r="H21" s="722"/>
      <c r="I21" s="728"/>
      <c r="J21" s="661"/>
      <c r="K21" s="723"/>
      <c r="L21" s="292"/>
      <c r="M21" s="724"/>
      <c r="N21" s="731"/>
      <c r="O21" s="732"/>
      <c r="P21" s="724"/>
      <c r="Q21" s="725"/>
    </row>
    <row r="22" spans="2:18" s="8" customFormat="1" ht="18" customHeight="1">
      <c r="B22" s="292"/>
      <c r="C22" s="720"/>
      <c r="D22" s="720"/>
      <c r="E22" s="729"/>
      <c r="F22" s="13"/>
      <c r="G22" s="264"/>
      <c r="H22" s="722"/>
      <c r="I22" s="728"/>
      <c r="J22" s="733"/>
      <c r="K22" s="723"/>
      <c r="L22" s="292"/>
      <c r="M22" s="724"/>
      <c r="N22" s="731"/>
      <c r="O22" s="732"/>
      <c r="P22" s="724"/>
      <c r="Q22" s="725"/>
    </row>
    <row r="23" spans="2:18" s="8" customFormat="1" ht="18" customHeight="1">
      <c r="B23" s="720"/>
      <c r="C23" s="720"/>
      <c r="D23" s="720"/>
      <c r="E23" s="721"/>
      <c r="F23" s="694"/>
      <c r="G23" s="264"/>
      <c r="H23" s="722"/>
      <c r="I23" s="728"/>
      <c r="J23" s="141"/>
      <c r="K23" s="723"/>
      <c r="L23" s="292"/>
      <c r="M23" s="724"/>
      <c r="N23" s="731"/>
      <c r="O23" s="732"/>
      <c r="P23" s="724"/>
      <c r="Q23" s="725"/>
    </row>
    <row r="24" spans="2:18" s="8" customFormat="1" ht="18" customHeight="1">
      <c r="B24" s="292"/>
      <c r="C24" s="720"/>
      <c r="D24" s="720"/>
      <c r="E24" s="726"/>
      <c r="F24" s="13"/>
      <c r="G24" s="734"/>
      <c r="H24" s="722"/>
      <c r="I24" s="728"/>
      <c r="J24" s="141"/>
      <c r="K24" s="723"/>
      <c r="L24" s="292"/>
      <c r="M24" s="724"/>
      <c r="N24" s="731"/>
      <c r="O24" s="732"/>
      <c r="P24" s="724"/>
      <c r="Q24" s="725"/>
    </row>
    <row r="25" spans="2:18" s="8" customFormat="1" ht="18" customHeight="1">
      <c r="B25" s="292"/>
      <c r="C25" s="720"/>
      <c r="D25" s="720"/>
      <c r="E25" s="726"/>
      <c r="F25" s="13"/>
      <c r="G25" s="734"/>
      <c r="H25" s="722"/>
      <c r="I25" s="728"/>
      <c r="J25" s="141"/>
      <c r="K25" s="723"/>
      <c r="L25" s="292"/>
      <c r="M25" s="724"/>
      <c r="N25" s="731"/>
      <c r="O25" s="732"/>
      <c r="P25" s="724"/>
      <c r="Q25" s="725"/>
    </row>
    <row r="26" spans="2:18" s="8" customFormat="1" ht="18" customHeight="1">
      <c r="B26" s="292"/>
      <c r="C26" s="720"/>
      <c r="D26" s="720"/>
      <c r="E26" s="726"/>
      <c r="F26" s="13"/>
      <c r="G26" s="264"/>
      <c r="H26" s="722"/>
      <c r="I26" s="728"/>
      <c r="J26" s="141"/>
      <c r="K26" s="723"/>
      <c r="L26" s="292"/>
      <c r="M26" s="724"/>
      <c r="N26" s="731"/>
      <c r="O26" s="732"/>
      <c r="P26" s="724"/>
      <c r="Q26" s="725"/>
      <c r="R26" s="62"/>
    </row>
    <row r="27" spans="2:18" s="8" customFormat="1" ht="18" customHeight="1">
      <c r="B27" s="292"/>
      <c r="C27" s="720"/>
      <c r="D27" s="720"/>
      <c r="E27" s="726"/>
      <c r="F27" s="13"/>
      <c r="G27" s="264"/>
      <c r="H27" s="722"/>
      <c r="I27" s="728"/>
      <c r="J27" s="141"/>
      <c r="K27" s="723"/>
      <c r="L27" s="292"/>
      <c r="M27" s="724"/>
      <c r="N27" s="731"/>
      <c r="O27" s="732"/>
      <c r="P27" s="724"/>
      <c r="Q27" s="725"/>
      <c r="R27" s="62"/>
    </row>
    <row r="28" spans="2:18" s="8" customFormat="1" ht="18" customHeight="1">
      <c r="B28" s="292"/>
      <c r="C28" s="720"/>
      <c r="D28" s="720"/>
      <c r="E28" s="726"/>
      <c r="F28" s="13"/>
      <c r="G28" s="264"/>
      <c r="H28" s="722"/>
      <c r="I28" s="722"/>
      <c r="J28" s="141"/>
      <c r="K28" s="723"/>
      <c r="L28" s="292"/>
      <c r="M28" s="724"/>
      <c r="N28" s="731"/>
      <c r="O28" s="732"/>
      <c r="P28" s="724"/>
      <c r="Q28" s="725"/>
      <c r="R28" s="62"/>
    </row>
    <row r="29" spans="2:18" s="8" customFormat="1" ht="18" customHeight="1">
      <c r="B29" s="292"/>
      <c r="C29" s="720"/>
      <c r="D29" s="720"/>
      <c r="E29" s="726"/>
      <c r="F29" s="13"/>
      <c r="G29" s="735"/>
      <c r="H29" s="722"/>
      <c r="I29" s="722"/>
      <c r="J29" s="141"/>
      <c r="K29" s="723"/>
      <c r="L29" s="292"/>
      <c r="M29" s="724"/>
      <c r="N29" s="731"/>
      <c r="O29" s="732"/>
      <c r="P29" s="724"/>
      <c r="Q29" s="725"/>
      <c r="R29" s="62"/>
    </row>
    <row r="30" spans="2:18" s="8" customFormat="1" ht="18" customHeight="1">
      <c r="B30" s="292"/>
      <c r="C30" s="720"/>
      <c r="D30" s="720"/>
      <c r="E30" s="726"/>
      <c r="F30" s="13"/>
      <c r="G30" s="735"/>
      <c r="H30" s="722"/>
      <c r="I30" s="722"/>
      <c r="J30" s="736"/>
      <c r="K30" s="723"/>
      <c r="L30" s="292"/>
      <c r="M30" s="724"/>
      <c r="N30" s="731"/>
      <c r="O30" s="732"/>
      <c r="P30" s="724"/>
      <c r="Q30" s="725"/>
      <c r="R30" s="62"/>
    </row>
    <row r="31" spans="2:18" s="8" customFormat="1" ht="18" customHeight="1">
      <c r="B31" s="292"/>
      <c r="C31" s="720"/>
      <c r="D31" s="720"/>
      <c r="E31" s="737"/>
      <c r="F31" s="730"/>
      <c r="G31" s="734"/>
      <c r="H31" s="722"/>
      <c r="I31" s="722"/>
      <c r="J31" s="733"/>
      <c r="K31" s="723"/>
      <c r="L31" s="292"/>
      <c r="M31" s="724"/>
      <c r="N31" s="731"/>
      <c r="O31" s="732"/>
      <c r="P31" s="724"/>
      <c r="Q31" s="725"/>
      <c r="R31" s="62"/>
    </row>
    <row r="32" spans="2:18" s="8" customFormat="1" ht="18" customHeight="1">
      <c r="B32" s="292"/>
      <c r="C32" s="720"/>
      <c r="D32" s="720"/>
      <c r="E32" s="141"/>
      <c r="F32" s="13"/>
      <c r="G32" s="734"/>
      <c r="H32" s="722"/>
      <c r="I32" s="722"/>
      <c r="J32" s="141"/>
      <c r="K32" s="723"/>
      <c r="L32" s="292"/>
      <c r="M32" s="724"/>
      <c r="N32" s="731"/>
      <c r="O32" s="732"/>
      <c r="P32" s="724"/>
      <c r="Q32" s="725"/>
      <c r="R32" s="62"/>
    </row>
    <row r="33" spans="2:18" s="8" customFormat="1" ht="18" customHeight="1">
      <c r="B33" s="292"/>
      <c r="C33" s="720"/>
      <c r="D33" s="720"/>
      <c r="E33" s="738"/>
      <c r="F33" s="739"/>
      <c r="G33" s="740"/>
      <c r="H33" s="722"/>
      <c r="I33" s="722"/>
      <c r="J33" s="739"/>
      <c r="K33" s="723"/>
      <c r="L33" s="292"/>
      <c r="M33" s="724"/>
      <c r="N33" s="731"/>
      <c r="O33" s="732"/>
      <c r="P33" s="724"/>
      <c r="Q33" s="725"/>
      <c r="R33" s="62"/>
    </row>
    <row r="34" spans="2:18" s="8" customFormat="1" ht="18" customHeight="1">
      <c r="B34" s="292"/>
      <c r="C34" s="720"/>
      <c r="D34" s="720"/>
      <c r="E34" s="729"/>
      <c r="F34" s="246"/>
      <c r="G34" s="246"/>
      <c r="H34" s="722"/>
      <c r="I34" s="722"/>
      <c r="J34" s="246"/>
      <c r="K34" s="723"/>
      <c r="L34" s="292"/>
      <c r="M34" s="724"/>
      <c r="N34" s="731"/>
      <c r="O34" s="732"/>
      <c r="P34" s="724"/>
      <c r="Q34" s="725"/>
      <c r="R34" s="62"/>
    </row>
    <row r="35" spans="2:18" s="8" customFormat="1" ht="18" customHeight="1">
      <c r="B35" s="292"/>
      <c r="C35" s="720"/>
      <c r="D35" s="720"/>
      <c r="E35" s="246"/>
      <c r="F35" s="246"/>
      <c r="G35" s="246"/>
      <c r="H35" s="722"/>
      <c r="I35" s="722"/>
      <c r="J35" s="246"/>
      <c r="K35" s="723"/>
      <c r="L35" s="292"/>
      <c r="M35" s="724"/>
      <c r="N35" s="731"/>
      <c r="O35" s="732"/>
      <c r="P35" s="724"/>
      <c r="Q35" s="725"/>
      <c r="R35" s="62"/>
    </row>
    <row r="36" spans="2:18" s="8" customFormat="1" ht="18" customHeight="1">
      <c r="B36" s="292"/>
      <c r="C36" s="720"/>
      <c r="D36" s="720"/>
      <c r="E36" s="246"/>
      <c r="F36" s="246"/>
      <c r="G36" s="246"/>
      <c r="H36" s="722"/>
      <c r="I36" s="722"/>
      <c r="J36" s="246"/>
      <c r="K36" s="723"/>
      <c r="L36" s="292"/>
      <c r="M36" s="724"/>
      <c r="N36" s="731"/>
      <c r="O36" s="732"/>
      <c r="P36" s="724"/>
      <c r="Q36" s="725"/>
      <c r="R36" s="62"/>
    </row>
    <row r="37" spans="2:18" s="8" customFormat="1" ht="18" customHeight="1">
      <c r="B37" s="292"/>
      <c r="C37" s="720"/>
      <c r="D37" s="720"/>
      <c r="E37" s="723"/>
      <c r="F37" s="246"/>
      <c r="G37" s="246"/>
      <c r="H37" s="722"/>
      <c r="I37" s="722"/>
      <c r="J37" s="246"/>
      <c r="K37" s="723"/>
      <c r="L37" s="292"/>
      <c r="M37" s="724"/>
      <c r="N37" s="731"/>
      <c r="O37" s="732"/>
      <c r="P37" s="724"/>
      <c r="Q37" s="725"/>
      <c r="R37" s="62"/>
    </row>
    <row r="38" spans="2:18" s="8" customFormat="1" ht="18" customHeight="1">
      <c r="B38" s="292"/>
      <c r="C38" s="720"/>
      <c r="D38" s="720"/>
      <c r="E38" s="246"/>
      <c r="F38" s="246"/>
      <c r="G38" s="246"/>
      <c r="H38" s="722"/>
      <c r="I38" s="722"/>
      <c r="J38" s="246"/>
      <c r="K38" s="723"/>
      <c r="L38" s="292"/>
      <c r="M38" s="724"/>
      <c r="N38" s="731"/>
      <c r="O38" s="732"/>
      <c r="P38" s="724"/>
      <c r="Q38" s="725"/>
      <c r="R38" s="62"/>
    </row>
    <row r="39" spans="2:18" s="8" customFormat="1" ht="18" customHeight="1">
      <c r="B39" s="292"/>
      <c r="C39" s="720"/>
      <c r="D39" s="720"/>
      <c r="E39" s="246"/>
      <c r="F39" s="246"/>
      <c r="G39" s="246"/>
      <c r="H39" s="722"/>
      <c r="I39" s="722"/>
      <c r="J39" s="246"/>
      <c r="K39" s="723"/>
      <c r="L39" s="292"/>
      <c r="M39" s="724"/>
      <c r="N39" s="731"/>
      <c r="O39" s="732"/>
      <c r="P39" s="724"/>
      <c r="Q39" s="725"/>
      <c r="R39" s="62"/>
    </row>
    <row r="40" spans="2:18" s="8" customFormat="1" ht="18" customHeight="1">
      <c r="B40" s="292"/>
      <c r="C40" s="720"/>
      <c r="D40" s="720"/>
      <c r="E40" s="246"/>
      <c r="F40" s="246"/>
      <c r="G40" s="246"/>
      <c r="H40" s="722"/>
      <c r="I40" s="722"/>
      <c r="J40" s="246"/>
      <c r="K40" s="723"/>
      <c r="L40" s="292"/>
      <c r="M40" s="724"/>
      <c r="N40" s="731"/>
      <c r="O40" s="732"/>
      <c r="P40" s="724"/>
      <c r="Q40" s="725"/>
      <c r="R40" s="62"/>
    </row>
    <row r="41" spans="2:18" s="8" customFormat="1" ht="18" customHeight="1">
      <c r="B41" s="292"/>
      <c r="C41" s="720"/>
      <c r="D41" s="720"/>
      <c r="E41" s="246"/>
      <c r="F41" s="189"/>
      <c r="G41" s="735"/>
      <c r="H41" s="722"/>
      <c r="I41" s="722"/>
      <c r="J41" s="189"/>
      <c r="K41" s="723"/>
      <c r="L41" s="292"/>
      <c r="M41" s="724"/>
      <c r="N41" s="731"/>
      <c r="O41" s="732"/>
      <c r="P41" s="724"/>
      <c r="Q41" s="725"/>
      <c r="R41" s="62"/>
    </row>
    <row r="42" spans="2:18" s="8" customFormat="1" ht="18" customHeight="1">
      <c r="B42" s="292"/>
      <c r="C42" s="720"/>
      <c r="D42" s="720"/>
      <c r="E42" s="246"/>
      <c r="F42" s="189"/>
      <c r="G42" s="735"/>
      <c r="H42" s="722">
        <f t="shared" ref="H42:H87" si="0">F42*G42</f>
        <v>0</v>
      </c>
      <c r="I42" s="722"/>
      <c r="J42" s="189"/>
      <c r="K42" s="723"/>
      <c r="L42" s="292"/>
      <c r="M42" s="724"/>
      <c r="N42" s="731"/>
      <c r="O42" s="732"/>
      <c r="P42" s="724"/>
      <c r="Q42" s="725"/>
      <c r="R42" s="62"/>
    </row>
    <row r="43" spans="2:18" s="8" customFormat="1" ht="18" customHeight="1">
      <c r="B43" s="292"/>
      <c r="C43" s="720"/>
      <c r="D43" s="720"/>
      <c r="E43" s="246"/>
      <c r="F43" s="189"/>
      <c r="G43" s="735"/>
      <c r="H43" s="722">
        <f t="shared" si="0"/>
        <v>0</v>
      </c>
      <c r="I43" s="722"/>
      <c r="J43" s="189"/>
      <c r="K43" s="723"/>
      <c r="L43" s="292"/>
      <c r="M43" s="724"/>
      <c r="N43" s="731"/>
      <c r="O43" s="732"/>
      <c r="P43" s="724"/>
      <c r="Q43" s="725"/>
      <c r="R43" s="62"/>
    </row>
    <row r="44" spans="2:18" s="8" customFormat="1" ht="18" customHeight="1">
      <c r="B44" s="292"/>
      <c r="C44" s="720"/>
      <c r="D44" s="720"/>
      <c r="E44" s="246"/>
      <c r="F44" s="189"/>
      <c r="G44" s="735"/>
      <c r="H44" s="722">
        <f t="shared" si="0"/>
        <v>0</v>
      </c>
      <c r="I44" s="722"/>
      <c r="J44" s="189"/>
      <c r="K44" s="723"/>
      <c r="L44" s="292"/>
      <c r="M44" s="724"/>
      <c r="N44" s="731"/>
      <c r="O44" s="732"/>
      <c r="P44" s="724"/>
      <c r="Q44" s="725"/>
      <c r="R44" s="62"/>
    </row>
    <row r="45" spans="2:18" s="8" customFormat="1" ht="18" customHeight="1">
      <c r="B45" s="292"/>
      <c r="C45" s="720"/>
      <c r="D45" s="720"/>
      <c r="E45" s="246"/>
      <c r="F45" s="189"/>
      <c r="G45" s="735"/>
      <c r="H45" s="722">
        <f t="shared" si="0"/>
        <v>0</v>
      </c>
      <c r="I45" s="722"/>
      <c r="J45" s="189"/>
      <c r="K45" s="723"/>
      <c r="L45" s="292"/>
      <c r="M45" s="724"/>
      <c r="N45" s="731"/>
      <c r="O45" s="732"/>
      <c r="P45" s="724"/>
      <c r="Q45" s="725"/>
      <c r="R45" s="62"/>
    </row>
    <row r="46" spans="2:18" s="8" customFormat="1" ht="18" customHeight="1">
      <c r="B46" s="292"/>
      <c r="C46" s="720"/>
      <c r="D46" s="720"/>
      <c r="E46" s="246"/>
      <c r="F46" s="189"/>
      <c r="G46" s="735"/>
      <c r="H46" s="722">
        <f t="shared" si="0"/>
        <v>0</v>
      </c>
      <c r="I46" s="722"/>
      <c r="J46" s="189"/>
      <c r="K46" s="723"/>
      <c r="L46" s="292"/>
      <c r="M46" s="724"/>
      <c r="N46" s="731"/>
      <c r="O46" s="732"/>
      <c r="P46" s="724"/>
      <c r="Q46" s="725"/>
      <c r="R46" s="62"/>
    </row>
    <row r="47" spans="2:18" s="8" customFormat="1" ht="18" customHeight="1">
      <c r="B47" s="292"/>
      <c r="C47" s="720"/>
      <c r="D47" s="720"/>
      <c r="E47" s="246"/>
      <c r="F47" s="189"/>
      <c r="G47" s="735"/>
      <c r="H47" s="722">
        <f t="shared" si="0"/>
        <v>0</v>
      </c>
      <c r="I47" s="722"/>
      <c r="J47" s="189"/>
      <c r="K47" s="723"/>
      <c r="L47" s="292"/>
      <c r="M47" s="724"/>
      <c r="N47" s="731"/>
      <c r="O47" s="732"/>
      <c r="P47" s="724"/>
      <c r="Q47" s="725"/>
      <c r="R47" s="62"/>
    </row>
    <row r="48" spans="2:18" s="8" customFormat="1" ht="18" customHeight="1">
      <c r="B48" s="292"/>
      <c r="C48" s="720"/>
      <c r="D48" s="720"/>
      <c r="E48" s="246"/>
      <c r="F48" s="189"/>
      <c r="G48" s="735"/>
      <c r="H48" s="722">
        <f t="shared" si="0"/>
        <v>0</v>
      </c>
      <c r="I48" s="722"/>
      <c r="J48" s="189"/>
      <c r="K48" s="723"/>
      <c r="L48" s="292"/>
      <c r="M48" s="724"/>
      <c r="N48" s="731"/>
      <c r="O48" s="732"/>
      <c r="P48" s="724"/>
      <c r="Q48" s="725"/>
      <c r="R48" s="62"/>
    </row>
    <row r="49" spans="2:18" s="8" customFormat="1" ht="18" customHeight="1">
      <c r="B49" s="292"/>
      <c r="C49" s="720"/>
      <c r="D49" s="720"/>
      <c r="E49" s="246"/>
      <c r="F49" s="246"/>
      <c r="G49" s="735"/>
      <c r="H49" s="722"/>
      <c r="I49" s="722"/>
      <c r="J49" s="246"/>
      <c r="K49" s="246"/>
      <c r="L49" s="292"/>
      <c r="M49" s="724"/>
      <c r="N49" s="731"/>
      <c r="O49" s="732"/>
      <c r="P49" s="724"/>
      <c r="Q49" s="725"/>
      <c r="R49" s="62"/>
    </row>
    <row r="50" spans="2:18" s="8" customFormat="1" ht="18" customHeight="1">
      <c r="B50" s="292"/>
      <c r="C50" s="720"/>
      <c r="D50" s="720"/>
      <c r="E50" s="729"/>
      <c r="F50" s="246"/>
      <c r="G50" s="735"/>
      <c r="H50" s="722">
        <f t="shared" si="0"/>
        <v>0</v>
      </c>
      <c r="I50" s="722"/>
      <c r="J50" s="246"/>
      <c r="K50" s="723"/>
      <c r="L50" s="165"/>
      <c r="M50" s="724"/>
      <c r="N50" s="731"/>
      <c r="O50" s="732"/>
      <c r="P50" s="724"/>
      <c r="Q50" s="725"/>
    </row>
    <row r="51" spans="2:18" s="8" customFormat="1" ht="18" customHeight="1">
      <c r="B51" s="292"/>
      <c r="C51" s="720"/>
      <c r="D51" s="720"/>
      <c r="E51" s="194"/>
      <c r="F51" s="189"/>
      <c r="G51" s="735"/>
      <c r="H51" s="722">
        <f t="shared" si="0"/>
        <v>0</v>
      </c>
      <c r="I51" s="722"/>
      <c r="J51" s="246"/>
      <c r="K51" s="723"/>
      <c r="L51" s="165"/>
      <c r="M51" s="724"/>
      <c r="N51" s="731"/>
      <c r="O51" s="732"/>
      <c r="P51" s="724"/>
      <c r="Q51" s="725"/>
    </row>
    <row r="52" spans="2:18" s="8" customFormat="1" ht="18" customHeight="1">
      <c r="B52" s="292"/>
      <c r="C52" s="720"/>
      <c r="D52" s="720"/>
      <c r="E52" s="194"/>
      <c r="F52" s="189"/>
      <c r="G52" s="735"/>
      <c r="H52" s="722"/>
      <c r="I52" s="722"/>
      <c r="J52" s="194"/>
      <c r="K52" s="723"/>
      <c r="L52" s="165"/>
      <c r="M52" s="724"/>
      <c r="N52" s="731"/>
      <c r="O52" s="732"/>
      <c r="P52" s="724"/>
      <c r="Q52" s="725"/>
    </row>
    <row r="53" spans="2:18" s="8" customFormat="1" ht="18" customHeight="1">
      <c r="B53" s="292"/>
      <c r="C53" s="720"/>
      <c r="D53" s="720"/>
      <c r="E53" s="194"/>
      <c r="F53" s="246"/>
      <c r="G53" s="735"/>
      <c r="H53" s="722">
        <f t="shared" si="0"/>
        <v>0</v>
      </c>
      <c r="I53" s="722"/>
      <c r="J53" s="729"/>
      <c r="K53" s="723"/>
      <c r="L53" s="165"/>
      <c r="M53" s="724"/>
      <c r="N53" s="731"/>
      <c r="O53" s="732"/>
      <c r="P53" s="724"/>
      <c r="Q53" s="725"/>
    </row>
    <row r="54" spans="2:18" s="8" customFormat="1" ht="18" customHeight="1">
      <c r="B54" s="292"/>
      <c r="C54" s="720"/>
      <c r="D54" s="720"/>
      <c r="E54" s="194"/>
      <c r="F54" s="246"/>
      <c r="G54" s="741"/>
      <c r="H54" s="722">
        <f t="shared" si="0"/>
        <v>0</v>
      </c>
      <c r="I54" s="722"/>
      <c r="J54" s="246"/>
      <c r="K54" s="723"/>
      <c r="L54" s="165"/>
      <c r="M54" s="724"/>
      <c r="N54" s="731"/>
      <c r="O54" s="724"/>
      <c r="P54" s="724"/>
      <c r="Q54" s="725"/>
    </row>
    <row r="55" spans="2:18" s="8" customFormat="1" ht="18" customHeight="1">
      <c r="B55" s="292"/>
      <c r="C55" s="720"/>
      <c r="D55" s="720"/>
      <c r="E55" s="194"/>
      <c r="F55" s="189"/>
      <c r="G55" s="741"/>
      <c r="H55" s="722">
        <f t="shared" si="0"/>
        <v>0</v>
      </c>
      <c r="I55" s="722"/>
      <c r="J55" s="246"/>
      <c r="K55" s="723"/>
      <c r="L55" s="165"/>
      <c r="M55" s="724"/>
      <c r="N55" s="731"/>
      <c r="O55" s="732"/>
      <c r="P55" s="724"/>
      <c r="Q55" s="725"/>
    </row>
    <row r="56" spans="2:18" s="8" customFormat="1" ht="18" customHeight="1">
      <c r="B56" s="292"/>
      <c r="C56" s="720"/>
      <c r="D56" s="720"/>
      <c r="E56" s="194"/>
      <c r="F56" s="189"/>
      <c r="G56" s="741"/>
      <c r="H56" s="722">
        <f t="shared" si="0"/>
        <v>0</v>
      </c>
      <c r="I56" s="722"/>
      <c r="J56" s="189"/>
      <c r="K56" s="723"/>
      <c r="L56" s="165"/>
      <c r="M56" s="724"/>
      <c r="N56" s="731"/>
      <c r="O56" s="732"/>
      <c r="P56" s="724"/>
      <c r="Q56" s="725"/>
    </row>
    <row r="57" spans="2:18" s="8" customFormat="1" ht="18" customHeight="1">
      <c r="B57" s="292"/>
      <c r="C57" s="720"/>
      <c r="D57" s="720"/>
      <c r="E57" s="194"/>
      <c r="F57" s="189"/>
      <c r="G57" s="741"/>
      <c r="H57" s="722">
        <f t="shared" si="0"/>
        <v>0</v>
      </c>
      <c r="I57" s="722"/>
      <c r="J57" s="189"/>
      <c r="K57" s="723"/>
      <c r="L57" s="165"/>
      <c r="M57" s="724"/>
      <c r="N57" s="731"/>
      <c r="O57" s="732"/>
      <c r="P57" s="724"/>
      <c r="Q57" s="725"/>
    </row>
    <row r="58" spans="2:18" s="8" customFormat="1" ht="18" customHeight="1">
      <c r="B58" s="292"/>
      <c r="C58" s="720"/>
      <c r="D58" s="720"/>
      <c r="E58" s="194"/>
      <c r="F58" s="189"/>
      <c r="G58" s="741"/>
      <c r="H58" s="722">
        <f t="shared" si="0"/>
        <v>0</v>
      </c>
      <c r="I58" s="722"/>
      <c r="J58" s="246"/>
      <c r="K58" s="723"/>
      <c r="L58" s="165"/>
      <c r="M58" s="724"/>
      <c r="N58" s="731"/>
      <c r="O58" s="724"/>
      <c r="P58" s="724"/>
      <c r="Q58" s="725"/>
    </row>
    <row r="59" spans="2:18" s="8" customFormat="1" ht="18" customHeight="1">
      <c r="B59" s="292"/>
      <c r="C59" s="720"/>
      <c r="D59" s="720"/>
      <c r="E59" s="194"/>
      <c r="F59" s="246"/>
      <c r="G59" s="741"/>
      <c r="H59" s="722">
        <f t="shared" si="0"/>
        <v>0</v>
      </c>
      <c r="I59" s="722"/>
      <c r="J59" s="246"/>
      <c r="K59" s="723"/>
      <c r="L59" s="165"/>
      <c r="M59" s="724"/>
      <c r="N59" s="731"/>
      <c r="O59" s="732"/>
      <c r="P59" s="724"/>
      <c r="Q59" s="725"/>
    </row>
    <row r="60" spans="2:18" s="8" customFormat="1" ht="18" customHeight="1">
      <c r="B60" s="292"/>
      <c r="C60" s="720"/>
      <c r="D60" s="720"/>
      <c r="E60" s="194"/>
      <c r="F60" s="246"/>
      <c r="G60" s="741"/>
      <c r="H60" s="722">
        <f t="shared" si="0"/>
        <v>0</v>
      </c>
      <c r="I60" s="722"/>
      <c r="J60" s="246"/>
      <c r="K60" s="723"/>
      <c r="L60" s="165"/>
      <c r="M60" s="724"/>
      <c r="N60" s="731"/>
      <c r="O60" s="732"/>
      <c r="P60" s="724"/>
      <c r="Q60" s="725"/>
    </row>
    <row r="61" spans="2:18" s="8" customFormat="1" ht="18" customHeight="1">
      <c r="B61" s="292"/>
      <c r="C61" s="720"/>
      <c r="D61" s="720"/>
      <c r="E61" s="194"/>
      <c r="F61" s="246"/>
      <c r="G61" s="741"/>
      <c r="H61" s="722">
        <f t="shared" si="0"/>
        <v>0</v>
      </c>
      <c r="I61" s="722"/>
      <c r="J61" s="246"/>
      <c r="K61" s="723"/>
      <c r="L61" s="165"/>
      <c r="M61" s="724"/>
      <c r="N61" s="731"/>
      <c r="O61" s="732"/>
      <c r="P61" s="724"/>
      <c r="Q61" s="725"/>
    </row>
    <row r="62" spans="2:18" s="8" customFormat="1" ht="18" customHeight="1">
      <c r="B62" s="292"/>
      <c r="C62" s="720"/>
      <c r="D62" s="720"/>
      <c r="E62" s="194"/>
      <c r="F62" s="246"/>
      <c r="G62" s="741"/>
      <c r="H62" s="722">
        <f t="shared" si="0"/>
        <v>0</v>
      </c>
      <c r="I62" s="722"/>
      <c r="J62" s="246"/>
      <c r="K62" s="723"/>
      <c r="L62" s="165"/>
      <c r="M62" s="724"/>
      <c r="N62" s="731"/>
      <c r="O62" s="732"/>
      <c r="P62" s="724"/>
      <c r="Q62" s="725"/>
    </row>
    <row r="63" spans="2:18" s="8" customFormat="1" ht="18" customHeight="1">
      <c r="B63" s="292"/>
      <c r="C63" s="720"/>
      <c r="D63" s="720"/>
      <c r="E63" s="194"/>
      <c r="F63" s="246"/>
      <c r="G63" s="741"/>
      <c r="H63" s="722">
        <f t="shared" si="0"/>
        <v>0</v>
      </c>
      <c r="I63" s="722"/>
      <c r="J63" s="246"/>
      <c r="K63" s="723"/>
      <c r="L63" s="165"/>
      <c r="M63" s="724"/>
      <c r="N63" s="731"/>
      <c r="O63" s="732"/>
      <c r="P63" s="724"/>
      <c r="Q63" s="725"/>
    </row>
    <row r="64" spans="2:18" s="8" customFormat="1" ht="18" customHeight="1">
      <c r="B64" s="292"/>
      <c r="C64" s="720"/>
      <c r="D64" s="720"/>
      <c r="E64" s="194"/>
      <c r="F64" s="246"/>
      <c r="G64" s="741"/>
      <c r="H64" s="722">
        <f t="shared" si="0"/>
        <v>0</v>
      </c>
      <c r="I64" s="722"/>
      <c r="J64" s="246"/>
      <c r="K64" s="723"/>
      <c r="L64" s="165"/>
      <c r="M64" s="724"/>
      <c r="N64" s="731"/>
      <c r="O64" s="732"/>
      <c r="P64" s="724"/>
      <c r="Q64" s="725"/>
    </row>
    <row r="65" spans="2:17" s="8" customFormat="1" ht="18" customHeight="1">
      <c r="B65" s="292"/>
      <c r="C65" s="720"/>
      <c r="D65" s="720"/>
      <c r="E65" s="194"/>
      <c r="F65" s="246"/>
      <c r="G65" s="741"/>
      <c r="H65" s="722">
        <f t="shared" si="0"/>
        <v>0</v>
      </c>
      <c r="I65" s="722"/>
      <c r="J65" s="246"/>
      <c r="K65" s="723"/>
      <c r="L65" s="165"/>
      <c r="M65" s="724"/>
      <c r="N65" s="731"/>
      <c r="O65" s="732"/>
      <c r="P65" s="724"/>
      <c r="Q65" s="725"/>
    </row>
    <row r="66" spans="2:17" s="8" customFormat="1" ht="18" customHeight="1">
      <c r="B66" s="292"/>
      <c r="C66" s="720"/>
      <c r="D66" s="720"/>
      <c r="E66" s="194"/>
      <c r="F66" s="246"/>
      <c r="G66" s="741"/>
      <c r="H66" s="722">
        <f t="shared" si="0"/>
        <v>0</v>
      </c>
      <c r="I66" s="722"/>
      <c r="J66" s="246"/>
      <c r="K66" s="723"/>
      <c r="L66" s="165"/>
      <c r="M66" s="724"/>
      <c r="N66" s="731"/>
      <c r="O66" s="732"/>
      <c r="P66" s="724"/>
      <c r="Q66" s="725"/>
    </row>
    <row r="67" spans="2:17" s="8" customFormat="1" ht="18" customHeight="1">
      <c r="B67" s="292"/>
      <c r="C67" s="720"/>
      <c r="D67" s="720"/>
      <c r="E67" s="194"/>
      <c r="F67" s="246"/>
      <c r="G67" s="741"/>
      <c r="H67" s="722">
        <f t="shared" si="0"/>
        <v>0</v>
      </c>
      <c r="I67" s="722"/>
      <c r="J67" s="246"/>
      <c r="K67" s="723"/>
      <c r="L67" s="165"/>
      <c r="M67" s="724"/>
      <c r="N67" s="731"/>
      <c r="O67" s="732"/>
      <c r="P67" s="724"/>
      <c r="Q67" s="725"/>
    </row>
    <row r="68" spans="2:17" s="8" customFormat="1" ht="18" customHeight="1">
      <c r="B68" s="292"/>
      <c r="C68" s="720"/>
      <c r="D68" s="720"/>
      <c r="E68" s="194"/>
      <c r="F68" s="246"/>
      <c r="G68" s="741"/>
      <c r="H68" s="722">
        <f t="shared" si="0"/>
        <v>0</v>
      </c>
      <c r="I68" s="722"/>
      <c r="J68" s="246"/>
      <c r="K68" s="723"/>
      <c r="L68" s="165"/>
      <c r="M68" s="724"/>
      <c r="N68" s="731"/>
      <c r="O68" s="732"/>
      <c r="P68" s="724"/>
      <c r="Q68" s="725"/>
    </row>
    <row r="69" spans="2:17" s="8" customFormat="1" ht="18" customHeight="1">
      <c r="B69" s="292"/>
      <c r="C69" s="720"/>
      <c r="D69" s="720"/>
      <c r="E69" s="194"/>
      <c r="F69" s="246"/>
      <c r="G69" s="741"/>
      <c r="H69" s="722">
        <f t="shared" si="0"/>
        <v>0</v>
      </c>
      <c r="I69" s="722"/>
      <c r="J69" s="246"/>
      <c r="K69" s="723"/>
      <c r="L69" s="165"/>
      <c r="M69" s="724"/>
      <c r="N69" s="731"/>
      <c r="O69" s="732"/>
      <c r="P69" s="724"/>
      <c r="Q69" s="725"/>
    </row>
    <row r="70" spans="2:17" s="8" customFormat="1" ht="18" customHeight="1">
      <c r="B70" s="292"/>
      <c r="C70" s="720"/>
      <c r="D70" s="720"/>
      <c r="E70" s="194"/>
      <c r="F70" s="246"/>
      <c r="G70" s="741"/>
      <c r="H70" s="722">
        <f t="shared" si="0"/>
        <v>0</v>
      </c>
      <c r="I70" s="722"/>
      <c r="J70" s="246"/>
      <c r="K70" s="723"/>
      <c r="L70" s="165"/>
      <c r="M70" s="724"/>
      <c r="N70" s="731"/>
      <c r="O70" s="732"/>
      <c r="P70" s="724"/>
      <c r="Q70" s="725"/>
    </row>
    <row r="71" spans="2:17" s="8" customFormat="1" ht="18" customHeight="1">
      <c r="B71" s="292"/>
      <c r="C71" s="720"/>
      <c r="D71" s="720"/>
      <c r="E71" s="194"/>
      <c r="F71" s="50"/>
      <c r="G71" s="419"/>
      <c r="H71" s="722">
        <f t="shared" si="0"/>
        <v>0</v>
      </c>
      <c r="I71" s="722"/>
      <c r="J71" s="50"/>
      <c r="K71" s="723"/>
      <c r="L71" s="165"/>
      <c r="M71" s="724"/>
      <c r="N71" s="731"/>
      <c r="O71" s="732"/>
      <c r="P71" s="724"/>
      <c r="Q71" s="725"/>
    </row>
    <row r="72" spans="2:17" s="8" customFormat="1" ht="18" customHeight="1">
      <c r="B72" s="292"/>
      <c r="C72" s="720"/>
      <c r="D72" s="720"/>
      <c r="E72" s="50"/>
      <c r="F72" s="50"/>
      <c r="G72" s="419"/>
      <c r="H72" s="722">
        <f t="shared" si="0"/>
        <v>0</v>
      </c>
      <c r="I72" s="722"/>
      <c r="J72" s="50"/>
      <c r="K72" s="723"/>
      <c r="L72" s="165"/>
      <c r="M72" s="724"/>
      <c r="N72" s="731"/>
      <c r="O72" s="732"/>
      <c r="P72" s="724"/>
      <c r="Q72" s="725"/>
    </row>
    <row r="73" spans="2:17" s="8" customFormat="1" ht="18" customHeight="1">
      <c r="B73" s="292"/>
      <c r="C73" s="720"/>
      <c r="D73" s="720"/>
      <c r="E73" s="194"/>
      <c r="F73" s="50"/>
      <c r="G73" s="419"/>
      <c r="H73" s="722">
        <f>F73*G73</f>
        <v>0</v>
      </c>
      <c r="I73" s="722"/>
      <c r="J73" s="50"/>
      <c r="K73" s="723"/>
      <c r="L73" s="165"/>
      <c r="M73" s="724"/>
      <c r="N73" s="731"/>
      <c r="O73" s="732"/>
      <c r="P73" s="724"/>
      <c r="Q73" s="725"/>
    </row>
    <row r="74" spans="2:17" s="8" customFormat="1" ht="18" customHeight="1">
      <c r="B74" s="292"/>
      <c r="C74" s="720"/>
      <c r="D74" s="720"/>
      <c r="E74" s="50"/>
      <c r="F74" s="50"/>
      <c r="G74" s="419"/>
      <c r="H74" s="722">
        <f t="shared" si="0"/>
        <v>0</v>
      </c>
      <c r="I74" s="722"/>
      <c r="J74" s="50"/>
      <c r="K74" s="723"/>
      <c r="L74" s="165"/>
      <c r="M74" s="724"/>
      <c r="N74" s="731"/>
      <c r="O74" s="732"/>
      <c r="P74" s="724"/>
      <c r="Q74" s="725"/>
    </row>
    <row r="75" spans="2:17" s="8" customFormat="1" ht="18" customHeight="1">
      <c r="B75" s="292"/>
      <c r="C75" s="720"/>
      <c r="D75" s="720"/>
      <c r="E75" s="50"/>
      <c r="F75" s="50"/>
      <c r="G75" s="419"/>
      <c r="H75" s="722">
        <f t="shared" si="0"/>
        <v>0</v>
      </c>
      <c r="I75" s="722"/>
      <c r="J75" s="50"/>
      <c r="K75" s="723"/>
      <c r="L75" s="165"/>
      <c r="M75" s="724"/>
      <c r="N75" s="731"/>
      <c r="O75" s="732"/>
      <c r="P75" s="724"/>
      <c r="Q75" s="725"/>
    </row>
    <row r="76" spans="2:17" s="8" customFormat="1" ht="18" customHeight="1">
      <c r="B76" s="292"/>
      <c r="C76" s="720"/>
      <c r="D76" s="720"/>
      <c r="E76" s="50"/>
      <c r="F76" s="50"/>
      <c r="G76" s="419"/>
      <c r="H76" s="722">
        <f t="shared" si="0"/>
        <v>0</v>
      </c>
      <c r="I76" s="722"/>
      <c r="J76" s="50"/>
      <c r="K76" s="723"/>
      <c r="L76" s="165"/>
      <c r="M76" s="724"/>
      <c r="N76" s="731"/>
      <c r="O76" s="732"/>
      <c r="P76" s="724"/>
      <c r="Q76" s="725"/>
    </row>
    <row r="77" spans="2:17" s="8" customFormat="1" ht="18" customHeight="1">
      <c r="B77" s="292"/>
      <c r="C77" s="720"/>
      <c r="D77" s="720"/>
      <c r="E77" s="50"/>
      <c r="F77" s="50"/>
      <c r="G77" s="419"/>
      <c r="H77" s="722">
        <f t="shared" si="0"/>
        <v>0</v>
      </c>
      <c r="I77" s="722"/>
      <c r="J77" s="50"/>
      <c r="K77" s="723"/>
      <c r="L77" s="165"/>
      <c r="M77" s="724"/>
      <c r="N77" s="731"/>
      <c r="O77" s="732"/>
      <c r="P77" s="724"/>
      <c r="Q77" s="725"/>
    </row>
    <row r="78" spans="2:17" s="8" customFormat="1" ht="18" customHeight="1">
      <c r="B78" s="292"/>
      <c r="C78" s="720"/>
      <c r="D78" s="720"/>
      <c r="E78" s="50"/>
      <c r="F78" s="50"/>
      <c r="G78" s="419"/>
      <c r="H78" s="722">
        <f t="shared" si="0"/>
        <v>0</v>
      </c>
      <c r="I78" s="722"/>
      <c r="J78" s="50"/>
      <c r="K78" s="723"/>
      <c r="L78" s="165"/>
      <c r="M78" s="724"/>
      <c r="N78" s="731"/>
      <c r="O78" s="732"/>
      <c r="P78" s="724"/>
      <c r="Q78" s="725"/>
    </row>
    <row r="79" spans="2:17" s="8" customFormat="1" ht="18" customHeight="1">
      <c r="B79" s="292"/>
      <c r="C79" s="720"/>
      <c r="D79" s="720"/>
      <c r="E79" s="50"/>
      <c r="F79" s="50"/>
      <c r="G79" s="419"/>
      <c r="H79" s="722">
        <f t="shared" si="0"/>
        <v>0</v>
      </c>
      <c r="I79" s="722"/>
      <c r="J79" s="50"/>
      <c r="K79" s="723"/>
      <c r="L79" s="165"/>
      <c r="M79" s="724"/>
      <c r="N79" s="731"/>
      <c r="O79" s="732"/>
      <c r="P79" s="724"/>
      <c r="Q79" s="725"/>
    </row>
    <row r="80" spans="2:17" s="8" customFormat="1" ht="18" customHeight="1">
      <c r="B80" s="292"/>
      <c r="C80" s="720"/>
      <c r="D80" s="720"/>
      <c r="E80" s="50"/>
      <c r="F80" s="50"/>
      <c r="G80" s="419"/>
      <c r="H80" s="722">
        <f t="shared" si="0"/>
        <v>0</v>
      </c>
      <c r="I80" s="722"/>
      <c r="J80" s="50"/>
      <c r="K80" s="723"/>
      <c r="L80" s="165"/>
      <c r="M80" s="724"/>
      <c r="N80" s="731"/>
      <c r="O80" s="732"/>
      <c r="P80" s="724"/>
      <c r="Q80" s="725"/>
    </row>
    <row r="81" spans="2:17" s="8" customFormat="1" ht="18" customHeight="1">
      <c r="B81" s="292"/>
      <c r="C81" s="720"/>
      <c r="D81" s="720"/>
      <c r="E81" s="50"/>
      <c r="F81" s="50"/>
      <c r="G81" s="419"/>
      <c r="H81" s="722">
        <f t="shared" si="0"/>
        <v>0</v>
      </c>
      <c r="I81" s="722"/>
      <c r="J81" s="50"/>
      <c r="K81" s="723"/>
      <c r="L81" s="165"/>
      <c r="M81" s="724"/>
      <c r="N81" s="731"/>
      <c r="O81" s="732"/>
      <c r="P81" s="724"/>
      <c r="Q81" s="725"/>
    </row>
    <row r="82" spans="2:17" s="8" customFormat="1" ht="18" customHeight="1">
      <c r="B82" s="292"/>
      <c r="C82" s="720"/>
      <c r="D82" s="720"/>
      <c r="E82" s="50"/>
      <c r="F82" s="50"/>
      <c r="G82" s="419"/>
      <c r="H82" s="722">
        <f t="shared" si="0"/>
        <v>0</v>
      </c>
      <c r="I82" s="722"/>
      <c r="J82" s="50"/>
      <c r="K82" s="723"/>
      <c r="L82" s="165"/>
      <c r="M82" s="724"/>
      <c r="N82" s="731"/>
      <c r="O82" s="732"/>
      <c r="P82" s="724"/>
      <c r="Q82" s="725"/>
    </row>
    <row r="83" spans="2:17" s="8" customFormat="1" ht="18" customHeight="1">
      <c r="B83" s="292"/>
      <c r="C83" s="720"/>
      <c r="D83" s="720"/>
      <c r="E83" s="742"/>
      <c r="F83" s="246"/>
      <c r="G83" s="741"/>
      <c r="H83" s="722">
        <f t="shared" si="0"/>
        <v>0</v>
      </c>
      <c r="I83" s="722"/>
      <c r="J83" s="246"/>
      <c r="K83" s="723"/>
      <c r="L83" s="165"/>
      <c r="M83" s="724"/>
      <c r="N83" s="724"/>
      <c r="O83" s="743"/>
      <c r="P83" s="724"/>
      <c r="Q83" s="725"/>
    </row>
    <row r="84" spans="2:17" s="8" customFormat="1" ht="18" customHeight="1">
      <c r="B84" s="292"/>
      <c r="C84" s="720"/>
      <c r="D84" s="720"/>
      <c r="E84" s="742"/>
      <c r="F84" s="246"/>
      <c r="G84" s="741"/>
      <c r="H84" s="722">
        <f t="shared" si="0"/>
        <v>0</v>
      </c>
      <c r="I84" s="722"/>
      <c r="J84" s="246"/>
      <c r="K84" s="723"/>
      <c r="L84" s="165"/>
      <c r="M84" s="724"/>
      <c r="N84" s="731"/>
      <c r="O84" s="732"/>
      <c r="P84" s="724"/>
      <c r="Q84" s="725"/>
    </row>
    <row r="85" spans="2:17" s="8" customFormat="1" ht="18" customHeight="1">
      <c r="B85" s="292"/>
      <c r="C85" s="720"/>
      <c r="D85" s="720"/>
      <c r="E85" s="742"/>
      <c r="F85" s="246"/>
      <c r="G85" s="741"/>
      <c r="H85" s="722">
        <f t="shared" si="0"/>
        <v>0</v>
      </c>
      <c r="I85" s="722"/>
      <c r="J85" s="246"/>
      <c r="K85" s="723"/>
      <c r="L85" s="165"/>
      <c r="M85" s="724"/>
      <c r="N85" s="731"/>
      <c r="O85" s="732"/>
      <c r="P85" s="724"/>
      <c r="Q85" s="725"/>
    </row>
    <row r="86" spans="2:17" s="8" customFormat="1" ht="18" customHeight="1">
      <c r="B86" s="292"/>
      <c r="C86" s="720"/>
      <c r="D86" s="720"/>
      <c r="E86" s="723"/>
      <c r="F86" s="722"/>
      <c r="G86" s="741"/>
      <c r="H86" s="722">
        <f t="shared" si="0"/>
        <v>0</v>
      </c>
      <c r="I86" s="722"/>
      <c r="J86" s="744"/>
      <c r="K86" s="723"/>
      <c r="L86" s="165"/>
      <c r="M86" s="724"/>
      <c r="N86" s="731"/>
      <c r="O86" s="732"/>
      <c r="P86" s="724"/>
      <c r="Q86" s="725"/>
    </row>
    <row r="87" spans="2:17" s="8" customFormat="1" ht="18" customHeight="1">
      <c r="B87" s="292"/>
      <c r="C87" s="292"/>
      <c r="D87" s="292"/>
      <c r="E87" s="723"/>
      <c r="F87" s="722"/>
      <c r="G87" s="741"/>
      <c r="H87" s="722">
        <f t="shared" si="0"/>
        <v>0</v>
      </c>
      <c r="I87" s="722"/>
      <c r="J87" s="165"/>
      <c r="K87" s="723"/>
      <c r="L87" s="165"/>
      <c r="M87" s="724"/>
      <c r="N87" s="731"/>
      <c r="O87" s="732"/>
      <c r="P87" s="731"/>
      <c r="Q87" s="725"/>
    </row>
    <row r="88" spans="2:17" s="8" customFormat="1" ht="18" customHeight="1">
      <c r="B88" s="292"/>
      <c r="C88" s="292"/>
      <c r="D88" s="292"/>
      <c r="E88" s="723"/>
      <c r="F88" s="722"/>
      <c r="G88" s="741"/>
      <c r="H88" s="722">
        <f>F88*G88</f>
        <v>0</v>
      </c>
      <c r="I88" s="722"/>
      <c r="J88" s="165"/>
      <c r="K88" s="723"/>
      <c r="L88" s="165"/>
      <c r="M88" s="724"/>
      <c r="N88" s="731"/>
      <c r="O88" s="732"/>
      <c r="P88" s="731"/>
      <c r="Q88" s="725"/>
    </row>
    <row r="89" spans="2:17" ht="18" customHeight="1">
      <c r="B89" s="292"/>
      <c r="C89" s="292"/>
      <c r="D89" s="292"/>
      <c r="E89" s="723"/>
      <c r="F89" s="722"/>
      <c r="G89" s="741"/>
      <c r="H89" s="722">
        <f>F89*G89</f>
        <v>0</v>
      </c>
      <c r="I89" s="722"/>
      <c r="J89" s="165"/>
      <c r="K89" s="723"/>
      <c r="L89" s="165"/>
      <c r="M89" s="724"/>
      <c r="N89" s="731"/>
      <c r="O89" s="732"/>
      <c r="P89" s="745"/>
      <c r="Q89" s="746"/>
    </row>
    <row r="90" spans="2:17">
      <c r="Q90" s="68"/>
    </row>
    <row r="91" spans="2:17">
      <c r="Q91" s="68"/>
    </row>
    <row r="92" spans="2:17">
      <c r="Q92" s="68"/>
    </row>
    <row r="93" spans="2:17">
      <c r="M93" s="25"/>
      <c r="Q93" s="68"/>
    </row>
    <row r="94" spans="2:17">
      <c r="Q94" s="68"/>
    </row>
    <row r="95" spans="2:17">
      <c r="M95" s="25"/>
      <c r="Q95" s="68"/>
    </row>
  </sheetData>
  <autoFilter ref="B8:O59" xr:uid="{F125335D-9F63-4FBC-8C9E-5C017E8065FF}"/>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A2EA-E563-4294-B0CC-5CA144B8C42C}">
  <sheetPr>
    <pageSetUpPr fitToPage="1"/>
  </sheetPr>
  <dimension ref="B2:R86"/>
  <sheetViews>
    <sheetView zoomScale="85" zoomScaleNormal="85" workbookViewId="0">
      <pane xSplit="10" ySplit="8" topLeftCell="P9" activePane="bottomRight" state="frozen"/>
      <selection pane="topRight" activeCell="K1" sqref="K1"/>
      <selection pane="bottomLeft" activeCell="A9" sqref="A9"/>
      <selection pane="bottomRight" activeCell="Q13" sqref="Q13"/>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07" t="s">
        <v>3049</v>
      </c>
      <c r="G2" s="4" t="s">
        <v>2</v>
      </c>
      <c r="H2" s="5"/>
      <c r="I2" s="6"/>
      <c r="J2" s="7">
        <f>SUM(H:H)</f>
        <v>1898944</v>
      </c>
    </row>
    <row r="3" spans="2:17" ht="20.100000000000001" customHeight="1">
      <c r="B3" s="1" t="s">
        <v>3</v>
      </c>
      <c r="C3" s="1"/>
      <c r="D3" s="1"/>
      <c r="E3" s="2" t="s">
        <v>4</v>
      </c>
    </row>
    <row r="4" spans="2:17" ht="20.100000000000001" customHeight="1">
      <c r="B4" s="1" t="s">
        <v>5</v>
      </c>
      <c r="C4" s="1"/>
      <c r="D4" s="1"/>
      <c r="E4" s="2">
        <v>103977</v>
      </c>
    </row>
    <row r="5" spans="2:17" ht="20.100000000000001" customHeight="1">
      <c r="B5" s="1" t="s">
        <v>6</v>
      </c>
      <c r="C5" s="1"/>
      <c r="D5" s="1"/>
      <c r="E5" s="11">
        <v>41220</v>
      </c>
    </row>
    <row r="6" spans="2:17" ht="20.100000000000001" customHeight="1">
      <c r="B6" s="1" t="s">
        <v>7</v>
      </c>
      <c r="C6" s="1"/>
      <c r="D6" s="1"/>
      <c r="E6" s="11">
        <v>41232</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29</v>
      </c>
      <c r="D9" s="12" t="s">
        <v>29</v>
      </c>
      <c r="E9" s="13" t="s">
        <v>947</v>
      </c>
      <c r="F9" s="13">
        <v>1</v>
      </c>
      <c r="G9" s="13">
        <v>546000</v>
      </c>
      <c r="H9" s="17">
        <f>F9*G9</f>
        <v>546000</v>
      </c>
      <c r="I9" s="14"/>
      <c r="J9" s="61" t="s">
        <v>3050</v>
      </c>
      <c r="K9" s="13"/>
      <c r="L9" s="13"/>
      <c r="M9" s="60">
        <v>41214</v>
      </c>
      <c r="N9" s="12"/>
      <c r="O9" s="135"/>
      <c r="P9" s="60" t="s">
        <v>3051</v>
      </c>
      <c r="Q9" s="15" t="s">
        <v>3025</v>
      </c>
    </row>
    <row r="10" spans="2:17" s="8" customFormat="1" ht="19.5" customHeight="1">
      <c r="B10" s="12">
        <v>2</v>
      </c>
      <c r="C10" s="12" t="s">
        <v>29</v>
      </c>
      <c r="D10" s="12" t="s">
        <v>29</v>
      </c>
      <c r="E10" s="19" t="s">
        <v>36</v>
      </c>
      <c r="F10" s="13">
        <v>1</v>
      </c>
      <c r="G10" s="17"/>
      <c r="H10" s="17"/>
      <c r="I10" s="22"/>
      <c r="J10" s="61" t="s">
        <v>2899</v>
      </c>
      <c r="K10" s="13"/>
      <c r="L10" s="13"/>
      <c r="M10" s="60"/>
      <c r="N10" s="12"/>
      <c r="O10" s="135"/>
      <c r="P10" s="60"/>
      <c r="Q10" s="15"/>
    </row>
    <row r="11" spans="2:17" s="8" customFormat="1" ht="19.5" customHeight="1">
      <c r="B11" s="12">
        <v>3</v>
      </c>
      <c r="C11" s="12" t="s">
        <v>101</v>
      </c>
      <c r="D11" s="12" t="s">
        <v>101</v>
      </c>
      <c r="E11" s="137" t="s">
        <v>198</v>
      </c>
      <c r="F11" s="13">
        <v>1</v>
      </c>
      <c r="G11" s="17">
        <v>2814</v>
      </c>
      <c r="H11" s="17">
        <v>2814</v>
      </c>
      <c r="I11" s="17"/>
      <c r="J11" s="194" t="s">
        <v>3052</v>
      </c>
      <c r="K11" s="13"/>
      <c r="L11" s="13"/>
      <c r="M11" s="60">
        <v>41214</v>
      </c>
      <c r="N11" s="12"/>
      <c r="O11" s="135"/>
      <c r="P11" s="60">
        <v>41225</v>
      </c>
      <c r="Q11" s="23">
        <v>41225</v>
      </c>
    </row>
    <row r="12" spans="2:17" s="8" customFormat="1" ht="19.5" customHeight="1">
      <c r="B12" s="12">
        <v>4</v>
      </c>
      <c r="C12" s="12" t="s">
        <v>101</v>
      </c>
      <c r="D12" s="12" t="s">
        <v>101</v>
      </c>
      <c r="E12" s="137" t="s">
        <v>2326</v>
      </c>
      <c r="F12" s="13">
        <v>1</v>
      </c>
      <c r="G12" s="17">
        <v>3130</v>
      </c>
      <c r="H12" s="17">
        <v>3130</v>
      </c>
      <c r="I12" s="245"/>
      <c r="J12" s="194"/>
      <c r="K12" s="13"/>
      <c r="L12" s="13"/>
      <c r="M12" s="60">
        <v>41239</v>
      </c>
      <c r="N12" s="12"/>
      <c r="O12" s="135"/>
      <c r="P12" s="60">
        <v>41243</v>
      </c>
      <c r="Q12" s="23">
        <v>41243</v>
      </c>
    </row>
    <row r="13" spans="2:17" s="8" customFormat="1" ht="19.5" customHeight="1">
      <c r="B13" s="12">
        <v>5</v>
      </c>
      <c r="C13" s="12" t="s">
        <v>147</v>
      </c>
      <c r="D13" s="12" t="s">
        <v>147</v>
      </c>
      <c r="E13" s="12" t="s">
        <v>2222</v>
      </c>
      <c r="F13" s="13">
        <v>1</v>
      </c>
      <c r="G13" s="13"/>
      <c r="H13" s="17"/>
      <c r="I13" s="14"/>
      <c r="J13" s="16" t="s">
        <v>3053</v>
      </c>
      <c r="K13" s="13"/>
      <c r="L13" s="13"/>
      <c r="M13" s="60"/>
      <c r="N13" s="12"/>
      <c r="O13" s="13"/>
      <c r="P13" s="60"/>
      <c r="Q13" s="15"/>
    </row>
    <row r="14" spans="2:17" s="8" customFormat="1" ht="19.5" customHeight="1">
      <c r="B14" s="12">
        <v>6</v>
      </c>
      <c r="C14" s="12" t="s">
        <v>147</v>
      </c>
      <c r="D14" s="12" t="s">
        <v>147</v>
      </c>
      <c r="E14" s="13" t="s">
        <v>3054</v>
      </c>
      <c r="F14" s="13">
        <v>1</v>
      </c>
      <c r="G14" s="141"/>
      <c r="H14" s="17"/>
      <c r="I14" s="239"/>
      <c r="J14" s="16" t="s">
        <v>3055</v>
      </c>
      <c r="K14" s="13"/>
      <c r="L14" s="13"/>
      <c r="M14" s="60"/>
      <c r="N14" s="12"/>
      <c r="O14" s="13"/>
      <c r="P14" s="60"/>
      <c r="Q14" s="15"/>
    </row>
    <row r="15" spans="2:17" s="8" customFormat="1" ht="19.5" customHeight="1">
      <c r="B15" s="12">
        <v>7</v>
      </c>
      <c r="C15" s="12" t="s">
        <v>147</v>
      </c>
      <c r="D15" s="12" t="s">
        <v>147</v>
      </c>
      <c r="E15" s="13" t="s">
        <v>1645</v>
      </c>
      <c r="F15" s="13">
        <v>1</v>
      </c>
      <c r="G15" s="141"/>
      <c r="H15" s="17"/>
      <c r="I15" s="239"/>
      <c r="J15" s="16" t="s">
        <v>2082</v>
      </c>
      <c r="K15" s="13"/>
      <c r="L15" s="13"/>
      <c r="M15" s="60"/>
      <c r="N15" s="12"/>
      <c r="O15" s="13"/>
      <c r="P15" s="60"/>
      <c r="Q15" s="15"/>
    </row>
    <row r="16" spans="2:17" s="8" customFormat="1" ht="19.5" customHeight="1">
      <c r="B16" s="12">
        <v>8</v>
      </c>
      <c r="C16" s="12" t="s">
        <v>147</v>
      </c>
      <c r="D16" s="12" t="s">
        <v>147</v>
      </c>
      <c r="E16" s="13" t="s">
        <v>261</v>
      </c>
      <c r="F16" s="13">
        <v>1</v>
      </c>
      <c r="G16" s="141"/>
      <c r="H16" s="17"/>
      <c r="I16" s="239"/>
      <c r="J16" s="16" t="s">
        <v>2223</v>
      </c>
      <c r="K16" s="19"/>
      <c r="L16" s="13"/>
      <c r="M16" s="60"/>
      <c r="N16" s="12"/>
      <c r="O16" s="135"/>
      <c r="P16" s="60"/>
      <c r="Q16" s="23"/>
    </row>
    <row r="17" spans="2:17" s="8" customFormat="1" ht="19.5" customHeight="1">
      <c r="B17" s="12">
        <v>9</v>
      </c>
      <c r="C17" s="12" t="s">
        <v>147</v>
      </c>
      <c r="D17" s="12" t="s">
        <v>147</v>
      </c>
      <c r="E17" s="13" t="s">
        <v>262</v>
      </c>
      <c r="F17" s="13">
        <v>1</v>
      </c>
      <c r="G17" s="141"/>
      <c r="H17" s="17"/>
      <c r="I17" s="239"/>
      <c r="J17" s="16" t="s">
        <v>3056</v>
      </c>
      <c r="K17" s="19"/>
      <c r="L17" s="13"/>
      <c r="M17" s="60"/>
      <c r="N17" s="12"/>
      <c r="O17" s="135"/>
      <c r="P17" s="60"/>
      <c r="Q17" s="23"/>
    </row>
    <row r="18" spans="2:17" s="8" customFormat="1" ht="19.5" customHeight="1">
      <c r="B18" s="12">
        <v>10</v>
      </c>
      <c r="C18" s="12" t="s">
        <v>147</v>
      </c>
      <c r="D18" s="12" t="s">
        <v>147</v>
      </c>
      <c r="E18" s="13" t="s">
        <v>3057</v>
      </c>
      <c r="F18" s="13">
        <v>1</v>
      </c>
      <c r="G18" s="141"/>
      <c r="H18" s="17"/>
      <c r="I18" s="239"/>
      <c r="J18" s="16" t="s">
        <v>3058</v>
      </c>
      <c r="K18" s="19"/>
      <c r="L18" s="13"/>
      <c r="M18" s="60"/>
      <c r="N18" s="12"/>
      <c r="O18" s="135"/>
      <c r="P18" s="60"/>
      <c r="Q18" s="23"/>
    </row>
    <row r="19" spans="2:17" s="8" customFormat="1" ht="19.5" customHeight="1">
      <c r="B19" s="12">
        <v>11</v>
      </c>
      <c r="C19" s="12" t="s">
        <v>147</v>
      </c>
      <c r="D19" s="12" t="s">
        <v>147</v>
      </c>
      <c r="E19" s="13" t="s">
        <v>2228</v>
      </c>
      <c r="F19" s="13">
        <v>1</v>
      </c>
      <c r="G19" s="17"/>
      <c r="H19" s="17"/>
      <c r="I19" s="17"/>
      <c r="J19" s="16" t="s">
        <v>3059</v>
      </c>
      <c r="K19" s="19"/>
      <c r="L19" s="13"/>
      <c r="M19" s="60"/>
      <c r="N19" s="12"/>
      <c r="O19" s="135"/>
      <c r="P19" s="60"/>
      <c r="Q19" s="23"/>
    </row>
    <row r="20" spans="2:17" s="8" customFormat="1" ht="19.5" customHeight="1">
      <c r="B20" s="12">
        <v>12</v>
      </c>
      <c r="C20" s="470" t="s">
        <v>69</v>
      </c>
      <c r="D20" s="470" t="s">
        <v>69</v>
      </c>
      <c r="E20" s="141" t="s">
        <v>2096</v>
      </c>
      <c r="F20" s="13">
        <v>1</v>
      </c>
      <c r="G20" s="17">
        <v>1345000</v>
      </c>
      <c r="H20" s="17">
        <f>F20*G20</f>
        <v>1345000</v>
      </c>
      <c r="I20" s="17"/>
      <c r="J20" s="16" t="s">
        <v>3060</v>
      </c>
      <c r="K20" s="19"/>
      <c r="L20" s="13"/>
      <c r="M20" s="60">
        <v>41211</v>
      </c>
      <c r="N20" s="12"/>
      <c r="O20" s="135"/>
      <c r="P20" s="60" t="s">
        <v>3061</v>
      </c>
      <c r="Q20" s="23">
        <v>41234</v>
      </c>
    </row>
    <row r="21" spans="2:17" s="8" customFormat="1" ht="19.5" customHeight="1">
      <c r="B21" s="12">
        <v>13</v>
      </c>
      <c r="C21" s="470" t="s">
        <v>69</v>
      </c>
      <c r="D21" s="470" t="s">
        <v>69</v>
      </c>
      <c r="E21" s="141" t="s">
        <v>2057</v>
      </c>
      <c r="F21" s="13">
        <v>1</v>
      </c>
      <c r="G21" s="17"/>
      <c r="H21" s="17"/>
      <c r="I21" s="17"/>
      <c r="J21" s="16"/>
      <c r="K21" s="19"/>
      <c r="L21" s="13"/>
      <c r="M21" s="60"/>
      <c r="N21" s="12"/>
      <c r="O21" s="135"/>
      <c r="P21" s="60"/>
      <c r="Q21" s="23"/>
    </row>
    <row r="22" spans="2:17" s="8" customFormat="1" ht="19.5" customHeight="1">
      <c r="B22" s="12">
        <v>14</v>
      </c>
      <c r="C22" s="470" t="s">
        <v>69</v>
      </c>
      <c r="D22" s="470" t="s">
        <v>69</v>
      </c>
      <c r="E22" s="141" t="s">
        <v>3062</v>
      </c>
      <c r="F22" s="13">
        <v>1</v>
      </c>
      <c r="G22" s="17"/>
      <c r="H22" s="17"/>
      <c r="I22" s="17"/>
      <c r="J22" s="16"/>
      <c r="K22" s="19"/>
      <c r="L22" s="19"/>
      <c r="M22" s="60"/>
      <c r="N22" s="12"/>
      <c r="O22" s="135"/>
      <c r="P22" s="60"/>
      <c r="Q22" s="23"/>
    </row>
    <row r="23" spans="2:17" s="8" customFormat="1" ht="19.5" customHeight="1">
      <c r="B23" s="12">
        <v>15</v>
      </c>
      <c r="C23" s="470" t="s">
        <v>69</v>
      </c>
      <c r="D23" s="470" t="s">
        <v>69</v>
      </c>
      <c r="E23" s="141" t="s">
        <v>3063</v>
      </c>
      <c r="F23" s="13">
        <v>2</v>
      </c>
      <c r="G23" s="17"/>
      <c r="H23" s="17"/>
      <c r="I23" s="17"/>
      <c r="J23" s="194"/>
      <c r="K23" s="19"/>
      <c r="L23" s="19"/>
      <c r="M23" s="60"/>
      <c r="N23" s="12"/>
      <c r="O23" s="13"/>
      <c r="P23" s="60"/>
      <c r="Q23" s="23"/>
    </row>
    <row r="24" spans="2:17" s="8" customFormat="1" ht="19.5" customHeight="1">
      <c r="B24" s="12">
        <v>16</v>
      </c>
      <c r="C24" s="470" t="s">
        <v>69</v>
      </c>
      <c r="D24" s="470" t="s">
        <v>69</v>
      </c>
      <c r="E24" s="246" t="s">
        <v>2056</v>
      </c>
      <c r="F24" s="292">
        <v>1</v>
      </c>
      <c r="G24" s="17"/>
      <c r="H24" s="17"/>
      <c r="I24" s="239"/>
      <c r="J24" s="16"/>
      <c r="K24" s="19"/>
      <c r="L24" s="19"/>
      <c r="M24" s="60"/>
      <c r="N24" s="12"/>
      <c r="O24" s="13"/>
      <c r="P24" s="60"/>
      <c r="Q24" s="23"/>
    </row>
    <row r="25" spans="2:17" s="8" customFormat="1" ht="19.5" customHeight="1">
      <c r="B25" s="12">
        <v>17</v>
      </c>
      <c r="C25" s="470" t="s">
        <v>69</v>
      </c>
      <c r="D25" s="470" t="s">
        <v>69</v>
      </c>
      <c r="E25" s="246" t="s">
        <v>3033</v>
      </c>
      <c r="F25" s="292">
        <v>1</v>
      </c>
      <c r="G25" s="17"/>
      <c r="H25" s="17"/>
      <c r="I25" s="245"/>
      <c r="J25" s="16"/>
      <c r="K25" s="21"/>
      <c r="L25" s="19"/>
      <c r="M25" s="60"/>
      <c r="N25" s="12"/>
      <c r="O25" s="13"/>
      <c r="P25" s="60"/>
      <c r="Q25" s="23"/>
    </row>
    <row r="26" spans="2:17" s="8" customFormat="1" ht="19.5" customHeight="1">
      <c r="B26" s="12">
        <v>18</v>
      </c>
      <c r="C26" s="470" t="s">
        <v>69</v>
      </c>
      <c r="D26" s="470" t="s">
        <v>69</v>
      </c>
      <c r="E26" s="246" t="s">
        <v>3064</v>
      </c>
      <c r="F26" s="292">
        <v>1</v>
      </c>
      <c r="G26" s="17"/>
      <c r="H26" s="17"/>
      <c r="I26" s="239"/>
      <c r="J26" s="16"/>
      <c r="K26" s="19"/>
      <c r="L26" s="13"/>
      <c r="M26" s="60"/>
      <c r="N26" s="12"/>
      <c r="O26" s="13"/>
      <c r="P26" s="60"/>
      <c r="Q26" s="23"/>
    </row>
    <row r="27" spans="2:17" s="8" customFormat="1" ht="19.5" customHeight="1">
      <c r="B27" s="12">
        <v>19</v>
      </c>
      <c r="C27" s="470" t="s">
        <v>69</v>
      </c>
      <c r="D27" s="470" t="s">
        <v>69</v>
      </c>
      <c r="E27" s="246" t="s">
        <v>3034</v>
      </c>
      <c r="F27" s="292">
        <v>1</v>
      </c>
      <c r="G27" s="17"/>
      <c r="H27" s="17">
        <f>F27*G27</f>
        <v>0</v>
      </c>
      <c r="I27" s="239"/>
      <c r="J27" s="16"/>
      <c r="K27" s="19"/>
      <c r="L27" s="13"/>
      <c r="M27" s="60"/>
      <c r="N27" s="12"/>
      <c r="O27" s="13"/>
      <c r="P27" s="60"/>
      <c r="Q27" s="23"/>
    </row>
    <row r="28" spans="2:17" s="8" customFormat="1" ht="18" customHeight="1">
      <c r="B28" s="12"/>
      <c r="C28" s="12"/>
      <c r="D28" s="12"/>
      <c r="E28" s="13"/>
      <c r="F28" s="190"/>
      <c r="G28" s="17"/>
      <c r="H28" s="17"/>
      <c r="I28" s="17"/>
      <c r="J28" s="16"/>
      <c r="K28" s="19"/>
      <c r="L28" s="19"/>
      <c r="M28" s="60"/>
      <c r="N28" s="15"/>
      <c r="O28" s="20"/>
      <c r="P28" s="60"/>
      <c r="Q28" s="23"/>
    </row>
    <row r="29" spans="2:17" s="8" customFormat="1" ht="18" customHeight="1">
      <c r="B29" s="12"/>
      <c r="C29" s="12"/>
      <c r="D29" s="12"/>
      <c r="E29" s="246" t="s">
        <v>3034</v>
      </c>
      <c r="F29" s="190">
        <v>1</v>
      </c>
      <c r="G29" s="17"/>
      <c r="H29" s="17"/>
      <c r="I29" s="17"/>
      <c r="J29" s="16"/>
      <c r="K29" s="19"/>
      <c r="L29" s="19"/>
      <c r="M29" s="60"/>
      <c r="N29" s="15"/>
      <c r="O29" s="20"/>
      <c r="P29" s="60"/>
      <c r="Q29" s="23"/>
    </row>
    <row r="30" spans="2:17" s="8" customFormat="1" ht="18" customHeight="1">
      <c r="B30" s="12"/>
      <c r="C30" s="12"/>
      <c r="D30" s="12"/>
      <c r="E30" s="246"/>
      <c r="F30" s="190"/>
      <c r="G30" s="17"/>
      <c r="H30" s="17"/>
      <c r="I30" s="17"/>
      <c r="J30" s="16"/>
      <c r="K30" s="19"/>
      <c r="L30" s="19"/>
      <c r="M30" s="60"/>
      <c r="N30" s="15"/>
      <c r="O30" s="20"/>
      <c r="P30" s="60"/>
      <c r="Q30" s="23"/>
    </row>
    <row r="31" spans="2:17" s="8" customFormat="1" ht="18" customHeight="1">
      <c r="B31" s="12"/>
      <c r="C31" s="12" t="s">
        <v>3065</v>
      </c>
      <c r="D31" s="12" t="s">
        <v>3065</v>
      </c>
      <c r="E31" s="13" t="s">
        <v>3066</v>
      </c>
      <c r="F31" s="190">
        <v>1</v>
      </c>
      <c r="G31" s="17">
        <v>2000</v>
      </c>
      <c r="H31" s="17">
        <v>2000</v>
      </c>
      <c r="I31" s="17"/>
      <c r="J31" s="16" t="s">
        <v>3067</v>
      </c>
      <c r="K31" s="19"/>
      <c r="L31" s="19"/>
      <c r="M31" s="60" t="s">
        <v>748</v>
      </c>
      <c r="N31" s="15"/>
      <c r="O31" s="20"/>
      <c r="P31" s="60"/>
      <c r="Q31" s="23">
        <v>41239</v>
      </c>
    </row>
    <row r="32" spans="2:17" s="8" customFormat="1" ht="18" customHeight="1">
      <c r="B32" s="12"/>
      <c r="C32" s="12"/>
      <c r="D32" s="12"/>
      <c r="E32" s="13"/>
      <c r="F32" s="190"/>
      <c r="G32" s="17"/>
      <c r="H32" s="17"/>
      <c r="I32" s="17"/>
      <c r="J32" s="16"/>
      <c r="K32" s="19"/>
      <c r="L32" s="19"/>
      <c r="M32" s="60"/>
      <c r="N32" s="15"/>
      <c r="O32" s="20"/>
      <c r="P32" s="60"/>
      <c r="Q32" s="23"/>
    </row>
    <row r="33" spans="2:18" s="8" customFormat="1" ht="18" customHeight="1">
      <c r="B33" s="12"/>
      <c r="C33" s="12"/>
      <c r="D33" s="12"/>
      <c r="E33" s="469"/>
      <c r="F33" s="190"/>
      <c r="G33" s="17"/>
      <c r="H33" s="17"/>
      <c r="I33" s="17"/>
      <c r="J33" s="194"/>
      <c r="K33" s="19"/>
      <c r="L33" s="19"/>
      <c r="M33" s="60"/>
      <c r="N33" s="15"/>
      <c r="O33" s="20"/>
      <c r="P33" s="60"/>
      <c r="Q33" s="23"/>
    </row>
    <row r="34" spans="2:18" s="8" customFormat="1" ht="18" customHeight="1">
      <c r="B34" s="12"/>
      <c r="C34" s="12"/>
      <c r="D34" s="12"/>
      <c r="E34" s="13"/>
      <c r="F34" s="13"/>
      <c r="G34" s="17"/>
      <c r="H34" s="17"/>
      <c r="I34" s="239"/>
      <c r="J34" s="16"/>
      <c r="K34" s="19"/>
      <c r="L34" s="19"/>
      <c r="M34" s="60"/>
      <c r="N34" s="15"/>
      <c r="O34" s="20"/>
      <c r="P34" s="60"/>
      <c r="Q34" s="23"/>
    </row>
    <row r="35" spans="2:18" s="8" customFormat="1" ht="18" customHeight="1">
      <c r="B35" s="12"/>
      <c r="C35" s="12"/>
      <c r="D35" s="12"/>
      <c r="E35" s="13"/>
      <c r="F35" s="13"/>
      <c r="G35" s="17"/>
      <c r="H35" s="17"/>
      <c r="I35" s="245"/>
      <c r="J35" s="16"/>
      <c r="K35" s="19"/>
      <c r="L35" s="19"/>
      <c r="M35" s="60"/>
      <c r="N35" s="15"/>
      <c r="O35" s="20"/>
      <c r="P35" s="60"/>
      <c r="Q35" s="23"/>
      <c r="R35" s="62"/>
    </row>
    <row r="36" spans="2:18" s="8" customFormat="1" ht="18" customHeight="1">
      <c r="B36" s="12"/>
      <c r="C36" s="12"/>
      <c r="D36" s="12"/>
      <c r="E36" s="13"/>
      <c r="F36" s="13"/>
      <c r="G36" s="141"/>
      <c r="H36" s="17"/>
      <c r="I36" s="239"/>
      <c r="J36" s="16"/>
      <c r="K36" s="19"/>
      <c r="L36" s="19"/>
      <c r="M36" s="60"/>
      <c r="N36" s="15"/>
      <c r="O36" s="20"/>
      <c r="P36" s="60"/>
      <c r="Q36" s="23"/>
      <c r="R36" s="62"/>
    </row>
    <row r="37" spans="2:18" s="8" customFormat="1" ht="18" customHeight="1">
      <c r="B37" s="12"/>
      <c r="C37" s="12"/>
      <c r="D37" s="12"/>
      <c r="E37" s="13"/>
      <c r="F37" s="13"/>
      <c r="G37" s="141"/>
      <c r="H37" s="17"/>
      <c r="I37" s="239"/>
      <c r="J37" s="16"/>
      <c r="K37" s="19"/>
      <c r="L37" s="19"/>
      <c r="M37" s="60"/>
      <c r="N37" s="15"/>
      <c r="O37" s="20"/>
      <c r="P37" s="60"/>
      <c r="Q37" s="23"/>
      <c r="R37" s="62"/>
    </row>
    <row r="38" spans="2:18" s="8" customFormat="1" ht="18" customHeight="1">
      <c r="B38" s="12"/>
      <c r="C38" s="470"/>
      <c r="D38" s="470"/>
      <c r="E38" s="141"/>
      <c r="F38" s="13"/>
      <c r="G38" s="17"/>
      <c r="H38" s="17"/>
      <c r="I38" s="245"/>
      <c r="J38" s="16"/>
      <c r="K38" s="19"/>
      <c r="L38" s="19"/>
      <c r="M38" s="60"/>
      <c r="N38" s="15"/>
      <c r="O38" s="20"/>
      <c r="P38" s="60"/>
      <c r="Q38" s="23"/>
      <c r="R38" s="62"/>
    </row>
    <row r="39" spans="2:18" s="8" customFormat="1" ht="18" customHeight="1">
      <c r="B39" s="12"/>
      <c r="C39" s="470"/>
      <c r="D39" s="470"/>
      <c r="E39" s="141"/>
      <c r="F39" s="13"/>
      <c r="G39" s="17"/>
      <c r="H39" s="17"/>
      <c r="I39" s="245"/>
      <c r="J39" s="16"/>
      <c r="K39" s="19"/>
      <c r="L39" s="19"/>
      <c r="M39" s="60"/>
      <c r="N39" s="15"/>
      <c r="O39" s="20"/>
      <c r="P39" s="60"/>
      <c r="Q39" s="23"/>
    </row>
    <row r="40" spans="2:18" s="8" customFormat="1" ht="18" customHeight="1">
      <c r="B40" s="12"/>
      <c r="C40" s="470"/>
      <c r="D40" s="470"/>
      <c r="E40" s="141"/>
      <c r="F40" s="13"/>
      <c r="G40" s="17"/>
      <c r="H40" s="17"/>
      <c r="I40" s="245"/>
      <c r="J40" s="16"/>
      <c r="K40" s="19"/>
      <c r="L40" s="19"/>
      <c r="M40" s="60"/>
      <c r="N40" s="15"/>
      <c r="O40" s="20"/>
      <c r="P40" s="60"/>
      <c r="Q40" s="23"/>
    </row>
    <row r="41" spans="2:18" s="8" customFormat="1" ht="18" customHeight="1">
      <c r="B41" s="12"/>
      <c r="C41" s="470"/>
      <c r="D41" s="470"/>
      <c r="E41" s="141"/>
      <c r="F41" s="13"/>
      <c r="G41" s="17"/>
      <c r="H41" s="17"/>
      <c r="I41" s="245"/>
      <c r="J41" s="16"/>
      <c r="K41" s="21"/>
      <c r="L41" s="19"/>
      <c r="M41" s="60"/>
      <c r="N41" s="15"/>
      <c r="O41" s="20"/>
      <c r="P41" s="60"/>
      <c r="Q41" s="23"/>
    </row>
    <row r="42" spans="2:18" s="8" customFormat="1" ht="18" customHeight="1">
      <c r="B42" s="12"/>
      <c r="C42" s="470"/>
      <c r="D42" s="470"/>
      <c r="E42" s="246"/>
      <c r="F42" s="292"/>
      <c r="G42" s="17"/>
      <c r="H42" s="17"/>
      <c r="I42" s="245"/>
      <c r="J42" s="729"/>
      <c r="K42" s="21"/>
      <c r="L42" s="19"/>
      <c r="M42" s="60"/>
      <c r="N42" s="15"/>
      <c r="O42" s="20"/>
      <c r="P42" s="60"/>
      <c r="Q42" s="23"/>
    </row>
    <row r="43" spans="2:18" s="8" customFormat="1" ht="18" customHeight="1">
      <c r="B43" s="12"/>
      <c r="C43" s="470"/>
      <c r="D43" s="470"/>
      <c r="E43" s="246"/>
      <c r="F43" s="292"/>
      <c r="G43" s="17"/>
      <c r="H43" s="17"/>
      <c r="I43" s="245"/>
      <c r="J43" s="729"/>
      <c r="K43" s="21"/>
      <c r="L43" s="19"/>
      <c r="M43" s="60"/>
      <c r="N43" s="15"/>
      <c r="O43" s="20"/>
      <c r="P43" s="60"/>
      <c r="Q43" s="23"/>
    </row>
    <row r="44" spans="2:18" s="8" customFormat="1" ht="18" customHeight="1">
      <c r="B44" s="12"/>
      <c r="C44" s="470"/>
      <c r="D44" s="470"/>
      <c r="E44" s="246"/>
      <c r="F44" s="292"/>
      <c r="G44" s="17"/>
      <c r="H44" s="17"/>
      <c r="I44" s="245"/>
      <c r="J44" s="729"/>
      <c r="K44" s="21"/>
      <c r="L44" s="19"/>
      <c r="M44" s="60"/>
      <c r="N44" s="15"/>
      <c r="O44" s="20"/>
      <c r="P44" s="60"/>
      <c r="Q44" s="23"/>
    </row>
    <row r="45" spans="2:18" s="8" customFormat="1" ht="18" customHeight="1">
      <c r="B45" s="12"/>
      <c r="C45" s="12"/>
      <c r="D45" s="12"/>
      <c r="E45" s="246"/>
      <c r="F45" s="292"/>
      <c r="G45" s="17"/>
      <c r="H45" s="17"/>
      <c r="I45" s="245"/>
      <c r="J45" s="729"/>
      <c r="K45" s="21"/>
      <c r="L45" s="19"/>
      <c r="M45" s="60"/>
      <c r="N45" s="15"/>
      <c r="O45" s="60"/>
      <c r="P45" s="60"/>
      <c r="Q45" s="23"/>
    </row>
    <row r="46" spans="2:18" s="8" customFormat="1" ht="18" customHeight="1">
      <c r="B46" s="12"/>
      <c r="C46" s="12"/>
      <c r="D46" s="12"/>
      <c r="E46" s="240"/>
      <c r="F46" s="190"/>
      <c r="G46" s="17"/>
      <c r="H46" s="17"/>
      <c r="I46" s="17"/>
      <c r="J46" s="194"/>
      <c r="K46" s="21"/>
      <c r="L46" s="19"/>
      <c r="M46" s="60"/>
      <c r="N46" s="15"/>
      <c r="O46" s="20"/>
      <c r="P46" s="60"/>
      <c r="Q46" s="23"/>
    </row>
    <row r="47" spans="2:18" s="8" customFormat="1" ht="18" customHeight="1">
      <c r="B47" s="12"/>
      <c r="C47" s="12"/>
      <c r="D47" s="12"/>
      <c r="E47" s="247"/>
      <c r="F47" s="13"/>
      <c r="G47" s="17"/>
      <c r="H47" s="17"/>
      <c r="I47" s="17"/>
      <c r="J47" s="16"/>
      <c r="K47" s="21"/>
      <c r="L47" s="19"/>
      <c r="M47" s="60"/>
      <c r="N47" s="15"/>
      <c r="O47" s="20"/>
      <c r="P47" s="60"/>
      <c r="Q47" s="23"/>
    </row>
    <row r="48" spans="2:18" s="8" customFormat="1" ht="18" customHeight="1">
      <c r="B48" s="12"/>
      <c r="C48" s="12"/>
      <c r="D48" s="12"/>
      <c r="E48" s="141"/>
      <c r="F48" s="13"/>
      <c r="G48" s="17"/>
      <c r="H48" s="17"/>
      <c r="I48" s="17"/>
      <c r="J48" s="141"/>
      <c r="K48" s="21"/>
      <c r="L48" s="19"/>
      <c r="M48" s="747"/>
      <c r="N48" s="15"/>
      <c r="O48" s="20"/>
      <c r="P48" s="60"/>
      <c r="Q48" s="23"/>
    </row>
    <row r="49" spans="2:17" s="8" customFormat="1" ht="18" customHeight="1">
      <c r="B49" s="12"/>
      <c r="C49" s="12"/>
      <c r="D49" s="12"/>
      <c r="E49" s="189"/>
      <c r="F49" s="190"/>
      <c r="G49" s="17"/>
      <c r="H49" s="17"/>
      <c r="I49" s="17"/>
      <c r="J49" s="190"/>
      <c r="K49" s="21"/>
      <c r="L49" s="19"/>
      <c r="M49" s="60"/>
      <c r="N49" s="15"/>
      <c r="O49" s="60"/>
      <c r="P49" s="60"/>
      <c r="Q49" s="23"/>
    </row>
    <row r="50" spans="2:17" s="8" customFormat="1" ht="18" customHeight="1">
      <c r="B50" s="12"/>
      <c r="C50" s="12"/>
      <c r="D50" s="12"/>
      <c r="E50" s="63"/>
      <c r="F50" s="190"/>
      <c r="G50" s="17"/>
      <c r="H50" s="17"/>
      <c r="I50" s="17"/>
      <c r="J50" s="194"/>
      <c r="K50" s="21"/>
      <c r="L50" s="19"/>
      <c r="M50" s="60"/>
      <c r="N50" s="15"/>
      <c r="O50" s="20"/>
      <c r="P50" s="60"/>
      <c r="Q50" s="23"/>
    </row>
    <row r="51" spans="2:17" s="8" customFormat="1" ht="18" customHeight="1">
      <c r="B51" s="12"/>
      <c r="C51" s="470"/>
      <c r="D51" s="470"/>
      <c r="E51" s="241"/>
      <c r="F51" s="13"/>
      <c r="G51" s="17"/>
      <c r="H51" s="17"/>
      <c r="I51" s="17"/>
      <c r="J51" s="141"/>
      <c r="K51" s="21"/>
      <c r="L51" s="19"/>
      <c r="M51" s="60"/>
      <c r="N51" s="15"/>
      <c r="O51" s="20"/>
      <c r="P51" s="60"/>
      <c r="Q51" s="23"/>
    </row>
    <row r="52" spans="2:17" s="8" customFormat="1" ht="18" customHeight="1">
      <c r="B52" s="12"/>
      <c r="C52" s="12"/>
      <c r="D52" s="12"/>
      <c r="E52" s="241"/>
      <c r="F52" s="13"/>
      <c r="G52" s="17"/>
      <c r="H52" s="17"/>
      <c r="I52" s="17"/>
      <c r="J52" s="141"/>
      <c r="K52" s="21"/>
      <c r="L52" s="19"/>
      <c r="M52" s="60"/>
      <c r="N52" s="15"/>
      <c r="O52" s="20"/>
      <c r="P52" s="60"/>
      <c r="Q52" s="23"/>
    </row>
    <row r="53" spans="2:17" s="8" customFormat="1" ht="18" customHeight="1">
      <c r="B53" s="13"/>
      <c r="C53" s="12"/>
      <c r="D53" s="12"/>
      <c r="E53" s="241"/>
      <c r="F53" s="141"/>
      <c r="G53" s="17"/>
      <c r="H53" s="17"/>
      <c r="I53" s="17"/>
      <c r="J53" s="141"/>
      <c r="K53" s="21"/>
      <c r="L53" s="19"/>
      <c r="M53" s="60"/>
      <c r="N53" s="15"/>
      <c r="O53" s="20"/>
      <c r="P53" s="60"/>
      <c r="Q53" s="23"/>
    </row>
    <row r="54" spans="2:17" s="8" customFormat="1" ht="18" customHeight="1">
      <c r="B54" s="13"/>
      <c r="C54" s="12"/>
      <c r="D54" s="12"/>
      <c r="E54" s="241"/>
      <c r="F54" s="141"/>
      <c r="G54" s="17"/>
      <c r="H54" s="17"/>
      <c r="I54" s="17"/>
      <c r="J54" s="141"/>
      <c r="K54" s="21"/>
      <c r="L54" s="19"/>
      <c r="M54" s="60"/>
      <c r="N54" s="15"/>
      <c r="O54" s="20"/>
      <c r="P54" s="60"/>
      <c r="Q54" s="23"/>
    </row>
    <row r="55" spans="2:17" s="8" customFormat="1" ht="18" customHeight="1">
      <c r="B55" s="13"/>
      <c r="C55" s="12"/>
      <c r="D55" s="12"/>
      <c r="E55" s="241"/>
      <c r="F55" s="141"/>
      <c r="G55" s="17"/>
      <c r="H55" s="17"/>
      <c r="I55" s="17"/>
      <c r="J55" s="141"/>
      <c r="K55" s="21"/>
      <c r="L55" s="19"/>
      <c r="M55" s="60"/>
      <c r="N55" s="15"/>
      <c r="O55" s="20"/>
      <c r="P55" s="60"/>
      <c r="Q55" s="23"/>
    </row>
    <row r="56" spans="2:17" s="8" customFormat="1" ht="18" customHeight="1">
      <c r="B56" s="13"/>
      <c r="C56" s="12"/>
      <c r="D56" s="12"/>
      <c r="E56" s="242"/>
      <c r="F56" s="141"/>
      <c r="G56" s="17"/>
      <c r="H56" s="17"/>
      <c r="I56" s="17"/>
      <c r="J56" s="141"/>
      <c r="K56" s="21"/>
      <c r="L56" s="19"/>
      <c r="M56" s="60"/>
      <c r="N56" s="15"/>
      <c r="O56" s="20"/>
      <c r="P56" s="60"/>
      <c r="Q56" s="23"/>
    </row>
    <row r="57" spans="2:17" s="8" customFormat="1" ht="18" customHeight="1">
      <c r="B57" s="13"/>
      <c r="C57" s="12"/>
      <c r="D57" s="12"/>
      <c r="E57" s="241"/>
      <c r="F57" s="141"/>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241"/>
      <c r="F60" s="141"/>
      <c r="G60" s="17"/>
      <c r="H60" s="17"/>
      <c r="I60" s="17"/>
      <c r="J60" s="141"/>
      <c r="K60" s="21"/>
      <c r="L60" s="19"/>
      <c r="M60" s="60"/>
      <c r="N60" s="15"/>
      <c r="O60" s="20"/>
      <c r="P60" s="60"/>
      <c r="Q60" s="23"/>
    </row>
    <row r="61" spans="2:17" s="8" customFormat="1" ht="18" customHeight="1">
      <c r="B61" s="13"/>
      <c r="C61" s="12"/>
      <c r="D61" s="12"/>
      <c r="E61" s="241"/>
      <c r="F61" s="141"/>
      <c r="G61" s="17"/>
      <c r="H61" s="17"/>
      <c r="I61" s="17"/>
      <c r="J61" s="141"/>
      <c r="K61" s="21"/>
      <c r="L61" s="19"/>
      <c r="M61" s="60"/>
      <c r="N61" s="15"/>
      <c r="O61" s="20"/>
      <c r="P61" s="60"/>
      <c r="Q61" s="23"/>
    </row>
    <row r="62" spans="2:17" s="8" customFormat="1" ht="18" customHeight="1">
      <c r="B62" s="13"/>
      <c r="C62" s="12"/>
      <c r="D62" s="12"/>
      <c r="E62" s="50"/>
      <c r="F62" s="50"/>
      <c r="G62" s="50"/>
      <c r="H62" s="17"/>
      <c r="I62" s="17"/>
      <c r="J62" s="50"/>
      <c r="K62" s="21"/>
      <c r="L62" s="19"/>
      <c r="M62" s="60"/>
      <c r="N62" s="15"/>
      <c r="O62" s="20"/>
      <c r="P62" s="60"/>
      <c r="Q62" s="23"/>
    </row>
    <row r="63" spans="2:17" s="8" customFormat="1" ht="18" customHeight="1">
      <c r="B63" s="13"/>
      <c r="C63" s="12"/>
      <c r="D63" s="12"/>
      <c r="E63" s="50"/>
      <c r="F63" s="50"/>
      <c r="G63" s="50"/>
      <c r="H63" s="17"/>
      <c r="I63" s="17"/>
      <c r="J63" s="50"/>
      <c r="K63" s="21"/>
      <c r="L63" s="19"/>
      <c r="M63" s="60"/>
      <c r="N63" s="15"/>
      <c r="O63" s="20"/>
      <c r="P63" s="60"/>
      <c r="Q63" s="23"/>
    </row>
    <row r="64" spans="2:17" s="8" customFormat="1" ht="18" customHeight="1">
      <c r="B64" s="13"/>
      <c r="C64" s="12"/>
      <c r="D64" s="12"/>
      <c r="E64" s="50"/>
      <c r="F64" s="50"/>
      <c r="G64" s="50"/>
      <c r="H64" s="17"/>
      <c r="I64" s="17"/>
      <c r="J64" s="50"/>
      <c r="K64" s="21"/>
      <c r="L64" s="19"/>
      <c r="M64" s="60"/>
      <c r="N64" s="15"/>
      <c r="O64" s="20"/>
      <c r="P64" s="60"/>
      <c r="Q64" s="23"/>
    </row>
    <row r="65" spans="2:17" s="8" customFormat="1" ht="18" customHeight="1">
      <c r="B65" s="13"/>
      <c r="C65" s="12"/>
      <c r="D65" s="12"/>
      <c r="E65" s="50"/>
      <c r="F65" s="50"/>
      <c r="G65" s="50"/>
      <c r="H65" s="17"/>
      <c r="I65" s="17"/>
      <c r="J65" s="50"/>
      <c r="K65" s="21"/>
      <c r="L65" s="19"/>
      <c r="M65" s="60"/>
      <c r="N65" s="15"/>
      <c r="O65" s="20"/>
      <c r="P65" s="60"/>
      <c r="Q65" s="23"/>
    </row>
    <row r="66" spans="2:17" s="8" customFormat="1" ht="18" customHeight="1">
      <c r="B66" s="13"/>
      <c r="C66" s="12"/>
      <c r="D66" s="12"/>
      <c r="E66" s="50"/>
      <c r="F66" s="50"/>
      <c r="G66" s="50"/>
      <c r="H66" s="17"/>
      <c r="I66" s="17"/>
      <c r="J66" s="50"/>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50"/>
      <c r="F72" s="50"/>
      <c r="G72" s="50"/>
      <c r="H72" s="17"/>
      <c r="I72" s="17"/>
      <c r="J72" s="50"/>
      <c r="K72" s="21"/>
      <c r="L72" s="19"/>
      <c r="M72" s="60"/>
      <c r="N72" s="15"/>
      <c r="O72" s="20"/>
      <c r="P72" s="60"/>
      <c r="Q72" s="23"/>
    </row>
    <row r="73" spans="2:17" s="8" customFormat="1" ht="18" customHeight="1">
      <c r="B73" s="13"/>
      <c r="C73" s="12"/>
      <c r="D73" s="12"/>
      <c r="E73" s="50"/>
      <c r="F73" s="50"/>
      <c r="G73" s="50"/>
      <c r="H73" s="17"/>
      <c r="I73" s="17"/>
      <c r="J73" s="50"/>
      <c r="K73" s="21"/>
      <c r="L73" s="19"/>
      <c r="M73" s="60"/>
      <c r="N73" s="15"/>
      <c r="O73" s="20"/>
      <c r="P73" s="60"/>
      <c r="Q73" s="23"/>
    </row>
    <row r="74" spans="2:17" s="8" customFormat="1" ht="18" customHeight="1">
      <c r="B74" s="13"/>
      <c r="C74" s="12"/>
      <c r="D74" s="12"/>
      <c r="E74" s="241"/>
      <c r="F74" s="141"/>
      <c r="G74" s="17"/>
      <c r="H74" s="17"/>
      <c r="I74" s="17"/>
      <c r="J74" s="141"/>
      <c r="K74" s="21"/>
      <c r="L74" s="19"/>
      <c r="M74" s="60"/>
      <c r="N74" s="60"/>
      <c r="O74" s="136"/>
      <c r="P74" s="60"/>
      <c r="Q74" s="23"/>
    </row>
    <row r="75" spans="2:17" s="8" customFormat="1" ht="18" customHeight="1">
      <c r="B75" s="13"/>
      <c r="C75" s="12"/>
      <c r="D75" s="12"/>
      <c r="E75" s="241"/>
      <c r="F75" s="141"/>
      <c r="G75" s="17"/>
      <c r="H75" s="17"/>
      <c r="I75" s="17"/>
      <c r="J75" s="141"/>
      <c r="K75" s="21"/>
      <c r="L75" s="19"/>
      <c r="M75" s="60"/>
      <c r="N75" s="15"/>
      <c r="O75" s="20"/>
      <c r="P75" s="60"/>
      <c r="Q75" s="23"/>
    </row>
    <row r="76" spans="2:17" s="8" customFormat="1" ht="18" customHeight="1">
      <c r="B76" s="13"/>
      <c r="C76" s="12"/>
      <c r="D76" s="12"/>
      <c r="E76" s="241"/>
      <c r="F76" s="141"/>
      <c r="G76" s="17"/>
      <c r="H76" s="17"/>
      <c r="I76" s="17"/>
      <c r="J76" s="141"/>
      <c r="K76" s="21"/>
      <c r="L76" s="19"/>
      <c r="M76" s="60"/>
      <c r="N76" s="15"/>
      <c r="O76" s="20"/>
      <c r="P76" s="60"/>
      <c r="Q76" s="23"/>
    </row>
    <row r="77" spans="2:17" s="8" customFormat="1" ht="18" customHeight="1">
      <c r="B77" s="13"/>
      <c r="C77" s="12"/>
      <c r="D77" s="12"/>
      <c r="E77" s="21"/>
      <c r="F77" s="17"/>
      <c r="G77" s="17"/>
      <c r="H77" s="17"/>
      <c r="I77" s="17"/>
      <c r="J77" s="61"/>
      <c r="K77" s="21"/>
      <c r="L77" s="19"/>
      <c r="M77" s="60"/>
      <c r="N77" s="15"/>
      <c r="O77" s="20"/>
      <c r="P77" s="60"/>
      <c r="Q77" s="23"/>
    </row>
    <row r="78" spans="2:17" s="8" customFormat="1" ht="18" customHeight="1">
      <c r="B78" s="13"/>
      <c r="C78" s="13"/>
      <c r="D78" s="13"/>
      <c r="E78" s="21"/>
      <c r="F78" s="17"/>
      <c r="G78" s="17"/>
      <c r="H78" s="17"/>
      <c r="I78" s="17"/>
      <c r="J78" s="19"/>
      <c r="K78" s="21"/>
      <c r="L78" s="19"/>
      <c r="M78" s="60"/>
      <c r="N78" s="15"/>
      <c r="O78" s="20"/>
      <c r="P78" s="15"/>
      <c r="Q78" s="23"/>
    </row>
    <row r="79" spans="2:17" s="8" customFormat="1" ht="18" customHeight="1">
      <c r="B79" s="13"/>
      <c r="C79" s="13"/>
      <c r="D79" s="13"/>
      <c r="E79" s="21"/>
      <c r="F79" s="17"/>
      <c r="G79" s="17"/>
      <c r="H79" s="17"/>
      <c r="I79" s="17"/>
      <c r="J79" s="19"/>
      <c r="K79" s="21"/>
      <c r="L79" s="19"/>
      <c r="M79" s="60"/>
      <c r="N79" s="15"/>
      <c r="O79" s="20"/>
      <c r="P79" s="15"/>
      <c r="Q79" s="23"/>
    </row>
    <row r="80" spans="2:17" ht="18" customHeight="1">
      <c r="B80" s="13"/>
      <c r="C80" s="13"/>
      <c r="D80" s="13"/>
      <c r="E80" s="21"/>
      <c r="F80" s="17"/>
      <c r="G80" s="17"/>
      <c r="H80" s="17"/>
      <c r="I80" s="17"/>
      <c r="J80" s="19"/>
      <c r="K80" s="21"/>
      <c r="L80" s="19"/>
      <c r="M80" s="60"/>
      <c r="N80" s="15"/>
      <c r="O80" s="20"/>
      <c r="P80" s="24"/>
      <c r="Q80" s="67"/>
    </row>
    <row r="81" spans="2:17">
      <c r="Q81" s="68"/>
    </row>
    <row r="82" spans="2:17">
      <c r="Q82" s="68"/>
    </row>
    <row r="83" spans="2:17">
      <c r="Q83" s="68"/>
    </row>
    <row r="84" spans="2:17">
      <c r="M84" s="25"/>
      <c r="Q84" s="68"/>
    </row>
    <row r="85" spans="2:17">
      <c r="B85" s="3"/>
      <c r="C85" s="8"/>
      <c r="E85" s="748"/>
      <c r="F85" s="749"/>
      <c r="G85" s="8"/>
      <c r="Q85" s="68"/>
    </row>
    <row r="86" spans="2:17">
      <c r="M86" s="25"/>
      <c r="Q86" s="68"/>
    </row>
  </sheetData>
  <autoFilter ref="B8:O50" xr:uid="{CCE00B7F-B65A-44E1-A616-DFF8E8917540}"/>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F21A7-D0E1-49C7-B90D-CA91ADF2866F}">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G23" sqref="G23"/>
    </sheetView>
  </sheetViews>
  <sheetFormatPr defaultRowHeight="13.5"/>
  <cols>
    <col min="1" max="1" width="2.625" style="515" customWidth="1"/>
    <col min="2" max="2" width="5.125" style="520" customWidth="1"/>
    <col min="3" max="3" width="12.625" style="515" hidden="1" customWidth="1"/>
    <col min="4" max="4" width="12.625" style="515" customWidth="1"/>
    <col min="5" max="5" width="24.25" style="515" customWidth="1"/>
    <col min="6" max="6" width="6.25" style="515" customWidth="1"/>
    <col min="7" max="7" width="9.875" style="524" bestFit="1" customWidth="1"/>
    <col min="8" max="8" width="9.875" style="515" bestFit="1" customWidth="1"/>
    <col min="9" max="9" width="5.75" style="521" hidden="1" customWidth="1"/>
    <col min="10" max="10" width="1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59" width="0" style="515" hidden="1" customWidth="1"/>
    <col min="260" max="260" width="12.625" style="515" customWidth="1"/>
    <col min="261" max="261" width="24.25" style="515" customWidth="1"/>
    <col min="262" max="262" width="6.25" style="515" customWidth="1"/>
    <col min="263" max="264" width="9.875" style="515" bestFit="1" customWidth="1"/>
    <col min="265" max="265" width="0" style="515" hidden="1" customWidth="1"/>
    <col min="266" max="266" width="1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5" width="0" style="515" hidden="1" customWidth="1"/>
    <col min="516" max="516" width="12.625" style="515" customWidth="1"/>
    <col min="517" max="517" width="24.25" style="515" customWidth="1"/>
    <col min="518" max="518" width="6.25" style="515" customWidth="1"/>
    <col min="519" max="520" width="9.875" style="515" bestFit="1" customWidth="1"/>
    <col min="521" max="521" width="0" style="515" hidden="1" customWidth="1"/>
    <col min="522" max="522" width="1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1" width="0" style="515" hidden="1" customWidth="1"/>
    <col min="772" max="772" width="12.625" style="515" customWidth="1"/>
    <col min="773" max="773" width="24.25" style="515" customWidth="1"/>
    <col min="774" max="774" width="6.25" style="515" customWidth="1"/>
    <col min="775" max="776" width="9.875" style="515" bestFit="1" customWidth="1"/>
    <col min="777" max="777" width="0" style="515" hidden="1" customWidth="1"/>
    <col min="778" max="778" width="1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7" width="0" style="515" hidden="1" customWidth="1"/>
    <col min="1028" max="1028" width="12.625" style="515" customWidth="1"/>
    <col min="1029" max="1029" width="24.25" style="515" customWidth="1"/>
    <col min="1030" max="1030" width="6.25" style="515" customWidth="1"/>
    <col min="1031" max="1032" width="9.875" style="515" bestFit="1" customWidth="1"/>
    <col min="1033" max="1033" width="0" style="515" hidden="1" customWidth="1"/>
    <col min="1034" max="1034" width="1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3" width="0" style="515" hidden="1" customWidth="1"/>
    <col min="1284" max="1284" width="12.625" style="515" customWidth="1"/>
    <col min="1285" max="1285" width="24.25" style="515" customWidth="1"/>
    <col min="1286" max="1286" width="6.25" style="515" customWidth="1"/>
    <col min="1287" max="1288" width="9.875" style="515" bestFit="1" customWidth="1"/>
    <col min="1289" max="1289" width="0" style="515" hidden="1" customWidth="1"/>
    <col min="1290" max="1290" width="1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39" width="0" style="515" hidden="1" customWidth="1"/>
    <col min="1540" max="1540" width="12.625" style="515" customWidth="1"/>
    <col min="1541" max="1541" width="24.25" style="515" customWidth="1"/>
    <col min="1542" max="1542" width="6.25" style="515" customWidth="1"/>
    <col min="1543" max="1544" width="9.875" style="515" bestFit="1" customWidth="1"/>
    <col min="1545" max="1545" width="0" style="515" hidden="1" customWidth="1"/>
    <col min="1546" max="1546" width="1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5" width="0" style="515" hidden="1" customWidth="1"/>
    <col min="1796" max="1796" width="12.625" style="515" customWidth="1"/>
    <col min="1797" max="1797" width="24.25" style="515" customWidth="1"/>
    <col min="1798" max="1798" width="6.25" style="515" customWidth="1"/>
    <col min="1799" max="1800" width="9.875" style="515" bestFit="1" customWidth="1"/>
    <col min="1801" max="1801" width="0" style="515" hidden="1" customWidth="1"/>
    <col min="1802" max="1802" width="1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1" width="0" style="515" hidden="1" customWidth="1"/>
    <col min="2052" max="2052" width="12.625" style="515" customWidth="1"/>
    <col min="2053" max="2053" width="24.25" style="515" customWidth="1"/>
    <col min="2054" max="2054" width="6.25" style="515" customWidth="1"/>
    <col min="2055" max="2056" width="9.875" style="515" bestFit="1" customWidth="1"/>
    <col min="2057" max="2057" width="0" style="515" hidden="1" customWidth="1"/>
    <col min="2058" max="2058" width="1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7" width="0" style="515" hidden="1" customWidth="1"/>
    <col min="2308" max="2308" width="12.625" style="515" customWidth="1"/>
    <col min="2309" max="2309" width="24.25" style="515" customWidth="1"/>
    <col min="2310" max="2310" width="6.25" style="515" customWidth="1"/>
    <col min="2311" max="2312" width="9.875" style="515" bestFit="1" customWidth="1"/>
    <col min="2313" max="2313" width="0" style="515" hidden="1" customWidth="1"/>
    <col min="2314" max="2314" width="1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3" width="0" style="515" hidden="1" customWidth="1"/>
    <col min="2564" max="2564" width="12.625" style="515" customWidth="1"/>
    <col min="2565" max="2565" width="24.25" style="515" customWidth="1"/>
    <col min="2566" max="2566" width="6.25" style="515" customWidth="1"/>
    <col min="2567" max="2568" width="9.875" style="515" bestFit="1" customWidth="1"/>
    <col min="2569" max="2569" width="0" style="515" hidden="1" customWidth="1"/>
    <col min="2570" max="2570" width="1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19" width="0" style="515" hidden="1" customWidth="1"/>
    <col min="2820" max="2820" width="12.625" style="515" customWidth="1"/>
    <col min="2821" max="2821" width="24.25" style="515" customWidth="1"/>
    <col min="2822" max="2822" width="6.25" style="515" customWidth="1"/>
    <col min="2823" max="2824" width="9.875" style="515" bestFit="1" customWidth="1"/>
    <col min="2825" max="2825" width="0" style="515" hidden="1" customWidth="1"/>
    <col min="2826" max="2826" width="1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5" width="0" style="515" hidden="1" customWidth="1"/>
    <col min="3076" max="3076" width="12.625" style="515" customWidth="1"/>
    <col min="3077" max="3077" width="24.25" style="515" customWidth="1"/>
    <col min="3078" max="3078" width="6.25" style="515" customWidth="1"/>
    <col min="3079" max="3080" width="9.875" style="515" bestFit="1" customWidth="1"/>
    <col min="3081" max="3081" width="0" style="515" hidden="1" customWidth="1"/>
    <col min="3082" max="3082" width="1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1" width="0" style="515" hidden="1" customWidth="1"/>
    <col min="3332" max="3332" width="12.625" style="515" customWidth="1"/>
    <col min="3333" max="3333" width="24.25" style="515" customWidth="1"/>
    <col min="3334" max="3334" width="6.25" style="515" customWidth="1"/>
    <col min="3335" max="3336" width="9.875" style="515" bestFit="1" customWidth="1"/>
    <col min="3337" max="3337" width="0" style="515" hidden="1" customWidth="1"/>
    <col min="3338" max="3338" width="1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7" width="0" style="515" hidden="1" customWidth="1"/>
    <col min="3588" max="3588" width="12.625" style="515" customWidth="1"/>
    <col min="3589" max="3589" width="24.25" style="515" customWidth="1"/>
    <col min="3590" max="3590" width="6.25" style="515" customWidth="1"/>
    <col min="3591" max="3592" width="9.875" style="515" bestFit="1" customWidth="1"/>
    <col min="3593" max="3593" width="0" style="515" hidden="1" customWidth="1"/>
    <col min="3594" max="3594" width="1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3" width="0" style="515" hidden="1" customWidth="1"/>
    <col min="3844" max="3844" width="12.625" style="515" customWidth="1"/>
    <col min="3845" max="3845" width="24.25" style="515" customWidth="1"/>
    <col min="3846" max="3846" width="6.25" style="515" customWidth="1"/>
    <col min="3847" max="3848" width="9.875" style="515" bestFit="1" customWidth="1"/>
    <col min="3849" max="3849" width="0" style="515" hidden="1" customWidth="1"/>
    <col min="3850" max="3850" width="1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099" width="0" style="515" hidden="1" customWidth="1"/>
    <col min="4100" max="4100" width="12.625" style="515" customWidth="1"/>
    <col min="4101" max="4101" width="24.25" style="515" customWidth="1"/>
    <col min="4102" max="4102" width="6.25" style="515" customWidth="1"/>
    <col min="4103" max="4104" width="9.875" style="515" bestFit="1" customWidth="1"/>
    <col min="4105" max="4105" width="0" style="515" hidden="1" customWidth="1"/>
    <col min="4106" max="4106" width="1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5" width="0" style="515" hidden="1" customWidth="1"/>
    <col min="4356" max="4356" width="12.625" style="515" customWidth="1"/>
    <col min="4357" max="4357" width="24.25" style="515" customWidth="1"/>
    <col min="4358" max="4358" width="6.25" style="515" customWidth="1"/>
    <col min="4359" max="4360" width="9.875" style="515" bestFit="1" customWidth="1"/>
    <col min="4361" max="4361" width="0" style="515" hidden="1" customWidth="1"/>
    <col min="4362" max="4362" width="1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1" width="0" style="515" hidden="1" customWidth="1"/>
    <col min="4612" max="4612" width="12.625" style="515" customWidth="1"/>
    <col min="4613" max="4613" width="24.25" style="515" customWidth="1"/>
    <col min="4614" max="4614" width="6.25" style="515" customWidth="1"/>
    <col min="4615" max="4616" width="9.875" style="515" bestFit="1" customWidth="1"/>
    <col min="4617" max="4617" width="0" style="515" hidden="1" customWidth="1"/>
    <col min="4618" max="4618" width="1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7" width="0" style="515" hidden="1" customWidth="1"/>
    <col min="4868" max="4868" width="12.625" style="515" customWidth="1"/>
    <col min="4869" max="4869" width="24.25" style="515" customWidth="1"/>
    <col min="4870" max="4870" width="6.25" style="515" customWidth="1"/>
    <col min="4871" max="4872" width="9.875" style="515" bestFit="1" customWidth="1"/>
    <col min="4873" max="4873" width="0" style="515" hidden="1" customWidth="1"/>
    <col min="4874" max="4874" width="1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3" width="0" style="515" hidden="1" customWidth="1"/>
    <col min="5124" max="5124" width="12.625" style="515" customWidth="1"/>
    <col min="5125" max="5125" width="24.25" style="515" customWidth="1"/>
    <col min="5126" max="5126" width="6.25" style="515" customWidth="1"/>
    <col min="5127" max="5128" width="9.875" style="515" bestFit="1" customWidth="1"/>
    <col min="5129" max="5129" width="0" style="515" hidden="1" customWidth="1"/>
    <col min="5130" max="5130" width="1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79" width="0" style="515" hidden="1" customWidth="1"/>
    <col min="5380" max="5380" width="12.625" style="515" customWidth="1"/>
    <col min="5381" max="5381" width="24.25" style="515" customWidth="1"/>
    <col min="5382" max="5382" width="6.25" style="515" customWidth="1"/>
    <col min="5383" max="5384" width="9.875" style="515" bestFit="1" customWidth="1"/>
    <col min="5385" max="5385" width="0" style="515" hidden="1" customWidth="1"/>
    <col min="5386" max="5386" width="1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5" width="0" style="515" hidden="1" customWidth="1"/>
    <col min="5636" max="5636" width="12.625" style="515" customWidth="1"/>
    <col min="5637" max="5637" width="24.25" style="515" customWidth="1"/>
    <col min="5638" max="5638" width="6.25" style="515" customWidth="1"/>
    <col min="5639" max="5640" width="9.875" style="515" bestFit="1" customWidth="1"/>
    <col min="5641" max="5641" width="0" style="515" hidden="1" customWidth="1"/>
    <col min="5642" max="5642" width="1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1" width="0" style="515" hidden="1" customWidth="1"/>
    <col min="5892" max="5892" width="12.625" style="515" customWidth="1"/>
    <col min="5893" max="5893" width="24.25" style="515" customWidth="1"/>
    <col min="5894" max="5894" width="6.25" style="515" customWidth="1"/>
    <col min="5895" max="5896" width="9.875" style="515" bestFit="1" customWidth="1"/>
    <col min="5897" max="5897" width="0" style="515" hidden="1" customWidth="1"/>
    <col min="5898" max="5898" width="1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7" width="0" style="515" hidden="1" customWidth="1"/>
    <col min="6148" max="6148" width="12.625" style="515" customWidth="1"/>
    <col min="6149" max="6149" width="24.25" style="515" customWidth="1"/>
    <col min="6150" max="6150" width="6.25" style="515" customWidth="1"/>
    <col min="6151" max="6152" width="9.875" style="515" bestFit="1" customWidth="1"/>
    <col min="6153" max="6153" width="0" style="515" hidden="1" customWidth="1"/>
    <col min="6154" max="6154" width="1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3" width="0" style="515" hidden="1" customWidth="1"/>
    <col min="6404" max="6404" width="12.625" style="515" customWidth="1"/>
    <col min="6405" max="6405" width="24.25" style="515" customWidth="1"/>
    <col min="6406" max="6406" width="6.25" style="515" customWidth="1"/>
    <col min="6407" max="6408" width="9.875" style="515" bestFit="1" customWidth="1"/>
    <col min="6409" max="6409" width="0" style="515" hidden="1" customWidth="1"/>
    <col min="6410" max="6410" width="1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59" width="0" style="515" hidden="1" customWidth="1"/>
    <col min="6660" max="6660" width="12.625" style="515" customWidth="1"/>
    <col min="6661" max="6661" width="24.25" style="515" customWidth="1"/>
    <col min="6662" max="6662" width="6.25" style="515" customWidth="1"/>
    <col min="6663" max="6664" width="9.875" style="515" bestFit="1" customWidth="1"/>
    <col min="6665" max="6665" width="0" style="515" hidden="1" customWidth="1"/>
    <col min="6666" max="6666" width="1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5" width="0" style="515" hidden="1" customWidth="1"/>
    <col min="6916" max="6916" width="12.625" style="515" customWidth="1"/>
    <col min="6917" max="6917" width="24.25" style="515" customWidth="1"/>
    <col min="6918" max="6918" width="6.25" style="515" customWidth="1"/>
    <col min="6919" max="6920" width="9.875" style="515" bestFit="1" customWidth="1"/>
    <col min="6921" max="6921" width="0" style="515" hidden="1" customWidth="1"/>
    <col min="6922" max="6922" width="1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1" width="0" style="515" hidden="1" customWidth="1"/>
    <col min="7172" max="7172" width="12.625" style="515" customWidth="1"/>
    <col min="7173" max="7173" width="24.25" style="515" customWidth="1"/>
    <col min="7174" max="7174" width="6.25" style="515" customWidth="1"/>
    <col min="7175" max="7176" width="9.875" style="515" bestFit="1" customWidth="1"/>
    <col min="7177" max="7177" width="0" style="515" hidden="1" customWidth="1"/>
    <col min="7178" max="7178" width="1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7" width="0" style="515" hidden="1" customWidth="1"/>
    <col min="7428" max="7428" width="12.625" style="515" customWidth="1"/>
    <col min="7429" max="7429" width="24.25" style="515" customWidth="1"/>
    <col min="7430" max="7430" width="6.25" style="515" customWidth="1"/>
    <col min="7431" max="7432" width="9.875" style="515" bestFit="1" customWidth="1"/>
    <col min="7433" max="7433" width="0" style="515" hidden="1" customWidth="1"/>
    <col min="7434" max="7434" width="1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3" width="0" style="515" hidden="1" customWidth="1"/>
    <col min="7684" max="7684" width="12.625" style="515" customWidth="1"/>
    <col min="7685" max="7685" width="24.25" style="515" customWidth="1"/>
    <col min="7686" max="7686" width="6.25" style="515" customWidth="1"/>
    <col min="7687" max="7688" width="9.875" style="515" bestFit="1" customWidth="1"/>
    <col min="7689" max="7689" width="0" style="515" hidden="1" customWidth="1"/>
    <col min="7690" max="7690" width="1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39" width="0" style="515" hidden="1" customWidth="1"/>
    <col min="7940" max="7940" width="12.625" style="515" customWidth="1"/>
    <col min="7941" max="7941" width="24.25" style="515" customWidth="1"/>
    <col min="7942" max="7942" width="6.25" style="515" customWidth="1"/>
    <col min="7943" max="7944" width="9.875" style="515" bestFit="1" customWidth="1"/>
    <col min="7945" max="7945" width="0" style="515" hidden="1" customWidth="1"/>
    <col min="7946" max="7946" width="1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5" width="0" style="515" hidden="1" customWidth="1"/>
    <col min="8196" max="8196" width="12.625" style="515" customWidth="1"/>
    <col min="8197" max="8197" width="24.25" style="515" customWidth="1"/>
    <col min="8198" max="8198" width="6.25" style="515" customWidth="1"/>
    <col min="8199" max="8200" width="9.875" style="515" bestFit="1" customWidth="1"/>
    <col min="8201" max="8201" width="0" style="515" hidden="1" customWidth="1"/>
    <col min="8202" max="8202" width="1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1" width="0" style="515" hidden="1" customWidth="1"/>
    <col min="8452" max="8452" width="12.625" style="515" customWidth="1"/>
    <col min="8453" max="8453" width="24.25" style="515" customWidth="1"/>
    <col min="8454" max="8454" width="6.25" style="515" customWidth="1"/>
    <col min="8455" max="8456" width="9.875" style="515" bestFit="1" customWidth="1"/>
    <col min="8457" max="8457" width="0" style="515" hidden="1" customWidth="1"/>
    <col min="8458" max="8458" width="1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7" width="0" style="515" hidden="1" customWidth="1"/>
    <col min="8708" max="8708" width="12.625" style="515" customWidth="1"/>
    <col min="8709" max="8709" width="24.25" style="515" customWidth="1"/>
    <col min="8710" max="8710" width="6.25" style="515" customWidth="1"/>
    <col min="8711" max="8712" width="9.875" style="515" bestFit="1" customWidth="1"/>
    <col min="8713" max="8713" width="0" style="515" hidden="1" customWidth="1"/>
    <col min="8714" max="8714" width="1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3" width="0" style="515" hidden="1" customWidth="1"/>
    <col min="8964" max="8964" width="12.625" style="515" customWidth="1"/>
    <col min="8965" max="8965" width="24.25" style="515" customWidth="1"/>
    <col min="8966" max="8966" width="6.25" style="515" customWidth="1"/>
    <col min="8967" max="8968" width="9.875" style="515" bestFit="1" customWidth="1"/>
    <col min="8969" max="8969" width="0" style="515" hidden="1" customWidth="1"/>
    <col min="8970" max="8970" width="1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19" width="0" style="515" hidden="1" customWidth="1"/>
    <col min="9220" max="9220" width="12.625" style="515" customWidth="1"/>
    <col min="9221" max="9221" width="24.25" style="515" customWidth="1"/>
    <col min="9222" max="9222" width="6.25" style="515" customWidth="1"/>
    <col min="9223" max="9224" width="9.875" style="515" bestFit="1" customWidth="1"/>
    <col min="9225" max="9225" width="0" style="515" hidden="1" customWidth="1"/>
    <col min="9226" max="9226" width="1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5" width="0" style="515" hidden="1" customWidth="1"/>
    <col min="9476" max="9476" width="12.625" style="515" customWidth="1"/>
    <col min="9477" max="9477" width="24.25" style="515" customWidth="1"/>
    <col min="9478" max="9478" width="6.25" style="515" customWidth="1"/>
    <col min="9479" max="9480" width="9.875" style="515" bestFit="1" customWidth="1"/>
    <col min="9481" max="9481" width="0" style="515" hidden="1" customWidth="1"/>
    <col min="9482" max="9482" width="1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1" width="0" style="515" hidden="1" customWidth="1"/>
    <col min="9732" max="9732" width="12.625" style="515" customWidth="1"/>
    <col min="9733" max="9733" width="24.25" style="515" customWidth="1"/>
    <col min="9734" max="9734" width="6.25" style="515" customWidth="1"/>
    <col min="9735" max="9736" width="9.875" style="515" bestFit="1" customWidth="1"/>
    <col min="9737" max="9737" width="0" style="515" hidden="1" customWidth="1"/>
    <col min="9738" max="9738" width="1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7" width="0" style="515" hidden="1" customWidth="1"/>
    <col min="9988" max="9988" width="12.625" style="515" customWidth="1"/>
    <col min="9989" max="9989" width="24.25" style="515" customWidth="1"/>
    <col min="9990" max="9990" width="6.25" style="515" customWidth="1"/>
    <col min="9991" max="9992" width="9.875" style="515" bestFit="1" customWidth="1"/>
    <col min="9993" max="9993" width="0" style="515" hidden="1" customWidth="1"/>
    <col min="9994" max="9994" width="1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3" width="0" style="515" hidden="1" customWidth="1"/>
    <col min="10244" max="10244" width="12.625" style="515" customWidth="1"/>
    <col min="10245" max="10245" width="24.25" style="515" customWidth="1"/>
    <col min="10246" max="10246" width="6.25" style="515" customWidth="1"/>
    <col min="10247" max="10248" width="9.875" style="515" bestFit="1" customWidth="1"/>
    <col min="10249" max="10249" width="0" style="515" hidden="1" customWidth="1"/>
    <col min="10250" max="10250" width="1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499" width="0" style="515" hidden="1" customWidth="1"/>
    <col min="10500" max="10500" width="12.625" style="515" customWidth="1"/>
    <col min="10501" max="10501" width="24.25" style="515" customWidth="1"/>
    <col min="10502" max="10502" width="6.25" style="515" customWidth="1"/>
    <col min="10503" max="10504" width="9.875" style="515" bestFit="1" customWidth="1"/>
    <col min="10505" max="10505" width="0" style="515" hidden="1" customWidth="1"/>
    <col min="10506" max="10506" width="1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5" width="0" style="515" hidden="1" customWidth="1"/>
    <col min="10756" max="10756" width="12.625" style="515" customWidth="1"/>
    <col min="10757" max="10757" width="24.25" style="515" customWidth="1"/>
    <col min="10758" max="10758" width="6.25" style="515" customWidth="1"/>
    <col min="10759" max="10760" width="9.875" style="515" bestFit="1" customWidth="1"/>
    <col min="10761" max="10761" width="0" style="515" hidden="1" customWidth="1"/>
    <col min="10762" max="10762" width="1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1" width="0" style="515" hidden="1" customWidth="1"/>
    <col min="11012" max="11012" width="12.625" style="515" customWidth="1"/>
    <col min="11013" max="11013" width="24.25" style="515" customWidth="1"/>
    <col min="11014" max="11014" width="6.25" style="515" customWidth="1"/>
    <col min="11015" max="11016" width="9.875" style="515" bestFit="1" customWidth="1"/>
    <col min="11017" max="11017" width="0" style="515" hidden="1" customWidth="1"/>
    <col min="11018" max="11018" width="1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7" width="0" style="515" hidden="1" customWidth="1"/>
    <col min="11268" max="11268" width="12.625" style="515" customWidth="1"/>
    <col min="11269" max="11269" width="24.25" style="515" customWidth="1"/>
    <col min="11270" max="11270" width="6.25" style="515" customWidth="1"/>
    <col min="11271" max="11272" width="9.875" style="515" bestFit="1" customWidth="1"/>
    <col min="11273" max="11273" width="0" style="515" hidden="1" customWidth="1"/>
    <col min="11274" max="11274" width="1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3" width="0" style="515" hidden="1" customWidth="1"/>
    <col min="11524" max="11524" width="12.625" style="515" customWidth="1"/>
    <col min="11525" max="11525" width="24.25" style="515" customWidth="1"/>
    <col min="11526" max="11526" width="6.25" style="515" customWidth="1"/>
    <col min="11527" max="11528" width="9.875" style="515" bestFit="1" customWidth="1"/>
    <col min="11529" max="11529" width="0" style="515" hidden="1" customWidth="1"/>
    <col min="11530" max="11530" width="1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79" width="0" style="515" hidden="1" customWidth="1"/>
    <col min="11780" max="11780" width="12.625" style="515" customWidth="1"/>
    <col min="11781" max="11781" width="24.25" style="515" customWidth="1"/>
    <col min="11782" max="11782" width="6.25" style="515" customWidth="1"/>
    <col min="11783" max="11784" width="9.875" style="515" bestFit="1" customWidth="1"/>
    <col min="11785" max="11785" width="0" style="515" hidden="1" customWidth="1"/>
    <col min="11786" max="11786" width="1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5" width="0" style="515" hidden="1" customWidth="1"/>
    <col min="12036" max="12036" width="12.625" style="515" customWidth="1"/>
    <col min="12037" max="12037" width="24.25" style="515" customWidth="1"/>
    <col min="12038" max="12038" width="6.25" style="515" customWidth="1"/>
    <col min="12039" max="12040" width="9.875" style="515" bestFit="1" customWidth="1"/>
    <col min="12041" max="12041" width="0" style="515" hidden="1" customWidth="1"/>
    <col min="12042" max="12042" width="1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1" width="0" style="515" hidden="1" customWidth="1"/>
    <col min="12292" max="12292" width="12.625" style="515" customWidth="1"/>
    <col min="12293" max="12293" width="24.25" style="515" customWidth="1"/>
    <col min="12294" max="12294" width="6.25" style="515" customWidth="1"/>
    <col min="12295" max="12296" width="9.875" style="515" bestFit="1" customWidth="1"/>
    <col min="12297" max="12297" width="0" style="515" hidden="1" customWidth="1"/>
    <col min="12298" max="12298" width="1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7" width="0" style="515" hidden="1" customWidth="1"/>
    <col min="12548" max="12548" width="12.625" style="515" customWidth="1"/>
    <col min="12549" max="12549" width="24.25" style="515" customWidth="1"/>
    <col min="12550" max="12550" width="6.25" style="515" customWidth="1"/>
    <col min="12551" max="12552" width="9.875" style="515" bestFit="1" customWidth="1"/>
    <col min="12553" max="12553" width="0" style="515" hidden="1" customWidth="1"/>
    <col min="12554" max="12554" width="1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3" width="0" style="515" hidden="1" customWidth="1"/>
    <col min="12804" max="12804" width="12.625" style="515" customWidth="1"/>
    <col min="12805" max="12805" width="24.25" style="515" customWidth="1"/>
    <col min="12806" max="12806" width="6.25" style="515" customWidth="1"/>
    <col min="12807" max="12808" width="9.875" style="515" bestFit="1" customWidth="1"/>
    <col min="12809" max="12809" width="0" style="515" hidden="1" customWidth="1"/>
    <col min="12810" max="12810" width="1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59" width="0" style="515" hidden="1" customWidth="1"/>
    <col min="13060" max="13060" width="12.625" style="515" customWidth="1"/>
    <col min="13061" max="13061" width="24.25" style="515" customWidth="1"/>
    <col min="13062" max="13062" width="6.25" style="515" customWidth="1"/>
    <col min="13063" max="13064" width="9.875" style="515" bestFit="1" customWidth="1"/>
    <col min="13065" max="13065" width="0" style="515" hidden="1" customWidth="1"/>
    <col min="13066" max="13066" width="1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5" width="0" style="515" hidden="1" customWidth="1"/>
    <col min="13316" max="13316" width="12.625" style="515" customWidth="1"/>
    <col min="13317" max="13317" width="24.25" style="515" customWidth="1"/>
    <col min="13318" max="13318" width="6.25" style="515" customWidth="1"/>
    <col min="13319" max="13320" width="9.875" style="515" bestFit="1" customWidth="1"/>
    <col min="13321" max="13321" width="0" style="515" hidden="1" customWidth="1"/>
    <col min="13322" max="13322" width="1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1" width="0" style="515" hidden="1" customWidth="1"/>
    <col min="13572" max="13572" width="12.625" style="515" customWidth="1"/>
    <col min="13573" max="13573" width="24.25" style="515" customWidth="1"/>
    <col min="13574" max="13574" width="6.25" style="515" customWidth="1"/>
    <col min="13575" max="13576" width="9.875" style="515" bestFit="1" customWidth="1"/>
    <col min="13577" max="13577" width="0" style="515" hidden="1" customWidth="1"/>
    <col min="13578" max="13578" width="1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7" width="0" style="515" hidden="1" customWidth="1"/>
    <col min="13828" max="13828" width="12.625" style="515" customWidth="1"/>
    <col min="13829" max="13829" width="24.25" style="515" customWidth="1"/>
    <col min="13830" max="13830" width="6.25" style="515" customWidth="1"/>
    <col min="13831" max="13832" width="9.875" style="515" bestFit="1" customWidth="1"/>
    <col min="13833" max="13833" width="0" style="515" hidden="1" customWidth="1"/>
    <col min="13834" max="13834" width="1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3" width="0" style="515" hidden="1" customWidth="1"/>
    <col min="14084" max="14084" width="12.625" style="515" customWidth="1"/>
    <col min="14085" max="14085" width="24.25" style="515" customWidth="1"/>
    <col min="14086" max="14086" width="6.25" style="515" customWidth="1"/>
    <col min="14087" max="14088" width="9.875" style="515" bestFit="1" customWidth="1"/>
    <col min="14089" max="14089" width="0" style="515" hidden="1" customWidth="1"/>
    <col min="14090" max="14090" width="1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39" width="0" style="515" hidden="1" customWidth="1"/>
    <col min="14340" max="14340" width="12.625" style="515" customWidth="1"/>
    <col min="14341" max="14341" width="24.25" style="515" customWidth="1"/>
    <col min="14342" max="14342" width="6.25" style="515" customWidth="1"/>
    <col min="14343" max="14344" width="9.875" style="515" bestFit="1" customWidth="1"/>
    <col min="14345" max="14345" width="0" style="515" hidden="1" customWidth="1"/>
    <col min="14346" max="14346" width="1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5" width="0" style="515" hidden="1" customWidth="1"/>
    <col min="14596" max="14596" width="12.625" style="515" customWidth="1"/>
    <col min="14597" max="14597" width="24.25" style="515" customWidth="1"/>
    <col min="14598" max="14598" width="6.25" style="515" customWidth="1"/>
    <col min="14599" max="14600" width="9.875" style="515" bestFit="1" customWidth="1"/>
    <col min="14601" max="14601" width="0" style="515" hidden="1" customWidth="1"/>
    <col min="14602" max="14602" width="1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1" width="0" style="515" hidden="1" customWidth="1"/>
    <col min="14852" max="14852" width="12.625" style="515" customWidth="1"/>
    <col min="14853" max="14853" width="24.25" style="515" customWidth="1"/>
    <col min="14854" max="14854" width="6.25" style="515" customWidth="1"/>
    <col min="14855" max="14856" width="9.875" style="515" bestFit="1" customWidth="1"/>
    <col min="14857" max="14857" width="0" style="515" hidden="1" customWidth="1"/>
    <col min="14858" max="14858" width="1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7" width="0" style="515" hidden="1" customWidth="1"/>
    <col min="15108" max="15108" width="12.625" style="515" customWidth="1"/>
    <col min="15109" max="15109" width="24.25" style="515" customWidth="1"/>
    <col min="15110" max="15110" width="6.25" style="515" customWidth="1"/>
    <col min="15111" max="15112" width="9.875" style="515" bestFit="1" customWidth="1"/>
    <col min="15113" max="15113" width="0" style="515" hidden="1" customWidth="1"/>
    <col min="15114" max="15114" width="1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3" width="0" style="515" hidden="1" customWidth="1"/>
    <col min="15364" max="15364" width="12.625" style="515" customWidth="1"/>
    <col min="15365" max="15365" width="24.25" style="515" customWidth="1"/>
    <col min="15366" max="15366" width="6.25" style="515" customWidth="1"/>
    <col min="15367" max="15368" width="9.875" style="515" bestFit="1" customWidth="1"/>
    <col min="15369" max="15369" width="0" style="515" hidden="1" customWidth="1"/>
    <col min="15370" max="15370" width="1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19" width="0" style="515" hidden="1" customWidth="1"/>
    <col min="15620" max="15620" width="12.625" style="515" customWidth="1"/>
    <col min="15621" max="15621" width="24.25" style="515" customWidth="1"/>
    <col min="15622" max="15622" width="6.25" style="515" customWidth="1"/>
    <col min="15623" max="15624" width="9.875" style="515" bestFit="1" customWidth="1"/>
    <col min="15625" max="15625" width="0" style="515" hidden="1" customWidth="1"/>
    <col min="15626" max="15626" width="1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5" width="0" style="515" hidden="1" customWidth="1"/>
    <col min="15876" max="15876" width="12.625" style="515" customWidth="1"/>
    <col min="15877" max="15877" width="24.25" style="515" customWidth="1"/>
    <col min="15878" max="15878" width="6.25" style="515" customWidth="1"/>
    <col min="15879" max="15880" width="9.875" style="515" bestFit="1" customWidth="1"/>
    <col min="15881" max="15881" width="0" style="515" hidden="1" customWidth="1"/>
    <col min="15882" max="15882" width="1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1" width="0" style="515" hidden="1" customWidth="1"/>
    <col min="16132" max="16132" width="12.625" style="515" customWidth="1"/>
    <col min="16133" max="16133" width="24.25" style="515" customWidth="1"/>
    <col min="16134" max="16134" width="6.25" style="515" customWidth="1"/>
    <col min="16135" max="16136" width="9.875" style="515" bestFit="1" customWidth="1"/>
    <col min="16137" max="16137" width="0" style="515" hidden="1" customWidth="1"/>
    <col min="16138" max="16138" width="1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3068</v>
      </c>
      <c r="G2" s="516" t="s">
        <v>2</v>
      </c>
      <c r="H2" s="517"/>
      <c r="I2" s="518"/>
      <c r="J2" s="519">
        <f>SUM(H:H)</f>
        <v>12000</v>
      </c>
    </row>
    <row r="3" spans="2:17" ht="20.100000000000001" customHeight="1">
      <c r="B3" s="513" t="s">
        <v>3</v>
      </c>
      <c r="C3" s="513"/>
      <c r="D3" s="513"/>
      <c r="E3" s="523" t="s">
        <v>3069</v>
      </c>
    </row>
    <row r="4" spans="2:17" ht="20.100000000000001" customHeight="1">
      <c r="B4" s="513" t="s">
        <v>5</v>
      </c>
      <c r="C4" s="513"/>
      <c r="D4" s="513"/>
      <c r="E4" s="523">
        <v>104118</v>
      </c>
    </row>
    <row r="5" spans="2:17" ht="20.100000000000001" customHeight="1">
      <c r="B5" s="513" t="s">
        <v>6</v>
      </c>
      <c r="C5" s="513"/>
      <c r="D5" s="513"/>
      <c r="E5" s="525"/>
    </row>
    <row r="6" spans="2:17" ht="20.100000000000001" customHeight="1">
      <c r="B6" s="513" t="s">
        <v>7</v>
      </c>
      <c r="C6" s="513"/>
      <c r="D6" s="513"/>
      <c r="E6" s="525">
        <v>41226</v>
      </c>
    </row>
    <row r="8" spans="2:17" s="520" customFormat="1" ht="19.5" customHeight="1">
      <c r="B8" s="499"/>
      <c r="C8" s="499"/>
      <c r="D8" s="499" t="s">
        <v>10</v>
      </c>
      <c r="E8" s="504" t="s">
        <v>11</v>
      </c>
      <c r="F8" s="504" t="s">
        <v>12</v>
      </c>
      <c r="G8" s="504" t="s">
        <v>13</v>
      </c>
      <c r="H8" s="526" t="s">
        <v>14</v>
      </c>
      <c r="I8" s="526"/>
      <c r="J8" s="504" t="s">
        <v>16</v>
      </c>
      <c r="K8" s="504" t="s">
        <v>17</v>
      </c>
      <c r="L8" s="504" t="s">
        <v>18</v>
      </c>
      <c r="M8" s="499" t="s">
        <v>19</v>
      </c>
      <c r="N8" s="499" t="s">
        <v>20</v>
      </c>
      <c r="O8" s="504" t="s">
        <v>21</v>
      </c>
      <c r="P8" s="527" t="s">
        <v>22</v>
      </c>
      <c r="Q8" s="527" t="s">
        <v>23</v>
      </c>
    </row>
    <row r="9" spans="2:17" s="520" customFormat="1" ht="19.5" customHeight="1">
      <c r="B9" s="499">
        <v>1</v>
      </c>
      <c r="C9" s="499"/>
      <c r="D9" s="499" t="s">
        <v>77</v>
      </c>
      <c r="E9" s="531" t="s">
        <v>3070</v>
      </c>
      <c r="F9" s="528">
        <v>1</v>
      </c>
      <c r="G9" s="189">
        <v>12000</v>
      </c>
      <c r="H9" s="506">
        <f>F9*G9</f>
        <v>12000</v>
      </c>
      <c r="I9" s="506"/>
      <c r="J9" s="528" t="s">
        <v>3071</v>
      </c>
      <c r="K9" s="536"/>
      <c r="L9" s="504"/>
      <c r="M9" s="532">
        <v>41214</v>
      </c>
      <c r="N9" s="499"/>
      <c r="O9" s="504"/>
      <c r="P9" s="532">
        <v>41228</v>
      </c>
      <c r="Q9" s="533">
        <v>41225</v>
      </c>
    </row>
    <row r="10" spans="2:17" s="520" customFormat="1" ht="19.5" customHeight="1">
      <c r="B10" s="499"/>
      <c r="C10" s="499"/>
      <c r="D10" s="499"/>
      <c r="E10" s="531"/>
      <c r="F10" s="528"/>
      <c r="G10" s="189"/>
      <c r="H10" s="506"/>
      <c r="I10" s="506"/>
      <c r="J10" s="528"/>
      <c r="K10" s="536"/>
      <c r="L10" s="504"/>
      <c r="M10" s="532"/>
      <c r="N10" s="499"/>
      <c r="O10" s="504"/>
      <c r="P10" s="532"/>
      <c r="Q10" s="533"/>
    </row>
    <row r="11" spans="2:17" s="520" customFormat="1" ht="19.5" customHeight="1">
      <c r="B11" s="499"/>
      <c r="C11" s="499"/>
      <c r="D11" s="499"/>
      <c r="E11" s="531"/>
      <c r="F11" s="528"/>
      <c r="G11" s="189"/>
      <c r="H11" s="506"/>
      <c r="I11" s="506"/>
      <c r="J11" s="528"/>
      <c r="K11" s="536"/>
      <c r="L11" s="504"/>
      <c r="M11" s="532"/>
      <c r="N11" s="499"/>
      <c r="O11" s="504"/>
      <c r="P11" s="532"/>
      <c r="Q11" s="533"/>
    </row>
    <row r="12" spans="2:17" s="520" customFormat="1" ht="19.5" customHeight="1">
      <c r="B12" s="499"/>
      <c r="C12" s="499"/>
      <c r="D12" s="499"/>
      <c r="E12" s="531"/>
      <c r="F12" s="528"/>
      <c r="G12" s="189"/>
      <c r="H12" s="506"/>
      <c r="I12" s="506"/>
      <c r="J12" s="528"/>
      <c r="K12" s="505"/>
      <c r="L12" s="504"/>
      <c r="M12" s="532"/>
      <c r="N12" s="499"/>
      <c r="O12" s="504"/>
      <c r="P12" s="532"/>
      <c r="Q12" s="533"/>
    </row>
    <row r="13" spans="2:17" s="520" customFormat="1" ht="19.5" customHeight="1">
      <c r="B13" s="499"/>
      <c r="C13" s="499"/>
      <c r="D13" s="499"/>
      <c r="E13" s="531"/>
      <c r="F13" s="528"/>
      <c r="G13" s="189"/>
      <c r="H13" s="506"/>
      <c r="I13" s="530"/>
      <c r="J13" s="528"/>
      <c r="K13" s="536"/>
      <c r="L13" s="504"/>
      <c r="M13" s="532"/>
      <c r="N13" s="499"/>
      <c r="O13" s="504"/>
      <c r="P13" s="532"/>
      <c r="Q13" s="533"/>
    </row>
    <row r="14" spans="2:17">
      <c r="Q14" s="547"/>
    </row>
    <row r="15" spans="2:17">
      <c r="Q15" s="547"/>
    </row>
    <row r="16" spans="2:17">
      <c r="Q16" s="547"/>
    </row>
    <row r="17" spans="13:17">
      <c r="M17" s="548"/>
      <c r="Q17" s="547"/>
    </row>
    <row r="18" spans="13:17">
      <c r="Q18" s="547"/>
    </row>
    <row r="19" spans="13:17">
      <c r="M19" s="548"/>
      <c r="Q19" s="547"/>
    </row>
  </sheetData>
  <autoFilter ref="B8:O13" xr:uid="{58F22AD8-07E5-43FA-A666-7926CCE62CE3}"/>
  <mergeCells count="6">
    <mergeCell ref="B2:D2"/>
    <mergeCell ref="G2:I2"/>
    <mergeCell ref="B3:D3"/>
    <mergeCell ref="B4:D4"/>
    <mergeCell ref="B5:D5"/>
    <mergeCell ref="B6:D6"/>
  </mergeCells>
  <phoneticPr fontId="3"/>
  <pageMargins left="0.2" right="0.2" top="0.75" bottom="0.75" header="0.3" footer="0.3"/>
  <pageSetup paperSize="9" orientation="portrait" r:id="rId1"/>
  <legacy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980B6-F7E7-475A-8797-A45CB3D58F7B}">
  <dimension ref="B2:Q66"/>
  <sheetViews>
    <sheetView zoomScale="85" zoomScaleNormal="85" workbookViewId="0">
      <pane xSplit="10" ySplit="8" topLeftCell="P9" activePane="bottomRight" state="frozen"/>
      <selection pane="topRight" activeCell="K1" sqref="K1"/>
      <selection pane="bottomLeft" activeCell="A9" sqref="A9"/>
      <selection pane="bottomRight" activeCell="Q27" sqref="Q27"/>
    </sheetView>
  </sheetViews>
  <sheetFormatPr defaultRowHeight="18.75"/>
  <cols>
    <col min="1" max="1" width="2.625" style="3" customWidth="1"/>
    <col min="2" max="2" width="5.125" style="8" customWidth="1"/>
    <col min="3" max="3" width="12.375" style="3" customWidth="1"/>
    <col min="4" max="4" width="12.625" style="3" customWidth="1"/>
    <col min="5" max="5" width="35.625" style="3" customWidth="1"/>
    <col min="6" max="6" width="8.75" style="3" customWidth="1"/>
    <col min="7" max="8" width="9.875" style="3" bestFit="1" customWidth="1"/>
    <col min="9" max="9" width="5.75" style="9" customWidth="1"/>
    <col min="10" max="10" width="44.75" style="3" customWidth="1"/>
    <col min="11" max="11" width="17.8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12.375" style="3" customWidth="1"/>
    <col min="260" max="260" width="12.625" style="3" customWidth="1"/>
    <col min="261" max="261" width="35.625" style="3" customWidth="1"/>
    <col min="262" max="262" width="8.75" style="3" customWidth="1"/>
    <col min="263" max="264" width="9.875" style="3" bestFit="1" customWidth="1"/>
    <col min="265" max="265" width="5.75" style="3" customWidth="1"/>
    <col min="266" max="266" width="44.75"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375" style="3" customWidth="1"/>
    <col min="516" max="516" width="12.625" style="3" customWidth="1"/>
    <col min="517" max="517" width="35.625" style="3" customWidth="1"/>
    <col min="518" max="518" width="8.75" style="3" customWidth="1"/>
    <col min="519" max="520" width="9.875" style="3" bestFit="1" customWidth="1"/>
    <col min="521" max="521" width="5.75" style="3" customWidth="1"/>
    <col min="522" max="522" width="44.75"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375" style="3" customWidth="1"/>
    <col min="772" max="772" width="12.625" style="3" customWidth="1"/>
    <col min="773" max="773" width="35.625" style="3" customWidth="1"/>
    <col min="774" max="774" width="8.75" style="3" customWidth="1"/>
    <col min="775" max="776" width="9.875" style="3" bestFit="1" customWidth="1"/>
    <col min="777" max="777" width="5.75" style="3" customWidth="1"/>
    <col min="778" max="778" width="44.75"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375" style="3" customWidth="1"/>
    <col min="1028" max="1028" width="12.625" style="3" customWidth="1"/>
    <col min="1029" max="1029" width="35.625" style="3" customWidth="1"/>
    <col min="1030" max="1030" width="8.75" style="3" customWidth="1"/>
    <col min="1031" max="1032" width="9.875" style="3" bestFit="1" customWidth="1"/>
    <col min="1033" max="1033" width="5.75" style="3" customWidth="1"/>
    <col min="1034" max="1034" width="44.75"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375" style="3" customWidth="1"/>
    <col min="1284" max="1284" width="12.625" style="3" customWidth="1"/>
    <col min="1285" max="1285" width="35.625" style="3" customWidth="1"/>
    <col min="1286" max="1286" width="8.75" style="3" customWidth="1"/>
    <col min="1287" max="1288" width="9.875" style="3" bestFit="1" customWidth="1"/>
    <col min="1289" max="1289" width="5.75" style="3" customWidth="1"/>
    <col min="1290" max="1290" width="44.75"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375" style="3" customWidth="1"/>
    <col min="1540" max="1540" width="12.625" style="3" customWidth="1"/>
    <col min="1541" max="1541" width="35.625" style="3" customWidth="1"/>
    <col min="1542" max="1542" width="8.75" style="3" customWidth="1"/>
    <col min="1543" max="1544" width="9.875" style="3" bestFit="1" customWidth="1"/>
    <col min="1545" max="1545" width="5.75" style="3" customWidth="1"/>
    <col min="1546" max="1546" width="44.75"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375" style="3" customWidth="1"/>
    <col min="1796" max="1796" width="12.625" style="3" customWidth="1"/>
    <col min="1797" max="1797" width="35.625" style="3" customWidth="1"/>
    <col min="1798" max="1798" width="8.75" style="3" customWidth="1"/>
    <col min="1799" max="1800" width="9.875" style="3" bestFit="1" customWidth="1"/>
    <col min="1801" max="1801" width="5.75" style="3" customWidth="1"/>
    <col min="1802" max="1802" width="44.75"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375" style="3" customWidth="1"/>
    <col min="2052" max="2052" width="12.625" style="3" customWidth="1"/>
    <col min="2053" max="2053" width="35.625" style="3" customWidth="1"/>
    <col min="2054" max="2054" width="8.75" style="3" customWidth="1"/>
    <col min="2055" max="2056" width="9.875" style="3" bestFit="1" customWidth="1"/>
    <col min="2057" max="2057" width="5.75" style="3" customWidth="1"/>
    <col min="2058" max="2058" width="44.75"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375" style="3" customWidth="1"/>
    <col min="2308" max="2308" width="12.625" style="3" customWidth="1"/>
    <col min="2309" max="2309" width="35.625" style="3" customWidth="1"/>
    <col min="2310" max="2310" width="8.75" style="3" customWidth="1"/>
    <col min="2311" max="2312" width="9.875" style="3" bestFit="1" customWidth="1"/>
    <col min="2313" max="2313" width="5.75" style="3" customWidth="1"/>
    <col min="2314" max="2314" width="44.75"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375" style="3" customWidth="1"/>
    <col min="2564" max="2564" width="12.625" style="3" customWidth="1"/>
    <col min="2565" max="2565" width="35.625" style="3" customWidth="1"/>
    <col min="2566" max="2566" width="8.75" style="3" customWidth="1"/>
    <col min="2567" max="2568" width="9.875" style="3" bestFit="1" customWidth="1"/>
    <col min="2569" max="2569" width="5.75" style="3" customWidth="1"/>
    <col min="2570" max="2570" width="44.75"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375" style="3" customWidth="1"/>
    <col min="2820" max="2820" width="12.625" style="3" customWidth="1"/>
    <col min="2821" max="2821" width="35.625" style="3" customWidth="1"/>
    <col min="2822" max="2822" width="8.75" style="3" customWidth="1"/>
    <col min="2823" max="2824" width="9.875" style="3" bestFit="1" customWidth="1"/>
    <col min="2825" max="2825" width="5.75" style="3" customWidth="1"/>
    <col min="2826" max="2826" width="44.75"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375" style="3" customWidth="1"/>
    <col min="3076" max="3076" width="12.625" style="3" customWidth="1"/>
    <col min="3077" max="3077" width="35.625" style="3" customWidth="1"/>
    <col min="3078" max="3078" width="8.75" style="3" customWidth="1"/>
    <col min="3079" max="3080" width="9.875" style="3" bestFit="1" customWidth="1"/>
    <col min="3081" max="3081" width="5.75" style="3" customWidth="1"/>
    <col min="3082" max="3082" width="44.75"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375" style="3" customWidth="1"/>
    <col min="3332" max="3332" width="12.625" style="3" customWidth="1"/>
    <col min="3333" max="3333" width="35.625" style="3" customWidth="1"/>
    <col min="3334" max="3334" width="8.75" style="3" customWidth="1"/>
    <col min="3335" max="3336" width="9.875" style="3" bestFit="1" customWidth="1"/>
    <col min="3337" max="3337" width="5.75" style="3" customWidth="1"/>
    <col min="3338" max="3338" width="44.75"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375" style="3" customWidth="1"/>
    <col min="3588" max="3588" width="12.625" style="3" customWidth="1"/>
    <col min="3589" max="3589" width="35.625" style="3" customWidth="1"/>
    <col min="3590" max="3590" width="8.75" style="3" customWidth="1"/>
    <col min="3591" max="3592" width="9.875" style="3" bestFit="1" customWidth="1"/>
    <col min="3593" max="3593" width="5.75" style="3" customWidth="1"/>
    <col min="3594" max="3594" width="44.75"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375" style="3" customWidth="1"/>
    <col min="3844" max="3844" width="12.625" style="3" customWidth="1"/>
    <col min="3845" max="3845" width="35.625" style="3" customWidth="1"/>
    <col min="3846" max="3846" width="8.75" style="3" customWidth="1"/>
    <col min="3847" max="3848" width="9.875" style="3" bestFit="1" customWidth="1"/>
    <col min="3849" max="3849" width="5.75" style="3" customWidth="1"/>
    <col min="3850" max="3850" width="44.75"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375" style="3" customWidth="1"/>
    <col min="4100" max="4100" width="12.625" style="3" customWidth="1"/>
    <col min="4101" max="4101" width="35.625" style="3" customWidth="1"/>
    <col min="4102" max="4102" width="8.75" style="3" customWidth="1"/>
    <col min="4103" max="4104" width="9.875" style="3" bestFit="1" customWidth="1"/>
    <col min="4105" max="4105" width="5.75" style="3" customWidth="1"/>
    <col min="4106" max="4106" width="44.75"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375" style="3" customWidth="1"/>
    <col min="4356" max="4356" width="12.625" style="3" customWidth="1"/>
    <col min="4357" max="4357" width="35.625" style="3" customWidth="1"/>
    <col min="4358" max="4358" width="8.75" style="3" customWidth="1"/>
    <col min="4359" max="4360" width="9.875" style="3" bestFit="1" customWidth="1"/>
    <col min="4361" max="4361" width="5.75" style="3" customWidth="1"/>
    <col min="4362" max="4362" width="44.75"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375" style="3" customWidth="1"/>
    <col min="4612" max="4612" width="12.625" style="3" customWidth="1"/>
    <col min="4613" max="4613" width="35.625" style="3" customWidth="1"/>
    <col min="4614" max="4614" width="8.75" style="3" customWidth="1"/>
    <col min="4615" max="4616" width="9.875" style="3" bestFit="1" customWidth="1"/>
    <col min="4617" max="4617" width="5.75" style="3" customWidth="1"/>
    <col min="4618" max="4618" width="44.75"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375" style="3" customWidth="1"/>
    <col min="4868" max="4868" width="12.625" style="3" customWidth="1"/>
    <col min="4869" max="4869" width="35.625" style="3" customWidth="1"/>
    <col min="4870" max="4870" width="8.75" style="3" customWidth="1"/>
    <col min="4871" max="4872" width="9.875" style="3" bestFit="1" customWidth="1"/>
    <col min="4873" max="4873" width="5.75" style="3" customWidth="1"/>
    <col min="4874" max="4874" width="44.75"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375" style="3" customWidth="1"/>
    <col min="5124" max="5124" width="12.625" style="3" customWidth="1"/>
    <col min="5125" max="5125" width="35.625" style="3" customWidth="1"/>
    <col min="5126" max="5126" width="8.75" style="3" customWidth="1"/>
    <col min="5127" max="5128" width="9.875" style="3" bestFit="1" customWidth="1"/>
    <col min="5129" max="5129" width="5.75" style="3" customWidth="1"/>
    <col min="5130" max="5130" width="44.75"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375" style="3" customWidth="1"/>
    <col min="5380" max="5380" width="12.625" style="3" customWidth="1"/>
    <col min="5381" max="5381" width="35.625" style="3" customWidth="1"/>
    <col min="5382" max="5382" width="8.75" style="3" customWidth="1"/>
    <col min="5383" max="5384" width="9.875" style="3" bestFit="1" customWidth="1"/>
    <col min="5385" max="5385" width="5.75" style="3" customWidth="1"/>
    <col min="5386" max="5386" width="44.75"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375" style="3" customWidth="1"/>
    <col min="5636" max="5636" width="12.625" style="3" customWidth="1"/>
    <col min="5637" max="5637" width="35.625" style="3" customWidth="1"/>
    <col min="5638" max="5638" width="8.75" style="3" customWidth="1"/>
    <col min="5639" max="5640" width="9.875" style="3" bestFit="1" customWidth="1"/>
    <col min="5641" max="5641" width="5.75" style="3" customWidth="1"/>
    <col min="5642" max="5642" width="44.75"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375" style="3" customWidth="1"/>
    <col min="5892" max="5892" width="12.625" style="3" customWidth="1"/>
    <col min="5893" max="5893" width="35.625" style="3" customWidth="1"/>
    <col min="5894" max="5894" width="8.75" style="3" customWidth="1"/>
    <col min="5895" max="5896" width="9.875" style="3" bestFit="1" customWidth="1"/>
    <col min="5897" max="5897" width="5.75" style="3" customWidth="1"/>
    <col min="5898" max="5898" width="44.75"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375" style="3" customWidth="1"/>
    <col min="6148" max="6148" width="12.625" style="3" customWidth="1"/>
    <col min="6149" max="6149" width="35.625" style="3" customWidth="1"/>
    <col min="6150" max="6150" width="8.75" style="3" customWidth="1"/>
    <col min="6151" max="6152" width="9.875" style="3" bestFit="1" customWidth="1"/>
    <col min="6153" max="6153" width="5.75" style="3" customWidth="1"/>
    <col min="6154" max="6154" width="44.75"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375" style="3" customWidth="1"/>
    <col min="6404" max="6404" width="12.625" style="3" customWidth="1"/>
    <col min="6405" max="6405" width="35.625" style="3" customWidth="1"/>
    <col min="6406" max="6406" width="8.75" style="3" customWidth="1"/>
    <col min="6407" max="6408" width="9.875" style="3" bestFit="1" customWidth="1"/>
    <col min="6409" max="6409" width="5.75" style="3" customWidth="1"/>
    <col min="6410" max="6410" width="44.75"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375" style="3" customWidth="1"/>
    <col min="6660" max="6660" width="12.625" style="3" customWidth="1"/>
    <col min="6661" max="6661" width="35.625" style="3" customWidth="1"/>
    <col min="6662" max="6662" width="8.75" style="3" customWidth="1"/>
    <col min="6663" max="6664" width="9.875" style="3" bestFit="1" customWidth="1"/>
    <col min="6665" max="6665" width="5.75" style="3" customWidth="1"/>
    <col min="6666" max="6666" width="44.75"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375" style="3" customWidth="1"/>
    <col min="6916" max="6916" width="12.625" style="3" customWidth="1"/>
    <col min="6917" max="6917" width="35.625" style="3" customWidth="1"/>
    <col min="6918" max="6918" width="8.75" style="3" customWidth="1"/>
    <col min="6919" max="6920" width="9.875" style="3" bestFit="1" customWidth="1"/>
    <col min="6921" max="6921" width="5.75" style="3" customWidth="1"/>
    <col min="6922" max="6922" width="44.75"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375" style="3" customWidth="1"/>
    <col min="7172" max="7172" width="12.625" style="3" customWidth="1"/>
    <col min="7173" max="7173" width="35.625" style="3" customWidth="1"/>
    <col min="7174" max="7174" width="8.75" style="3" customWidth="1"/>
    <col min="7175" max="7176" width="9.875" style="3" bestFit="1" customWidth="1"/>
    <col min="7177" max="7177" width="5.75" style="3" customWidth="1"/>
    <col min="7178" max="7178" width="44.75"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375" style="3" customWidth="1"/>
    <col min="7428" max="7428" width="12.625" style="3" customWidth="1"/>
    <col min="7429" max="7429" width="35.625" style="3" customWidth="1"/>
    <col min="7430" max="7430" width="8.75" style="3" customWidth="1"/>
    <col min="7431" max="7432" width="9.875" style="3" bestFit="1" customWidth="1"/>
    <col min="7433" max="7433" width="5.75" style="3" customWidth="1"/>
    <col min="7434" max="7434" width="44.75"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375" style="3" customWidth="1"/>
    <col min="7684" max="7684" width="12.625" style="3" customWidth="1"/>
    <col min="7685" max="7685" width="35.625" style="3" customWidth="1"/>
    <col min="7686" max="7686" width="8.75" style="3" customWidth="1"/>
    <col min="7687" max="7688" width="9.875" style="3" bestFit="1" customWidth="1"/>
    <col min="7689" max="7689" width="5.75" style="3" customWidth="1"/>
    <col min="7690" max="7690" width="44.75"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375" style="3" customWidth="1"/>
    <col min="7940" max="7940" width="12.625" style="3" customWidth="1"/>
    <col min="7941" max="7941" width="35.625" style="3" customWidth="1"/>
    <col min="7942" max="7942" width="8.75" style="3" customWidth="1"/>
    <col min="7943" max="7944" width="9.875" style="3" bestFit="1" customWidth="1"/>
    <col min="7945" max="7945" width="5.75" style="3" customWidth="1"/>
    <col min="7946" max="7946" width="44.75"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375" style="3" customWidth="1"/>
    <col min="8196" max="8196" width="12.625" style="3" customWidth="1"/>
    <col min="8197" max="8197" width="35.625" style="3" customWidth="1"/>
    <col min="8198" max="8198" width="8.75" style="3" customWidth="1"/>
    <col min="8199" max="8200" width="9.875" style="3" bestFit="1" customWidth="1"/>
    <col min="8201" max="8201" width="5.75" style="3" customWidth="1"/>
    <col min="8202" max="8202" width="44.75"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375" style="3" customWidth="1"/>
    <col min="8452" max="8452" width="12.625" style="3" customWidth="1"/>
    <col min="8453" max="8453" width="35.625" style="3" customWidth="1"/>
    <col min="8454" max="8454" width="8.75" style="3" customWidth="1"/>
    <col min="8455" max="8456" width="9.875" style="3" bestFit="1" customWidth="1"/>
    <col min="8457" max="8457" width="5.75" style="3" customWidth="1"/>
    <col min="8458" max="8458" width="44.75"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375" style="3" customWidth="1"/>
    <col min="8708" max="8708" width="12.625" style="3" customWidth="1"/>
    <col min="8709" max="8709" width="35.625" style="3" customWidth="1"/>
    <col min="8710" max="8710" width="8.75" style="3" customWidth="1"/>
    <col min="8711" max="8712" width="9.875" style="3" bestFit="1" customWidth="1"/>
    <col min="8713" max="8713" width="5.75" style="3" customWidth="1"/>
    <col min="8714" max="8714" width="44.75"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375" style="3" customWidth="1"/>
    <col min="8964" max="8964" width="12.625" style="3" customWidth="1"/>
    <col min="8965" max="8965" width="35.625" style="3" customWidth="1"/>
    <col min="8966" max="8966" width="8.75" style="3" customWidth="1"/>
    <col min="8967" max="8968" width="9.875" style="3" bestFit="1" customWidth="1"/>
    <col min="8969" max="8969" width="5.75" style="3" customWidth="1"/>
    <col min="8970" max="8970" width="44.75"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375" style="3" customWidth="1"/>
    <col min="9220" max="9220" width="12.625" style="3" customWidth="1"/>
    <col min="9221" max="9221" width="35.625" style="3" customWidth="1"/>
    <col min="9222" max="9222" width="8.75" style="3" customWidth="1"/>
    <col min="9223" max="9224" width="9.875" style="3" bestFit="1" customWidth="1"/>
    <col min="9225" max="9225" width="5.75" style="3" customWidth="1"/>
    <col min="9226" max="9226" width="44.75"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375" style="3" customWidth="1"/>
    <col min="9476" max="9476" width="12.625" style="3" customWidth="1"/>
    <col min="9477" max="9477" width="35.625" style="3" customWidth="1"/>
    <col min="9478" max="9478" width="8.75" style="3" customWidth="1"/>
    <col min="9479" max="9480" width="9.875" style="3" bestFit="1" customWidth="1"/>
    <col min="9481" max="9481" width="5.75" style="3" customWidth="1"/>
    <col min="9482" max="9482" width="44.75"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375" style="3" customWidth="1"/>
    <col min="9732" max="9732" width="12.625" style="3" customWidth="1"/>
    <col min="9733" max="9733" width="35.625" style="3" customWidth="1"/>
    <col min="9734" max="9734" width="8.75" style="3" customWidth="1"/>
    <col min="9735" max="9736" width="9.875" style="3" bestFit="1" customWidth="1"/>
    <col min="9737" max="9737" width="5.75" style="3" customWidth="1"/>
    <col min="9738" max="9738" width="44.75"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375" style="3" customWidth="1"/>
    <col min="9988" max="9988" width="12.625" style="3" customWidth="1"/>
    <col min="9989" max="9989" width="35.625" style="3" customWidth="1"/>
    <col min="9990" max="9990" width="8.75" style="3" customWidth="1"/>
    <col min="9991" max="9992" width="9.875" style="3" bestFit="1" customWidth="1"/>
    <col min="9993" max="9993" width="5.75" style="3" customWidth="1"/>
    <col min="9994" max="9994" width="44.75"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375" style="3" customWidth="1"/>
    <col min="10244" max="10244" width="12.625" style="3" customWidth="1"/>
    <col min="10245" max="10245" width="35.625" style="3" customWidth="1"/>
    <col min="10246" max="10246" width="8.75" style="3" customWidth="1"/>
    <col min="10247" max="10248" width="9.875" style="3" bestFit="1" customWidth="1"/>
    <col min="10249" max="10249" width="5.75" style="3" customWidth="1"/>
    <col min="10250" max="10250" width="44.75"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375" style="3" customWidth="1"/>
    <col min="10500" max="10500" width="12.625" style="3" customWidth="1"/>
    <col min="10501" max="10501" width="35.625" style="3" customWidth="1"/>
    <col min="10502" max="10502" width="8.75" style="3" customWidth="1"/>
    <col min="10503" max="10504" width="9.875" style="3" bestFit="1" customWidth="1"/>
    <col min="10505" max="10505" width="5.75" style="3" customWidth="1"/>
    <col min="10506" max="10506" width="44.75"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375" style="3" customWidth="1"/>
    <col min="10756" max="10756" width="12.625" style="3" customWidth="1"/>
    <col min="10757" max="10757" width="35.625" style="3" customWidth="1"/>
    <col min="10758" max="10758" width="8.75" style="3" customWidth="1"/>
    <col min="10759" max="10760" width="9.875" style="3" bestFit="1" customWidth="1"/>
    <col min="10761" max="10761" width="5.75" style="3" customWidth="1"/>
    <col min="10762" max="10762" width="44.75"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375" style="3" customWidth="1"/>
    <col min="11012" max="11012" width="12.625" style="3" customWidth="1"/>
    <col min="11013" max="11013" width="35.625" style="3" customWidth="1"/>
    <col min="11014" max="11014" width="8.75" style="3" customWidth="1"/>
    <col min="11015" max="11016" width="9.875" style="3" bestFit="1" customWidth="1"/>
    <col min="11017" max="11017" width="5.75" style="3" customWidth="1"/>
    <col min="11018" max="11018" width="44.75"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375" style="3" customWidth="1"/>
    <col min="11268" max="11268" width="12.625" style="3" customWidth="1"/>
    <col min="11269" max="11269" width="35.625" style="3" customWidth="1"/>
    <col min="11270" max="11270" width="8.75" style="3" customWidth="1"/>
    <col min="11271" max="11272" width="9.875" style="3" bestFit="1" customWidth="1"/>
    <col min="11273" max="11273" width="5.75" style="3" customWidth="1"/>
    <col min="11274" max="11274" width="44.75"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375" style="3" customWidth="1"/>
    <col min="11524" max="11524" width="12.625" style="3" customWidth="1"/>
    <col min="11525" max="11525" width="35.625" style="3" customWidth="1"/>
    <col min="11526" max="11526" width="8.75" style="3" customWidth="1"/>
    <col min="11527" max="11528" width="9.875" style="3" bestFit="1" customWidth="1"/>
    <col min="11529" max="11529" width="5.75" style="3" customWidth="1"/>
    <col min="11530" max="11530" width="44.75"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375" style="3" customWidth="1"/>
    <col min="11780" max="11780" width="12.625" style="3" customWidth="1"/>
    <col min="11781" max="11781" width="35.625" style="3" customWidth="1"/>
    <col min="11782" max="11782" width="8.75" style="3" customWidth="1"/>
    <col min="11783" max="11784" width="9.875" style="3" bestFit="1" customWidth="1"/>
    <col min="11785" max="11785" width="5.75" style="3" customWidth="1"/>
    <col min="11786" max="11786" width="44.75"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375" style="3" customWidth="1"/>
    <col min="12036" max="12036" width="12.625" style="3" customWidth="1"/>
    <col min="12037" max="12037" width="35.625" style="3" customWidth="1"/>
    <col min="12038" max="12038" width="8.75" style="3" customWidth="1"/>
    <col min="12039" max="12040" width="9.875" style="3" bestFit="1" customWidth="1"/>
    <col min="12041" max="12041" width="5.75" style="3" customWidth="1"/>
    <col min="12042" max="12042" width="44.75"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375" style="3" customWidth="1"/>
    <col min="12292" max="12292" width="12.625" style="3" customWidth="1"/>
    <col min="12293" max="12293" width="35.625" style="3" customWidth="1"/>
    <col min="12294" max="12294" width="8.75" style="3" customWidth="1"/>
    <col min="12295" max="12296" width="9.875" style="3" bestFit="1" customWidth="1"/>
    <col min="12297" max="12297" width="5.75" style="3" customWidth="1"/>
    <col min="12298" max="12298" width="44.75"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375" style="3" customWidth="1"/>
    <col min="12548" max="12548" width="12.625" style="3" customWidth="1"/>
    <col min="12549" max="12549" width="35.625" style="3" customWidth="1"/>
    <col min="12550" max="12550" width="8.75" style="3" customWidth="1"/>
    <col min="12551" max="12552" width="9.875" style="3" bestFit="1" customWidth="1"/>
    <col min="12553" max="12553" width="5.75" style="3" customWidth="1"/>
    <col min="12554" max="12554" width="44.75"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375" style="3" customWidth="1"/>
    <col min="12804" max="12804" width="12.625" style="3" customWidth="1"/>
    <col min="12805" max="12805" width="35.625" style="3" customWidth="1"/>
    <col min="12806" max="12806" width="8.75" style="3" customWidth="1"/>
    <col min="12807" max="12808" width="9.875" style="3" bestFit="1" customWidth="1"/>
    <col min="12809" max="12809" width="5.75" style="3" customWidth="1"/>
    <col min="12810" max="12810" width="44.75"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375" style="3" customWidth="1"/>
    <col min="13060" max="13060" width="12.625" style="3" customWidth="1"/>
    <col min="13061" max="13061" width="35.625" style="3" customWidth="1"/>
    <col min="13062" max="13062" width="8.75" style="3" customWidth="1"/>
    <col min="13063" max="13064" width="9.875" style="3" bestFit="1" customWidth="1"/>
    <col min="13065" max="13065" width="5.75" style="3" customWidth="1"/>
    <col min="13066" max="13066" width="44.75"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375" style="3" customWidth="1"/>
    <col min="13316" max="13316" width="12.625" style="3" customWidth="1"/>
    <col min="13317" max="13317" width="35.625" style="3" customWidth="1"/>
    <col min="13318" max="13318" width="8.75" style="3" customWidth="1"/>
    <col min="13319" max="13320" width="9.875" style="3" bestFit="1" customWidth="1"/>
    <col min="13321" max="13321" width="5.75" style="3" customWidth="1"/>
    <col min="13322" max="13322" width="44.75"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375" style="3" customWidth="1"/>
    <col min="13572" max="13572" width="12.625" style="3" customWidth="1"/>
    <col min="13573" max="13573" width="35.625" style="3" customWidth="1"/>
    <col min="13574" max="13574" width="8.75" style="3" customWidth="1"/>
    <col min="13575" max="13576" width="9.875" style="3" bestFit="1" customWidth="1"/>
    <col min="13577" max="13577" width="5.75" style="3" customWidth="1"/>
    <col min="13578" max="13578" width="44.75"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375" style="3" customWidth="1"/>
    <col min="13828" max="13828" width="12.625" style="3" customWidth="1"/>
    <col min="13829" max="13829" width="35.625" style="3" customWidth="1"/>
    <col min="13830" max="13830" width="8.75" style="3" customWidth="1"/>
    <col min="13831" max="13832" width="9.875" style="3" bestFit="1" customWidth="1"/>
    <col min="13833" max="13833" width="5.75" style="3" customWidth="1"/>
    <col min="13834" max="13834" width="44.75"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375" style="3" customWidth="1"/>
    <col min="14084" max="14084" width="12.625" style="3" customWidth="1"/>
    <col min="14085" max="14085" width="35.625" style="3" customWidth="1"/>
    <col min="14086" max="14086" width="8.75" style="3" customWidth="1"/>
    <col min="14087" max="14088" width="9.875" style="3" bestFit="1" customWidth="1"/>
    <col min="14089" max="14089" width="5.75" style="3" customWidth="1"/>
    <col min="14090" max="14090" width="44.75"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375" style="3" customWidth="1"/>
    <col min="14340" max="14340" width="12.625" style="3" customWidth="1"/>
    <col min="14341" max="14341" width="35.625" style="3" customWidth="1"/>
    <col min="14342" max="14342" width="8.75" style="3" customWidth="1"/>
    <col min="14343" max="14344" width="9.875" style="3" bestFit="1" customWidth="1"/>
    <col min="14345" max="14345" width="5.75" style="3" customWidth="1"/>
    <col min="14346" max="14346" width="44.75"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375" style="3" customWidth="1"/>
    <col min="14596" max="14596" width="12.625" style="3" customWidth="1"/>
    <col min="14597" max="14597" width="35.625" style="3" customWidth="1"/>
    <col min="14598" max="14598" width="8.75" style="3" customWidth="1"/>
    <col min="14599" max="14600" width="9.875" style="3" bestFit="1" customWidth="1"/>
    <col min="14601" max="14601" width="5.75" style="3" customWidth="1"/>
    <col min="14602" max="14602" width="44.75"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375" style="3" customWidth="1"/>
    <col min="14852" max="14852" width="12.625" style="3" customWidth="1"/>
    <col min="14853" max="14853" width="35.625" style="3" customWidth="1"/>
    <col min="14854" max="14854" width="8.75" style="3" customWidth="1"/>
    <col min="14855" max="14856" width="9.875" style="3" bestFit="1" customWidth="1"/>
    <col min="14857" max="14857" width="5.75" style="3" customWidth="1"/>
    <col min="14858" max="14858" width="44.75"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375" style="3" customWidth="1"/>
    <col min="15108" max="15108" width="12.625" style="3" customWidth="1"/>
    <col min="15109" max="15109" width="35.625" style="3" customWidth="1"/>
    <col min="15110" max="15110" width="8.75" style="3" customWidth="1"/>
    <col min="15111" max="15112" width="9.875" style="3" bestFit="1" customWidth="1"/>
    <col min="15113" max="15113" width="5.75" style="3" customWidth="1"/>
    <col min="15114" max="15114" width="44.75"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375" style="3" customWidth="1"/>
    <col min="15364" max="15364" width="12.625" style="3" customWidth="1"/>
    <col min="15365" max="15365" width="35.625" style="3" customWidth="1"/>
    <col min="15366" max="15366" width="8.75" style="3" customWidth="1"/>
    <col min="15367" max="15368" width="9.875" style="3" bestFit="1" customWidth="1"/>
    <col min="15369" max="15369" width="5.75" style="3" customWidth="1"/>
    <col min="15370" max="15370" width="44.75"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375" style="3" customWidth="1"/>
    <col min="15620" max="15620" width="12.625" style="3" customWidth="1"/>
    <col min="15621" max="15621" width="35.625" style="3" customWidth="1"/>
    <col min="15622" max="15622" width="8.75" style="3" customWidth="1"/>
    <col min="15623" max="15624" width="9.875" style="3" bestFit="1" customWidth="1"/>
    <col min="15625" max="15625" width="5.75" style="3" customWidth="1"/>
    <col min="15626" max="15626" width="44.75"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375" style="3" customWidth="1"/>
    <col min="15876" max="15876" width="12.625" style="3" customWidth="1"/>
    <col min="15877" max="15877" width="35.625" style="3" customWidth="1"/>
    <col min="15878" max="15878" width="8.75" style="3" customWidth="1"/>
    <col min="15879" max="15880" width="9.875" style="3" bestFit="1" customWidth="1"/>
    <col min="15881" max="15881" width="5.75" style="3" customWidth="1"/>
    <col min="15882" max="15882" width="44.75"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375" style="3" customWidth="1"/>
    <col min="16132" max="16132" width="12.625" style="3" customWidth="1"/>
    <col min="16133" max="16133" width="35.625" style="3" customWidth="1"/>
    <col min="16134" max="16134" width="8.75" style="3" customWidth="1"/>
    <col min="16135" max="16136" width="9.875" style="3" bestFit="1" customWidth="1"/>
    <col min="16137" max="16137" width="5.75" style="3" customWidth="1"/>
    <col min="16138" max="16138" width="44.75"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3072</v>
      </c>
      <c r="G2" s="4" t="s">
        <v>2</v>
      </c>
      <c r="H2" s="5"/>
      <c r="I2" s="6"/>
      <c r="J2" s="7">
        <f>SUM(H:H)</f>
        <v>33221</v>
      </c>
    </row>
    <row r="3" spans="2:17" ht="20.100000000000001" customHeight="1">
      <c r="B3" s="1" t="s">
        <v>3</v>
      </c>
      <c r="C3" s="1"/>
      <c r="D3" s="1"/>
      <c r="E3" s="2" t="s">
        <v>3073</v>
      </c>
    </row>
    <row r="4" spans="2:17" ht="20.100000000000001" customHeight="1">
      <c r="B4" s="1" t="s">
        <v>5</v>
      </c>
      <c r="C4" s="1"/>
      <c r="D4" s="1"/>
      <c r="E4" s="2">
        <v>104166</v>
      </c>
    </row>
    <row r="5" spans="2:17" ht="20.100000000000001" customHeight="1">
      <c r="B5" s="1" t="s">
        <v>6</v>
      </c>
      <c r="C5" s="1"/>
      <c r="D5" s="1"/>
      <c r="E5" s="11">
        <v>41222</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60" t="s">
        <v>19</v>
      </c>
      <c r="N8" s="12" t="s">
        <v>20</v>
      </c>
      <c r="O8" s="13" t="s">
        <v>21</v>
      </c>
      <c r="P8" s="60" t="s">
        <v>22</v>
      </c>
      <c r="Q8" s="15" t="s">
        <v>23</v>
      </c>
    </row>
    <row r="9" spans="2:17" s="8" customFormat="1" ht="19.5" customHeight="1">
      <c r="B9" s="12"/>
      <c r="C9" s="12" t="s">
        <v>101</v>
      </c>
      <c r="D9" s="12" t="s">
        <v>101</v>
      </c>
      <c r="E9" s="222" t="s">
        <v>3074</v>
      </c>
      <c r="F9" s="197">
        <v>1</v>
      </c>
      <c r="G9" s="189">
        <v>110</v>
      </c>
      <c r="H9" s="17">
        <f t="shared" ref="H9:H17" si="0">F9*G9</f>
        <v>110</v>
      </c>
      <c r="I9" s="22"/>
      <c r="J9" s="189" t="s">
        <v>3075</v>
      </c>
      <c r="K9" s="13"/>
      <c r="L9" s="13"/>
      <c r="M9" s="60">
        <v>41222</v>
      </c>
      <c r="N9" s="12"/>
      <c r="O9" s="13"/>
      <c r="P9" s="60">
        <v>41225</v>
      </c>
      <c r="Q9" s="23">
        <v>41225</v>
      </c>
    </row>
    <row r="10" spans="2:17" s="8" customFormat="1" ht="19.5" customHeight="1">
      <c r="B10" s="12"/>
      <c r="C10" s="12" t="s">
        <v>101</v>
      </c>
      <c r="D10" s="12" t="s">
        <v>101</v>
      </c>
      <c r="E10" s="141" t="s">
        <v>3076</v>
      </c>
      <c r="F10" s="197">
        <v>1</v>
      </c>
      <c r="G10" s="189">
        <v>66</v>
      </c>
      <c r="H10" s="17">
        <f t="shared" si="0"/>
        <v>66</v>
      </c>
      <c r="I10" s="22"/>
      <c r="J10" s="141" t="s">
        <v>112</v>
      </c>
      <c r="K10" s="13"/>
      <c r="L10" s="13"/>
      <c r="M10" s="60">
        <v>41222</v>
      </c>
      <c r="N10" s="12"/>
      <c r="O10" s="13"/>
      <c r="P10" s="60">
        <v>41225</v>
      </c>
      <c r="Q10" s="23">
        <v>41225</v>
      </c>
    </row>
    <row r="11" spans="2:17" s="8" customFormat="1" ht="19.5" customHeight="1">
      <c r="B11" s="12"/>
      <c r="C11" s="12" t="s">
        <v>101</v>
      </c>
      <c r="D11" s="12" t="s">
        <v>101</v>
      </c>
      <c r="E11" s="141" t="s">
        <v>3077</v>
      </c>
      <c r="F11" s="197">
        <v>1</v>
      </c>
      <c r="G11" s="189">
        <v>510</v>
      </c>
      <c r="H11" s="17">
        <f t="shared" si="0"/>
        <v>510</v>
      </c>
      <c r="I11" s="22"/>
      <c r="J11" s="141" t="s">
        <v>3078</v>
      </c>
      <c r="K11" s="13"/>
      <c r="L11" s="13"/>
      <c r="M11" s="60">
        <v>41222</v>
      </c>
      <c r="N11" s="12"/>
      <c r="O11" s="13"/>
      <c r="P11" s="60">
        <v>41225</v>
      </c>
      <c r="Q11" s="23">
        <v>41225</v>
      </c>
    </row>
    <row r="12" spans="2:17" s="8" customFormat="1" ht="19.5" customHeight="1">
      <c r="B12" s="12"/>
      <c r="C12" s="12" t="s">
        <v>101</v>
      </c>
      <c r="D12" s="12" t="s">
        <v>101</v>
      </c>
      <c r="E12" s="141" t="s">
        <v>3079</v>
      </c>
      <c r="F12" s="197">
        <v>1</v>
      </c>
      <c r="G12" s="189">
        <v>555</v>
      </c>
      <c r="H12" s="17">
        <f t="shared" si="0"/>
        <v>555</v>
      </c>
      <c r="I12" s="22"/>
      <c r="J12" s="141" t="s">
        <v>3078</v>
      </c>
      <c r="K12" s="13"/>
      <c r="L12" s="13"/>
      <c r="M12" s="60">
        <v>41222</v>
      </c>
      <c r="N12" s="12"/>
      <c r="O12" s="13"/>
      <c r="P12" s="60">
        <v>41225</v>
      </c>
      <c r="Q12" s="23">
        <v>41225</v>
      </c>
    </row>
    <row r="13" spans="2:17" s="8" customFormat="1" ht="19.5" customHeight="1">
      <c r="B13" s="12"/>
      <c r="C13" s="12" t="s">
        <v>101</v>
      </c>
      <c r="D13" s="12" t="s">
        <v>101</v>
      </c>
      <c r="E13" s="141" t="s">
        <v>3080</v>
      </c>
      <c r="F13" s="197">
        <v>1</v>
      </c>
      <c r="G13" s="189">
        <v>3300</v>
      </c>
      <c r="H13" s="17">
        <f t="shared" si="0"/>
        <v>3300</v>
      </c>
      <c r="I13" s="652"/>
      <c r="J13" s="141" t="s">
        <v>3081</v>
      </c>
      <c r="K13" s="13"/>
      <c r="L13" s="13"/>
      <c r="M13" s="60">
        <v>41222</v>
      </c>
      <c r="N13" s="12"/>
      <c r="O13" s="13"/>
      <c r="P13" s="60">
        <v>41225</v>
      </c>
      <c r="Q13" s="23">
        <v>41225</v>
      </c>
    </row>
    <row r="14" spans="2:17" s="8" customFormat="1" ht="19.5" customHeight="1">
      <c r="B14" s="472"/>
      <c r="C14" s="472" t="s">
        <v>1310</v>
      </c>
      <c r="D14" s="474" t="s">
        <v>1310</v>
      </c>
      <c r="E14" s="653" t="s">
        <v>3082</v>
      </c>
      <c r="F14" s="471">
        <v>1</v>
      </c>
      <c r="G14" s="474">
        <v>11520</v>
      </c>
      <c r="H14" s="17">
        <f t="shared" si="0"/>
        <v>11520</v>
      </c>
      <c r="I14" s="655"/>
      <c r="J14" s="656" t="s">
        <v>3083</v>
      </c>
      <c r="K14" s="657"/>
      <c r="L14" s="471"/>
      <c r="M14" s="60">
        <v>41222</v>
      </c>
      <c r="N14" s="472"/>
      <c r="O14" s="471"/>
      <c r="P14" s="478">
        <v>41233</v>
      </c>
      <c r="Q14" s="481">
        <v>41232</v>
      </c>
    </row>
    <row r="15" spans="2:17" s="8" customFormat="1" ht="19.5" customHeight="1">
      <c r="B15" s="472"/>
      <c r="C15" s="472" t="s">
        <v>1310</v>
      </c>
      <c r="D15" s="474" t="s">
        <v>1310</v>
      </c>
      <c r="E15" s="653" t="s">
        <v>3084</v>
      </c>
      <c r="F15" s="471">
        <v>1</v>
      </c>
      <c r="G15" s="474">
        <v>8160</v>
      </c>
      <c r="H15" s="17">
        <f t="shared" si="0"/>
        <v>8160</v>
      </c>
      <c r="I15" s="655"/>
      <c r="J15" s="656" t="s">
        <v>3085</v>
      </c>
      <c r="K15" s="657"/>
      <c r="L15" s="471"/>
      <c r="M15" s="60">
        <v>41222</v>
      </c>
      <c r="N15" s="472"/>
      <c r="O15" s="471"/>
      <c r="P15" s="478">
        <v>41233</v>
      </c>
      <c r="Q15" s="481">
        <v>41232</v>
      </c>
    </row>
    <row r="16" spans="2:17" s="8" customFormat="1" ht="19.5" customHeight="1">
      <c r="B16" s="472"/>
      <c r="C16" s="472" t="s">
        <v>1310</v>
      </c>
      <c r="D16" s="474" t="s">
        <v>1310</v>
      </c>
      <c r="E16" s="653" t="s">
        <v>3086</v>
      </c>
      <c r="F16" s="471">
        <v>2</v>
      </c>
      <c r="G16" s="750">
        <v>3000</v>
      </c>
      <c r="H16" s="17">
        <f t="shared" si="0"/>
        <v>6000</v>
      </c>
      <c r="I16" s="655"/>
      <c r="J16" s="656" t="s">
        <v>3087</v>
      </c>
      <c r="K16" s="657"/>
      <c r="L16" s="471"/>
      <c r="M16" s="60">
        <v>41222</v>
      </c>
      <c r="N16" s="472"/>
      <c r="O16" s="471"/>
      <c r="P16" s="478">
        <v>41233</v>
      </c>
      <c r="Q16" s="481">
        <v>41232</v>
      </c>
    </row>
    <row r="17" spans="2:17" s="8" customFormat="1" ht="19.5" customHeight="1">
      <c r="B17" s="12"/>
      <c r="C17" s="472" t="s">
        <v>1310</v>
      </c>
      <c r="D17" s="474" t="s">
        <v>1310</v>
      </c>
      <c r="E17" s="21" t="s">
        <v>3088</v>
      </c>
      <c r="F17" s="471">
        <v>1</v>
      </c>
      <c r="G17" s="17">
        <v>3000</v>
      </c>
      <c r="H17" s="17">
        <f t="shared" si="0"/>
        <v>3000</v>
      </c>
      <c r="I17" s="652"/>
      <c r="J17" s="61" t="s">
        <v>3089</v>
      </c>
      <c r="K17" s="13"/>
      <c r="L17" s="13"/>
      <c r="M17" s="60">
        <v>41222</v>
      </c>
      <c r="N17" s="12"/>
      <c r="O17" s="13"/>
      <c r="P17" s="478">
        <v>41233</v>
      </c>
      <c r="Q17" s="481">
        <v>41232</v>
      </c>
    </row>
    <row r="18" spans="2:17" s="8" customFormat="1" ht="19.5" customHeight="1">
      <c r="B18" s="12"/>
      <c r="C18" s="12"/>
      <c r="D18" s="12"/>
      <c r="E18" s="21"/>
      <c r="F18" s="197"/>
      <c r="G18" s="17"/>
      <c r="H18" s="245"/>
      <c r="I18" s="652"/>
      <c r="J18" s="19"/>
      <c r="K18" s="13"/>
      <c r="L18" s="13"/>
      <c r="M18" s="60"/>
      <c r="N18" s="12"/>
      <c r="O18" s="13"/>
      <c r="P18" s="60"/>
      <c r="Q18" s="15"/>
    </row>
    <row r="19" spans="2:17" s="8" customFormat="1" ht="19.5" customHeight="1">
      <c r="B19" s="210"/>
      <c r="C19" s="166" t="s">
        <v>3090</v>
      </c>
      <c r="D19" s="166"/>
      <c r="E19" s="214" t="s">
        <v>3091</v>
      </c>
      <c r="F19" s="13">
        <v>1</v>
      </c>
      <c r="G19" s="219"/>
      <c r="H19" s="751"/>
      <c r="I19" s="14"/>
      <c r="J19" s="16" t="s">
        <v>3092</v>
      </c>
      <c r="K19" s="752" t="s">
        <v>3093</v>
      </c>
      <c r="L19" s="13"/>
      <c r="M19" s="60"/>
      <c r="N19" s="12"/>
      <c r="O19" s="13"/>
      <c r="P19" s="60"/>
      <c r="Q19" s="15"/>
    </row>
    <row r="20" spans="2:17" ht="18" customHeight="1">
      <c r="B20" s="210"/>
      <c r="C20" s="166"/>
      <c r="D20" s="166"/>
      <c r="E20" s="218"/>
      <c r="F20" s="362"/>
      <c r="G20" s="218"/>
      <c r="H20" s="169"/>
      <c r="I20" s="170"/>
      <c r="J20" s="363"/>
      <c r="K20" s="21"/>
      <c r="L20" s="19"/>
      <c r="M20" s="60"/>
      <c r="N20" s="15"/>
      <c r="O20" s="20"/>
      <c r="P20" s="60"/>
      <c r="Q20" s="23"/>
    </row>
    <row r="21" spans="2:17" ht="18" customHeight="1"/>
    <row r="22" spans="2:17" ht="18" customHeight="1"/>
    <row r="23" spans="2:17" ht="18" customHeight="1"/>
    <row r="24" spans="2:17" ht="18" customHeight="1"/>
    <row r="25" spans="2:17" ht="18" customHeight="1"/>
    <row r="26" spans="2:17" ht="18" customHeight="1"/>
    <row r="27" spans="2:17" ht="18" customHeight="1"/>
    <row r="28" spans="2:17" ht="18" customHeight="1"/>
    <row r="29" spans="2:17">
      <c r="D29" s="753"/>
      <c r="E29" s="753"/>
      <c r="F29" s="356"/>
      <c r="G29" s="356"/>
      <c r="H29" s="356"/>
      <c r="I29" s="754"/>
      <c r="J29" s="356"/>
    </row>
    <row r="30" spans="2:17">
      <c r="D30" s="753"/>
      <c r="E30" s="753"/>
      <c r="F30" s="356"/>
      <c r="G30" s="356"/>
      <c r="H30" s="356"/>
      <c r="I30" s="754"/>
      <c r="J30" s="356"/>
    </row>
    <row r="31" spans="2:17">
      <c r="D31" s="753"/>
      <c r="E31" s="753"/>
      <c r="F31" s="356"/>
      <c r="G31" s="356"/>
      <c r="H31" s="356"/>
      <c r="I31" s="754"/>
      <c r="J31" s="356"/>
    </row>
    <row r="32" spans="2:17">
      <c r="D32" s="753"/>
      <c r="E32" s="753"/>
      <c r="F32" s="356"/>
      <c r="G32" s="356"/>
      <c r="H32" s="356"/>
      <c r="I32" s="754"/>
      <c r="J32" s="356"/>
    </row>
    <row r="33" spans="3:11">
      <c r="D33" s="755"/>
      <c r="E33" s="356"/>
      <c r="F33" s="356"/>
      <c r="G33" s="356"/>
      <c r="H33" s="356"/>
      <c r="I33" s="754"/>
      <c r="J33" s="356"/>
    </row>
    <row r="34" spans="3:11">
      <c r="D34" s="755"/>
      <c r="E34" s="356"/>
      <c r="F34" s="356"/>
      <c r="G34" s="356"/>
      <c r="H34" s="356"/>
      <c r="I34" s="754"/>
      <c r="J34" s="356"/>
    </row>
    <row r="35" spans="3:11">
      <c r="D35" s="755"/>
      <c r="E35" s="356"/>
      <c r="F35" s="356"/>
      <c r="G35" s="356"/>
      <c r="H35" s="356"/>
      <c r="I35" s="754"/>
      <c r="J35" s="356"/>
    </row>
    <row r="36" spans="3:11">
      <c r="D36" s="755"/>
      <c r="E36" s="356"/>
      <c r="F36" s="356"/>
      <c r="G36" s="356"/>
      <c r="H36" s="356"/>
      <c r="I36" s="754"/>
      <c r="J36" s="356"/>
    </row>
    <row r="37" spans="3:11">
      <c r="D37" s="755"/>
      <c r="E37" s="356"/>
      <c r="F37" s="356"/>
      <c r="G37" s="356"/>
      <c r="H37" s="356"/>
      <c r="I37" s="754"/>
      <c r="J37" s="356"/>
    </row>
    <row r="38" spans="3:11">
      <c r="D38" s="753"/>
      <c r="E38" s="753"/>
      <c r="F38" s="356"/>
      <c r="G38" s="356"/>
      <c r="H38" s="356"/>
      <c r="I38" s="754"/>
      <c r="J38" s="356"/>
    </row>
    <row r="39" spans="3:11">
      <c r="D39" s="753"/>
      <c r="E39" s="753"/>
      <c r="F39" s="356"/>
      <c r="G39" s="356"/>
      <c r="H39" s="356"/>
      <c r="I39" s="754"/>
      <c r="J39" s="356"/>
    </row>
    <row r="40" spans="3:11">
      <c r="D40" s="753"/>
      <c r="E40" s="753"/>
      <c r="F40" s="356"/>
      <c r="G40" s="356"/>
      <c r="H40" s="356"/>
      <c r="I40" s="754"/>
      <c r="J40" s="356"/>
    </row>
    <row r="41" spans="3:11">
      <c r="D41" s="753"/>
      <c r="E41" s="753"/>
      <c r="F41" s="356"/>
      <c r="G41" s="356"/>
      <c r="H41" s="356"/>
      <c r="I41" s="754"/>
      <c r="J41" s="356"/>
    </row>
    <row r="46" spans="3:11">
      <c r="C46" s="202"/>
      <c r="D46" s="202"/>
      <c r="E46" s="369"/>
      <c r="F46" s="368"/>
      <c r="G46" s="368"/>
      <c r="H46" s="368"/>
      <c r="I46" s="683"/>
      <c r="J46" s="684"/>
      <c r="K46" s="369"/>
    </row>
    <row r="47" spans="3:11">
      <c r="C47" s="202"/>
      <c r="D47" s="202"/>
      <c r="E47" s="369"/>
      <c r="F47" s="368"/>
      <c r="G47" s="368"/>
      <c r="H47" s="368"/>
      <c r="I47" s="683"/>
      <c r="J47" s="684"/>
      <c r="K47" s="369"/>
    </row>
    <row r="48" spans="3:11">
      <c r="C48" s="202"/>
      <c r="D48" s="202"/>
      <c r="E48" s="369"/>
      <c r="F48" s="368"/>
      <c r="G48" s="368"/>
      <c r="H48" s="368"/>
      <c r="I48" s="683"/>
      <c r="J48" s="684"/>
      <c r="K48" s="369"/>
    </row>
    <row r="49" spans="2:11">
      <c r="C49" s="202"/>
      <c r="D49" s="202"/>
      <c r="E49" s="369"/>
      <c r="F49" s="368"/>
      <c r="G49" s="368"/>
      <c r="H49" s="368"/>
      <c r="I49" s="683"/>
      <c r="J49" s="684"/>
      <c r="K49" s="369"/>
    </row>
    <row r="50" spans="2:11">
      <c r="C50" s="202"/>
      <c r="D50" s="202"/>
      <c r="E50" s="369"/>
      <c r="F50" s="368"/>
      <c r="G50" s="368"/>
      <c r="H50" s="368"/>
      <c r="I50" s="683"/>
      <c r="J50" s="684"/>
      <c r="K50" s="369"/>
    </row>
    <row r="51" spans="2:11">
      <c r="C51" s="202"/>
      <c r="D51" s="202"/>
      <c r="E51" s="369"/>
      <c r="F51" s="368"/>
      <c r="G51" s="368"/>
      <c r="H51" s="368"/>
      <c r="I51" s="683"/>
      <c r="J51" s="684"/>
      <c r="K51" s="369"/>
    </row>
    <row r="52" spans="2:11">
      <c r="B52" s="202"/>
      <c r="C52" s="202"/>
      <c r="D52" s="202"/>
      <c r="E52" s="369"/>
      <c r="F52" s="368"/>
      <c r="G52" s="368"/>
      <c r="H52" s="368"/>
      <c r="I52" s="683"/>
      <c r="J52" s="684"/>
      <c r="K52" s="369"/>
    </row>
    <row r="53" spans="2:11">
      <c r="C53" s="202"/>
      <c r="D53" s="202"/>
      <c r="E53" s="369"/>
      <c r="F53" s="368"/>
      <c r="G53" s="368"/>
      <c r="H53" s="368"/>
      <c r="I53" s="683"/>
      <c r="J53" s="684"/>
      <c r="K53" s="369"/>
    </row>
    <row r="54" spans="2:11">
      <c r="B54" s="202"/>
      <c r="C54" s="202"/>
      <c r="D54" s="202"/>
      <c r="E54" s="369"/>
      <c r="F54" s="368"/>
      <c r="G54" s="368"/>
      <c r="H54" s="368"/>
      <c r="I54" s="683"/>
      <c r="J54" s="684"/>
      <c r="K54" s="369"/>
    </row>
    <row r="55" spans="2:11">
      <c r="B55" s="202"/>
      <c r="C55" s="202"/>
      <c r="D55" s="202"/>
      <c r="E55" s="369"/>
      <c r="F55" s="368"/>
      <c r="G55" s="368"/>
      <c r="H55" s="368"/>
      <c r="I55" s="683"/>
      <c r="J55" s="684"/>
      <c r="K55" s="369"/>
    </row>
    <row r="56" spans="2:11">
      <c r="B56" s="202"/>
      <c r="C56" s="202"/>
      <c r="D56" s="202"/>
      <c r="E56" s="369"/>
      <c r="F56" s="368"/>
      <c r="G56" s="368"/>
      <c r="H56" s="368"/>
      <c r="I56" s="683"/>
      <c r="J56" s="684"/>
      <c r="K56" s="369"/>
    </row>
    <row r="57" spans="2:11">
      <c r="B57" s="202"/>
      <c r="C57" s="202"/>
      <c r="D57" s="202"/>
      <c r="E57" s="369"/>
      <c r="F57" s="368"/>
      <c r="G57" s="368"/>
      <c r="H57" s="368"/>
      <c r="I57" s="683"/>
      <c r="J57" s="684"/>
      <c r="K57" s="369"/>
    </row>
    <row r="58" spans="2:11">
      <c r="C58" s="202"/>
      <c r="D58" s="202"/>
      <c r="E58" s="369"/>
      <c r="F58" s="368"/>
      <c r="G58" s="368"/>
      <c r="H58" s="368"/>
      <c r="I58" s="683"/>
      <c r="J58" s="684"/>
      <c r="K58" s="369"/>
    </row>
    <row r="59" spans="2:11">
      <c r="C59" s="202"/>
      <c r="D59" s="202"/>
      <c r="E59" s="369"/>
      <c r="F59" s="368"/>
      <c r="G59" s="368"/>
      <c r="H59" s="368"/>
      <c r="I59" s="683"/>
      <c r="J59" s="684"/>
      <c r="K59" s="369"/>
    </row>
    <row r="60" spans="2:11">
      <c r="C60" s="202"/>
      <c r="D60" s="202"/>
      <c r="E60" s="369"/>
      <c r="F60" s="368"/>
      <c r="G60" s="368"/>
      <c r="H60" s="368"/>
      <c r="I60" s="683"/>
      <c r="J60" s="684"/>
      <c r="K60" s="369"/>
    </row>
    <row r="61" spans="2:11">
      <c r="C61" s="202"/>
      <c r="D61" s="202"/>
      <c r="E61" s="369"/>
      <c r="F61" s="368"/>
      <c r="G61" s="368"/>
      <c r="H61" s="368"/>
      <c r="I61" s="683"/>
      <c r="J61" s="684"/>
      <c r="K61" s="369"/>
    </row>
    <row r="62" spans="2:11">
      <c r="C62" s="202"/>
      <c r="D62" s="202"/>
      <c r="E62" s="369"/>
      <c r="F62" s="368"/>
      <c r="G62" s="368"/>
      <c r="H62" s="368"/>
      <c r="I62" s="683"/>
      <c r="J62" s="684"/>
      <c r="K62" s="369"/>
    </row>
    <row r="63" spans="2:11">
      <c r="C63" s="202"/>
      <c r="D63" s="202"/>
      <c r="E63" s="369"/>
      <c r="F63" s="368"/>
      <c r="G63" s="368"/>
      <c r="H63" s="368"/>
      <c r="I63" s="683"/>
      <c r="J63" s="684"/>
      <c r="K63" s="369"/>
    </row>
    <row r="64" spans="2:11">
      <c r="B64" s="202"/>
      <c r="C64" s="202"/>
      <c r="D64" s="202"/>
      <c r="E64" s="369"/>
      <c r="F64" s="368"/>
      <c r="G64" s="368"/>
      <c r="H64" s="368"/>
      <c r="I64" s="683"/>
      <c r="J64" s="684"/>
      <c r="K64" s="369"/>
    </row>
    <row r="65" spans="2:11">
      <c r="B65" s="202"/>
      <c r="C65" s="202"/>
      <c r="D65" s="202"/>
      <c r="E65" s="369"/>
      <c r="F65" s="368"/>
      <c r="G65" s="368"/>
      <c r="H65" s="368"/>
      <c r="I65" s="683"/>
      <c r="J65" s="684"/>
      <c r="K65" s="369"/>
    </row>
    <row r="66" spans="2:11">
      <c r="B66" s="202"/>
      <c r="C66" s="202"/>
      <c r="D66" s="202"/>
      <c r="E66" s="369"/>
      <c r="F66" s="368"/>
      <c r="G66" s="368"/>
      <c r="H66" s="368"/>
      <c r="I66" s="683"/>
      <c r="J66" s="684"/>
      <c r="K66" s="369"/>
    </row>
  </sheetData>
  <protectedRanges>
    <protectedRange sqref="J14:K16" name="範囲1_2_1"/>
    <protectedRange sqref="E14:E16" name="範囲1_3_1"/>
    <protectedRange sqref="F14:G14 G15:G16 F15:F17" name="範囲1_4_1"/>
  </protectedRanges>
  <autoFilter ref="B8:O8" xr:uid="{2F187C60-CD7B-417D-8235-3BDBFD51727A}"/>
  <mergeCells count="9">
    <mergeCell ref="J14:K14"/>
    <mergeCell ref="J15:K15"/>
    <mergeCell ref="J16:K1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456BA-C912-46B5-B354-24A2CD37A87F}">
  <dimension ref="B2:Q19"/>
  <sheetViews>
    <sheetView zoomScale="85" zoomScaleNormal="85" workbookViewId="0">
      <pane xSplit="10" ySplit="8" topLeftCell="O9" activePane="bottomRight" state="frozen"/>
      <selection pane="topRight" activeCell="K1" sqref="K1"/>
      <selection pane="bottomLeft" activeCell="A9" sqref="A9"/>
      <selection pane="bottomRight" activeCell="Q20" sqref="Q2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3094</v>
      </c>
      <c r="G2" s="4" t="s">
        <v>2</v>
      </c>
      <c r="H2" s="5"/>
      <c r="I2" s="6"/>
      <c r="J2" s="7">
        <f>SUM(H:H)</f>
        <v>62700</v>
      </c>
    </row>
    <row r="3" spans="2:17" ht="20.100000000000001" customHeight="1">
      <c r="B3" s="1" t="s">
        <v>3</v>
      </c>
      <c r="C3" s="1"/>
      <c r="D3" s="1"/>
      <c r="E3" s="2" t="s">
        <v>3095</v>
      </c>
    </row>
    <row r="4" spans="2:17" ht="20.100000000000001" customHeight="1">
      <c r="B4" s="1" t="s">
        <v>5</v>
      </c>
      <c r="C4" s="1"/>
      <c r="D4" s="1"/>
      <c r="E4" s="2">
        <v>104226</v>
      </c>
    </row>
    <row r="5" spans="2:17" ht="20.100000000000001" customHeight="1">
      <c r="B5" s="1" t="s">
        <v>6</v>
      </c>
      <c r="C5" s="1"/>
      <c r="D5" s="1"/>
      <c r="E5" s="11">
        <v>41229</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v>
      </c>
      <c r="C9" s="12" t="s">
        <v>230</v>
      </c>
      <c r="D9" s="12" t="s">
        <v>230</v>
      </c>
      <c r="E9" s="16" t="s">
        <v>3096</v>
      </c>
      <c r="F9" s="141">
        <v>1</v>
      </c>
      <c r="G9" s="189">
        <v>8600</v>
      </c>
      <c r="H9" s="17">
        <f>F9*G9</f>
        <v>8600</v>
      </c>
      <c r="I9" s="17"/>
      <c r="J9" s="16" t="s">
        <v>3097</v>
      </c>
      <c r="K9" s="19"/>
      <c r="L9" s="13"/>
      <c r="M9" s="60" t="s">
        <v>748</v>
      </c>
      <c r="N9" s="12"/>
      <c r="O9" s="13"/>
      <c r="P9" s="60">
        <v>41225</v>
      </c>
      <c r="Q9" s="23">
        <v>41225</v>
      </c>
    </row>
    <row r="10" spans="2:17" s="8" customFormat="1" ht="19.5" customHeight="1">
      <c r="B10" s="12">
        <v>1</v>
      </c>
      <c r="C10" s="12" t="s">
        <v>230</v>
      </c>
      <c r="D10" s="12" t="s">
        <v>230</v>
      </c>
      <c r="E10" s="16" t="s">
        <v>3098</v>
      </c>
      <c r="F10" s="141">
        <v>1</v>
      </c>
      <c r="G10" s="189">
        <v>9600</v>
      </c>
      <c r="H10" s="17">
        <f>F10*G10</f>
        <v>9600</v>
      </c>
      <c r="I10" s="17"/>
      <c r="J10" s="16" t="s">
        <v>3099</v>
      </c>
      <c r="K10" s="19"/>
      <c r="L10" s="13"/>
      <c r="M10" s="60" t="s">
        <v>748</v>
      </c>
      <c r="N10" s="12"/>
      <c r="O10" s="13"/>
      <c r="P10" s="60">
        <v>41225</v>
      </c>
      <c r="Q10" s="23">
        <v>41225</v>
      </c>
    </row>
    <row r="11" spans="2:17" s="8" customFormat="1" ht="19.5" customHeight="1">
      <c r="B11" s="12">
        <v>1</v>
      </c>
      <c r="C11" s="12" t="s">
        <v>230</v>
      </c>
      <c r="D11" s="12" t="s">
        <v>230</v>
      </c>
      <c r="E11" s="16" t="s">
        <v>3100</v>
      </c>
      <c r="F11" s="141">
        <v>2</v>
      </c>
      <c r="G11" s="189">
        <v>1400</v>
      </c>
      <c r="H11" s="17">
        <f>F11*G11</f>
        <v>2800</v>
      </c>
      <c r="I11" s="17"/>
      <c r="J11" s="16" t="s">
        <v>3101</v>
      </c>
      <c r="K11" s="19"/>
      <c r="L11" s="13"/>
      <c r="M11" s="60" t="s">
        <v>748</v>
      </c>
      <c r="N11" s="12"/>
      <c r="O11" s="13"/>
      <c r="P11" s="60">
        <v>41225</v>
      </c>
      <c r="Q11" s="23">
        <v>41225</v>
      </c>
    </row>
    <row r="12" spans="2:17" s="8" customFormat="1" ht="19.5" customHeight="1">
      <c r="B12" s="12">
        <v>1</v>
      </c>
      <c r="C12" s="12" t="s">
        <v>230</v>
      </c>
      <c r="D12" s="12" t="s">
        <v>230</v>
      </c>
      <c r="E12" s="16" t="s">
        <v>3102</v>
      </c>
      <c r="F12" s="141">
        <v>1</v>
      </c>
      <c r="G12" s="189">
        <v>20000</v>
      </c>
      <c r="H12" s="17">
        <f>F12*G12</f>
        <v>20000</v>
      </c>
      <c r="I12" s="17"/>
      <c r="J12" s="141" t="s">
        <v>3103</v>
      </c>
      <c r="K12" s="19"/>
      <c r="L12" s="13"/>
      <c r="M12" s="60" t="s">
        <v>748</v>
      </c>
      <c r="N12" s="12"/>
      <c r="O12" s="13"/>
      <c r="P12" s="60">
        <v>41225</v>
      </c>
      <c r="Q12" s="23">
        <v>41225</v>
      </c>
    </row>
    <row r="13" spans="2:17" s="8" customFormat="1" ht="19.5" customHeight="1">
      <c r="B13" s="12">
        <v>1</v>
      </c>
      <c r="C13" s="12" t="s">
        <v>230</v>
      </c>
      <c r="D13" s="12" t="s">
        <v>230</v>
      </c>
      <c r="E13" s="16" t="s">
        <v>502</v>
      </c>
      <c r="F13" s="141">
        <v>1</v>
      </c>
      <c r="G13" s="189">
        <v>21700</v>
      </c>
      <c r="H13" s="17">
        <f>F13*G13</f>
        <v>21700</v>
      </c>
      <c r="I13" s="17"/>
      <c r="J13" s="141" t="s">
        <v>3104</v>
      </c>
      <c r="K13" s="19"/>
      <c r="L13" s="13"/>
      <c r="M13" s="60" t="s">
        <v>748</v>
      </c>
      <c r="N13" s="12"/>
      <c r="O13" s="13"/>
      <c r="P13" s="60">
        <v>41225</v>
      </c>
      <c r="Q13" s="23">
        <v>41225</v>
      </c>
    </row>
    <row r="14" spans="2:17">
      <c r="Q14" s="68"/>
    </row>
    <row r="15" spans="2:17">
      <c r="Q15" s="68"/>
    </row>
    <row r="16" spans="2:17">
      <c r="Q16" s="68"/>
    </row>
    <row r="17" spans="13:17">
      <c r="M17" s="25"/>
      <c r="Q17" s="68"/>
    </row>
    <row r="18" spans="13:17">
      <c r="Q18" s="68"/>
    </row>
    <row r="19" spans="13:17">
      <c r="M19" s="25"/>
      <c r="Q19" s="68"/>
    </row>
  </sheetData>
  <autoFilter ref="B8:O13" xr:uid="{84BF5553-30B8-458C-BABA-03B4120DA7F8}"/>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748AE-5308-4FEF-8C99-A8664263B726}">
  <dimension ref="B2:Q25"/>
  <sheetViews>
    <sheetView zoomScale="85" zoomScaleNormal="85" workbookViewId="0">
      <pane xSplit="10" ySplit="8" topLeftCell="N9" activePane="bottomRight" state="frozen"/>
      <selection pane="topRight" activeCell="K1" sqref="K1"/>
      <selection pane="bottomLeft" activeCell="A9" sqref="A9"/>
      <selection pane="bottomRight" activeCell="Q11" sqref="Q11"/>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3105</v>
      </c>
      <c r="G2" s="4" t="s">
        <v>2</v>
      </c>
      <c r="H2" s="5"/>
      <c r="I2" s="6"/>
      <c r="J2" s="7">
        <f>SUM(H:H)</f>
        <v>269196</v>
      </c>
    </row>
    <row r="3" spans="2:17" ht="20.100000000000001" customHeight="1">
      <c r="B3" s="1" t="s">
        <v>3</v>
      </c>
      <c r="C3" s="1"/>
      <c r="D3" s="1"/>
      <c r="E3" s="2" t="s">
        <v>680</v>
      </c>
    </row>
    <row r="4" spans="2:17" ht="20.100000000000001" customHeight="1">
      <c r="B4" s="1" t="s">
        <v>5</v>
      </c>
      <c r="C4" s="1"/>
      <c r="D4" s="1"/>
      <c r="E4" s="2">
        <v>104601</v>
      </c>
    </row>
    <row r="5" spans="2:17" ht="20.100000000000001" customHeight="1">
      <c r="B5" s="1" t="s">
        <v>6</v>
      </c>
      <c r="C5" s="1"/>
      <c r="D5" s="1"/>
      <c r="E5" s="11">
        <v>41243</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4</v>
      </c>
      <c r="C9" s="12" t="s">
        <v>101</v>
      </c>
      <c r="D9" s="12" t="s">
        <v>101</v>
      </c>
      <c r="E9" s="16" t="s">
        <v>3106</v>
      </c>
      <c r="F9" s="141">
        <v>4</v>
      </c>
      <c r="G9" s="189">
        <v>48000</v>
      </c>
      <c r="H9" s="17">
        <f t="shared" ref="H9:H16" si="0">F9*G9</f>
        <v>192000</v>
      </c>
      <c r="I9" s="17"/>
      <c r="J9" s="141" t="s">
        <v>3107</v>
      </c>
      <c r="K9" s="19"/>
      <c r="L9" s="13"/>
      <c r="M9" s="60">
        <v>41232</v>
      </c>
      <c r="N9" s="12"/>
      <c r="O9" s="13"/>
      <c r="P9" s="60">
        <v>41239</v>
      </c>
      <c r="Q9" s="23">
        <v>41239</v>
      </c>
    </row>
    <row r="10" spans="2:17" s="8" customFormat="1" ht="19.5" customHeight="1">
      <c r="B10" s="12">
        <v>3</v>
      </c>
      <c r="C10" s="12" t="s">
        <v>101</v>
      </c>
      <c r="D10" s="12" t="s">
        <v>101</v>
      </c>
      <c r="E10" s="16" t="s">
        <v>507</v>
      </c>
      <c r="F10" s="141">
        <v>2</v>
      </c>
      <c r="G10" s="189">
        <v>21700</v>
      </c>
      <c r="H10" s="17">
        <f t="shared" si="0"/>
        <v>43400</v>
      </c>
      <c r="I10" s="17"/>
      <c r="J10" s="141" t="s">
        <v>199</v>
      </c>
      <c r="K10" s="288" t="s">
        <v>3108</v>
      </c>
      <c r="L10" s="13"/>
      <c r="M10" s="60">
        <v>41228</v>
      </c>
      <c r="N10" s="257" t="s">
        <v>189</v>
      </c>
      <c r="O10" s="13"/>
      <c r="P10" s="60">
        <v>41241</v>
      </c>
      <c r="Q10" s="23">
        <v>41241</v>
      </c>
    </row>
    <row r="11" spans="2:17" s="8" customFormat="1" ht="19.5" customHeight="1">
      <c r="B11" s="12">
        <v>3</v>
      </c>
      <c r="C11" s="12" t="s">
        <v>101</v>
      </c>
      <c r="D11" s="12" t="s">
        <v>101</v>
      </c>
      <c r="E11" s="16" t="s">
        <v>3109</v>
      </c>
      <c r="F11" s="141">
        <v>2</v>
      </c>
      <c r="G11" s="189">
        <v>2098</v>
      </c>
      <c r="H11" s="17">
        <f t="shared" si="0"/>
        <v>4196</v>
      </c>
      <c r="I11" s="17"/>
      <c r="J11" s="141" t="s">
        <v>649</v>
      </c>
      <c r="K11" s="288"/>
      <c r="L11" s="13"/>
      <c r="M11" s="60">
        <v>41232</v>
      </c>
      <c r="N11" s="257"/>
      <c r="O11" s="13"/>
      <c r="P11" s="60">
        <v>41239</v>
      </c>
      <c r="Q11" s="23">
        <v>41239</v>
      </c>
    </row>
    <row r="12" spans="2:17" s="8" customFormat="1" ht="19.5" customHeight="1">
      <c r="B12" s="12"/>
      <c r="C12" s="12"/>
      <c r="D12" s="12"/>
      <c r="E12" s="16"/>
      <c r="F12" s="141"/>
      <c r="G12" s="189"/>
      <c r="H12" s="17"/>
      <c r="I12" s="17"/>
      <c r="J12" s="141"/>
      <c r="K12" s="19"/>
      <c r="L12" s="13"/>
      <c r="M12" s="60"/>
      <c r="N12" s="12"/>
      <c r="O12" s="13"/>
      <c r="P12" s="60"/>
      <c r="Q12" s="23"/>
    </row>
    <row r="13" spans="2:17" s="8" customFormat="1" ht="19.5" customHeight="1">
      <c r="B13" s="12">
        <v>4</v>
      </c>
      <c r="C13" s="12" t="s">
        <v>77</v>
      </c>
      <c r="D13" s="12" t="s">
        <v>77</v>
      </c>
      <c r="E13" s="16" t="s">
        <v>3110</v>
      </c>
      <c r="F13" s="141">
        <v>2</v>
      </c>
      <c r="G13" s="189">
        <v>5600</v>
      </c>
      <c r="H13" s="17">
        <f t="shared" si="0"/>
        <v>11200</v>
      </c>
      <c r="I13" s="17"/>
      <c r="J13" s="141" t="s">
        <v>448</v>
      </c>
      <c r="K13" s="19"/>
      <c r="L13" s="13"/>
      <c r="M13" s="60">
        <v>41232</v>
      </c>
      <c r="N13" s="12"/>
      <c r="O13" s="13"/>
      <c r="P13" s="60">
        <v>41241</v>
      </c>
      <c r="Q13" s="23">
        <v>41239</v>
      </c>
    </row>
    <row r="14" spans="2:17" s="8" customFormat="1" ht="19.5" customHeight="1">
      <c r="B14" s="12">
        <v>4</v>
      </c>
      <c r="C14" s="12" t="s">
        <v>77</v>
      </c>
      <c r="D14" s="12" t="s">
        <v>77</v>
      </c>
      <c r="E14" s="16" t="s">
        <v>3111</v>
      </c>
      <c r="F14" s="141">
        <v>4</v>
      </c>
      <c r="G14" s="189">
        <v>4600</v>
      </c>
      <c r="H14" s="17">
        <f t="shared" si="0"/>
        <v>18400</v>
      </c>
      <c r="I14" s="17"/>
      <c r="J14" s="141" t="s">
        <v>1239</v>
      </c>
      <c r="K14" s="19"/>
      <c r="L14" s="13"/>
      <c r="M14" s="60">
        <v>41232</v>
      </c>
      <c r="N14" s="12"/>
      <c r="O14" s="13"/>
      <c r="P14" s="60">
        <v>41241</v>
      </c>
      <c r="Q14" s="23">
        <v>41239</v>
      </c>
    </row>
    <row r="15" spans="2:17" s="8" customFormat="1" ht="19.5" customHeight="1">
      <c r="B15" s="12"/>
      <c r="C15" s="12"/>
      <c r="D15" s="12"/>
      <c r="E15" s="16"/>
      <c r="F15" s="141"/>
      <c r="G15" s="189"/>
      <c r="H15" s="17">
        <f t="shared" si="0"/>
        <v>0</v>
      </c>
      <c r="I15" s="17"/>
      <c r="J15" s="141"/>
      <c r="K15" s="19"/>
      <c r="L15" s="13"/>
      <c r="M15" s="60"/>
      <c r="N15" s="12"/>
      <c r="O15" s="13"/>
      <c r="P15" s="60"/>
      <c r="Q15" s="23"/>
    </row>
    <row r="16" spans="2:17" s="8" customFormat="1" ht="19.5" customHeight="1">
      <c r="B16" s="12"/>
      <c r="C16" s="12"/>
      <c r="D16" s="12"/>
      <c r="E16" s="16"/>
      <c r="F16" s="141"/>
      <c r="G16" s="189"/>
      <c r="H16" s="17">
        <f t="shared" si="0"/>
        <v>0</v>
      </c>
      <c r="I16" s="17"/>
      <c r="J16" s="141"/>
      <c r="K16" s="19"/>
      <c r="L16" s="13"/>
      <c r="M16" s="60"/>
      <c r="N16" s="12"/>
      <c r="O16" s="13"/>
      <c r="P16" s="60"/>
      <c r="Q16" s="23"/>
    </row>
    <row r="17" spans="2:17" s="8" customFormat="1" ht="19.5" customHeight="1">
      <c r="B17" s="12"/>
      <c r="C17" s="12"/>
      <c r="D17" s="12"/>
      <c r="E17" s="16"/>
      <c r="F17" s="141"/>
      <c r="G17" s="189"/>
      <c r="H17" s="17">
        <f>F17*G17</f>
        <v>0</v>
      </c>
      <c r="I17" s="17"/>
      <c r="J17" s="141"/>
      <c r="K17" s="19"/>
      <c r="L17" s="13"/>
      <c r="M17" s="60"/>
      <c r="N17" s="12"/>
      <c r="O17" s="13"/>
      <c r="P17" s="60"/>
      <c r="Q17" s="23"/>
    </row>
    <row r="18" spans="2:17" s="8" customFormat="1" ht="19.5" customHeight="1">
      <c r="B18" s="12"/>
      <c r="C18" s="12"/>
      <c r="D18" s="12"/>
      <c r="E18" s="16"/>
      <c r="F18" s="141"/>
      <c r="G18" s="189"/>
      <c r="H18" s="17">
        <f>F18*G18</f>
        <v>0</v>
      </c>
      <c r="I18" s="17"/>
      <c r="J18" s="141"/>
      <c r="K18" s="21"/>
      <c r="L18" s="13"/>
      <c r="M18" s="60"/>
      <c r="N18" s="12"/>
      <c r="O18" s="13"/>
      <c r="P18" s="60"/>
      <c r="Q18" s="23"/>
    </row>
    <row r="19" spans="2:17" s="8" customFormat="1" ht="19.5" customHeight="1">
      <c r="B19" s="12"/>
      <c r="C19" s="12"/>
      <c r="D19" s="12"/>
      <c r="E19" s="16"/>
      <c r="F19" s="141"/>
      <c r="G19" s="189"/>
      <c r="H19" s="17">
        <f>F19*G19</f>
        <v>0</v>
      </c>
      <c r="I19" s="239"/>
      <c r="J19" s="141"/>
      <c r="K19" s="19"/>
      <c r="L19" s="13"/>
      <c r="M19" s="60"/>
      <c r="N19" s="12"/>
      <c r="O19" s="13"/>
      <c r="P19" s="60"/>
      <c r="Q19" s="23"/>
    </row>
    <row r="20" spans="2:17">
      <c r="Q20" s="68"/>
    </row>
    <row r="21" spans="2:17">
      <c r="Q21" s="68"/>
    </row>
    <row r="22" spans="2:17">
      <c r="Q22" s="68"/>
    </row>
    <row r="23" spans="2:17">
      <c r="M23" s="25"/>
      <c r="Q23" s="68"/>
    </row>
    <row r="24" spans="2:17">
      <c r="Q24" s="68"/>
    </row>
    <row r="25" spans="2:17">
      <c r="M25" s="25"/>
      <c r="Q25" s="68"/>
    </row>
  </sheetData>
  <autoFilter ref="B8:O19" xr:uid="{C9537A07-8978-484F-A9E7-FBD8E0B548F1}"/>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0FE5-AC39-4DBC-AC2B-8A46CCAA9747}">
  <sheetPr>
    <pageSetUpPr fitToPage="1"/>
  </sheetPr>
  <dimension ref="A2:R94"/>
  <sheetViews>
    <sheetView zoomScale="85" zoomScaleNormal="85" workbookViewId="0">
      <pane xSplit="10" ySplit="8" topLeftCell="P9" activePane="bottomRight" state="frozen"/>
      <selection pane="topRight" activeCell="K1" sqref="K1"/>
      <selection pane="bottomLeft" activeCell="A9" sqref="A9"/>
      <selection pane="bottomRight" activeCell="A17" sqref="A17:IV17"/>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07" t="s">
        <v>3112</v>
      </c>
      <c r="G2" s="4" t="s">
        <v>2</v>
      </c>
      <c r="H2" s="5"/>
      <c r="I2" s="6"/>
      <c r="J2" s="7">
        <f>SUM(H:H)</f>
        <v>157778</v>
      </c>
    </row>
    <row r="3" spans="1:17" ht="20.100000000000001" customHeight="1">
      <c r="B3" s="1" t="s">
        <v>3</v>
      </c>
      <c r="C3" s="1"/>
      <c r="D3" s="1"/>
      <c r="E3" s="2" t="s">
        <v>3073</v>
      </c>
    </row>
    <row r="4" spans="1:17" ht="20.100000000000001" customHeight="1">
      <c r="B4" s="1" t="s">
        <v>5</v>
      </c>
      <c r="C4" s="1"/>
      <c r="D4" s="1"/>
      <c r="E4" s="2">
        <v>104795</v>
      </c>
    </row>
    <row r="5" spans="1:17" ht="20.100000000000001" customHeight="1">
      <c r="B5" s="1" t="s">
        <v>6</v>
      </c>
      <c r="C5" s="1"/>
      <c r="D5" s="1"/>
      <c r="E5" s="11">
        <v>41233</v>
      </c>
    </row>
    <row r="6" spans="1:17" ht="20.100000000000001" customHeight="1">
      <c r="B6" s="1" t="s">
        <v>7</v>
      </c>
      <c r="C6" s="1"/>
      <c r="D6" s="1"/>
      <c r="E6" s="11">
        <v>41241</v>
      </c>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A9" s="8">
        <v>1</v>
      </c>
      <c r="B9" s="12">
        <v>1</v>
      </c>
      <c r="C9" s="131" t="s">
        <v>3113</v>
      </c>
      <c r="D9" s="131" t="s">
        <v>3113</v>
      </c>
      <c r="E9" s="61" t="s">
        <v>3114</v>
      </c>
      <c r="F9" s="13">
        <v>2</v>
      </c>
      <c r="G9" s="17">
        <v>18570</v>
      </c>
      <c r="H9" s="17">
        <f t="shared" ref="H9:H23" si="0">F9*G9</f>
        <v>37140</v>
      </c>
      <c r="I9" s="14"/>
      <c r="J9" s="61" t="s">
        <v>3115</v>
      </c>
      <c r="K9" s="13"/>
      <c r="L9" s="13"/>
      <c r="M9" s="60">
        <v>41241</v>
      </c>
      <c r="N9" s="12"/>
      <c r="O9" s="135"/>
      <c r="P9" s="60"/>
      <c r="Q9" s="15" t="s">
        <v>667</v>
      </c>
    </row>
    <row r="10" spans="1:17" s="8" customFormat="1" ht="19.5" customHeight="1">
      <c r="A10" s="8">
        <v>2</v>
      </c>
      <c r="B10" s="12">
        <v>2</v>
      </c>
      <c r="C10" s="131" t="s">
        <v>3113</v>
      </c>
      <c r="D10" s="131" t="s">
        <v>3113</v>
      </c>
      <c r="E10" s="61" t="s">
        <v>3116</v>
      </c>
      <c r="F10" s="13">
        <v>2</v>
      </c>
      <c r="G10" s="17">
        <v>22670</v>
      </c>
      <c r="H10" s="17">
        <f t="shared" si="0"/>
        <v>45340</v>
      </c>
      <c r="I10" s="22"/>
      <c r="J10" s="61" t="s">
        <v>3115</v>
      </c>
      <c r="K10" s="13"/>
      <c r="L10" s="13"/>
      <c r="M10" s="60">
        <v>41241</v>
      </c>
      <c r="N10" s="12"/>
      <c r="O10" s="135"/>
      <c r="P10" s="60"/>
      <c r="Q10" s="15" t="s">
        <v>667</v>
      </c>
    </row>
    <row r="11" spans="1:17" s="8" customFormat="1" ht="19.5" customHeight="1">
      <c r="A11" s="8">
        <v>3</v>
      </c>
      <c r="B11" s="12">
        <v>3</v>
      </c>
      <c r="C11" s="131" t="s">
        <v>3113</v>
      </c>
      <c r="D11" s="131" t="s">
        <v>3113</v>
      </c>
      <c r="E11" s="756" t="s">
        <v>3117</v>
      </c>
      <c r="F11" s="13">
        <v>2</v>
      </c>
      <c r="G11" s="18">
        <v>7580</v>
      </c>
      <c r="H11" s="17">
        <f t="shared" si="0"/>
        <v>15160</v>
      </c>
      <c r="I11" s="17"/>
      <c r="J11" s="61" t="s">
        <v>3115</v>
      </c>
      <c r="K11" s="13"/>
      <c r="L11" s="13"/>
      <c r="M11" s="60">
        <v>41241</v>
      </c>
      <c r="N11" s="12"/>
      <c r="O11" s="135"/>
      <c r="P11" s="60"/>
      <c r="Q11" s="15" t="s">
        <v>667</v>
      </c>
    </row>
    <row r="12" spans="1:17" s="8" customFormat="1" ht="19.5" customHeight="1">
      <c r="A12" s="8">
        <v>4</v>
      </c>
      <c r="B12" s="12">
        <f t="shared" ref="B12:B26" si="1">+B11+1</f>
        <v>4</v>
      </c>
      <c r="C12" s="131" t="s">
        <v>3113</v>
      </c>
      <c r="D12" s="131" t="s">
        <v>3113</v>
      </c>
      <c r="E12" s="756" t="s">
        <v>3118</v>
      </c>
      <c r="F12" s="13">
        <v>2</v>
      </c>
      <c r="G12" s="18">
        <v>7580</v>
      </c>
      <c r="H12" s="17">
        <f t="shared" si="0"/>
        <v>15160</v>
      </c>
      <c r="I12" s="14"/>
      <c r="J12" s="61" t="s">
        <v>3115</v>
      </c>
      <c r="K12" s="13"/>
      <c r="L12" s="13"/>
      <c r="M12" s="60">
        <v>41241</v>
      </c>
      <c r="N12" s="12"/>
      <c r="O12" s="13"/>
      <c r="P12" s="60"/>
      <c r="Q12" s="15" t="s">
        <v>667</v>
      </c>
    </row>
    <row r="13" spans="1:17" s="8" customFormat="1" ht="19.5" customHeight="1">
      <c r="A13" s="8">
        <v>5</v>
      </c>
      <c r="B13" s="12">
        <f t="shared" si="1"/>
        <v>5</v>
      </c>
      <c r="C13" s="131" t="s">
        <v>3113</v>
      </c>
      <c r="D13" s="131" t="s">
        <v>3113</v>
      </c>
      <c r="E13" s="756" t="s">
        <v>3119</v>
      </c>
      <c r="F13" s="13">
        <v>2</v>
      </c>
      <c r="G13" s="18">
        <v>7580</v>
      </c>
      <c r="H13" s="17">
        <f t="shared" si="0"/>
        <v>15160</v>
      </c>
      <c r="I13" s="239"/>
      <c r="J13" s="61" t="s">
        <v>3115</v>
      </c>
      <c r="K13" s="13"/>
      <c r="L13" s="13"/>
      <c r="M13" s="60">
        <v>41241</v>
      </c>
      <c r="N13" s="12"/>
      <c r="O13" s="13"/>
      <c r="P13" s="60"/>
      <c r="Q13" s="15" t="s">
        <v>667</v>
      </c>
    </row>
    <row r="14" spans="1:17" s="8" customFormat="1" ht="19.5" customHeight="1">
      <c r="A14" s="8">
        <v>6</v>
      </c>
      <c r="B14" s="12">
        <f t="shared" si="1"/>
        <v>6</v>
      </c>
      <c r="C14" s="131" t="s">
        <v>3113</v>
      </c>
      <c r="D14" s="131" t="s">
        <v>3113</v>
      </c>
      <c r="E14" s="756" t="s">
        <v>3120</v>
      </c>
      <c r="F14" s="13">
        <v>2</v>
      </c>
      <c r="G14" s="18">
        <v>7580</v>
      </c>
      <c r="H14" s="17">
        <f t="shared" si="0"/>
        <v>15160</v>
      </c>
      <c r="I14" s="239"/>
      <c r="J14" s="61" t="s">
        <v>3115</v>
      </c>
      <c r="K14" s="13"/>
      <c r="L14" s="13"/>
      <c r="M14" s="60">
        <v>41241</v>
      </c>
      <c r="N14" s="12"/>
      <c r="O14" s="13"/>
      <c r="P14" s="60"/>
      <c r="Q14" s="15" t="s">
        <v>667</v>
      </c>
    </row>
    <row r="15" spans="1:17" s="8" customFormat="1" ht="19.5" customHeight="1">
      <c r="A15" s="8">
        <v>7</v>
      </c>
      <c r="B15" s="12">
        <f t="shared" si="1"/>
        <v>7</v>
      </c>
      <c r="C15" s="131" t="s">
        <v>3113</v>
      </c>
      <c r="D15" s="131" t="s">
        <v>3113</v>
      </c>
      <c r="E15" s="61" t="s">
        <v>3121</v>
      </c>
      <c r="F15" s="13">
        <v>1</v>
      </c>
      <c r="G15" s="18">
        <v>3980</v>
      </c>
      <c r="H15" s="17">
        <f t="shared" si="0"/>
        <v>3980</v>
      </c>
      <c r="I15" s="239"/>
      <c r="J15" s="61" t="s">
        <v>3115</v>
      </c>
      <c r="K15" s="19"/>
      <c r="L15" s="13"/>
      <c r="M15" s="60">
        <v>41241</v>
      </c>
      <c r="N15" s="12"/>
      <c r="O15" s="135"/>
      <c r="P15" s="60"/>
      <c r="Q15" s="15" t="s">
        <v>667</v>
      </c>
    </row>
    <row r="16" spans="1:17" s="8" customFormat="1" ht="19.5" customHeight="1">
      <c r="A16" s="8">
        <v>8</v>
      </c>
      <c r="B16" s="12">
        <f t="shared" si="1"/>
        <v>8</v>
      </c>
      <c r="C16" s="131" t="s">
        <v>3113</v>
      </c>
      <c r="D16" s="131" t="s">
        <v>3113</v>
      </c>
      <c r="E16" s="61" t="s">
        <v>3122</v>
      </c>
      <c r="F16" s="13">
        <v>1</v>
      </c>
      <c r="G16" s="141">
        <v>3450</v>
      </c>
      <c r="H16" s="17">
        <f t="shared" si="0"/>
        <v>3450</v>
      </c>
      <c r="I16" s="239"/>
      <c r="J16" s="61" t="s">
        <v>3115</v>
      </c>
      <c r="K16" s="19"/>
      <c r="L16" s="13"/>
      <c r="M16" s="60">
        <v>41241</v>
      </c>
      <c r="N16" s="12"/>
      <c r="O16" s="135"/>
      <c r="P16" s="60"/>
      <c r="Q16" s="15" t="s">
        <v>667</v>
      </c>
    </row>
    <row r="17" spans="1:17" s="8" customFormat="1" ht="19.5" customHeight="1">
      <c r="A17" s="8">
        <v>9</v>
      </c>
      <c r="B17" s="12">
        <f t="shared" si="1"/>
        <v>9</v>
      </c>
      <c r="C17" s="131" t="s">
        <v>3113</v>
      </c>
      <c r="D17" s="131" t="s">
        <v>3113</v>
      </c>
      <c r="E17" s="61" t="s">
        <v>3123</v>
      </c>
      <c r="F17" s="13">
        <v>1</v>
      </c>
      <c r="G17" s="141">
        <v>3470</v>
      </c>
      <c r="H17" s="17">
        <f t="shared" si="0"/>
        <v>3470</v>
      </c>
      <c r="I17" s="239"/>
      <c r="J17" s="61" t="s">
        <v>3115</v>
      </c>
      <c r="K17" s="19"/>
      <c r="L17" s="13"/>
      <c r="M17" s="60">
        <v>41241</v>
      </c>
      <c r="N17" s="12"/>
      <c r="O17" s="135"/>
      <c r="P17" s="60"/>
      <c r="Q17" s="15" t="s">
        <v>667</v>
      </c>
    </row>
    <row r="18" spans="1:17" s="8" customFormat="1" ht="19.5" customHeight="1">
      <c r="A18" s="8">
        <v>10</v>
      </c>
      <c r="B18" s="12">
        <f t="shared" si="1"/>
        <v>10</v>
      </c>
      <c r="C18" s="12" t="s">
        <v>101</v>
      </c>
      <c r="D18" s="12" t="s">
        <v>101</v>
      </c>
      <c r="E18" s="16" t="s">
        <v>1795</v>
      </c>
      <c r="F18" s="13">
        <v>4</v>
      </c>
      <c r="G18" s="17">
        <v>39</v>
      </c>
      <c r="H18" s="17">
        <f t="shared" si="0"/>
        <v>156</v>
      </c>
      <c r="I18" s="17"/>
      <c r="J18" s="16" t="s">
        <v>770</v>
      </c>
      <c r="K18" s="19"/>
      <c r="L18" s="13"/>
      <c r="M18" s="60">
        <v>41241</v>
      </c>
      <c r="N18" s="12"/>
      <c r="O18" s="135"/>
      <c r="P18" s="60"/>
      <c r="Q18" s="23">
        <v>41243</v>
      </c>
    </row>
    <row r="19" spans="1:17" s="8" customFormat="1" ht="19.5" customHeight="1">
      <c r="A19" s="8">
        <v>11</v>
      </c>
      <c r="B19" s="12">
        <f t="shared" si="1"/>
        <v>11</v>
      </c>
      <c r="C19" s="12" t="s">
        <v>101</v>
      </c>
      <c r="D19" s="12" t="s">
        <v>101</v>
      </c>
      <c r="E19" s="16" t="s">
        <v>1793</v>
      </c>
      <c r="F19" s="13">
        <v>18</v>
      </c>
      <c r="G19" s="17">
        <v>39</v>
      </c>
      <c r="H19" s="17">
        <f t="shared" si="0"/>
        <v>702</v>
      </c>
      <c r="I19" s="17"/>
      <c r="J19" s="16" t="s">
        <v>770</v>
      </c>
      <c r="K19" s="19"/>
      <c r="L19" s="13"/>
      <c r="M19" s="60">
        <v>41241</v>
      </c>
      <c r="N19" s="12"/>
      <c r="O19" s="135"/>
      <c r="P19" s="60"/>
      <c r="Q19" s="23">
        <v>41243</v>
      </c>
    </row>
    <row r="20" spans="1:17" s="8" customFormat="1" ht="19.5" customHeight="1">
      <c r="A20" s="8">
        <v>11</v>
      </c>
      <c r="B20" s="12">
        <f t="shared" si="1"/>
        <v>12</v>
      </c>
      <c r="C20" s="12" t="s">
        <v>101</v>
      </c>
      <c r="D20" s="12" t="s">
        <v>101</v>
      </c>
      <c r="E20" s="246" t="s">
        <v>1323</v>
      </c>
      <c r="F20" s="292">
        <v>4</v>
      </c>
      <c r="G20" s="17">
        <v>75</v>
      </c>
      <c r="H20" s="17">
        <f t="shared" si="0"/>
        <v>300</v>
      </c>
      <c r="I20" s="17"/>
      <c r="J20" s="16" t="s">
        <v>3124</v>
      </c>
      <c r="K20" s="19"/>
      <c r="L20" s="13"/>
      <c r="M20" s="60">
        <v>41241</v>
      </c>
      <c r="N20" s="12"/>
      <c r="O20" s="135"/>
      <c r="P20" s="60"/>
      <c r="Q20" s="23">
        <v>41243</v>
      </c>
    </row>
    <row r="21" spans="1:17" s="8" customFormat="1" ht="19.5" customHeight="1">
      <c r="B21" s="12">
        <f t="shared" si="1"/>
        <v>13</v>
      </c>
      <c r="C21" s="12" t="s">
        <v>101</v>
      </c>
      <c r="D21" s="12" t="s">
        <v>101</v>
      </c>
      <c r="E21" s="246" t="s">
        <v>1215</v>
      </c>
      <c r="F21" s="292">
        <v>12</v>
      </c>
      <c r="G21" s="17">
        <v>25</v>
      </c>
      <c r="H21" s="17">
        <f t="shared" si="0"/>
        <v>300</v>
      </c>
      <c r="I21" s="17"/>
      <c r="J21" s="16" t="s">
        <v>3125</v>
      </c>
      <c r="K21" s="19"/>
      <c r="L21" s="19"/>
      <c r="M21" s="60">
        <v>41241</v>
      </c>
      <c r="N21" s="12"/>
      <c r="O21" s="135"/>
      <c r="P21" s="60"/>
      <c r="Q21" s="23">
        <v>41243</v>
      </c>
    </row>
    <row r="22" spans="1:17" s="8" customFormat="1" ht="19.5" customHeight="1">
      <c r="B22" s="12">
        <f t="shared" si="1"/>
        <v>14</v>
      </c>
      <c r="C22" s="12" t="s">
        <v>101</v>
      </c>
      <c r="D22" s="12" t="s">
        <v>101</v>
      </c>
      <c r="E22" s="246" t="s">
        <v>1934</v>
      </c>
      <c r="F22" s="292">
        <v>4</v>
      </c>
      <c r="G22" s="17">
        <v>75</v>
      </c>
      <c r="H22" s="17">
        <f t="shared" si="0"/>
        <v>300</v>
      </c>
      <c r="I22" s="17"/>
      <c r="J22" s="16" t="s">
        <v>3126</v>
      </c>
      <c r="K22" s="19"/>
      <c r="L22" s="19"/>
      <c r="M22" s="60">
        <v>41241</v>
      </c>
      <c r="N22" s="12"/>
      <c r="O22" s="13"/>
      <c r="P22" s="60"/>
      <c r="Q22" s="23">
        <v>41243</v>
      </c>
    </row>
    <row r="23" spans="1:17" s="8" customFormat="1" ht="19.5" customHeight="1">
      <c r="B23" s="12">
        <f t="shared" si="1"/>
        <v>15</v>
      </c>
      <c r="C23" s="12" t="s">
        <v>101</v>
      </c>
      <c r="D23" s="12" t="s">
        <v>101</v>
      </c>
      <c r="E23" s="141" t="s">
        <v>3127</v>
      </c>
      <c r="F23" s="13">
        <v>5</v>
      </c>
      <c r="G23" s="17">
        <v>400</v>
      </c>
      <c r="H23" s="17">
        <f t="shared" si="0"/>
        <v>2000</v>
      </c>
      <c r="I23" s="17"/>
      <c r="J23" s="194" t="s">
        <v>3128</v>
      </c>
      <c r="K23" s="19"/>
      <c r="L23" s="19"/>
      <c r="M23" s="60">
        <v>41241</v>
      </c>
      <c r="N23" s="12"/>
      <c r="O23" s="13"/>
      <c r="P23" s="60"/>
      <c r="Q23" s="23">
        <v>41243</v>
      </c>
    </row>
    <row r="24" spans="1:17" s="8" customFormat="1" ht="19.5" customHeight="1">
      <c r="B24" s="12">
        <f t="shared" si="1"/>
        <v>16</v>
      </c>
      <c r="C24" s="12"/>
      <c r="D24" s="12"/>
      <c r="E24" s="246"/>
      <c r="F24" s="292"/>
      <c r="G24" s="17"/>
      <c r="H24" s="17"/>
      <c r="I24" s="17"/>
      <c r="J24" s="16"/>
      <c r="K24" s="21"/>
      <c r="L24" s="19"/>
      <c r="M24" s="60"/>
      <c r="N24" s="12"/>
      <c r="O24" s="13"/>
      <c r="P24" s="60"/>
      <c r="Q24" s="23"/>
    </row>
    <row r="25" spans="1:17" s="8" customFormat="1" ht="19.5" customHeight="1">
      <c r="B25" s="12">
        <f t="shared" si="1"/>
        <v>17</v>
      </c>
      <c r="C25" s="12"/>
      <c r="D25" s="12"/>
      <c r="E25" s="246" t="s">
        <v>3064</v>
      </c>
      <c r="F25" s="292">
        <v>1</v>
      </c>
      <c r="G25" s="17"/>
      <c r="H25" s="17"/>
      <c r="I25" s="17"/>
      <c r="J25" s="16"/>
      <c r="K25" s="19"/>
      <c r="L25" s="13"/>
      <c r="M25" s="60"/>
      <c r="N25" s="12"/>
      <c r="O25" s="13"/>
      <c r="P25" s="60"/>
      <c r="Q25" s="23"/>
    </row>
    <row r="26" spans="1:17" s="8" customFormat="1" ht="19.5" customHeight="1">
      <c r="B26" s="12">
        <f t="shared" si="1"/>
        <v>18</v>
      </c>
      <c r="C26" s="12"/>
      <c r="D26" s="12"/>
      <c r="E26" s="246" t="s">
        <v>3034</v>
      </c>
      <c r="F26" s="292">
        <v>1</v>
      </c>
      <c r="G26" s="17"/>
      <c r="H26" s="17"/>
      <c r="I26" s="17"/>
      <c r="J26" s="194"/>
      <c r="K26" s="19"/>
      <c r="L26" s="13"/>
      <c r="M26" s="60"/>
      <c r="N26" s="12"/>
      <c r="O26" s="13"/>
      <c r="P26" s="60"/>
      <c r="Q26" s="23"/>
    </row>
    <row r="27" spans="1:17" s="8" customFormat="1" ht="18" customHeight="1">
      <c r="B27" s="12"/>
      <c r="C27" s="470"/>
      <c r="D27" s="470"/>
      <c r="E27" s="246"/>
      <c r="F27" s="292"/>
      <c r="G27" s="17"/>
      <c r="H27" s="17"/>
      <c r="I27" s="239"/>
      <c r="J27" s="16"/>
      <c r="K27" s="19"/>
      <c r="L27" s="19"/>
      <c r="M27" s="60"/>
      <c r="N27" s="15"/>
      <c r="O27" s="20"/>
      <c r="P27" s="60"/>
      <c r="Q27" s="23"/>
    </row>
    <row r="28" spans="1:17" s="8" customFormat="1" ht="18" customHeight="1">
      <c r="B28" s="12"/>
      <c r="C28" s="470"/>
      <c r="D28" s="470"/>
      <c r="E28" s="246"/>
      <c r="F28" s="292"/>
      <c r="G28" s="17"/>
      <c r="H28" s="17"/>
      <c r="I28" s="245"/>
      <c r="J28" s="16"/>
      <c r="K28" s="19"/>
      <c r="L28" s="19"/>
      <c r="M28" s="60"/>
      <c r="N28" s="15"/>
      <c r="O28" s="20"/>
      <c r="P28" s="60"/>
      <c r="Q28" s="23"/>
    </row>
    <row r="29" spans="1:17" s="8" customFormat="1" ht="18" customHeight="1">
      <c r="B29" s="12"/>
      <c r="C29" s="470"/>
      <c r="D29" s="470"/>
      <c r="E29" s="246"/>
      <c r="F29" s="292"/>
      <c r="G29" s="17"/>
      <c r="H29" s="17"/>
      <c r="I29" s="239"/>
      <c r="J29" s="16"/>
      <c r="K29" s="19"/>
      <c r="L29" s="19"/>
      <c r="M29" s="60"/>
      <c r="N29" s="15"/>
      <c r="O29" s="20"/>
      <c r="P29" s="60"/>
      <c r="Q29" s="23"/>
    </row>
    <row r="30" spans="1:17" s="8" customFormat="1" ht="18" customHeight="1">
      <c r="B30" s="12"/>
      <c r="C30" s="12"/>
      <c r="D30" s="12"/>
      <c r="E30" s="13"/>
      <c r="F30" s="190"/>
      <c r="G30" s="17"/>
      <c r="H30" s="17"/>
      <c r="I30" s="17"/>
      <c r="J30" s="16"/>
      <c r="K30" s="19"/>
      <c r="L30" s="19"/>
      <c r="M30" s="60"/>
      <c r="N30" s="15"/>
      <c r="O30" s="20"/>
      <c r="P30" s="60"/>
      <c r="Q30" s="23"/>
    </row>
    <row r="31" spans="1:17" s="8" customFormat="1" ht="18" customHeight="1">
      <c r="B31" s="12"/>
      <c r="C31" s="12"/>
      <c r="D31" s="12"/>
      <c r="E31" s="469"/>
      <c r="F31" s="190"/>
      <c r="G31" s="17"/>
      <c r="H31" s="17"/>
      <c r="I31" s="17"/>
      <c r="J31" s="194"/>
      <c r="K31" s="19"/>
      <c r="L31" s="19"/>
      <c r="M31" s="60"/>
      <c r="N31" s="15"/>
      <c r="O31" s="20"/>
      <c r="P31" s="60"/>
      <c r="Q31" s="23"/>
    </row>
    <row r="32" spans="1:17" s="8" customFormat="1" ht="18" customHeight="1">
      <c r="B32" s="12"/>
      <c r="C32" s="12"/>
      <c r="D32" s="12"/>
      <c r="E32" s="13"/>
      <c r="F32" s="13"/>
      <c r="G32" s="17"/>
      <c r="H32" s="17"/>
      <c r="I32" s="239"/>
      <c r="J32" s="16"/>
      <c r="K32" s="19"/>
      <c r="L32" s="19"/>
      <c r="M32" s="60"/>
      <c r="N32" s="15"/>
      <c r="O32" s="20"/>
      <c r="P32" s="60"/>
      <c r="Q32" s="23"/>
    </row>
    <row r="33" spans="2:18" s="8" customFormat="1" ht="18" customHeight="1">
      <c r="B33" s="12"/>
      <c r="C33" s="12"/>
      <c r="D33" s="12"/>
      <c r="E33" s="13"/>
      <c r="F33" s="13"/>
      <c r="G33" s="17"/>
      <c r="H33" s="17"/>
      <c r="I33" s="245"/>
      <c r="J33" s="16"/>
      <c r="K33" s="19"/>
      <c r="L33" s="19"/>
      <c r="M33" s="60"/>
      <c r="N33" s="15"/>
      <c r="O33" s="20"/>
      <c r="P33" s="60"/>
      <c r="Q33" s="23"/>
      <c r="R33" s="62"/>
    </row>
    <row r="34" spans="2:18" s="8" customFormat="1" ht="18" customHeight="1">
      <c r="B34" s="12"/>
      <c r="C34" s="12"/>
      <c r="D34" s="12"/>
      <c r="E34" s="13"/>
      <c r="F34" s="13"/>
      <c r="G34" s="141"/>
      <c r="H34" s="17"/>
      <c r="I34" s="239"/>
      <c r="J34" s="16"/>
      <c r="K34" s="19"/>
      <c r="L34" s="19"/>
      <c r="M34" s="60"/>
      <c r="N34" s="15"/>
      <c r="O34" s="20"/>
      <c r="P34" s="60"/>
      <c r="Q34" s="23"/>
      <c r="R34" s="62"/>
    </row>
    <row r="35" spans="2:18" s="8" customFormat="1" ht="18" customHeight="1">
      <c r="B35" s="12"/>
      <c r="C35" s="12"/>
      <c r="D35" s="12"/>
      <c r="E35" s="13"/>
      <c r="F35" s="13"/>
      <c r="G35" s="141"/>
      <c r="H35" s="17"/>
      <c r="I35" s="239"/>
      <c r="J35" s="16"/>
      <c r="K35" s="19"/>
      <c r="L35" s="19"/>
      <c r="M35" s="60"/>
      <c r="N35" s="15"/>
      <c r="O35" s="20"/>
      <c r="P35" s="60"/>
      <c r="Q35" s="23"/>
      <c r="R35" s="62"/>
    </row>
    <row r="36" spans="2:18" s="8" customFormat="1" ht="18" customHeight="1">
      <c r="B36" s="12"/>
      <c r="C36" s="470"/>
      <c r="D36" s="470"/>
      <c r="E36" s="141"/>
      <c r="F36" s="13"/>
      <c r="G36" s="17"/>
      <c r="H36" s="17"/>
      <c r="I36" s="245"/>
      <c r="J36" s="16"/>
      <c r="K36" s="19"/>
      <c r="L36" s="19"/>
      <c r="M36" s="60"/>
      <c r="N36" s="15"/>
      <c r="O36" s="20"/>
      <c r="P36" s="60"/>
      <c r="Q36" s="23"/>
      <c r="R36" s="62"/>
    </row>
    <row r="37" spans="2:18" s="8" customFormat="1" ht="18" customHeight="1">
      <c r="B37" s="12"/>
      <c r="C37" s="470"/>
      <c r="D37" s="470"/>
      <c r="E37" s="141"/>
      <c r="F37" s="13"/>
      <c r="G37" s="17"/>
      <c r="H37" s="17"/>
      <c r="I37" s="245"/>
      <c r="J37" s="16"/>
      <c r="K37" s="19"/>
      <c r="L37" s="19"/>
      <c r="M37" s="60"/>
      <c r="N37" s="15"/>
      <c r="O37" s="20"/>
      <c r="P37" s="60"/>
      <c r="Q37" s="23"/>
    </row>
    <row r="38" spans="2:18" s="8" customFormat="1" ht="18" customHeight="1">
      <c r="B38" s="12"/>
      <c r="C38" s="470"/>
      <c r="D38" s="470"/>
      <c r="E38" s="141"/>
      <c r="F38" s="13"/>
      <c r="G38" s="17"/>
      <c r="H38" s="17"/>
      <c r="I38" s="245"/>
      <c r="J38" s="16"/>
      <c r="K38" s="19"/>
      <c r="L38" s="19"/>
      <c r="M38" s="60"/>
      <c r="N38" s="15"/>
      <c r="O38" s="20"/>
      <c r="P38" s="60"/>
      <c r="Q38" s="23"/>
    </row>
    <row r="39" spans="2:18" s="8" customFormat="1" ht="18" customHeight="1">
      <c r="B39" s="12"/>
      <c r="C39" s="470"/>
      <c r="D39" s="470"/>
      <c r="E39" s="141"/>
      <c r="F39" s="13"/>
      <c r="G39" s="17"/>
      <c r="H39" s="17"/>
      <c r="I39" s="245"/>
      <c r="J39" s="16"/>
      <c r="K39" s="21"/>
      <c r="L39" s="19"/>
      <c r="M39" s="60"/>
      <c r="N39" s="15"/>
      <c r="O39" s="20"/>
      <c r="P39" s="60"/>
      <c r="Q39" s="23"/>
    </row>
    <row r="40" spans="2:18" s="8" customFormat="1" ht="18" customHeight="1">
      <c r="B40" s="12"/>
      <c r="C40" s="470"/>
      <c r="D40" s="470"/>
      <c r="E40" s="246"/>
      <c r="F40" s="292"/>
      <c r="G40" s="17"/>
      <c r="H40" s="17"/>
      <c r="I40" s="245"/>
      <c r="J40" s="729"/>
      <c r="K40" s="21"/>
      <c r="L40" s="19"/>
      <c r="M40" s="60"/>
      <c r="N40" s="15"/>
      <c r="O40" s="20"/>
      <c r="P40" s="60"/>
      <c r="Q40" s="23"/>
    </row>
    <row r="41" spans="2:18" s="8" customFormat="1" ht="18" customHeight="1">
      <c r="B41" s="12"/>
      <c r="C41" s="470"/>
      <c r="D41" s="470"/>
      <c r="E41" s="246"/>
      <c r="F41" s="292"/>
      <c r="G41" s="17"/>
      <c r="H41" s="17"/>
      <c r="I41" s="245"/>
      <c r="J41" s="729"/>
      <c r="K41" s="21"/>
      <c r="L41" s="19"/>
      <c r="M41" s="60"/>
      <c r="N41" s="15"/>
      <c r="O41" s="20"/>
      <c r="P41" s="60"/>
      <c r="Q41" s="23"/>
    </row>
    <row r="42" spans="2:18" s="8" customFormat="1" ht="18" customHeight="1">
      <c r="B42" s="12"/>
      <c r="C42" s="470"/>
      <c r="D42" s="470"/>
      <c r="E42" s="246"/>
      <c r="F42" s="292"/>
      <c r="G42" s="17"/>
      <c r="H42" s="17"/>
      <c r="I42" s="245"/>
      <c r="J42" s="729"/>
      <c r="K42" s="21"/>
      <c r="L42" s="19"/>
      <c r="M42" s="60"/>
      <c r="N42" s="15"/>
      <c r="O42" s="20"/>
      <c r="P42" s="60"/>
      <c r="Q42" s="23"/>
    </row>
    <row r="43" spans="2:18" s="8" customFormat="1" ht="18" customHeight="1">
      <c r="B43" s="12"/>
      <c r="C43" s="12"/>
      <c r="D43" s="12"/>
      <c r="E43" s="246"/>
      <c r="F43" s="292"/>
      <c r="G43" s="17"/>
      <c r="H43" s="17"/>
      <c r="I43" s="245"/>
      <c r="J43" s="729"/>
      <c r="K43" s="21"/>
      <c r="L43" s="19"/>
      <c r="M43" s="60"/>
      <c r="N43" s="15"/>
      <c r="O43" s="60"/>
      <c r="P43" s="60"/>
      <c r="Q43" s="23"/>
    </row>
    <row r="44" spans="2:18" s="8" customFormat="1" ht="18" customHeight="1">
      <c r="B44" s="12"/>
      <c r="C44" s="12"/>
      <c r="D44" s="12"/>
      <c r="E44" s="240"/>
      <c r="F44" s="190"/>
      <c r="G44" s="17"/>
      <c r="H44" s="17"/>
      <c r="I44" s="17"/>
      <c r="J44" s="194"/>
      <c r="K44" s="21"/>
      <c r="L44" s="19"/>
      <c r="M44" s="60"/>
      <c r="N44" s="15"/>
      <c r="O44" s="20"/>
      <c r="P44" s="60"/>
      <c r="Q44" s="23"/>
    </row>
    <row r="45" spans="2:18" s="8" customFormat="1" ht="18" customHeight="1">
      <c r="B45" s="12"/>
      <c r="C45" s="12"/>
      <c r="D45" s="12"/>
      <c r="E45" s="247"/>
      <c r="F45" s="13"/>
      <c r="G45" s="17"/>
      <c r="H45" s="17"/>
      <c r="I45" s="17"/>
      <c r="J45" s="16"/>
      <c r="K45" s="21"/>
      <c r="L45" s="19"/>
      <c r="M45" s="60"/>
      <c r="N45" s="15"/>
      <c r="O45" s="20"/>
      <c r="P45" s="60"/>
      <c r="Q45" s="23"/>
    </row>
    <row r="46" spans="2:18" s="8" customFormat="1" ht="18" customHeight="1">
      <c r="B46" s="12"/>
      <c r="C46" s="12"/>
      <c r="D46" s="12"/>
      <c r="E46" s="141"/>
      <c r="F46" s="13"/>
      <c r="G46" s="17"/>
      <c r="H46" s="17"/>
      <c r="I46" s="17"/>
      <c r="J46" s="141"/>
      <c r="K46" s="21"/>
      <c r="L46" s="19"/>
      <c r="M46" s="747"/>
      <c r="N46" s="15"/>
      <c r="O46" s="20"/>
      <c r="P46" s="60"/>
      <c r="Q46" s="23"/>
    </row>
    <row r="47" spans="2:18" s="8" customFormat="1" ht="18" customHeight="1">
      <c r="B47" s="12"/>
      <c r="C47" s="12"/>
      <c r="D47" s="12"/>
      <c r="E47" s="189"/>
      <c r="F47" s="190"/>
      <c r="G47" s="17"/>
      <c r="H47" s="17"/>
      <c r="I47" s="17"/>
      <c r="J47" s="190"/>
      <c r="K47" s="21"/>
      <c r="L47" s="19"/>
      <c r="M47" s="60"/>
      <c r="N47" s="15"/>
      <c r="O47" s="60"/>
      <c r="P47" s="60"/>
      <c r="Q47" s="23"/>
    </row>
    <row r="48" spans="2:18" s="8" customFormat="1" ht="18" customHeight="1">
      <c r="B48" s="12"/>
      <c r="C48" s="12"/>
      <c r="D48" s="12"/>
      <c r="E48" s="63"/>
      <c r="F48" s="190"/>
      <c r="G48" s="17"/>
      <c r="H48" s="17"/>
      <c r="I48" s="17"/>
      <c r="J48" s="194"/>
      <c r="K48" s="21"/>
      <c r="L48" s="19"/>
      <c r="M48" s="60"/>
      <c r="N48" s="15"/>
      <c r="O48" s="20"/>
      <c r="P48" s="60"/>
      <c r="Q48" s="23"/>
    </row>
    <row r="49" spans="2:17" s="8" customFormat="1" ht="18" customHeight="1">
      <c r="B49" s="12"/>
      <c r="C49" s="470"/>
      <c r="D49" s="470"/>
      <c r="E49" s="241"/>
      <c r="F49" s="13"/>
      <c r="G49" s="17"/>
      <c r="H49" s="17"/>
      <c r="I49" s="17"/>
      <c r="J49" s="141"/>
      <c r="K49" s="21"/>
      <c r="L49" s="19"/>
      <c r="M49" s="60"/>
      <c r="N49" s="15"/>
      <c r="O49" s="20"/>
      <c r="P49" s="60"/>
      <c r="Q49" s="23"/>
    </row>
    <row r="50" spans="2:17" s="8" customFormat="1" ht="18" customHeight="1">
      <c r="B50" s="12"/>
      <c r="C50" s="12"/>
      <c r="D50" s="12"/>
      <c r="E50" s="241"/>
      <c r="F50" s="13"/>
      <c r="G50" s="17"/>
      <c r="H50" s="17"/>
      <c r="I50" s="17"/>
      <c r="J50" s="141"/>
      <c r="K50" s="21"/>
      <c r="L50" s="19"/>
      <c r="M50" s="60"/>
      <c r="N50" s="15"/>
      <c r="O50" s="20"/>
      <c r="P50" s="60"/>
      <c r="Q50" s="23"/>
    </row>
    <row r="51" spans="2:17" s="8" customFormat="1" ht="18" customHeight="1">
      <c r="B51" s="13"/>
      <c r="C51" s="12"/>
      <c r="D51" s="12"/>
      <c r="E51" s="241"/>
      <c r="F51" s="141"/>
      <c r="G51" s="17"/>
      <c r="H51" s="17"/>
      <c r="I51" s="17"/>
      <c r="J51" s="141"/>
      <c r="K51" s="21"/>
      <c r="L51" s="19"/>
      <c r="M51" s="60"/>
      <c r="N51" s="15"/>
      <c r="O51" s="20"/>
      <c r="P51" s="60"/>
      <c r="Q51" s="23"/>
    </row>
    <row r="52" spans="2:17" s="8" customFormat="1" ht="18" customHeight="1">
      <c r="B52" s="13"/>
      <c r="C52" s="12"/>
      <c r="D52" s="12"/>
      <c r="E52" s="241"/>
      <c r="F52" s="141"/>
      <c r="G52" s="17"/>
      <c r="H52" s="17"/>
      <c r="I52" s="17"/>
      <c r="J52" s="141"/>
      <c r="K52" s="21"/>
      <c r="L52" s="19"/>
      <c r="M52" s="60"/>
      <c r="N52" s="15"/>
      <c r="O52" s="20"/>
      <c r="P52" s="60"/>
      <c r="Q52" s="23"/>
    </row>
    <row r="53" spans="2:17" s="8" customFormat="1" ht="18" customHeight="1">
      <c r="B53" s="13"/>
      <c r="C53" s="12"/>
      <c r="D53" s="12"/>
      <c r="E53" s="241"/>
      <c r="F53" s="141"/>
      <c r="G53" s="17"/>
      <c r="H53" s="17"/>
      <c r="I53" s="17"/>
      <c r="J53" s="141"/>
      <c r="K53" s="21"/>
      <c r="L53" s="19"/>
      <c r="M53" s="60"/>
      <c r="N53" s="15"/>
      <c r="O53" s="20"/>
      <c r="P53" s="60"/>
      <c r="Q53" s="23"/>
    </row>
    <row r="54" spans="2:17" s="8" customFormat="1" ht="18" customHeight="1">
      <c r="B54" s="13"/>
      <c r="C54" s="12"/>
      <c r="D54" s="12"/>
      <c r="E54" s="242"/>
      <c r="F54" s="141"/>
      <c r="G54" s="17"/>
      <c r="H54" s="17"/>
      <c r="I54" s="17"/>
      <c r="J54" s="141"/>
      <c r="K54" s="21"/>
      <c r="L54" s="19"/>
      <c r="M54" s="60"/>
      <c r="N54" s="15"/>
      <c r="O54" s="20"/>
      <c r="P54" s="60"/>
      <c r="Q54" s="23"/>
    </row>
    <row r="55" spans="2:17" s="8" customFormat="1" ht="18" customHeight="1">
      <c r="B55" s="13"/>
      <c r="C55" s="12"/>
      <c r="D55" s="12"/>
      <c r="E55" s="241"/>
      <c r="F55" s="141"/>
      <c r="G55" s="17"/>
      <c r="H55" s="17"/>
      <c r="I55" s="17"/>
      <c r="J55" s="141"/>
      <c r="K55" s="21"/>
      <c r="L55" s="19"/>
      <c r="M55" s="60"/>
      <c r="N55" s="15"/>
      <c r="O55" s="20"/>
      <c r="P55" s="60"/>
      <c r="Q55" s="23"/>
    </row>
    <row r="56" spans="2:17" s="8" customFormat="1" ht="18" customHeight="1">
      <c r="B56" s="13"/>
      <c r="C56" s="12"/>
      <c r="D56" s="12"/>
      <c r="E56" s="241"/>
      <c r="F56" s="141"/>
      <c r="G56" s="17"/>
      <c r="H56" s="17"/>
      <c r="I56" s="17"/>
      <c r="J56" s="141"/>
      <c r="K56" s="21"/>
      <c r="L56" s="19"/>
      <c r="M56" s="60"/>
      <c r="N56" s="15"/>
      <c r="O56" s="20"/>
      <c r="P56" s="60"/>
      <c r="Q56" s="23"/>
    </row>
    <row r="57" spans="2:17" s="8" customFormat="1" ht="18" customHeight="1">
      <c r="B57" s="13"/>
      <c r="C57" s="12"/>
      <c r="D57" s="12"/>
      <c r="E57" s="241"/>
      <c r="F57" s="141"/>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50"/>
      <c r="F60" s="50"/>
      <c r="G60" s="50"/>
      <c r="H60" s="17"/>
      <c r="I60" s="17"/>
      <c r="J60" s="50"/>
      <c r="K60" s="21"/>
      <c r="L60" s="19"/>
      <c r="M60" s="60"/>
      <c r="N60" s="15"/>
      <c r="O60" s="20"/>
      <c r="P60" s="60"/>
      <c r="Q60" s="23"/>
    </row>
    <row r="61" spans="2:17" s="8" customFormat="1" ht="18" customHeight="1">
      <c r="B61" s="13"/>
      <c r="C61" s="12"/>
      <c r="D61" s="12"/>
      <c r="E61" s="50"/>
      <c r="F61" s="50"/>
      <c r="G61" s="50"/>
      <c r="H61" s="17"/>
      <c r="I61" s="17"/>
      <c r="J61" s="50"/>
      <c r="K61" s="21"/>
      <c r="L61" s="19"/>
      <c r="M61" s="60"/>
      <c r="N61" s="15"/>
      <c r="O61" s="20"/>
      <c r="P61" s="60"/>
      <c r="Q61" s="23"/>
    </row>
    <row r="62" spans="2:17" s="8" customFormat="1" ht="18" customHeight="1">
      <c r="B62" s="13"/>
      <c r="C62" s="12"/>
      <c r="D62" s="12"/>
      <c r="E62" s="50"/>
      <c r="F62" s="50"/>
      <c r="G62" s="50"/>
      <c r="H62" s="17"/>
      <c r="I62" s="17"/>
      <c r="J62" s="50"/>
      <c r="K62" s="21"/>
      <c r="L62" s="19"/>
      <c r="M62" s="60"/>
      <c r="N62" s="15"/>
      <c r="O62" s="20"/>
      <c r="P62" s="60"/>
      <c r="Q62" s="23"/>
    </row>
    <row r="63" spans="2:17" s="8" customFormat="1" ht="18" customHeight="1">
      <c r="B63" s="13"/>
      <c r="C63" s="12"/>
      <c r="D63" s="12"/>
      <c r="E63" s="50"/>
      <c r="F63" s="50"/>
      <c r="G63" s="50"/>
      <c r="H63" s="17"/>
      <c r="I63" s="17"/>
      <c r="J63" s="50"/>
      <c r="K63" s="21"/>
      <c r="L63" s="19"/>
      <c r="M63" s="60"/>
      <c r="N63" s="15"/>
      <c r="O63" s="20"/>
      <c r="P63" s="60"/>
      <c r="Q63" s="23"/>
    </row>
    <row r="64" spans="2:17" s="8" customFormat="1" ht="18" customHeight="1">
      <c r="B64" s="13"/>
      <c r="C64" s="12"/>
      <c r="D64" s="12"/>
      <c r="E64" s="50"/>
      <c r="F64" s="50"/>
      <c r="G64" s="50"/>
      <c r="H64" s="17"/>
      <c r="I64" s="17"/>
      <c r="J64" s="50"/>
      <c r="K64" s="21"/>
      <c r="L64" s="19"/>
      <c r="M64" s="60"/>
      <c r="N64" s="15"/>
      <c r="O64" s="20"/>
      <c r="P64" s="60"/>
      <c r="Q64" s="23"/>
    </row>
    <row r="65" spans="2:17" s="8" customFormat="1" ht="18" customHeight="1">
      <c r="B65" s="13"/>
      <c r="C65" s="12"/>
      <c r="D65" s="12"/>
      <c r="E65" s="50"/>
      <c r="F65" s="50"/>
      <c r="G65" s="50"/>
      <c r="H65" s="17"/>
      <c r="I65" s="17"/>
      <c r="J65" s="50"/>
      <c r="K65" s="21"/>
      <c r="L65" s="19"/>
      <c r="M65" s="60"/>
      <c r="N65" s="15"/>
      <c r="O65" s="20"/>
      <c r="P65" s="60"/>
      <c r="Q65" s="23"/>
    </row>
    <row r="66" spans="2:17" s="8" customFormat="1" ht="18" customHeight="1">
      <c r="B66" s="13"/>
      <c r="C66" s="12"/>
      <c r="D66" s="12"/>
      <c r="E66" s="50"/>
      <c r="F66" s="50"/>
      <c r="G66" s="50"/>
      <c r="H66" s="17"/>
      <c r="I66" s="17"/>
      <c r="J66" s="50"/>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241"/>
      <c r="F72" s="141"/>
      <c r="G72" s="17"/>
      <c r="H72" s="17"/>
      <c r="I72" s="17"/>
      <c r="J72" s="141"/>
      <c r="K72" s="21"/>
      <c r="L72" s="19"/>
      <c r="M72" s="60"/>
      <c r="N72" s="60"/>
      <c r="O72" s="136"/>
      <c r="P72" s="60"/>
      <c r="Q72" s="23"/>
    </row>
    <row r="73" spans="2:17" s="8" customFormat="1" ht="18" customHeight="1">
      <c r="B73" s="13"/>
      <c r="C73" s="12"/>
      <c r="D73" s="12"/>
      <c r="E73" s="241"/>
      <c r="F73" s="141"/>
      <c r="G73" s="17"/>
      <c r="H73" s="17"/>
      <c r="I73" s="17"/>
      <c r="J73" s="141"/>
      <c r="K73" s="21"/>
      <c r="L73" s="19"/>
      <c r="M73" s="60"/>
      <c r="N73" s="15"/>
      <c r="O73" s="20"/>
      <c r="P73" s="60"/>
      <c r="Q73" s="23"/>
    </row>
    <row r="74" spans="2:17" s="8" customFormat="1" ht="18" customHeight="1">
      <c r="B74" s="13"/>
      <c r="C74" s="12"/>
      <c r="D74" s="12"/>
      <c r="E74" s="241"/>
      <c r="F74" s="141"/>
      <c r="G74" s="17"/>
      <c r="H74" s="17"/>
      <c r="I74" s="17"/>
      <c r="J74" s="141"/>
      <c r="K74" s="21"/>
      <c r="L74" s="19"/>
      <c r="M74" s="60"/>
      <c r="N74" s="15"/>
      <c r="O74" s="20"/>
      <c r="P74" s="60"/>
      <c r="Q74" s="23"/>
    </row>
    <row r="75" spans="2:17" s="8" customFormat="1" ht="18" customHeight="1">
      <c r="B75" s="13"/>
      <c r="C75" s="12"/>
      <c r="D75" s="12"/>
      <c r="E75" s="21"/>
      <c r="F75" s="17"/>
      <c r="G75" s="17"/>
      <c r="H75" s="17"/>
      <c r="I75" s="17"/>
      <c r="J75" s="61"/>
      <c r="K75" s="21"/>
      <c r="L75" s="19"/>
      <c r="M75" s="60"/>
      <c r="N75" s="15"/>
      <c r="O75" s="20"/>
      <c r="P75" s="60"/>
      <c r="Q75" s="23"/>
    </row>
    <row r="76" spans="2:17" s="8" customFormat="1" ht="18" customHeight="1">
      <c r="B76" s="13"/>
      <c r="C76" s="13"/>
      <c r="D76" s="13"/>
      <c r="E76" s="21"/>
      <c r="F76" s="17"/>
      <c r="G76" s="17"/>
      <c r="H76" s="17"/>
      <c r="I76" s="17"/>
      <c r="J76" s="19"/>
      <c r="K76" s="21"/>
      <c r="L76" s="19"/>
      <c r="M76" s="60"/>
      <c r="N76" s="15"/>
      <c r="O76" s="20"/>
      <c r="P76" s="15"/>
      <c r="Q76" s="23"/>
    </row>
    <row r="77" spans="2:17" s="8" customFormat="1" ht="18" customHeight="1">
      <c r="B77" s="13"/>
      <c r="C77" s="13"/>
      <c r="D77" s="13"/>
      <c r="E77" s="21"/>
      <c r="F77" s="17"/>
      <c r="G77" s="17"/>
      <c r="H77" s="17"/>
      <c r="I77" s="17"/>
      <c r="J77" s="19"/>
      <c r="K77" s="21"/>
      <c r="L77" s="19"/>
      <c r="M77" s="60"/>
      <c r="N77" s="15"/>
      <c r="O77" s="20"/>
      <c r="P77" s="15"/>
      <c r="Q77" s="23"/>
    </row>
    <row r="78" spans="2:17" ht="18" customHeight="1">
      <c r="B78" s="13"/>
      <c r="C78" s="13"/>
      <c r="D78" s="13"/>
      <c r="E78" s="21"/>
      <c r="F78" s="17"/>
      <c r="G78" s="17"/>
      <c r="H78" s="17"/>
      <c r="I78" s="17"/>
      <c r="J78" s="19"/>
      <c r="K78" s="21"/>
      <c r="L78" s="19"/>
      <c r="M78" s="60"/>
      <c r="N78" s="15"/>
      <c r="O78" s="20"/>
      <c r="P78" s="24"/>
      <c r="Q78" s="67"/>
    </row>
    <row r="79" spans="2:17">
      <c r="Q79" s="68"/>
    </row>
    <row r="80" spans="2:17">
      <c r="Q80" s="68"/>
    </row>
    <row r="81" spans="2:17">
      <c r="Q81" s="68"/>
    </row>
    <row r="82" spans="2:17">
      <c r="M82" s="25"/>
      <c r="Q82" s="68"/>
    </row>
    <row r="83" spans="2:17">
      <c r="B83" s="3"/>
      <c r="C83" s="8"/>
      <c r="E83" s="748"/>
      <c r="F83" s="749"/>
      <c r="G83" s="8"/>
      <c r="Q83" s="68"/>
    </row>
    <row r="84" spans="2:17">
      <c r="M84" s="25"/>
      <c r="Q84" s="68"/>
    </row>
    <row r="85" spans="2:17">
      <c r="E85" s="757" t="s">
        <v>3129</v>
      </c>
    </row>
    <row r="86" spans="2:17">
      <c r="E86" s="757" t="s">
        <v>3130</v>
      </c>
    </row>
    <row r="87" spans="2:17">
      <c r="E87" s="757" t="s">
        <v>3131</v>
      </c>
    </row>
    <row r="88" spans="2:17">
      <c r="E88" s="757" t="s">
        <v>3132</v>
      </c>
    </row>
    <row r="89" spans="2:17">
      <c r="E89" s="757" t="s">
        <v>3133</v>
      </c>
    </row>
    <row r="90" spans="2:17">
      <c r="E90" s="757" t="s">
        <v>3134</v>
      </c>
    </row>
    <row r="91" spans="2:17">
      <c r="E91" s="758" t="s">
        <v>3135</v>
      </c>
    </row>
    <row r="92" spans="2:17">
      <c r="E92" s="758" t="s">
        <v>3136</v>
      </c>
    </row>
    <row r="93" spans="2:17">
      <c r="E93" s="758" t="s">
        <v>3137</v>
      </c>
    </row>
    <row r="94" spans="2:17">
      <c r="E94" s="757"/>
    </row>
  </sheetData>
  <autoFilter ref="B8:O48" xr:uid="{6F8C4679-6868-4124-8602-C49DE929AFD3}"/>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89510-62A7-487E-BCAA-74CA438ACF30}">
  <dimension ref="B2:Q2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515" customWidth="1"/>
    <col min="2" max="2" width="5.125" style="520" customWidth="1"/>
    <col min="3" max="4" width="12.625" style="515" customWidth="1"/>
    <col min="5" max="5" width="35.625" style="515" customWidth="1"/>
    <col min="6" max="6" width="6.25" style="515" customWidth="1"/>
    <col min="7" max="7" width="9.875" style="524" bestFit="1" customWidth="1"/>
    <col min="8" max="8" width="9.875" style="515" bestFit="1" customWidth="1"/>
    <col min="9" max="9" width="5.75" style="521" customWidth="1"/>
    <col min="10" max="10" width="30.625" style="515" customWidth="1"/>
    <col min="11" max="11" width="11.375" style="515" customWidth="1"/>
    <col min="12" max="12" width="6.625" style="520" customWidth="1"/>
    <col min="13" max="13" width="22.75" style="520" bestFit="1" customWidth="1"/>
    <col min="14" max="14" width="6.375" style="515" customWidth="1"/>
    <col min="15" max="15" width="13.25" style="521" customWidth="1"/>
    <col min="16" max="16" width="14.5" style="522" customWidth="1"/>
    <col min="17" max="17" width="15.625" style="522" customWidth="1"/>
    <col min="18" max="256" width="9" style="515"/>
    <col min="257" max="257" width="2.625" style="515" customWidth="1"/>
    <col min="258" max="258" width="5.125" style="515" customWidth="1"/>
    <col min="259" max="260" width="12.625" style="515" customWidth="1"/>
    <col min="261" max="261" width="35.625" style="515" customWidth="1"/>
    <col min="262" max="262" width="6.25" style="515" customWidth="1"/>
    <col min="263" max="264" width="9.875" style="515" bestFit="1" customWidth="1"/>
    <col min="265" max="265" width="5.75" style="515" customWidth="1"/>
    <col min="266" max="266" width="30.625" style="515" customWidth="1"/>
    <col min="267" max="267" width="11.375" style="515" customWidth="1"/>
    <col min="268" max="268" width="6.625" style="515" customWidth="1"/>
    <col min="269" max="269" width="22.75" style="515" bestFit="1" customWidth="1"/>
    <col min="270" max="270" width="6.375" style="515" customWidth="1"/>
    <col min="271" max="271" width="13.25" style="515" customWidth="1"/>
    <col min="272" max="272" width="14.5" style="515" customWidth="1"/>
    <col min="273" max="273" width="15.625" style="515" customWidth="1"/>
    <col min="274" max="512" width="9" style="515"/>
    <col min="513" max="513" width="2.625" style="515" customWidth="1"/>
    <col min="514" max="514" width="5.125" style="515" customWidth="1"/>
    <col min="515" max="516" width="12.625" style="515" customWidth="1"/>
    <col min="517" max="517" width="35.625" style="515" customWidth="1"/>
    <col min="518" max="518" width="6.25" style="515" customWidth="1"/>
    <col min="519" max="520" width="9.875" style="515" bestFit="1" customWidth="1"/>
    <col min="521" max="521" width="5.75" style="515" customWidth="1"/>
    <col min="522" max="522" width="30.625" style="515" customWidth="1"/>
    <col min="523" max="523" width="11.375" style="515" customWidth="1"/>
    <col min="524" max="524" width="6.625" style="515" customWidth="1"/>
    <col min="525" max="525" width="22.75" style="515" bestFit="1" customWidth="1"/>
    <col min="526" max="526" width="6.375" style="515" customWidth="1"/>
    <col min="527" max="527" width="13.25" style="515" customWidth="1"/>
    <col min="528" max="528" width="14.5" style="515" customWidth="1"/>
    <col min="529" max="529" width="15.625" style="515" customWidth="1"/>
    <col min="530" max="768" width="9" style="515"/>
    <col min="769" max="769" width="2.625" style="515" customWidth="1"/>
    <col min="770" max="770" width="5.125" style="515" customWidth="1"/>
    <col min="771" max="772" width="12.625" style="515" customWidth="1"/>
    <col min="773" max="773" width="35.625" style="515" customWidth="1"/>
    <col min="774" max="774" width="6.25" style="515" customWidth="1"/>
    <col min="775" max="776" width="9.875" style="515" bestFit="1" customWidth="1"/>
    <col min="777" max="777" width="5.75" style="515" customWidth="1"/>
    <col min="778" max="778" width="30.625" style="515" customWidth="1"/>
    <col min="779" max="779" width="11.375" style="515" customWidth="1"/>
    <col min="780" max="780" width="6.625" style="515" customWidth="1"/>
    <col min="781" max="781" width="22.75" style="515" bestFit="1" customWidth="1"/>
    <col min="782" max="782" width="6.375" style="515" customWidth="1"/>
    <col min="783" max="783" width="13.25" style="515" customWidth="1"/>
    <col min="784" max="784" width="14.5" style="515" customWidth="1"/>
    <col min="785" max="785" width="15.625" style="515" customWidth="1"/>
    <col min="786" max="1024" width="9" style="515"/>
    <col min="1025" max="1025" width="2.625" style="515" customWidth="1"/>
    <col min="1026" max="1026" width="5.125" style="515" customWidth="1"/>
    <col min="1027" max="1028" width="12.625" style="515" customWidth="1"/>
    <col min="1029" max="1029" width="35.625" style="515" customWidth="1"/>
    <col min="1030" max="1030" width="6.25" style="515" customWidth="1"/>
    <col min="1031" max="1032" width="9.875" style="515" bestFit="1" customWidth="1"/>
    <col min="1033" max="1033" width="5.75" style="515" customWidth="1"/>
    <col min="1034" max="1034" width="30.625" style="515" customWidth="1"/>
    <col min="1035" max="1035" width="11.375" style="515" customWidth="1"/>
    <col min="1036" max="1036" width="6.625" style="515" customWidth="1"/>
    <col min="1037" max="1037" width="22.75" style="515" bestFit="1" customWidth="1"/>
    <col min="1038" max="1038" width="6.375" style="515" customWidth="1"/>
    <col min="1039" max="1039" width="13.25" style="515" customWidth="1"/>
    <col min="1040" max="1040" width="14.5" style="515" customWidth="1"/>
    <col min="1041" max="1041" width="15.625" style="515" customWidth="1"/>
    <col min="1042" max="1280" width="9" style="515"/>
    <col min="1281" max="1281" width="2.625" style="515" customWidth="1"/>
    <col min="1282" max="1282" width="5.125" style="515" customWidth="1"/>
    <col min="1283" max="1284" width="12.625" style="515" customWidth="1"/>
    <col min="1285" max="1285" width="35.625" style="515" customWidth="1"/>
    <col min="1286" max="1286" width="6.25" style="515" customWidth="1"/>
    <col min="1287" max="1288" width="9.875" style="515" bestFit="1" customWidth="1"/>
    <col min="1289" max="1289" width="5.75" style="515" customWidth="1"/>
    <col min="1290" max="1290" width="30.625" style="515" customWidth="1"/>
    <col min="1291" max="1291" width="11.375" style="515" customWidth="1"/>
    <col min="1292" max="1292" width="6.625" style="515" customWidth="1"/>
    <col min="1293" max="1293" width="22.75" style="515" bestFit="1" customWidth="1"/>
    <col min="1294" max="1294" width="6.375" style="515" customWidth="1"/>
    <col min="1295" max="1295" width="13.25" style="515" customWidth="1"/>
    <col min="1296" max="1296" width="14.5" style="515" customWidth="1"/>
    <col min="1297" max="1297" width="15.625" style="515" customWidth="1"/>
    <col min="1298" max="1536" width="9" style="515"/>
    <col min="1537" max="1537" width="2.625" style="515" customWidth="1"/>
    <col min="1538" max="1538" width="5.125" style="515" customWidth="1"/>
    <col min="1539" max="1540" width="12.625" style="515" customWidth="1"/>
    <col min="1541" max="1541" width="35.625" style="515" customWidth="1"/>
    <col min="1542" max="1542" width="6.25" style="515" customWidth="1"/>
    <col min="1543" max="1544" width="9.875" style="515" bestFit="1" customWidth="1"/>
    <col min="1545" max="1545" width="5.75" style="515" customWidth="1"/>
    <col min="1546" max="1546" width="30.625" style="515" customWidth="1"/>
    <col min="1547" max="1547" width="11.375" style="515" customWidth="1"/>
    <col min="1548" max="1548" width="6.625" style="515" customWidth="1"/>
    <col min="1549" max="1549" width="22.75" style="515" bestFit="1" customWidth="1"/>
    <col min="1550" max="1550" width="6.375" style="515" customWidth="1"/>
    <col min="1551" max="1551" width="13.25" style="515" customWidth="1"/>
    <col min="1552" max="1552" width="14.5" style="515" customWidth="1"/>
    <col min="1553" max="1553" width="15.625" style="515" customWidth="1"/>
    <col min="1554" max="1792" width="9" style="515"/>
    <col min="1793" max="1793" width="2.625" style="515" customWidth="1"/>
    <col min="1794" max="1794" width="5.125" style="515" customWidth="1"/>
    <col min="1795" max="1796" width="12.625" style="515" customWidth="1"/>
    <col min="1797" max="1797" width="35.625" style="515" customWidth="1"/>
    <col min="1798" max="1798" width="6.25" style="515" customWidth="1"/>
    <col min="1799" max="1800" width="9.875" style="515" bestFit="1" customWidth="1"/>
    <col min="1801" max="1801" width="5.75" style="515" customWidth="1"/>
    <col min="1802" max="1802" width="30.625" style="515" customWidth="1"/>
    <col min="1803" max="1803" width="11.375" style="515" customWidth="1"/>
    <col min="1804" max="1804" width="6.625" style="515" customWidth="1"/>
    <col min="1805" max="1805" width="22.75" style="515" bestFit="1" customWidth="1"/>
    <col min="1806" max="1806" width="6.375" style="515" customWidth="1"/>
    <col min="1807" max="1807" width="13.25" style="515" customWidth="1"/>
    <col min="1808" max="1808" width="14.5" style="515" customWidth="1"/>
    <col min="1809" max="1809" width="15.625" style="515" customWidth="1"/>
    <col min="1810" max="2048" width="9" style="515"/>
    <col min="2049" max="2049" width="2.625" style="515" customWidth="1"/>
    <col min="2050" max="2050" width="5.125" style="515" customWidth="1"/>
    <col min="2051" max="2052" width="12.625" style="515" customWidth="1"/>
    <col min="2053" max="2053" width="35.625" style="515" customWidth="1"/>
    <col min="2054" max="2054" width="6.25" style="515" customWidth="1"/>
    <col min="2055" max="2056" width="9.875" style="515" bestFit="1" customWidth="1"/>
    <col min="2057" max="2057" width="5.75" style="515" customWidth="1"/>
    <col min="2058" max="2058" width="30.625" style="515" customWidth="1"/>
    <col min="2059" max="2059" width="11.375" style="515" customWidth="1"/>
    <col min="2060" max="2060" width="6.625" style="515" customWidth="1"/>
    <col min="2061" max="2061" width="22.75" style="515" bestFit="1" customWidth="1"/>
    <col min="2062" max="2062" width="6.375" style="515" customWidth="1"/>
    <col min="2063" max="2063" width="13.25" style="515" customWidth="1"/>
    <col min="2064" max="2064" width="14.5" style="515" customWidth="1"/>
    <col min="2065" max="2065" width="15.625" style="515" customWidth="1"/>
    <col min="2066" max="2304" width="9" style="515"/>
    <col min="2305" max="2305" width="2.625" style="515" customWidth="1"/>
    <col min="2306" max="2306" width="5.125" style="515" customWidth="1"/>
    <col min="2307" max="2308" width="12.625" style="515" customWidth="1"/>
    <col min="2309" max="2309" width="35.625" style="515" customWidth="1"/>
    <col min="2310" max="2310" width="6.25" style="515" customWidth="1"/>
    <col min="2311" max="2312" width="9.875" style="515" bestFit="1" customWidth="1"/>
    <col min="2313" max="2313" width="5.75" style="515" customWidth="1"/>
    <col min="2314" max="2314" width="30.625" style="515" customWidth="1"/>
    <col min="2315" max="2315" width="11.375" style="515" customWidth="1"/>
    <col min="2316" max="2316" width="6.625" style="515" customWidth="1"/>
    <col min="2317" max="2317" width="22.75" style="515" bestFit="1" customWidth="1"/>
    <col min="2318" max="2318" width="6.375" style="515" customWidth="1"/>
    <col min="2319" max="2319" width="13.25" style="515" customWidth="1"/>
    <col min="2320" max="2320" width="14.5" style="515" customWidth="1"/>
    <col min="2321" max="2321" width="15.625" style="515" customWidth="1"/>
    <col min="2322" max="2560" width="9" style="515"/>
    <col min="2561" max="2561" width="2.625" style="515" customWidth="1"/>
    <col min="2562" max="2562" width="5.125" style="515" customWidth="1"/>
    <col min="2563" max="2564" width="12.625" style="515" customWidth="1"/>
    <col min="2565" max="2565" width="35.625" style="515" customWidth="1"/>
    <col min="2566" max="2566" width="6.25" style="515" customWidth="1"/>
    <col min="2567" max="2568" width="9.875" style="515" bestFit="1" customWidth="1"/>
    <col min="2569" max="2569" width="5.75" style="515" customWidth="1"/>
    <col min="2570" max="2570" width="30.625" style="515" customWidth="1"/>
    <col min="2571" max="2571" width="11.375" style="515" customWidth="1"/>
    <col min="2572" max="2572" width="6.625" style="515" customWidth="1"/>
    <col min="2573" max="2573" width="22.75" style="515" bestFit="1" customWidth="1"/>
    <col min="2574" max="2574" width="6.375" style="515" customWidth="1"/>
    <col min="2575" max="2575" width="13.25" style="515" customWidth="1"/>
    <col min="2576" max="2576" width="14.5" style="515" customWidth="1"/>
    <col min="2577" max="2577" width="15.625" style="515" customWidth="1"/>
    <col min="2578" max="2816" width="9" style="515"/>
    <col min="2817" max="2817" width="2.625" style="515" customWidth="1"/>
    <col min="2818" max="2818" width="5.125" style="515" customWidth="1"/>
    <col min="2819" max="2820" width="12.625" style="515" customWidth="1"/>
    <col min="2821" max="2821" width="35.625" style="515" customWidth="1"/>
    <col min="2822" max="2822" width="6.25" style="515" customWidth="1"/>
    <col min="2823" max="2824" width="9.875" style="515" bestFit="1" customWidth="1"/>
    <col min="2825" max="2825" width="5.75" style="515" customWidth="1"/>
    <col min="2826" max="2826" width="30.625" style="515" customWidth="1"/>
    <col min="2827" max="2827" width="11.375" style="515" customWidth="1"/>
    <col min="2828" max="2828" width="6.625" style="515" customWidth="1"/>
    <col min="2829" max="2829" width="22.75" style="515" bestFit="1" customWidth="1"/>
    <col min="2830" max="2830" width="6.375" style="515" customWidth="1"/>
    <col min="2831" max="2831" width="13.25" style="515" customWidth="1"/>
    <col min="2832" max="2832" width="14.5" style="515" customWidth="1"/>
    <col min="2833" max="2833" width="15.625" style="515" customWidth="1"/>
    <col min="2834" max="3072" width="9" style="515"/>
    <col min="3073" max="3073" width="2.625" style="515" customWidth="1"/>
    <col min="3074" max="3074" width="5.125" style="515" customWidth="1"/>
    <col min="3075" max="3076" width="12.625" style="515" customWidth="1"/>
    <col min="3077" max="3077" width="35.625" style="515" customWidth="1"/>
    <col min="3078" max="3078" width="6.25" style="515" customWidth="1"/>
    <col min="3079" max="3080" width="9.875" style="515" bestFit="1" customWidth="1"/>
    <col min="3081" max="3081" width="5.75" style="515" customWidth="1"/>
    <col min="3082" max="3082" width="30.625" style="515" customWidth="1"/>
    <col min="3083" max="3083" width="11.375" style="515" customWidth="1"/>
    <col min="3084" max="3084" width="6.625" style="515" customWidth="1"/>
    <col min="3085" max="3085" width="22.75" style="515" bestFit="1" customWidth="1"/>
    <col min="3086" max="3086" width="6.375" style="515" customWidth="1"/>
    <col min="3087" max="3087" width="13.25" style="515" customWidth="1"/>
    <col min="3088" max="3088" width="14.5" style="515" customWidth="1"/>
    <col min="3089" max="3089" width="15.625" style="515" customWidth="1"/>
    <col min="3090" max="3328" width="9" style="515"/>
    <col min="3329" max="3329" width="2.625" style="515" customWidth="1"/>
    <col min="3330" max="3330" width="5.125" style="515" customWidth="1"/>
    <col min="3331" max="3332" width="12.625" style="515" customWidth="1"/>
    <col min="3333" max="3333" width="35.625" style="515" customWidth="1"/>
    <col min="3334" max="3334" width="6.25" style="515" customWidth="1"/>
    <col min="3335" max="3336" width="9.875" style="515" bestFit="1" customWidth="1"/>
    <col min="3337" max="3337" width="5.75" style="515" customWidth="1"/>
    <col min="3338" max="3338" width="30.625" style="515" customWidth="1"/>
    <col min="3339" max="3339" width="11.375" style="515" customWidth="1"/>
    <col min="3340" max="3340" width="6.625" style="515" customWidth="1"/>
    <col min="3341" max="3341" width="22.75" style="515" bestFit="1" customWidth="1"/>
    <col min="3342" max="3342" width="6.375" style="515" customWidth="1"/>
    <col min="3343" max="3343" width="13.25" style="515" customWidth="1"/>
    <col min="3344" max="3344" width="14.5" style="515" customWidth="1"/>
    <col min="3345" max="3345" width="15.625" style="515" customWidth="1"/>
    <col min="3346" max="3584" width="9" style="515"/>
    <col min="3585" max="3585" width="2.625" style="515" customWidth="1"/>
    <col min="3586" max="3586" width="5.125" style="515" customWidth="1"/>
    <col min="3587" max="3588" width="12.625" style="515" customWidth="1"/>
    <col min="3589" max="3589" width="35.625" style="515" customWidth="1"/>
    <col min="3590" max="3590" width="6.25" style="515" customWidth="1"/>
    <col min="3591" max="3592" width="9.875" style="515" bestFit="1" customWidth="1"/>
    <col min="3593" max="3593" width="5.75" style="515" customWidth="1"/>
    <col min="3594" max="3594" width="30.625" style="515" customWidth="1"/>
    <col min="3595" max="3595" width="11.375" style="515" customWidth="1"/>
    <col min="3596" max="3596" width="6.625" style="515" customWidth="1"/>
    <col min="3597" max="3597" width="22.75" style="515" bestFit="1" customWidth="1"/>
    <col min="3598" max="3598" width="6.375" style="515" customWidth="1"/>
    <col min="3599" max="3599" width="13.25" style="515" customWidth="1"/>
    <col min="3600" max="3600" width="14.5" style="515" customWidth="1"/>
    <col min="3601" max="3601" width="15.625" style="515" customWidth="1"/>
    <col min="3602" max="3840" width="9" style="515"/>
    <col min="3841" max="3841" width="2.625" style="515" customWidth="1"/>
    <col min="3842" max="3842" width="5.125" style="515" customWidth="1"/>
    <col min="3843" max="3844" width="12.625" style="515" customWidth="1"/>
    <col min="3845" max="3845" width="35.625" style="515" customWidth="1"/>
    <col min="3846" max="3846" width="6.25" style="515" customWidth="1"/>
    <col min="3847" max="3848" width="9.875" style="515" bestFit="1" customWidth="1"/>
    <col min="3849" max="3849" width="5.75" style="515" customWidth="1"/>
    <col min="3850" max="3850" width="30.625" style="515" customWidth="1"/>
    <col min="3851" max="3851" width="11.375" style="515" customWidth="1"/>
    <col min="3852" max="3852" width="6.625" style="515" customWidth="1"/>
    <col min="3853" max="3853" width="22.75" style="515" bestFit="1" customWidth="1"/>
    <col min="3854" max="3854" width="6.375" style="515" customWidth="1"/>
    <col min="3855" max="3855" width="13.25" style="515" customWidth="1"/>
    <col min="3856" max="3856" width="14.5" style="515" customWidth="1"/>
    <col min="3857" max="3857" width="15.625" style="515" customWidth="1"/>
    <col min="3858" max="4096" width="9" style="515"/>
    <col min="4097" max="4097" width="2.625" style="515" customWidth="1"/>
    <col min="4098" max="4098" width="5.125" style="515" customWidth="1"/>
    <col min="4099" max="4100" width="12.625" style="515" customWidth="1"/>
    <col min="4101" max="4101" width="35.625" style="515" customWidth="1"/>
    <col min="4102" max="4102" width="6.25" style="515" customWidth="1"/>
    <col min="4103" max="4104" width="9.875" style="515" bestFit="1" customWidth="1"/>
    <col min="4105" max="4105" width="5.75" style="515" customWidth="1"/>
    <col min="4106" max="4106" width="30.625" style="515" customWidth="1"/>
    <col min="4107" max="4107" width="11.375" style="515" customWidth="1"/>
    <col min="4108" max="4108" width="6.625" style="515" customWidth="1"/>
    <col min="4109" max="4109" width="22.75" style="515" bestFit="1" customWidth="1"/>
    <col min="4110" max="4110" width="6.375" style="515" customWidth="1"/>
    <col min="4111" max="4111" width="13.25" style="515" customWidth="1"/>
    <col min="4112" max="4112" width="14.5" style="515" customWidth="1"/>
    <col min="4113" max="4113" width="15.625" style="515" customWidth="1"/>
    <col min="4114" max="4352" width="9" style="515"/>
    <col min="4353" max="4353" width="2.625" style="515" customWidth="1"/>
    <col min="4354" max="4354" width="5.125" style="515" customWidth="1"/>
    <col min="4355" max="4356" width="12.625" style="515" customWidth="1"/>
    <col min="4357" max="4357" width="35.625" style="515" customWidth="1"/>
    <col min="4358" max="4358" width="6.25" style="515" customWidth="1"/>
    <col min="4359" max="4360" width="9.875" style="515" bestFit="1" customWidth="1"/>
    <col min="4361" max="4361" width="5.75" style="515" customWidth="1"/>
    <col min="4362" max="4362" width="30.625" style="515" customWidth="1"/>
    <col min="4363" max="4363" width="11.375" style="515" customWidth="1"/>
    <col min="4364" max="4364" width="6.625" style="515" customWidth="1"/>
    <col min="4365" max="4365" width="22.75" style="515" bestFit="1" customWidth="1"/>
    <col min="4366" max="4366" width="6.375" style="515" customWidth="1"/>
    <col min="4367" max="4367" width="13.25" style="515" customWidth="1"/>
    <col min="4368" max="4368" width="14.5" style="515" customWidth="1"/>
    <col min="4369" max="4369" width="15.625" style="515" customWidth="1"/>
    <col min="4370" max="4608" width="9" style="515"/>
    <col min="4609" max="4609" width="2.625" style="515" customWidth="1"/>
    <col min="4610" max="4610" width="5.125" style="515" customWidth="1"/>
    <col min="4611" max="4612" width="12.625" style="515" customWidth="1"/>
    <col min="4613" max="4613" width="35.625" style="515" customWidth="1"/>
    <col min="4614" max="4614" width="6.25" style="515" customWidth="1"/>
    <col min="4615" max="4616" width="9.875" style="515" bestFit="1" customWidth="1"/>
    <col min="4617" max="4617" width="5.75" style="515" customWidth="1"/>
    <col min="4618" max="4618" width="30.625" style="515" customWidth="1"/>
    <col min="4619" max="4619" width="11.375" style="515" customWidth="1"/>
    <col min="4620" max="4620" width="6.625" style="515" customWidth="1"/>
    <col min="4621" max="4621" width="22.75" style="515" bestFit="1" customWidth="1"/>
    <col min="4622" max="4622" width="6.375" style="515" customWidth="1"/>
    <col min="4623" max="4623" width="13.25" style="515" customWidth="1"/>
    <col min="4624" max="4624" width="14.5" style="515" customWidth="1"/>
    <col min="4625" max="4625" width="15.625" style="515" customWidth="1"/>
    <col min="4626" max="4864" width="9" style="515"/>
    <col min="4865" max="4865" width="2.625" style="515" customWidth="1"/>
    <col min="4866" max="4866" width="5.125" style="515" customWidth="1"/>
    <col min="4867" max="4868" width="12.625" style="515" customWidth="1"/>
    <col min="4869" max="4869" width="35.625" style="515" customWidth="1"/>
    <col min="4870" max="4870" width="6.25" style="515" customWidth="1"/>
    <col min="4871" max="4872" width="9.875" style="515" bestFit="1" customWidth="1"/>
    <col min="4873" max="4873" width="5.75" style="515" customWidth="1"/>
    <col min="4874" max="4874" width="30.625" style="515" customWidth="1"/>
    <col min="4875" max="4875" width="11.375" style="515" customWidth="1"/>
    <col min="4876" max="4876" width="6.625" style="515" customWidth="1"/>
    <col min="4877" max="4877" width="22.75" style="515" bestFit="1" customWidth="1"/>
    <col min="4878" max="4878" width="6.375" style="515" customWidth="1"/>
    <col min="4879" max="4879" width="13.25" style="515" customWidth="1"/>
    <col min="4880" max="4880" width="14.5" style="515" customWidth="1"/>
    <col min="4881" max="4881" width="15.625" style="515" customWidth="1"/>
    <col min="4882" max="5120" width="9" style="515"/>
    <col min="5121" max="5121" width="2.625" style="515" customWidth="1"/>
    <col min="5122" max="5122" width="5.125" style="515" customWidth="1"/>
    <col min="5123" max="5124" width="12.625" style="515" customWidth="1"/>
    <col min="5125" max="5125" width="35.625" style="515" customWidth="1"/>
    <col min="5126" max="5126" width="6.25" style="515" customWidth="1"/>
    <col min="5127" max="5128" width="9.875" style="515" bestFit="1" customWidth="1"/>
    <col min="5129" max="5129" width="5.75" style="515" customWidth="1"/>
    <col min="5130" max="5130" width="30.625" style="515" customWidth="1"/>
    <col min="5131" max="5131" width="11.375" style="515" customWidth="1"/>
    <col min="5132" max="5132" width="6.625" style="515" customWidth="1"/>
    <col min="5133" max="5133" width="22.75" style="515" bestFit="1" customWidth="1"/>
    <col min="5134" max="5134" width="6.375" style="515" customWidth="1"/>
    <col min="5135" max="5135" width="13.25" style="515" customWidth="1"/>
    <col min="5136" max="5136" width="14.5" style="515" customWidth="1"/>
    <col min="5137" max="5137" width="15.625" style="515" customWidth="1"/>
    <col min="5138" max="5376" width="9" style="515"/>
    <col min="5377" max="5377" width="2.625" style="515" customWidth="1"/>
    <col min="5378" max="5378" width="5.125" style="515" customWidth="1"/>
    <col min="5379" max="5380" width="12.625" style="515" customWidth="1"/>
    <col min="5381" max="5381" width="35.625" style="515" customWidth="1"/>
    <col min="5382" max="5382" width="6.25" style="515" customWidth="1"/>
    <col min="5383" max="5384" width="9.875" style="515" bestFit="1" customWidth="1"/>
    <col min="5385" max="5385" width="5.75" style="515" customWidth="1"/>
    <col min="5386" max="5386" width="30.625" style="515" customWidth="1"/>
    <col min="5387" max="5387" width="11.375" style="515" customWidth="1"/>
    <col min="5388" max="5388" width="6.625" style="515" customWidth="1"/>
    <col min="5389" max="5389" width="22.75" style="515" bestFit="1" customWidth="1"/>
    <col min="5390" max="5390" width="6.375" style="515" customWidth="1"/>
    <col min="5391" max="5391" width="13.25" style="515" customWidth="1"/>
    <col min="5392" max="5392" width="14.5" style="515" customWidth="1"/>
    <col min="5393" max="5393" width="15.625" style="515" customWidth="1"/>
    <col min="5394" max="5632" width="9" style="515"/>
    <col min="5633" max="5633" width="2.625" style="515" customWidth="1"/>
    <col min="5634" max="5634" width="5.125" style="515" customWidth="1"/>
    <col min="5635" max="5636" width="12.625" style="515" customWidth="1"/>
    <col min="5637" max="5637" width="35.625" style="515" customWidth="1"/>
    <col min="5638" max="5638" width="6.25" style="515" customWidth="1"/>
    <col min="5639" max="5640" width="9.875" style="515" bestFit="1" customWidth="1"/>
    <col min="5641" max="5641" width="5.75" style="515" customWidth="1"/>
    <col min="5642" max="5642" width="30.625" style="515" customWidth="1"/>
    <col min="5643" max="5643" width="11.375" style="515" customWidth="1"/>
    <col min="5644" max="5644" width="6.625" style="515" customWidth="1"/>
    <col min="5645" max="5645" width="22.75" style="515" bestFit="1" customWidth="1"/>
    <col min="5646" max="5646" width="6.375" style="515" customWidth="1"/>
    <col min="5647" max="5647" width="13.25" style="515" customWidth="1"/>
    <col min="5648" max="5648" width="14.5" style="515" customWidth="1"/>
    <col min="5649" max="5649" width="15.625" style="515" customWidth="1"/>
    <col min="5650" max="5888" width="9" style="515"/>
    <col min="5889" max="5889" width="2.625" style="515" customWidth="1"/>
    <col min="5890" max="5890" width="5.125" style="515" customWidth="1"/>
    <col min="5891" max="5892" width="12.625" style="515" customWidth="1"/>
    <col min="5893" max="5893" width="35.625" style="515" customWidth="1"/>
    <col min="5894" max="5894" width="6.25" style="515" customWidth="1"/>
    <col min="5895" max="5896" width="9.875" style="515" bestFit="1" customWidth="1"/>
    <col min="5897" max="5897" width="5.75" style="515" customWidth="1"/>
    <col min="5898" max="5898" width="30.625" style="515" customWidth="1"/>
    <col min="5899" max="5899" width="11.375" style="515" customWidth="1"/>
    <col min="5900" max="5900" width="6.625" style="515" customWidth="1"/>
    <col min="5901" max="5901" width="22.75" style="515" bestFit="1" customWidth="1"/>
    <col min="5902" max="5902" width="6.375" style="515" customWidth="1"/>
    <col min="5903" max="5903" width="13.25" style="515" customWidth="1"/>
    <col min="5904" max="5904" width="14.5" style="515" customWidth="1"/>
    <col min="5905" max="5905" width="15.625" style="515" customWidth="1"/>
    <col min="5906" max="6144" width="9" style="515"/>
    <col min="6145" max="6145" width="2.625" style="515" customWidth="1"/>
    <col min="6146" max="6146" width="5.125" style="515" customWidth="1"/>
    <col min="6147" max="6148" width="12.625" style="515" customWidth="1"/>
    <col min="6149" max="6149" width="35.625" style="515" customWidth="1"/>
    <col min="6150" max="6150" width="6.25" style="515" customWidth="1"/>
    <col min="6151" max="6152" width="9.875" style="515" bestFit="1" customWidth="1"/>
    <col min="6153" max="6153" width="5.75" style="515" customWidth="1"/>
    <col min="6154" max="6154" width="30.625" style="515" customWidth="1"/>
    <col min="6155" max="6155" width="11.375" style="515" customWidth="1"/>
    <col min="6156" max="6156" width="6.625" style="515" customWidth="1"/>
    <col min="6157" max="6157" width="22.75" style="515" bestFit="1" customWidth="1"/>
    <col min="6158" max="6158" width="6.375" style="515" customWidth="1"/>
    <col min="6159" max="6159" width="13.25" style="515" customWidth="1"/>
    <col min="6160" max="6160" width="14.5" style="515" customWidth="1"/>
    <col min="6161" max="6161" width="15.625" style="515" customWidth="1"/>
    <col min="6162" max="6400" width="9" style="515"/>
    <col min="6401" max="6401" width="2.625" style="515" customWidth="1"/>
    <col min="6402" max="6402" width="5.125" style="515" customWidth="1"/>
    <col min="6403" max="6404" width="12.625" style="515" customWidth="1"/>
    <col min="6405" max="6405" width="35.625" style="515" customWidth="1"/>
    <col min="6406" max="6406" width="6.25" style="515" customWidth="1"/>
    <col min="6407" max="6408" width="9.875" style="515" bestFit="1" customWidth="1"/>
    <col min="6409" max="6409" width="5.75" style="515" customWidth="1"/>
    <col min="6410" max="6410" width="30.625" style="515" customWidth="1"/>
    <col min="6411" max="6411" width="11.375" style="515" customWidth="1"/>
    <col min="6412" max="6412" width="6.625" style="515" customWidth="1"/>
    <col min="6413" max="6413" width="22.75" style="515" bestFit="1" customWidth="1"/>
    <col min="6414" max="6414" width="6.375" style="515" customWidth="1"/>
    <col min="6415" max="6415" width="13.25" style="515" customWidth="1"/>
    <col min="6416" max="6416" width="14.5" style="515" customWidth="1"/>
    <col min="6417" max="6417" width="15.625" style="515" customWidth="1"/>
    <col min="6418" max="6656" width="9" style="515"/>
    <col min="6657" max="6657" width="2.625" style="515" customWidth="1"/>
    <col min="6658" max="6658" width="5.125" style="515" customWidth="1"/>
    <col min="6659" max="6660" width="12.625" style="515" customWidth="1"/>
    <col min="6661" max="6661" width="35.625" style="515" customWidth="1"/>
    <col min="6662" max="6662" width="6.25" style="515" customWidth="1"/>
    <col min="6663" max="6664" width="9.875" style="515" bestFit="1" customWidth="1"/>
    <col min="6665" max="6665" width="5.75" style="515" customWidth="1"/>
    <col min="6666" max="6666" width="30.625" style="515" customWidth="1"/>
    <col min="6667" max="6667" width="11.375" style="515" customWidth="1"/>
    <col min="6668" max="6668" width="6.625" style="515" customWidth="1"/>
    <col min="6669" max="6669" width="22.75" style="515" bestFit="1" customWidth="1"/>
    <col min="6670" max="6670" width="6.375" style="515" customWidth="1"/>
    <col min="6671" max="6671" width="13.25" style="515" customWidth="1"/>
    <col min="6672" max="6672" width="14.5" style="515" customWidth="1"/>
    <col min="6673" max="6673" width="15.625" style="515" customWidth="1"/>
    <col min="6674" max="6912" width="9" style="515"/>
    <col min="6913" max="6913" width="2.625" style="515" customWidth="1"/>
    <col min="6914" max="6914" width="5.125" style="515" customWidth="1"/>
    <col min="6915" max="6916" width="12.625" style="515" customWidth="1"/>
    <col min="6917" max="6917" width="35.625" style="515" customWidth="1"/>
    <col min="6918" max="6918" width="6.25" style="515" customWidth="1"/>
    <col min="6919" max="6920" width="9.875" style="515" bestFit="1" customWidth="1"/>
    <col min="6921" max="6921" width="5.75" style="515" customWidth="1"/>
    <col min="6922" max="6922" width="30.625" style="515" customWidth="1"/>
    <col min="6923" max="6923" width="11.375" style="515" customWidth="1"/>
    <col min="6924" max="6924" width="6.625" style="515" customWidth="1"/>
    <col min="6925" max="6925" width="22.75" style="515" bestFit="1" customWidth="1"/>
    <col min="6926" max="6926" width="6.375" style="515" customWidth="1"/>
    <col min="6927" max="6927" width="13.25" style="515" customWidth="1"/>
    <col min="6928" max="6928" width="14.5" style="515" customWidth="1"/>
    <col min="6929" max="6929" width="15.625" style="515" customWidth="1"/>
    <col min="6930" max="7168" width="9" style="515"/>
    <col min="7169" max="7169" width="2.625" style="515" customWidth="1"/>
    <col min="7170" max="7170" width="5.125" style="515" customWidth="1"/>
    <col min="7171" max="7172" width="12.625" style="515" customWidth="1"/>
    <col min="7173" max="7173" width="35.625" style="515" customWidth="1"/>
    <col min="7174" max="7174" width="6.25" style="515" customWidth="1"/>
    <col min="7175" max="7176" width="9.875" style="515" bestFit="1" customWidth="1"/>
    <col min="7177" max="7177" width="5.75" style="515" customWidth="1"/>
    <col min="7178" max="7178" width="30.625" style="515" customWidth="1"/>
    <col min="7179" max="7179" width="11.375" style="515" customWidth="1"/>
    <col min="7180" max="7180" width="6.625" style="515" customWidth="1"/>
    <col min="7181" max="7181" width="22.75" style="515" bestFit="1" customWidth="1"/>
    <col min="7182" max="7182" width="6.375" style="515" customWidth="1"/>
    <col min="7183" max="7183" width="13.25" style="515" customWidth="1"/>
    <col min="7184" max="7184" width="14.5" style="515" customWidth="1"/>
    <col min="7185" max="7185" width="15.625" style="515" customWidth="1"/>
    <col min="7186" max="7424" width="9" style="515"/>
    <col min="7425" max="7425" width="2.625" style="515" customWidth="1"/>
    <col min="7426" max="7426" width="5.125" style="515" customWidth="1"/>
    <col min="7427" max="7428" width="12.625" style="515" customWidth="1"/>
    <col min="7429" max="7429" width="35.625" style="515" customWidth="1"/>
    <col min="7430" max="7430" width="6.25" style="515" customWidth="1"/>
    <col min="7431" max="7432" width="9.875" style="515" bestFit="1" customWidth="1"/>
    <col min="7433" max="7433" width="5.75" style="515" customWidth="1"/>
    <col min="7434" max="7434" width="30.625" style="515" customWidth="1"/>
    <col min="7435" max="7435" width="11.375" style="515" customWidth="1"/>
    <col min="7436" max="7436" width="6.625" style="515" customWidth="1"/>
    <col min="7437" max="7437" width="22.75" style="515" bestFit="1" customWidth="1"/>
    <col min="7438" max="7438" width="6.375" style="515" customWidth="1"/>
    <col min="7439" max="7439" width="13.25" style="515" customWidth="1"/>
    <col min="7440" max="7440" width="14.5" style="515" customWidth="1"/>
    <col min="7441" max="7441" width="15.625" style="515" customWidth="1"/>
    <col min="7442" max="7680" width="9" style="515"/>
    <col min="7681" max="7681" width="2.625" style="515" customWidth="1"/>
    <col min="7682" max="7682" width="5.125" style="515" customWidth="1"/>
    <col min="7683" max="7684" width="12.625" style="515" customWidth="1"/>
    <col min="7685" max="7685" width="35.625" style="515" customWidth="1"/>
    <col min="7686" max="7686" width="6.25" style="515" customWidth="1"/>
    <col min="7687" max="7688" width="9.875" style="515" bestFit="1" customWidth="1"/>
    <col min="7689" max="7689" width="5.75" style="515" customWidth="1"/>
    <col min="7690" max="7690" width="30.625" style="515" customWidth="1"/>
    <col min="7691" max="7691" width="11.375" style="515" customWidth="1"/>
    <col min="7692" max="7692" width="6.625" style="515" customWidth="1"/>
    <col min="7693" max="7693" width="22.75" style="515" bestFit="1" customWidth="1"/>
    <col min="7694" max="7694" width="6.375" style="515" customWidth="1"/>
    <col min="7695" max="7695" width="13.25" style="515" customWidth="1"/>
    <col min="7696" max="7696" width="14.5" style="515" customWidth="1"/>
    <col min="7697" max="7697" width="15.625" style="515" customWidth="1"/>
    <col min="7698" max="7936" width="9" style="515"/>
    <col min="7937" max="7937" width="2.625" style="515" customWidth="1"/>
    <col min="7938" max="7938" width="5.125" style="515" customWidth="1"/>
    <col min="7939" max="7940" width="12.625" style="515" customWidth="1"/>
    <col min="7941" max="7941" width="35.625" style="515" customWidth="1"/>
    <col min="7942" max="7942" width="6.25" style="515" customWidth="1"/>
    <col min="7943" max="7944" width="9.875" style="515" bestFit="1" customWidth="1"/>
    <col min="7945" max="7945" width="5.75" style="515" customWidth="1"/>
    <col min="7946" max="7946" width="30.625" style="515" customWidth="1"/>
    <col min="7947" max="7947" width="11.375" style="515" customWidth="1"/>
    <col min="7948" max="7948" width="6.625" style="515" customWidth="1"/>
    <col min="7949" max="7949" width="22.75" style="515" bestFit="1" customWidth="1"/>
    <col min="7950" max="7950" width="6.375" style="515" customWidth="1"/>
    <col min="7951" max="7951" width="13.25" style="515" customWidth="1"/>
    <col min="7952" max="7952" width="14.5" style="515" customWidth="1"/>
    <col min="7953" max="7953" width="15.625" style="515" customWidth="1"/>
    <col min="7954" max="8192" width="9" style="515"/>
    <col min="8193" max="8193" width="2.625" style="515" customWidth="1"/>
    <col min="8194" max="8194" width="5.125" style="515" customWidth="1"/>
    <col min="8195" max="8196" width="12.625" style="515" customWidth="1"/>
    <col min="8197" max="8197" width="35.625" style="515" customWidth="1"/>
    <col min="8198" max="8198" width="6.25" style="515" customWidth="1"/>
    <col min="8199" max="8200" width="9.875" style="515" bestFit="1" customWidth="1"/>
    <col min="8201" max="8201" width="5.75" style="515" customWidth="1"/>
    <col min="8202" max="8202" width="30.625" style="515" customWidth="1"/>
    <col min="8203" max="8203" width="11.375" style="515" customWidth="1"/>
    <col min="8204" max="8204" width="6.625" style="515" customWidth="1"/>
    <col min="8205" max="8205" width="22.75" style="515" bestFit="1" customWidth="1"/>
    <col min="8206" max="8206" width="6.375" style="515" customWidth="1"/>
    <col min="8207" max="8207" width="13.25" style="515" customWidth="1"/>
    <col min="8208" max="8208" width="14.5" style="515" customWidth="1"/>
    <col min="8209" max="8209" width="15.625" style="515" customWidth="1"/>
    <col min="8210" max="8448" width="9" style="515"/>
    <col min="8449" max="8449" width="2.625" style="515" customWidth="1"/>
    <col min="8450" max="8450" width="5.125" style="515" customWidth="1"/>
    <col min="8451" max="8452" width="12.625" style="515" customWidth="1"/>
    <col min="8453" max="8453" width="35.625" style="515" customWidth="1"/>
    <col min="8454" max="8454" width="6.25" style="515" customWidth="1"/>
    <col min="8455" max="8456" width="9.875" style="515" bestFit="1" customWidth="1"/>
    <col min="8457" max="8457" width="5.75" style="515" customWidth="1"/>
    <col min="8458" max="8458" width="30.625" style="515" customWidth="1"/>
    <col min="8459" max="8459" width="11.375" style="515" customWidth="1"/>
    <col min="8460" max="8460" width="6.625" style="515" customWidth="1"/>
    <col min="8461" max="8461" width="22.75" style="515" bestFit="1" customWidth="1"/>
    <col min="8462" max="8462" width="6.375" style="515" customWidth="1"/>
    <col min="8463" max="8463" width="13.25" style="515" customWidth="1"/>
    <col min="8464" max="8464" width="14.5" style="515" customWidth="1"/>
    <col min="8465" max="8465" width="15.625" style="515" customWidth="1"/>
    <col min="8466" max="8704" width="9" style="515"/>
    <col min="8705" max="8705" width="2.625" style="515" customWidth="1"/>
    <col min="8706" max="8706" width="5.125" style="515" customWidth="1"/>
    <col min="8707" max="8708" width="12.625" style="515" customWidth="1"/>
    <col min="8709" max="8709" width="35.625" style="515" customWidth="1"/>
    <col min="8710" max="8710" width="6.25" style="515" customWidth="1"/>
    <col min="8711" max="8712" width="9.875" style="515" bestFit="1" customWidth="1"/>
    <col min="8713" max="8713" width="5.75" style="515" customWidth="1"/>
    <col min="8714" max="8714" width="30.625" style="515" customWidth="1"/>
    <col min="8715" max="8715" width="11.375" style="515" customWidth="1"/>
    <col min="8716" max="8716" width="6.625" style="515" customWidth="1"/>
    <col min="8717" max="8717" width="22.75" style="515" bestFit="1" customWidth="1"/>
    <col min="8718" max="8718" width="6.375" style="515" customWidth="1"/>
    <col min="8719" max="8719" width="13.25" style="515" customWidth="1"/>
    <col min="8720" max="8720" width="14.5" style="515" customWidth="1"/>
    <col min="8721" max="8721" width="15.625" style="515" customWidth="1"/>
    <col min="8722" max="8960" width="9" style="515"/>
    <col min="8961" max="8961" width="2.625" style="515" customWidth="1"/>
    <col min="8962" max="8962" width="5.125" style="515" customWidth="1"/>
    <col min="8963" max="8964" width="12.625" style="515" customWidth="1"/>
    <col min="8965" max="8965" width="35.625" style="515" customWidth="1"/>
    <col min="8966" max="8966" width="6.25" style="515" customWidth="1"/>
    <col min="8967" max="8968" width="9.875" style="515" bestFit="1" customWidth="1"/>
    <col min="8969" max="8969" width="5.75" style="515" customWidth="1"/>
    <col min="8970" max="8970" width="30.625" style="515" customWidth="1"/>
    <col min="8971" max="8971" width="11.375" style="515" customWidth="1"/>
    <col min="8972" max="8972" width="6.625" style="515" customWidth="1"/>
    <col min="8973" max="8973" width="22.75" style="515" bestFit="1" customWidth="1"/>
    <col min="8974" max="8974" width="6.375" style="515" customWidth="1"/>
    <col min="8975" max="8975" width="13.25" style="515" customWidth="1"/>
    <col min="8976" max="8976" width="14.5" style="515" customWidth="1"/>
    <col min="8977" max="8977" width="15.625" style="515" customWidth="1"/>
    <col min="8978" max="9216" width="9" style="515"/>
    <col min="9217" max="9217" width="2.625" style="515" customWidth="1"/>
    <col min="9218" max="9218" width="5.125" style="515" customWidth="1"/>
    <col min="9219" max="9220" width="12.625" style="515" customWidth="1"/>
    <col min="9221" max="9221" width="35.625" style="515" customWidth="1"/>
    <col min="9222" max="9222" width="6.25" style="515" customWidth="1"/>
    <col min="9223" max="9224" width="9.875" style="515" bestFit="1" customWidth="1"/>
    <col min="9225" max="9225" width="5.75" style="515" customWidth="1"/>
    <col min="9226" max="9226" width="30.625" style="515" customWidth="1"/>
    <col min="9227" max="9227" width="11.375" style="515" customWidth="1"/>
    <col min="9228" max="9228" width="6.625" style="515" customWidth="1"/>
    <col min="9229" max="9229" width="22.75" style="515" bestFit="1" customWidth="1"/>
    <col min="9230" max="9230" width="6.375" style="515" customWidth="1"/>
    <col min="9231" max="9231" width="13.25" style="515" customWidth="1"/>
    <col min="9232" max="9232" width="14.5" style="515" customWidth="1"/>
    <col min="9233" max="9233" width="15.625" style="515" customWidth="1"/>
    <col min="9234" max="9472" width="9" style="515"/>
    <col min="9473" max="9473" width="2.625" style="515" customWidth="1"/>
    <col min="9474" max="9474" width="5.125" style="515" customWidth="1"/>
    <col min="9475" max="9476" width="12.625" style="515" customWidth="1"/>
    <col min="9477" max="9477" width="35.625" style="515" customWidth="1"/>
    <col min="9478" max="9478" width="6.25" style="515" customWidth="1"/>
    <col min="9479" max="9480" width="9.875" style="515" bestFit="1" customWidth="1"/>
    <col min="9481" max="9481" width="5.75" style="515" customWidth="1"/>
    <col min="9482" max="9482" width="30.625" style="515" customWidth="1"/>
    <col min="9483" max="9483" width="11.375" style="515" customWidth="1"/>
    <col min="9484" max="9484" width="6.625" style="515" customWidth="1"/>
    <col min="9485" max="9485" width="22.75" style="515" bestFit="1" customWidth="1"/>
    <col min="9486" max="9486" width="6.375" style="515" customWidth="1"/>
    <col min="9487" max="9487" width="13.25" style="515" customWidth="1"/>
    <col min="9488" max="9488" width="14.5" style="515" customWidth="1"/>
    <col min="9489" max="9489" width="15.625" style="515" customWidth="1"/>
    <col min="9490" max="9728" width="9" style="515"/>
    <col min="9729" max="9729" width="2.625" style="515" customWidth="1"/>
    <col min="9730" max="9730" width="5.125" style="515" customWidth="1"/>
    <col min="9731" max="9732" width="12.625" style="515" customWidth="1"/>
    <col min="9733" max="9733" width="35.625" style="515" customWidth="1"/>
    <col min="9734" max="9734" width="6.25" style="515" customWidth="1"/>
    <col min="9735" max="9736" width="9.875" style="515" bestFit="1" customWidth="1"/>
    <col min="9737" max="9737" width="5.75" style="515" customWidth="1"/>
    <col min="9738" max="9738" width="30.625" style="515" customWidth="1"/>
    <col min="9739" max="9739" width="11.375" style="515" customWidth="1"/>
    <col min="9740" max="9740" width="6.625" style="515" customWidth="1"/>
    <col min="9741" max="9741" width="22.75" style="515" bestFit="1" customWidth="1"/>
    <col min="9742" max="9742" width="6.375" style="515" customWidth="1"/>
    <col min="9743" max="9743" width="13.25" style="515" customWidth="1"/>
    <col min="9744" max="9744" width="14.5" style="515" customWidth="1"/>
    <col min="9745" max="9745" width="15.625" style="515" customWidth="1"/>
    <col min="9746" max="9984" width="9" style="515"/>
    <col min="9985" max="9985" width="2.625" style="515" customWidth="1"/>
    <col min="9986" max="9986" width="5.125" style="515" customWidth="1"/>
    <col min="9987" max="9988" width="12.625" style="515" customWidth="1"/>
    <col min="9989" max="9989" width="35.625" style="515" customWidth="1"/>
    <col min="9990" max="9990" width="6.25" style="515" customWidth="1"/>
    <col min="9991" max="9992" width="9.875" style="515" bestFit="1" customWidth="1"/>
    <col min="9993" max="9993" width="5.75" style="515" customWidth="1"/>
    <col min="9994" max="9994" width="30.625" style="515" customWidth="1"/>
    <col min="9995" max="9995" width="11.375" style="515" customWidth="1"/>
    <col min="9996" max="9996" width="6.625" style="515" customWidth="1"/>
    <col min="9997" max="9997" width="22.75" style="515" bestFit="1" customWidth="1"/>
    <col min="9998" max="9998" width="6.375" style="515" customWidth="1"/>
    <col min="9999" max="9999" width="13.25" style="515" customWidth="1"/>
    <col min="10000" max="10000" width="14.5" style="515" customWidth="1"/>
    <col min="10001" max="10001" width="15.625" style="515" customWidth="1"/>
    <col min="10002" max="10240" width="9" style="515"/>
    <col min="10241" max="10241" width="2.625" style="515" customWidth="1"/>
    <col min="10242" max="10242" width="5.125" style="515" customWidth="1"/>
    <col min="10243" max="10244" width="12.625" style="515" customWidth="1"/>
    <col min="10245" max="10245" width="35.625" style="515" customWidth="1"/>
    <col min="10246" max="10246" width="6.25" style="515" customWidth="1"/>
    <col min="10247" max="10248" width="9.875" style="515" bestFit="1" customWidth="1"/>
    <col min="10249" max="10249" width="5.75" style="515" customWidth="1"/>
    <col min="10250" max="10250" width="30.625" style="515" customWidth="1"/>
    <col min="10251" max="10251" width="11.375" style="515" customWidth="1"/>
    <col min="10252" max="10252" width="6.625" style="515" customWidth="1"/>
    <col min="10253" max="10253" width="22.75" style="515" bestFit="1" customWidth="1"/>
    <col min="10254" max="10254" width="6.375" style="515" customWidth="1"/>
    <col min="10255" max="10255" width="13.25" style="515" customWidth="1"/>
    <col min="10256" max="10256" width="14.5" style="515" customWidth="1"/>
    <col min="10257" max="10257" width="15.625" style="515" customWidth="1"/>
    <col min="10258" max="10496" width="9" style="515"/>
    <col min="10497" max="10497" width="2.625" style="515" customWidth="1"/>
    <col min="10498" max="10498" width="5.125" style="515" customWidth="1"/>
    <col min="10499" max="10500" width="12.625" style="515" customWidth="1"/>
    <col min="10501" max="10501" width="35.625" style="515" customWidth="1"/>
    <col min="10502" max="10502" width="6.25" style="515" customWidth="1"/>
    <col min="10503" max="10504" width="9.875" style="515" bestFit="1" customWidth="1"/>
    <col min="10505" max="10505" width="5.75" style="515" customWidth="1"/>
    <col min="10506" max="10506" width="30.625" style="515" customWidth="1"/>
    <col min="10507" max="10507" width="11.375" style="515" customWidth="1"/>
    <col min="10508" max="10508" width="6.625" style="515" customWidth="1"/>
    <col min="10509" max="10509" width="22.75" style="515" bestFit="1" customWidth="1"/>
    <col min="10510" max="10510" width="6.375" style="515" customWidth="1"/>
    <col min="10511" max="10511" width="13.25" style="515" customWidth="1"/>
    <col min="10512" max="10512" width="14.5" style="515" customWidth="1"/>
    <col min="10513" max="10513" width="15.625" style="515" customWidth="1"/>
    <col min="10514" max="10752" width="9" style="515"/>
    <col min="10753" max="10753" width="2.625" style="515" customWidth="1"/>
    <col min="10754" max="10754" width="5.125" style="515" customWidth="1"/>
    <col min="10755" max="10756" width="12.625" style="515" customWidth="1"/>
    <col min="10757" max="10757" width="35.625" style="515" customWidth="1"/>
    <col min="10758" max="10758" width="6.25" style="515" customWidth="1"/>
    <col min="10759" max="10760" width="9.875" style="515" bestFit="1" customWidth="1"/>
    <col min="10761" max="10761" width="5.75" style="515" customWidth="1"/>
    <col min="10762" max="10762" width="30.625" style="515" customWidth="1"/>
    <col min="10763" max="10763" width="11.375" style="515" customWidth="1"/>
    <col min="10764" max="10764" width="6.625" style="515" customWidth="1"/>
    <col min="10765" max="10765" width="22.75" style="515" bestFit="1" customWidth="1"/>
    <col min="10766" max="10766" width="6.375" style="515" customWidth="1"/>
    <col min="10767" max="10767" width="13.25" style="515" customWidth="1"/>
    <col min="10768" max="10768" width="14.5" style="515" customWidth="1"/>
    <col min="10769" max="10769" width="15.625" style="515" customWidth="1"/>
    <col min="10770" max="11008" width="9" style="515"/>
    <col min="11009" max="11009" width="2.625" style="515" customWidth="1"/>
    <col min="11010" max="11010" width="5.125" style="515" customWidth="1"/>
    <col min="11011" max="11012" width="12.625" style="515" customWidth="1"/>
    <col min="11013" max="11013" width="35.625" style="515" customWidth="1"/>
    <col min="11014" max="11014" width="6.25" style="515" customWidth="1"/>
    <col min="11015" max="11016" width="9.875" style="515" bestFit="1" customWidth="1"/>
    <col min="11017" max="11017" width="5.75" style="515" customWidth="1"/>
    <col min="11018" max="11018" width="30.625" style="515" customWidth="1"/>
    <col min="11019" max="11019" width="11.375" style="515" customWidth="1"/>
    <col min="11020" max="11020" width="6.625" style="515" customWidth="1"/>
    <col min="11021" max="11021" width="22.75" style="515" bestFit="1" customWidth="1"/>
    <col min="11022" max="11022" width="6.375" style="515" customWidth="1"/>
    <col min="11023" max="11023" width="13.25" style="515" customWidth="1"/>
    <col min="11024" max="11024" width="14.5" style="515" customWidth="1"/>
    <col min="11025" max="11025" width="15.625" style="515" customWidth="1"/>
    <col min="11026" max="11264" width="9" style="515"/>
    <col min="11265" max="11265" width="2.625" style="515" customWidth="1"/>
    <col min="11266" max="11266" width="5.125" style="515" customWidth="1"/>
    <col min="11267" max="11268" width="12.625" style="515" customWidth="1"/>
    <col min="11269" max="11269" width="35.625" style="515" customWidth="1"/>
    <col min="11270" max="11270" width="6.25" style="515" customWidth="1"/>
    <col min="11271" max="11272" width="9.875" style="515" bestFit="1" customWidth="1"/>
    <col min="11273" max="11273" width="5.75" style="515" customWidth="1"/>
    <col min="11274" max="11274" width="30.625" style="515" customWidth="1"/>
    <col min="11275" max="11275" width="11.375" style="515" customWidth="1"/>
    <col min="11276" max="11276" width="6.625" style="515" customWidth="1"/>
    <col min="11277" max="11277" width="22.75" style="515" bestFit="1" customWidth="1"/>
    <col min="11278" max="11278" width="6.375" style="515" customWidth="1"/>
    <col min="11279" max="11279" width="13.25" style="515" customWidth="1"/>
    <col min="11280" max="11280" width="14.5" style="515" customWidth="1"/>
    <col min="11281" max="11281" width="15.625" style="515" customWidth="1"/>
    <col min="11282" max="11520" width="9" style="515"/>
    <col min="11521" max="11521" width="2.625" style="515" customWidth="1"/>
    <col min="11522" max="11522" width="5.125" style="515" customWidth="1"/>
    <col min="11523" max="11524" width="12.625" style="515" customWidth="1"/>
    <col min="11525" max="11525" width="35.625" style="515" customWidth="1"/>
    <col min="11526" max="11526" width="6.25" style="515" customWidth="1"/>
    <col min="11527" max="11528" width="9.875" style="515" bestFit="1" customWidth="1"/>
    <col min="11529" max="11529" width="5.75" style="515" customWidth="1"/>
    <col min="11530" max="11530" width="30.625" style="515" customWidth="1"/>
    <col min="11531" max="11531" width="11.375" style="515" customWidth="1"/>
    <col min="11532" max="11532" width="6.625" style="515" customWidth="1"/>
    <col min="11533" max="11533" width="22.75" style="515" bestFit="1" customWidth="1"/>
    <col min="11534" max="11534" width="6.375" style="515" customWidth="1"/>
    <col min="11535" max="11535" width="13.25" style="515" customWidth="1"/>
    <col min="11536" max="11536" width="14.5" style="515" customWidth="1"/>
    <col min="11537" max="11537" width="15.625" style="515" customWidth="1"/>
    <col min="11538" max="11776" width="9" style="515"/>
    <col min="11777" max="11777" width="2.625" style="515" customWidth="1"/>
    <col min="11778" max="11778" width="5.125" style="515" customWidth="1"/>
    <col min="11779" max="11780" width="12.625" style="515" customWidth="1"/>
    <col min="11781" max="11781" width="35.625" style="515" customWidth="1"/>
    <col min="11782" max="11782" width="6.25" style="515" customWidth="1"/>
    <col min="11783" max="11784" width="9.875" style="515" bestFit="1" customWidth="1"/>
    <col min="11785" max="11785" width="5.75" style="515" customWidth="1"/>
    <col min="11786" max="11786" width="30.625" style="515" customWidth="1"/>
    <col min="11787" max="11787" width="11.375" style="515" customWidth="1"/>
    <col min="11788" max="11788" width="6.625" style="515" customWidth="1"/>
    <col min="11789" max="11789" width="22.75" style="515" bestFit="1" customWidth="1"/>
    <col min="11790" max="11790" width="6.375" style="515" customWidth="1"/>
    <col min="11791" max="11791" width="13.25" style="515" customWidth="1"/>
    <col min="11792" max="11792" width="14.5" style="515" customWidth="1"/>
    <col min="11793" max="11793" width="15.625" style="515" customWidth="1"/>
    <col min="11794" max="12032" width="9" style="515"/>
    <col min="12033" max="12033" width="2.625" style="515" customWidth="1"/>
    <col min="12034" max="12034" width="5.125" style="515" customWidth="1"/>
    <col min="12035" max="12036" width="12.625" style="515" customWidth="1"/>
    <col min="12037" max="12037" width="35.625" style="515" customWidth="1"/>
    <col min="12038" max="12038" width="6.25" style="515" customWidth="1"/>
    <col min="12039" max="12040" width="9.875" style="515" bestFit="1" customWidth="1"/>
    <col min="12041" max="12041" width="5.75" style="515" customWidth="1"/>
    <col min="12042" max="12042" width="30.625" style="515" customWidth="1"/>
    <col min="12043" max="12043" width="11.375" style="515" customWidth="1"/>
    <col min="12044" max="12044" width="6.625" style="515" customWidth="1"/>
    <col min="12045" max="12045" width="22.75" style="515" bestFit="1" customWidth="1"/>
    <col min="12046" max="12046" width="6.375" style="515" customWidth="1"/>
    <col min="12047" max="12047" width="13.25" style="515" customWidth="1"/>
    <col min="12048" max="12048" width="14.5" style="515" customWidth="1"/>
    <col min="12049" max="12049" width="15.625" style="515" customWidth="1"/>
    <col min="12050" max="12288" width="9" style="515"/>
    <col min="12289" max="12289" width="2.625" style="515" customWidth="1"/>
    <col min="12290" max="12290" width="5.125" style="515" customWidth="1"/>
    <col min="12291" max="12292" width="12.625" style="515" customWidth="1"/>
    <col min="12293" max="12293" width="35.625" style="515" customWidth="1"/>
    <col min="12294" max="12294" width="6.25" style="515" customWidth="1"/>
    <col min="12295" max="12296" width="9.875" style="515" bestFit="1" customWidth="1"/>
    <col min="12297" max="12297" width="5.75" style="515" customWidth="1"/>
    <col min="12298" max="12298" width="30.625" style="515" customWidth="1"/>
    <col min="12299" max="12299" width="11.375" style="515" customWidth="1"/>
    <col min="12300" max="12300" width="6.625" style="515" customWidth="1"/>
    <col min="12301" max="12301" width="22.75" style="515" bestFit="1" customWidth="1"/>
    <col min="12302" max="12302" width="6.375" style="515" customWidth="1"/>
    <col min="12303" max="12303" width="13.25" style="515" customWidth="1"/>
    <col min="12304" max="12304" width="14.5" style="515" customWidth="1"/>
    <col min="12305" max="12305" width="15.625" style="515" customWidth="1"/>
    <col min="12306" max="12544" width="9" style="515"/>
    <col min="12545" max="12545" width="2.625" style="515" customWidth="1"/>
    <col min="12546" max="12546" width="5.125" style="515" customWidth="1"/>
    <col min="12547" max="12548" width="12.625" style="515" customWidth="1"/>
    <col min="12549" max="12549" width="35.625" style="515" customWidth="1"/>
    <col min="12550" max="12550" width="6.25" style="515" customWidth="1"/>
    <col min="12551" max="12552" width="9.875" style="515" bestFit="1" customWidth="1"/>
    <col min="12553" max="12553" width="5.75" style="515" customWidth="1"/>
    <col min="12554" max="12554" width="30.625" style="515" customWidth="1"/>
    <col min="12555" max="12555" width="11.375" style="515" customWidth="1"/>
    <col min="12556" max="12556" width="6.625" style="515" customWidth="1"/>
    <col min="12557" max="12557" width="22.75" style="515" bestFit="1" customWidth="1"/>
    <col min="12558" max="12558" width="6.375" style="515" customWidth="1"/>
    <col min="12559" max="12559" width="13.25" style="515" customWidth="1"/>
    <col min="12560" max="12560" width="14.5" style="515" customWidth="1"/>
    <col min="12561" max="12561" width="15.625" style="515" customWidth="1"/>
    <col min="12562" max="12800" width="9" style="515"/>
    <col min="12801" max="12801" width="2.625" style="515" customWidth="1"/>
    <col min="12802" max="12802" width="5.125" style="515" customWidth="1"/>
    <col min="12803" max="12804" width="12.625" style="515" customWidth="1"/>
    <col min="12805" max="12805" width="35.625" style="515" customWidth="1"/>
    <col min="12806" max="12806" width="6.25" style="515" customWidth="1"/>
    <col min="12807" max="12808" width="9.875" style="515" bestFit="1" customWidth="1"/>
    <col min="12809" max="12809" width="5.75" style="515" customWidth="1"/>
    <col min="12810" max="12810" width="30.625" style="515" customWidth="1"/>
    <col min="12811" max="12811" width="11.375" style="515" customWidth="1"/>
    <col min="12812" max="12812" width="6.625" style="515" customWidth="1"/>
    <col min="12813" max="12813" width="22.75" style="515" bestFit="1" customWidth="1"/>
    <col min="12814" max="12814" width="6.375" style="515" customWidth="1"/>
    <col min="12815" max="12815" width="13.25" style="515" customWidth="1"/>
    <col min="12816" max="12816" width="14.5" style="515" customWidth="1"/>
    <col min="12817" max="12817" width="15.625" style="515" customWidth="1"/>
    <col min="12818" max="13056" width="9" style="515"/>
    <col min="13057" max="13057" width="2.625" style="515" customWidth="1"/>
    <col min="13058" max="13058" width="5.125" style="515" customWidth="1"/>
    <col min="13059" max="13060" width="12.625" style="515" customWidth="1"/>
    <col min="13061" max="13061" width="35.625" style="515" customWidth="1"/>
    <col min="13062" max="13062" width="6.25" style="515" customWidth="1"/>
    <col min="13063" max="13064" width="9.875" style="515" bestFit="1" customWidth="1"/>
    <col min="13065" max="13065" width="5.75" style="515" customWidth="1"/>
    <col min="13066" max="13066" width="30.625" style="515" customWidth="1"/>
    <col min="13067" max="13067" width="11.375" style="515" customWidth="1"/>
    <col min="13068" max="13068" width="6.625" style="515" customWidth="1"/>
    <col min="13069" max="13069" width="22.75" style="515" bestFit="1" customWidth="1"/>
    <col min="13070" max="13070" width="6.375" style="515" customWidth="1"/>
    <col min="13071" max="13071" width="13.25" style="515" customWidth="1"/>
    <col min="13072" max="13072" width="14.5" style="515" customWidth="1"/>
    <col min="13073" max="13073" width="15.625" style="515" customWidth="1"/>
    <col min="13074" max="13312" width="9" style="515"/>
    <col min="13313" max="13313" width="2.625" style="515" customWidth="1"/>
    <col min="13314" max="13314" width="5.125" style="515" customWidth="1"/>
    <col min="13315" max="13316" width="12.625" style="515" customWidth="1"/>
    <col min="13317" max="13317" width="35.625" style="515" customWidth="1"/>
    <col min="13318" max="13318" width="6.25" style="515" customWidth="1"/>
    <col min="13319" max="13320" width="9.875" style="515" bestFit="1" customWidth="1"/>
    <col min="13321" max="13321" width="5.75" style="515" customWidth="1"/>
    <col min="13322" max="13322" width="30.625" style="515" customWidth="1"/>
    <col min="13323" max="13323" width="11.375" style="515" customWidth="1"/>
    <col min="13324" max="13324" width="6.625" style="515" customWidth="1"/>
    <col min="13325" max="13325" width="22.75" style="515" bestFit="1" customWidth="1"/>
    <col min="13326" max="13326" width="6.375" style="515" customWidth="1"/>
    <col min="13327" max="13327" width="13.25" style="515" customWidth="1"/>
    <col min="13328" max="13328" width="14.5" style="515" customWidth="1"/>
    <col min="13329" max="13329" width="15.625" style="515" customWidth="1"/>
    <col min="13330" max="13568" width="9" style="515"/>
    <col min="13569" max="13569" width="2.625" style="515" customWidth="1"/>
    <col min="13570" max="13570" width="5.125" style="515" customWidth="1"/>
    <col min="13571" max="13572" width="12.625" style="515" customWidth="1"/>
    <col min="13573" max="13573" width="35.625" style="515" customWidth="1"/>
    <col min="13574" max="13574" width="6.25" style="515" customWidth="1"/>
    <col min="13575" max="13576" width="9.875" style="515" bestFit="1" customWidth="1"/>
    <col min="13577" max="13577" width="5.75" style="515" customWidth="1"/>
    <col min="13578" max="13578" width="30.625" style="515" customWidth="1"/>
    <col min="13579" max="13579" width="11.375" style="515" customWidth="1"/>
    <col min="13580" max="13580" width="6.625" style="515" customWidth="1"/>
    <col min="13581" max="13581" width="22.75" style="515" bestFit="1" customWidth="1"/>
    <col min="13582" max="13582" width="6.375" style="515" customWidth="1"/>
    <col min="13583" max="13583" width="13.25" style="515" customWidth="1"/>
    <col min="13584" max="13584" width="14.5" style="515" customWidth="1"/>
    <col min="13585" max="13585" width="15.625" style="515" customWidth="1"/>
    <col min="13586" max="13824" width="9" style="515"/>
    <col min="13825" max="13825" width="2.625" style="515" customWidth="1"/>
    <col min="13826" max="13826" width="5.125" style="515" customWidth="1"/>
    <col min="13827" max="13828" width="12.625" style="515" customWidth="1"/>
    <col min="13829" max="13829" width="35.625" style="515" customWidth="1"/>
    <col min="13830" max="13830" width="6.25" style="515" customWidth="1"/>
    <col min="13831" max="13832" width="9.875" style="515" bestFit="1" customWidth="1"/>
    <col min="13833" max="13833" width="5.75" style="515" customWidth="1"/>
    <col min="13834" max="13834" width="30.625" style="515" customWidth="1"/>
    <col min="13835" max="13835" width="11.375" style="515" customWidth="1"/>
    <col min="13836" max="13836" width="6.625" style="515" customWidth="1"/>
    <col min="13837" max="13837" width="22.75" style="515" bestFit="1" customWidth="1"/>
    <col min="13838" max="13838" width="6.375" style="515" customWidth="1"/>
    <col min="13839" max="13839" width="13.25" style="515" customWidth="1"/>
    <col min="13840" max="13840" width="14.5" style="515" customWidth="1"/>
    <col min="13841" max="13841" width="15.625" style="515" customWidth="1"/>
    <col min="13842" max="14080" width="9" style="515"/>
    <col min="14081" max="14081" width="2.625" style="515" customWidth="1"/>
    <col min="14082" max="14082" width="5.125" style="515" customWidth="1"/>
    <col min="14083" max="14084" width="12.625" style="515" customWidth="1"/>
    <col min="14085" max="14085" width="35.625" style="515" customWidth="1"/>
    <col min="14086" max="14086" width="6.25" style="515" customWidth="1"/>
    <col min="14087" max="14088" width="9.875" style="515" bestFit="1" customWidth="1"/>
    <col min="14089" max="14089" width="5.75" style="515" customWidth="1"/>
    <col min="14090" max="14090" width="30.625" style="515" customWidth="1"/>
    <col min="14091" max="14091" width="11.375" style="515" customWidth="1"/>
    <col min="14092" max="14092" width="6.625" style="515" customWidth="1"/>
    <col min="14093" max="14093" width="22.75" style="515" bestFit="1" customWidth="1"/>
    <col min="14094" max="14094" width="6.375" style="515" customWidth="1"/>
    <col min="14095" max="14095" width="13.25" style="515" customWidth="1"/>
    <col min="14096" max="14096" width="14.5" style="515" customWidth="1"/>
    <col min="14097" max="14097" width="15.625" style="515" customWidth="1"/>
    <col min="14098" max="14336" width="9" style="515"/>
    <col min="14337" max="14337" width="2.625" style="515" customWidth="1"/>
    <col min="14338" max="14338" width="5.125" style="515" customWidth="1"/>
    <col min="14339" max="14340" width="12.625" style="515" customWidth="1"/>
    <col min="14341" max="14341" width="35.625" style="515" customWidth="1"/>
    <col min="14342" max="14342" width="6.25" style="515" customWidth="1"/>
    <col min="14343" max="14344" width="9.875" style="515" bestFit="1" customWidth="1"/>
    <col min="14345" max="14345" width="5.75" style="515" customWidth="1"/>
    <col min="14346" max="14346" width="30.625" style="515" customWidth="1"/>
    <col min="14347" max="14347" width="11.375" style="515" customWidth="1"/>
    <col min="14348" max="14348" width="6.625" style="515" customWidth="1"/>
    <col min="14349" max="14349" width="22.75" style="515" bestFit="1" customWidth="1"/>
    <col min="14350" max="14350" width="6.375" style="515" customWidth="1"/>
    <col min="14351" max="14351" width="13.25" style="515" customWidth="1"/>
    <col min="14352" max="14352" width="14.5" style="515" customWidth="1"/>
    <col min="14353" max="14353" width="15.625" style="515" customWidth="1"/>
    <col min="14354" max="14592" width="9" style="515"/>
    <col min="14593" max="14593" width="2.625" style="515" customWidth="1"/>
    <col min="14594" max="14594" width="5.125" style="515" customWidth="1"/>
    <col min="14595" max="14596" width="12.625" style="515" customWidth="1"/>
    <col min="14597" max="14597" width="35.625" style="515" customWidth="1"/>
    <col min="14598" max="14598" width="6.25" style="515" customWidth="1"/>
    <col min="14599" max="14600" width="9.875" style="515" bestFit="1" customWidth="1"/>
    <col min="14601" max="14601" width="5.75" style="515" customWidth="1"/>
    <col min="14602" max="14602" width="30.625" style="515" customWidth="1"/>
    <col min="14603" max="14603" width="11.375" style="515" customWidth="1"/>
    <col min="14604" max="14604" width="6.625" style="515" customWidth="1"/>
    <col min="14605" max="14605" width="22.75" style="515" bestFit="1" customWidth="1"/>
    <col min="14606" max="14606" width="6.375" style="515" customWidth="1"/>
    <col min="14607" max="14607" width="13.25" style="515" customWidth="1"/>
    <col min="14608" max="14608" width="14.5" style="515" customWidth="1"/>
    <col min="14609" max="14609" width="15.625" style="515" customWidth="1"/>
    <col min="14610" max="14848" width="9" style="515"/>
    <col min="14849" max="14849" width="2.625" style="515" customWidth="1"/>
    <col min="14850" max="14850" width="5.125" style="515" customWidth="1"/>
    <col min="14851" max="14852" width="12.625" style="515" customWidth="1"/>
    <col min="14853" max="14853" width="35.625" style="515" customWidth="1"/>
    <col min="14854" max="14854" width="6.25" style="515" customWidth="1"/>
    <col min="14855" max="14856" width="9.875" style="515" bestFit="1" customWidth="1"/>
    <col min="14857" max="14857" width="5.75" style="515" customWidth="1"/>
    <col min="14858" max="14858" width="30.625" style="515" customWidth="1"/>
    <col min="14859" max="14859" width="11.375" style="515" customWidth="1"/>
    <col min="14860" max="14860" width="6.625" style="515" customWidth="1"/>
    <col min="14861" max="14861" width="22.75" style="515" bestFit="1" customWidth="1"/>
    <col min="14862" max="14862" width="6.375" style="515" customWidth="1"/>
    <col min="14863" max="14863" width="13.25" style="515" customWidth="1"/>
    <col min="14864" max="14864" width="14.5" style="515" customWidth="1"/>
    <col min="14865" max="14865" width="15.625" style="515" customWidth="1"/>
    <col min="14866" max="15104" width="9" style="515"/>
    <col min="15105" max="15105" width="2.625" style="515" customWidth="1"/>
    <col min="15106" max="15106" width="5.125" style="515" customWidth="1"/>
    <col min="15107" max="15108" width="12.625" style="515" customWidth="1"/>
    <col min="15109" max="15109" width="35.625" style="515" customWidth="1"/>
    <col min="15110" max="15110" width="6.25" style="515" customWidth="1"/>
    <col min="15111" max="15112" width="9.875" style="515" bestFit="1" customWidth="1"/>
    <col min="15113" max="15113" width="5.75" style="515" customWidth="1"/>
    <col min="15114" max="15114" width="30.625" style="515" customWidth="1"/>
    <col min="15115" max="15115" width="11.375" style="515" customWidth="1"/>
    <col min="15116" max="15116" width="6.625" style="515" customWidth="1"/>
    <col min="15117" max="15117" width="22.75" style="515" bestFit="1" customWidth="1"/>
    <col min="15118" max="15118" width="6.375" style="515" customWidth="1"/>
    <col min="15119" max="15119" width="13.25" style="515" customWidth="1"/>
    <col min="15120" max="15120" width="14.5" style="515" customWidth="1"/>
    <col min="15121" max="15121" width="15.625" style="515" customWidth="1"/>
    <col min="15122" max="15360" width="9" style="515"/>
    <col min="15361" max="15361" width="2.625" style="515" customWidth="1"/>
    <col min="15362" max="15362" width="5.125" style="515" customWidth="1"/>
    <col min="15363" max="15364" width="12.625" style="515" customWidth="1"/>
    <col min="15365" max="15365" width="35.625" style="515" customWidth="1"/>
    <col min="15366" max="15366" width="6.25" style="515" customWidth="1"/>
    <col min="15367" max="15368" width="9.875" style="515" bestFit="1" customWidth="1"/>
    <col min="15369" max="15369" width="5.75" style="515" customWidth="1"/>
    <col min="15370" max="15370" width="30.625" style="515" customWidth="1"/>
    <col min="15371" max="15371" width="11.375" style="515" customWidth="1"/>
    <col min="15372" max="15372" width="6.625" style="515" customWidth="1"/>
    <col min="15373" max="15373" width="22.75" style="515" bestFit="1" customWidth="1"/>
    <col min="15374" max="15374" width="6.375" style="515" customWidth="1"/>
    <col min="15375" max="15375" width="13.25" style="515" customWidth="1"/>
    <col min="15376" max="15376" width="14.5" style="515" customWidth="1"/>
    <col min="15377" max="15377" width="15.625" style="515" customWidth="1"/>
    <col min="15378" max="15616" width="9" style="515"/>
    <col min="15617" max="15617" width="2.625" style="515" customWidth="1"/>
    <col min="15618" max="15618" width="5.125" style="515" customWidth="1"/>
    <col min="15619" max="15620" width="12.625" style="515" customWidth="1"/>
    <col min="15621" max="15621" width="35.625" style="515" customWidth="1"/>
    <col min="15622" max="15622" width="6.25" style="515" customWidth="1"/>
    <col min="15623" max="15624" width="9.875" style="515" bestFit="1" customWidth="1"/>
    <col min="15625" max="15625" width="5.75" style="515" customWidth="1"/>
    <col min="15626" max="15626" width="30.625" style="515" customWidth="1"/>
    <col min="15627" max="15627" width="11.375" style="515" customWidth="1"/>
    <col min="15628" max="15628" width="6.625" style="515" customWidth="1"/>
    <col min="15629" max="15629" width="22.75" style="515" bestFit="1" customWidth="1"/>
    <col min="15630" max="15630" width="6.375" style="515" customWidth="1"/>
    <col min="15631" max="15631" width="13.25" style="515" customWidth="1"/>
    <col min="15632" max="15632" width="14.5" style="515" customWidth="1"/>
    <col min="15633" max="15633" width="15.625" style="515" customWidth="1"/>
    <col min="15634" max="15872" width="9" style="515"/>
    <col min="15873" max="15873" width="2.625" style="515" customWidth="1"/>
    <col min="15874" max="15874" width="5.125" style="515" customWidth="1"/>
    <col min="15875" max="15876" width="12.625" style="515" customWidth="1"/>
    <col min="15877" max="15877" width="35.625" style="515" customWidth="1"/>
    <col min="15878" max="15878" width="6.25" style="515" customWidth="1"/>
    <col min="15879" max="15880" width="9.875" style="515" bestFit="1" customWidth="1"/>
    <col min="15881" max="15881" width="5.75" style="515" customWidth="1"/>
    <col min="15882" max="15882" width="30.625" style="515" customWidth="1"/>
    <col min="15883" max="15883" width="11.375" style="515" customWidth="1"/>
    <col min="15884" max="15884" width="6.625" style="515" customWidth="1"/>
    <col min="15885" max="15885" width="22.75" style="515" bestFit="1" customWidth="1"/>
    <col min="15886" max="15886" width="6.375" style="515" customWidth="1"/>
    <col min="15887" max="15887" width="13.25" style="515" customWidth="1"/>
    <col min="15888" max="15888" width="14.5" style="515" customWidth="1"/>
    <col min="15889" max="15889" width="15.625" style="515" customWidth="1"/>
    <col min="15890" max="16128" width="9" style="515"/>
    <col min="16129" max="16129" width="2.625" style="515" customWidth="1"/>
    <col min="16130" max="16130" width="5.125" style="515" customWidth="1"/>
    <col min="16131" max="16132" width="12.625" style="515" customWidth="1"/>
    <col min="16133" max="16133" width="35.625" style="515" customWidth="1"/>
    <col min="16134" max="16134" width="6.25" style="515" customWidth="1"/>
    <col min="16135" max="16136" width="9.875" style="515" bestFit="1" customWidth="1"/>
    <col min="16137" max="16137" width="5.75" style="515" customWidth="1"/>
    <col min="16138" max="16138" width="30.625" style="515" customWidth="1"/>
    <col min="16139" max="16139" width="11.375" style="515" customWidth="1"/>
    <col min="16140" max="16140" width="6.625" style="515" customWidth="1"/>
    <col min="16141" max="16141" width="22.75" style="515" bestFit="1" customWidth="1"/>
    <col min="16142" max="16142" width="6.375" style="515" customWidth="1"/>
    <col min="16143" max="16143" width="13.25" style="515" customWidth="1"/>
    <col min="16144" max="16144" width="14.5" style="515" customWidth="1"/>
    <col min="16145" max="16145" width="15.625" style="515" customWidth="1"/>
    <col min="16146" max="16384" width="9" style="515"/>
  </cols>
  <sheetData>
    <row r="2" spans="2:17" ht="20.100000000000001" customHeight="1">
      <c r="B2" s="513" t="s">
        <v>0</v>
      </c>
      <c r="C2" s="513"/>
      <c r="D2" s="513"/>
      <c r="E2" s="514" t="s">
        <v>3138</v>
      </c>
      <c r="G2" s="516" t="s">
        <v>2</v>
      </c>
      <c r="H2" s="517"/>
      <c r="I2" s="518"/>
      <c r="J2" s="519">
        <f>SUM(H:H)</f>
        <v>21867</v>
      </c>
    </row>
    <row r="3" spans="2:17" ht="20.100000000000001" customHeight="1">
      <c r="B3" s="513" t="s">
        <v>3</v>
      </c>
      <c r="C3" s="513"/>
      <c r="D3" s="513"/>
      <c r="E3" s="523" t="s">
        <v>3139</v>
      </c>
    </row>
    <row r="4" spans="2:17" ht="20.100000000000001" customHeight="1">
      <c r="B4" s="513" t="s">
        <v>5</v>
      </c>
      <c r="C4" s="513"/>
      <c r="D4" s="513"/>
      <c r="E4" s="523">
        <v>103665</v>
      </c>
    </row>
    <row r="5" spans="2:17" ht="20.100000000000001" customHeight="1">
      <c r="B5" s="513" t="s">
        <v>6</v>
      </c>
      <c r="C5" s="513"/>
      <c r="D5" s="513"/>
      <c r="E5" s="525">
        <v>41247</v>
      </c>
    </row>
    <row r="6" spans="2:17" ht="20.100000000000001" customHeight="1">
      <c r="B6" s="513" t="s">
        <v>7</v>
      </c>
      <c r="C6" s="513"/>
      <c r="D6" s="513"/>
      <c r="E6" s="525">
        <v>41247</v>
      </c>
    </row>
    <row r="8" spans="2:17" s="520" customFormat="1" ht="19.5" customHeight="1">
      <c r="B8" s="499" t="s">
        <v>8</v>
      </c>
      <c r="C8" s="499" t="s">
        <v>9</v>
      </c>
      <c r="D8" s="499" t="s">
        <v>10</v>
      </c>
      <c r="E8" s="504" t="s">
        <v>11</v>
      </c>
      <c r="F8" s="504" t="s">
        <v>12</v>
      </c>
      <c r="G8" s="504" t="s">
        <v>13</v>
      </c>
      <c r="H8" s="526" t="s">
        <v>14</v>
      </c>
      <c r="I8" s="526" t="s">
        <v>15</v>
      </c>
      <c r="J8" s="504" t="s">
        <v>16</v>
      </c>
      <c r="K8" s="504" t="s">
        <v>17</v>
      </c>
      <c r="L8" s="504" t="s">
        <v>18</v>
      </c>
      <c r="M8" s="499" t="s">
        <v>19</v>
      </c>
      <c r="N8" s="499" t="s">
        <v>20</v>
      </c>
      <c r="O8" s="504" t="s">
        <v>21</v>
      </c>
      <c r="P8" s="527" t="s">
        <v>22</v>
      </c>
      <c r="Q8" s="527" t="s">
        <v>23</v>
      </c>
    </row>
    <row r="9" spans="2:17" s="520" customFormat="1" ht="19.5" customHeight="1">
      <c r="B9" s="499">
        <v>21</v>
      </c>
      <c r="C9" s="499" t="s">
        <v>101</v>
      </c>
      <c r="D9" s="499" t="s">
        <v>101</v>
      </c>
      <c r="E9" s="531" t="s">
        <v>3140</v>
      </c>
      <c r="F9" s="528">
        <v>1</v>
      </c>
      <c r="G9" s="189">
        <v>4172</v>
      </c>
      <c r="H9" s="506">
        <f t="shared" ref="H9:H16" si="0">F9*G9</f>
        <v>4172</v>
      </c>
      <c r="I9" s="506"/>
      <c r="J9" s="528" t="s">
        <v>649</v>
      </c>
      <c r="K9" s="536"/>
      <c r="L9" s="504"/>
      <c r="M9" s="532">
        <v>41219</v>
      </c>
      <c r="N9" s="499"/>
      <c r="O9" s="504"/>
      <c r="P9" s="532">
        <v>41225</v>
      </c>
      <c r="Q9" s="533">
        <v>41225</v>
      </c>
    </row>
    <row r="10" spans="2:17" s="520" customFormat="1" ht="19.5" customHeight="1">
      <c r="B10" s="499">
        <v>21</v>
      </c>
      <c r="C10" s="499" t="s">
        <v>101</v>
      </c>
      <c r="D10" s="499" t="s">
        <v>101</v>
      </c>
      <c r="E10" s="531" t="s">
        <v>905</v>
      </c>
      <c r="F10" s="528">
        <v>1</v>
      </c>
      <c r="G10" s="189">
        <v>1990</v>
      </c>
      <c r="H10" s="506">
        <f t="shared" si="0"/>
        <v>1990</v>
      </c>
      <c r="I10" s="506"/>
      <c r="J10" s="528" t="s">
        <v>649</v>
      </c>
      <c r="K10" s="536"/>
      <c r="L10" s="504"/>
      <c r="M10" s="532">
        <v>41219</v>
      </c>
      <c r="N10" s="499"/>
      <c r="O10" s="504"/>
      <c r="P10" s="532">
        <v>41225</v>
      </c>
      <c r="Q10" s="533">
        <v>41225</v>
      </c>
    </row>
    <row r="11" spans="2:17" s="520" customFormat="1" ht="19.5" customHeight="1">
      <c r="B11" s="499">
        <v>21</v>
      </c>
      <c r="C11" s="499" t="s">
        <v>101</v>
      </c>
      <c r="D11" s="499" t="s">
        <v>101</v>
      </c>
      <c r="E11" s="531" t="s">
        <v>3141</v>
      </c>
      <c r="F11" s="528">
        <v>1</v>
      </c>
      <c r="G11" s="189">
        <v>3130</v>
      </c>
      <c r="H11" s="506">
        <f t="shared" si="0"/>
        <v>3130</v>
      </c>
      <c r="I11" s="506"/>
      <c r="J11" s="528" t="s">
        <v>3142</v>
      </c>
      <c r="K11" s="536"/>
      <c r="L11" s="504"/>
      <c r="M11" s="532">
        <v>41219</v>
      </c>
      <c r="N11" s="499"/>
      <c r="O11" s="504"/>
      <c r="P11" s="532">
        <v>41225</v>
      </c>
      <c r="Q11" s="533">
        <v>41225</v>
      </c>
    </row>
    <row r="12" spans="2:17" s="520" customFormat="1" ht="19.5" customHeight="1">
      <c r="B12" s="499">
        <v>21</v>
      </c>
      <c r="C12" s="499" t="s">
        <v>101</v>
      </c>
      <c r="D12" s="499" t="s">
        <v>101</v>
      </c>
      <c r="E12" s="531" t="s">
        <v>3143</v>
      </c>
      <c r="F12" s="528">
        <v>1</v>
      </c>
      <c r="G12" s="189">
        <v>1195</v>
      </c>
      <c r="H12" s="506">
        <f t="shared" si="0"/>
        <v>1195</v>
      </c>
      <c r="I12" s="506"/>
      <c r="J12" s="528" t="s">
        <v>3144</v>
      </c>
      <c r="K12" s="536"/>
      <c r="L12" s="504"/>
      <c r="M12" s="532">
        <v>41219</v>
      </c>
      <c r="N12" s="499"/>
      <c r="O12" s="504"/>
      <c r="P12" s="532">
        <v>41225</v>
      </c>
      <c r="Q12" s="533">
        <v>41225</v>
      </c>
    </row>
    <row r="13" spans="2:17" s="520" customFormat="1" ht="19.5" customHeight="1">
      <c r="B13" s="499">
        <v>21</v>
      </c>
      <c r="C13" s="499" t="s">
        <v>101</v>
      </c>
      <c r="D13" s="499" t="s">
        <v>101</v>
      </c>
      <c r="E13" s="531" t="s">
        <v>2671</v>
      </c>
      <c r="F13" s="528">
        <v>1</v>
      </c>
      <c r="G13" s="189">
        <v>890</v>
      </c>
      <c r="H13" s="506">
        <f t="shared" si="0"/>
        <v>890</v>
      </c>
      <c r="I13" s="506"/>
      <c r="J13" s="528" t="s">
        <v>409</v>
      </c>
      <c r="K13" s="536"/>
      <c r="L13" s="504"/>
      <c r="M13" s="532">
        <v>41219</v>
      </c>
      <c r="N13" s="499"/>
      <c r="O13" s="504"/>
      <c r="P13" s="532">
        <v>41225</v>
      </c>
      <c r="Q13" s="533">
        <v>41225</v>
      </c>
    </row>
    <row r="14" spans="2:17" s="520" customFormat="1" ht="19.5" customHeight="1">
      <c r="B14" s="499">
        <v>21</v>
      </c>
      <c r="C14" s="499" t="s">
        <v>101</v>
      </c>
      <c r="D14" s="499" t="s">
        <v>101</v>
      </c>
      <c r="E14" s="531" t="s">
        <v>3145</v>
      </c>
      <c r="F14" s="528">
        <v>2</v>
      </c>
      <c r="G14" s="189">
        <v>2310</v>
      </c>
      <c r="H14" s="506">
        <f t="shared" si="0"/>
        <v>4620</v>
      </c>
      <c r="I14" s="506"/>
      <c r="J14" s="528" t="s">
        <v>3146</v>
      </c>
      <c r="K14" s="536"/>
      <c r="L14" s="504"/>
      <c r="M14" s="532">
        <v>41219</v>
      </c>
      <c r="N14" s="499"/>
      <c r="O14" s="504"/>
      <c r="P14" s="532">
        <v>41225</v>
      </c>
      <c r="Q14" s="533">
        <v>41225</v>
      </c>
    </row>
    <row r="15" spans="2:17" s="520" customFormat="1" ht="19.5" customHeight="1">
      <c r="B15" s="499">
        <v>21</v>
      </c>
      <c r="C15" s="499" t="s">
        <v>101</v>
      </c>
      <c r="D15" s="499" t="s">
        <v>101</v>
      </c>
      <c r="E15" s="531" t="s">
        <v>855</v>
      </c>
      <c r="F15" s="528">
        <v>1</v>
      </c>
      <c r="G15" s="189">
        <v>860</v>
      </c>
      <c r="H15" s="506">
        <f t="shared" si="0"/>
        <v>860</v>
      </c>
      <c r="I15" s="506"/>
      <c r="J15" s="528" t="s">
        <v>856</v>
      </c>
      <c r="K15" s="536"/>
      <c r="L15" s="504"/>
      <c r="M15" s="532"/>
      <c r="N15" s="499"/>
      <c r="O15" s="504"/>
      <c r="P15" s="532">
        <v>41242</v>
      </c>
      <c r="Q15" s="533">
        <v>41243</v>
      </c>
    </row>
    <row r="16" spans="2:17" s="520" customFormat="1" ht="19.5" customHeight="1">
      <c r="B16" s="499">
        <v>21</v>
      </c>
      <c r="C16" s="499" t="s">
        <v>101</v>
      </c>
      <c r="D16" s="499" t="s">
        <v>101</v>
      </c>
      <c r="E16" s="531" t="s">
        <v>853</v>
      </c>
      <c r="F16" s="528">
        <v>1</v>
      </c>
      <c r="G16" s="189">
        <v>210</v>
      </c>
      <c r="H16" s="506">
        <f t="shared" si="0"/>
        <v>210</v>
      </c>
      <c r="I16" s="506"/>
      <c r="J16" s="528" t="s">
        <v>854</v>
      </c>
      <c r="K16" s="536"/>
      <c r="L16" s="504"/>
      <c r="M16" s="532"/>
      <c r="N16" s="499"/>
      <c r="O16" s="504"/>
      <c r="P16" s="532">
        <v>41242</v>
      </c>
      <c r="Q16" s="533">
        <v>41243</v>
      </c>
    </row>
    <row r="17" spans="2:17" s="520" customFormat="1" ht="19.5" customHeight="1">
      <c r="B17" s="499"/>
      <c r="C17" s="499"/>
      <c r="D17" s="499"/>
      <c r="E17" s="531"/>
      <c r="F17" s="528"/>
      <c r="G17" s="189"/>
      <c r="H17" s="506"/>
      <c r="I17" s="506"/>
      <c r="J17" s="528"/>
      <c r="K17" s="536"/>
      <c r="L17" s="504"/>
      <c r="M17" s="532"/>
      <c r="N17" s="499"/>
      <c r="O17" s="504"/>
      <c r="P17" s="532"/>
      <c r="Q17" s="533"/>
    </row>
    <row r="18" spans="2:17" s="520" customFormat="1" ht="19.5" customHeight="1">
      <c r="B18" s="499">
        <v>20</v>
      </c>
      <c r="C18" s="499" t="s">
        <v>77</v>
      </c>
      <c r="D18" s="499" t="s">
        <v>77</v>
      </c>
      <c r="E18" s="531" t="s">
        <v>3147</v>
      </c>
      <c r="F18" s="528">
        <v>1</v>
      </c>
      <c r="G18" s="189">
        <v>4800</v>
      </c>
      <c r="H18" s="506">
        <f>F18*G18</f>
        <v>4800</v>
      </c>
      <c r="I18" s="506"/>
      <c r="J18" s="528" t="s">
        <v>448</v>
      </c>
      <c r="K18" s="536"/>
      <c r="L18" s="504"/>
      <c r="M18" s="532">
        <v>41219</v>
      </c>
      <c r="N18" s="499"/>
      <c r="O18" s="504"/>
      <c r="P18" s="532">
        <v>41225</v>
      </c>
      <c r="Q18" s="533">
        <v>41225</v>
      </c>
    </row>
    <row r="19" spans="2:17" s="520" customFormat="1" ht="19.5" customHeight="1">
      <c r="B19" s="499"/>
      <c r="C19" s="499"/>
      <c r="D19" s="499"/>
      <c r="E19" s="531"/>
      <c r="F19" s="528"/>
      <c r="G19" s="189"/>
      <c r="H19" s="506">
        <f>F19*G19</f>
        <v>0</v>
      </c>
      <c r="I19" s="506"/>
      <c r="J19" s="528"/>
      <c r="K19" s="505"/>
      <c r="L19" s="504"/>
      <c r="M19" s="532"/>
      <c r="N19" s="499"/>
      <c r="O19" s="504"/>
      <c r="P19" s="532"/>
      <c r="Q19" s="533"/>
    </row>
    <row r="20" spans="2:17" s="520" customFormat="1" ht="19.5" customHeight="1">
      <c r="B20" s="499"/>
      <c r="C20" s="499"/>
      <c r="D20" s="499"/>
      <c r="E20" s="531"/>
      <c r="F20" s="528"/>
      <c r="G20" s="189"/>
      <c r="H20" s="506">
        <f>F20*G20</f>
        <v>0</v>
      </c>
      <c r="I20" s="530"/>
      <c r="J20" s="528"/>
      <c r="K20" s="536"/>
      <c r="L20" s="504"/>
      <c r="M20" s="532"/>
      <c r="N20" s="499"/>
      <c r="O20" s="504"/>
      <c r="P20" s="532"/>
      <c r="Q20" s="533"/>
    </row>
    <row r="21" spans="2:17">
      <c r="Q21" s="547"/>
    </row>
    <row r="22" spans="2:17">
      <c r="Q22" s="547"/>
    </row>
    <row r="23" spans="2:17">
      <c r="Q23" s="547"/>
    </row>
    <row r="24" spans="2:17">
      <c r="M24" s="548"/>
      <c r="Q24" s="547"/>
    </row>
    <row r="25" spans="2:17">
      <c r="Q25" s="547"/>
    </row>
    <row r="26" spans="2:17">
      <c r="M26" s="548"/>
      <c r="Q26" s="547"/>
    </row>
  </sheetData>
  <autoFilter ref="B8:O20" xr:uid="{4C3CE3D0-DBC8-48D7-A784-3FCE04019835}"/>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BC5D-7B4C-4B42-9BE4-04111F2CBD00}">
  <dimension ref="B2:R80"/>
  <sheetViews>
    <sheetView zoomScale="85" zoomScaleNormal="85" workbookViewId="0">
      <pane xSplit="10" ySplit="8" topLeftCell="O9" activePane="bottomRight" state="frozen"/>
      <selection pane="topRight" activeCell="K1" sqref="K1"/>
      <selection pane="bottomLeft" activeCell="A9" sqref="A9"/>
      <selection pane="bottomRight" activeCell="G16" sqref="G1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3148</v>
      </c>
      <c r="G2" s="4" t="s">
        <v>2</v>
      </c>
      <c r="H2" s="5"/>
      <c r="I2" s="6"/>
      <c r="J2" s="7">
        <f>SUM(H:H)</f>
        <v>71477</v>
      </c>
    </row>
    <row r="3" spans="2:17" ht="20.100000000000001" customHeight="1">
      <c r="B3" s="1" t="s">
        <v>3</v>
      </c>
      <c r="C3" s="1"/>
      <c r="D3" s="1"/>
      <c r="E3" s="2" t="s">
        <v>3149</v>
      </c>
    </row>
    <row r="4" spans="2:17" ht="20.100000000000001" customHeight="1">
      <c r="B4" s="1" t="s">
        <v>5</v>
      </c>
      <c r="C4" s="1"/>
      <c r="D4" s="1"/>
      <c r="E4" s="2">
        <v>104362</v>
      </c>
    </row>
    <row r="5" spans="2:17" ht="20.100000000000001" customHeight="1">
      <c r="B5" s="1" t="s">
        <v>6</v>
      </c>
      <c r="C5" s="1"/>
      <c r="D5" s="1"/>
      <c r="E5" s="11">
        <v>41253</v>
      </c>
    </row>
    <row r="6" spans="2:17" ht="20.100000000000001" customHeight="1">
      <c r="B6" s="1" t="s">
        <v>7</v>
      </c>
      <c r="C6" s="1"/>
      <c r="D6" s="1"/>
      <c r="E6" s="11">
        <v>41263</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8</v>
      </c>
      <c r="C9" s="12" t="s">
        <v>29</v>
      </c>
      <c r="D9" s="12" t="s">
        <v>29</v>
      </c>
      <c r="E9" s="716" t="s">
        <v>1842</v>
      </c>
      <c r="F9" s="694">
        <v>1</v>
      </c>
      <c r="G9" s="201"/>
      <c r="H9" s="722">
        <f>F9*G9</f>
        <v>0</v>
      </c>
      <c r="I9" s="14"/>
      <c r="J9" s="694" t="s">
        <v>2597</v>
      </c>
      <c r="K9" s="13"/>
      <c r="L9" s="13"/>
      <c r="M9" s="60" t="s">
        <v>46</v>
      </c>
      <c r="N9" s="12"/>
      <c r="O9" s="13"/>
      <c r="P9" s="60" t="s">
        <v>46</v>
      </c>
      <c r="Q9" s="23" t="s">
        <v>46</v>
      </c>
    </row>
    <row r="10" spans="2:17" s="8" customFormat="1" ht="19.5" customHeight="1">
      <c r="B10" s="759">
        <v>8</v>
      </c>
      <c r="C10" s="12" t="s">
        <v>29</v>
      </c>
      <c r="D10" s="12" t="s">
        <v>29</v>
      </c>
      <c r="E10" s="760" t="s">
        <v>2105</v>
      </c>
      <c r="F10" s="761">
        <v>1</v>
      </c>
      <c r="G10" s="201">
        <v>30000</v>
      </c>
      <c r="H10" s="722">
        <f>F10*G10</f>
        <v>30000</v>
      </c>
      <c r="I10" s="14"/>
      <c r="J10" s="762" t="s">
        <v>963</v>
      </c>
      <c r="K10" s="13"/>
      <c r="L10" s="13"/>
      <c r="M10" s="60">
        <v>41233</v>
      </c>
      <c r="N10" s="12"/>
      <c r="O10" s="135">
        <v>41246</v>
      </c>
      <c r="P10" s="60">
        <v>41240</v>
      </c>
      <c r="Q10" s="23">
        <v>41240</v>
      </c>
    </row>
    <row r="11" spans="2:17" s="8" customFormat="1" ht="19.5" customHeight="1">
      <c r="B11" s="12">
        <v>15</v>
      </c>
      <c r="C11" s="12" t="s">
        <v>29</v>
      </c>
      <c r="D11" s="12" t="s">
        <v>29</v>
      </c>
      <c r="E11" s="760" t="s">
        <v>3150</v>
      </c>
      <c r="F11" s="761">
        <v>1</v>
      </c>
      <c r="G11" s="201"/>
      <c r="H11" s="722">
        <f>F11*G11</f>
        <v>0</v>
      </c>
      <c r="I11" s="14"/>
      <c r="J11" s="694" t="s">
        <v>2597</v>
      </c>
      <c r="K11" s="13"/>
      <c r="L11" s="13"/>
      <c r="M11" s="60" t="s">
        <v>46</v>
      </c>
      <c r="N11" s="12"/>
      <c r="O11" s="135"/>
      <c r="P11" s="60" t="s">
        <v>46</v>
      </c>
      <c r="Q11" s="23" t="s">
        <v>46</v>
      </c>
    </row>
    <row r="12" spans="2:17" s="8" customFormat="1" ht="19.5" customHeight="1">
      <c r="B12" s="12">
        <v>8</v>
      </c>
      <c r="C12" s="12" t="s">
        <v>29</v>
      </c>
      <c r="D12" s="12" t="s">
        <v>29</v>
      </c>
      <c r="E12" s="716" t="s">
        <v>2171</v>
      </c>
      <c r="F12" s="694">
        <v>1</v>
      </c>
      <c r="G12" s="201">
        <v>10000</v>
      </c>
      <c r="H12" s="722">
        <f>F12*G12</f>
        <v>10000</v>
      </c>
      <c r="I12" s="14"/>
      <c r="J12" s="694"/>
      <c r="K12" s="13"/>
      <c r="L12" s="13"/>
      <c r="M12" s="60" t="s">
        <v>46</v>
      </c>
      <c r="N12" s="12"/>
      <c r="O12" s="135"/>
      <c r="P12" s="60" t="s">
        <v>46</v>
      </c>
      <c r="Q12" s="23" t="s">
        <v>46</v>
      </c>
    </row>
    <row r="13" spans="2:17" s="8" customFormat="1" ht="19.5" customHeight="1">
      <c r="B13" s="12"/>
      <c r="C13" s="12"/>
      <c r="D13" s="12"/>
      <c r="E13" s="716"/>
      <c r="F13" s="694"/>
      <c r="G13" s="201"/>
      <c r="H13" s="722"/>
      <c r="I13" s="14"/>
      <c r="J13" s="694"/>
      <c r="K13" s="13"/>
      <c r="L13" s="13"/>
      <c r="M13" s="60"/>
      <c r="N13" s="12"/>
      <c r="O13" s="135"/>
      <c r="P13" s="60"/>
      <c r="Q13" s="23"/>
    </row>
    <row r="14" spans="2:17" s="8" customFormat="1" ht="19.5" customHeight="1">
      <c r="B14" s="720">
        <v>11</v>
      </c>
      <c r="C14" s="720" t="s">
        <v>77</v>
      </c>
      <c r="D14" s="720" t="s">
        <v>77</v>
      </c>
      <c r="E14" s="721" t="s">
        <v>3151</v>
      </c>
      <c r="F14" s="694">
        <v>1</v>
      </c>
      <c r="G14" s="189">
        <v>6200</v>
      </c>
      <c r="H14" s="722">
        <f>F14*G14</f>
        <v>6200</v>
      </c>
      <c r="I14" s="722"/>
      <c r="J14" s="414" t="s">
        <v>3152</v>
      </c>
      <c r="K14" s="723"/>
      <c r="L14" s="292"/>
      <c r="M14" s="724">
        <v>41232</v>
      </c>
      <c r="N14" s="720"/>
      <c r="O14" s="135"/>
      <c r="P14" s="724">
        <v>41241</v>
      </c>
      <c r="Q14" s="725">
        <v>41241</v>
      </c>
    </row>
    <row r="15" spans="2:17" s="8" customFormat="1" ht="19.5" customHeight="1">
      <c r="B15" s="720">
        <v>11</v>
      </c>
      <c r="C15" s="720" t="s">
        <v>77</v>
      </c>
      <c r="D15" s="720" t="s">
        <v>77</v>
      </c>
      <c r="E15" s="726" t="s">
        <v>3153</v>
      </c>
      <c r="F15" s="13">
        <v>1</v>
      </c>
      <c r="G15" s="189">
        <v>4800</v>
      </c>
      <c r="H15" s="722">
        <f>F15*G15</f>
        <v>4800</v>
      </c>
      <c r="I15" s="722"/>
      <c r="J15" s="141" t="s">
        <v>3154</v>
      </c>
      <c r="K15" s="165"/>
      <c r="L15" s="292"/>
      <c r="M15" s="724">
        <v>41232</v>
      </c>
      <c r="N15" s="720"/>
      <c r="O15" s="135"/>
      <c r="P15" s="724">
        <v>41241</v>
      </c>
      <c r="Q15" s="725">
        <v>41241</v>
      </c>
    </row>
    <row r="16" spans="2:17" s="8" customFormat="1" ht="19.5" customHeight="1">
      <c r="B16" s="720"/>
      <c r="C16" s="720"/>
      <c r="D16" s="720"/>
      <c r="E16" s="726"/>
      <c r="F16" s="13"/>
      <c r="G16" s="189"/>
      <c r="H16" s="722"/>
      <c r="I16" s="727"/>
      <c r="J16" s="141"/>
      <c r="K16" s="165"/>
      <c r="L16" s="292"/>
      <c r="M16" s="724"/>
      <c r="N16" s="720"/>
      <c r="O16" s="135"/>
      <c r="P16" s="724"/>
      <c r="Q16" s="725"/>
    </row>
    <row r="17" spans="2:18" s="8" customFormat="1" ht="19.5" customHeight="1">
      <c r="B17" s="720">
        <v>7</v>
      </c>
      <c r="C17" s="720" t="s">
        <v>101</v>
      </c>
      <c r="D17" s="720" t="s">
        <v>101</v>
      </c>
      <c r="E17" s="726" t="s">
        <v>3155</v>
      </c>
      <c r="F17" s="13">
        <v>2</v>
      </c>
      <c r="G17" s="189">
        <v>130</v>
      </c>
      <c r="H17" s="722">
        <f>F17*G17</f>
        <v>260</v>
      </c>
      <c r="I17" s="728"/>
      <c r="J17" s="141" t="s">
        <v>3156</v>
      </c>
      <c r="K17" s="165"/>
      <c r="L17" s="292"/>
      <c r="M17" s="724">
        <v>41232</v>
      </c>
      <c r="N17" s="720"/>
      <c r="O17" s="135"/>
      <c r="P17" s="724">
        <v>41233</v>
      </c>
      <c r="Q17" s="725">
        <v>41233</v>
      </c>
    </row>
    <row r="18" spans="2:18" s="8" customFormat="1" ht="18" customHeight="1">
      <c r="B18" s="720">
        <v>17</v>
      </c>
      <c r="C18" s="720" t="s">
        <v>101</v>
      </c>
      <c r="D18" s="720" t="s">
        <v>101</v>
      </c>
      <c r="E18" s="729" t="s">
        <v>1071</v>
      </c>
      <c r="F18" s="730">
        <v>1</v>
      </c>
      <c r="G18" s="189">
        <v>5200</v>
      </c>
      <c r="H18" s="722">
        <f>F18*G18</f>
        <v>5200</v>
      </c>
      <c r="I18" s="728"/>
      <c r="J18" s="141" t="s">
        <v>1273</v>
      </c>
      <c r="K18" s="165"/>
      <c r="L18" s="292"/>
      <c r="M18" s="724">
        <v>41232</v>
      </c>
      <c r="N18" s="731"/>
      <c r="O18" s="135"/>
      <c r="P18" s="724">
        <v>41233</v>
      </c>
      <c r="Q18" s="725">
        <v>41233</v>
      </c>
    </row>
    <row r="19" spans="2:18" s="8" customFormat="1" ht="18" customHeight="1">
      <c r="B19" s="292">
        <v>17</v>
      </c>
      <c r="C19" s="720" t="s">
        <v>101</v>
      </c>
      <c r="D19" s="720" t="s">
        <v>101</v>
      </c>
      <c r="E19" s="729" t="s">
        <v>3157</v>
      </c>
      <c r="F19" s="730">
        <v>1</v>
      </c>
      <c r="G19" s="264">
        <v>203</v>
      </c>
      <c r="H19" s="722">
        <f>F19*G19</f>
        <v>203</v>
      </c>
      <c r="I19" s="728"/>
      <c r="J19" s="661" t="s">
        <v>3158</v>
      </c>
      <c r="K19" s="723"/>
      <c r="L19" s="292"/>
      <c r="M19" s="724">
        <v>41232</v>
      </c>
      <c r="N19" s="731"/>
      <c r="O19" s="135"/>
      <c r="P19" s="724">
        <v>41233</v>
      </c>
      <c r="Q19" s="725">
        <v>41233</v>
      </c>
    </row>
    <row r="20" spans="2:18" s="8" customFormat="1" ht="18" customHeight="1">
      <c r="B20" s="292">
        <v>10</v>
      </c>
      <c r="C20" s="720" t="s">
        <v>101</v>
      </c>
      <c r="D20" s="720" t="s">
        <v>101</v>
      </c>
      <c r="E20" s="763" t="s">
        <v>198</v>
      </c>
      <c r="F20" s="13">
        <v>1</v>
      </c>
      <c r="G20" s="488">
        <v>2814</v>
      </c>
      <c r="H20" s="17">
        <f>F20*G20</f>
        <v>2814</v>
      </c>
      <c r="I20" s="239"/>
      <c r="J20" s="16" t="s">
        <v>1276</v>
      </c>
      <c r="K20" s="723" t="s">
        <v>200</v>
      </c>
      <c r="L20" s="292"/>
      <c r="M20" s="724" t="s">
        <v>46</v>
      </c>
      <c r="N20" s="731"/>
      <c r="O20" s="135"/>
      <c r="P20" s="724" t="s">
        <v>46</v>
      </c>
      <c r="Q20" s="725" t="s">
        <v>46</v>
      </c>
    </row>
    <row r="21" spans="2:18" s="8" customFormat="1" ht="18" customHeight="1">
      <c r="B21" s="292"/>
      <c r="C21" s="720"/>
      <c r="D21" s="720"/>
      <c r="E21" s="764"/>
      <c r="F21" s="694"/>
      <c r="G21" s="488"/>
      <c r="H21" s="17"/>
      <c r="I21" s="239"/>
      <c r="J21" s="16"/>
      <c r="K21" s="723"/>
      <c r="L21" s="292"/>
      <c r="M21" s="724"/>
      <c r="N21" s="731"/>
      <c r="O21" s="135"/>
      <c r="P21" s="724"/>
      <c r="Q21" s="725"/>
    </row>
    <row r="22" spans="2:18" s="8" customFormat="1" ht="27">
      <c r="B22" s="765">
        <v>7</v>
      </c>
      <c r="C22" s="155" t="s">
        <v>125</v>
      </c>
      <c r="D22" s="155" t="s">
        <v>55</v>
      </c>
      <c r="E22" s="766" t="s">
        <v>3159</v>
      </c>
      <c r="F22" s="767">
        <v>1</v>
      </c>
      <c r="G22" s="138">
        <v>12000</v>
      </c>
      <c r="H22" s="161">
        <f>F22*G22</f>
        <v>12000</v>
      </c>
      <c r="I22" s="161"/>
      <c r="J22" s="768" t="s">
        <v>3160</v>
      </c>
      <c r="K22" s="267"/>
      <c r="L22" s="156"/>
      <c r="M22" s="269">
        <v>41233</v>
      </c>
      <c r="N22" s="158"/>
      <c r="O22" s="135">
        <v>41246</v>
      </c>
      <c r="P22" s="269">
        <v>41240</v>
      </c>
      <c r="Q22" s="163">
        <v>41240</v>
      </c>
      <c r="R22" s="62"/>
    </row>
    <row r="23" spans="2:18" s="8" customFormat="1" ht="18" customHeight="1">
      <c r="B23" s="292"/>
      <c r="C23" s="720"/>
      <c r="D23" s="720"/>
      <c r="E23" s="246"/>
      <c r="F23" s="246"/>
      <c r="G23" s="246"/>
      <c r="H23" s="722"/>
      <c r="I23" s="722"/>
      <c r="J23" s="246"/>
      <c r="K23" s="723"/>
      <c r="L23" s="292"/>
      <c r="M23" s="724"/>
      <c r="N23" s="731"/>
      <c r="O23" s="135"/>
      <c r="P23" s="724"/>
      <c r="Q23" s="725"/>
      <c r="R23" s="62"/>
    </row>
    <row r="24" spans="2:18" s="8" customFormat="1" ht="18" customHeight="1">
      <c r="B24" s="292"/>
      <c r="C24" s="720"/>
      <c r="D24" s="720"/>
      <c r="E24" s="246"/>
      <c r="F24" s="246"/>
      <c r="G24" s="246"/>
      <c r="H24" s="722"/>
      <c r="I24" s="722"/>
      <c r="J24" s="246"/>
      <c r="K24" s="723"/>
      <c r="L24" s="292"/>
      <c r="M24" s="724"/>
      <c r="N24" s="724"/>
      <c r="O24" s="135"/>
      <c r="P24" s="724"/>
      <c r="Q24" s="725"/>
      <c r="R24" s="62"/>
    </row>
    <row r="25" spans="2:18" s="8" customFormat="1" ht="18" customHeight="1">
      <c r="B25" s="292"/>
      <c r="C25" s="720"/>
      <c r="D25" s="720"/>
      <c r="E25" s="246"/>
      <c r="F25" s="246"/>
      <c r="G25" s="246"/>
      <c r="H25" s="722"/>
      <c r="I25" s="722"/>
      <c r="J25" s="246"/>
      <c r="K25" s="723"/>
      <c r="L25" s="292"/>
      <c r="M25" s="724"/>
      <c r="N25" s="731"/>
      <c r="O25" s="135"/>
      <c r="P25" s="724"/>
      <c r="Q25" s="725"/>
      <c r="R25" s="62"/>
    </row>
    <row r="26" spans="2:18" s="8" customFormat="1" ht="18" customHeight="1">
      <c r="B26" s="292"/>
      <c r="C26" s="720"/>
      <c r="D26" s="720"/>
      <c r="E26" s="246"/>
      <c r="F26" s="189"/>
      <c r="G26" s="735"/>
      <c r="H26" s="722"/>
      <c r="I26" s="722"/>
      <c r="J26" s="189"/>
      <c r="K26" s="723"/>
      <c r="L26" s="292"/>
      <c r="M26" s="724"/>
      <c r="N26" s="731"/>
      <c r="O26" s="732"/>
      <c r="P26" s="724"/>
      <c r="Q26" s="725"/>
      <c r="R26" s="62"/>
    </row>
    <row r="27" spans="2:18" s="8" customFormat="1" ht="18" customHeight="1">
      <c r="B27" s="292"/>
      <c r="C27" s="720"/>
      <c r="D27" s="720"/>
      <c r="E27" s="246"/>
      <c r="F27" s="189"/>
      <c r="G27" s="735"/>
      <c r="H27" s="722"/>
      <c r="I27" s="722"/>
      <c r="J27" s="189"/>
      <c r="K27" s="723"/>
      <c r="L27" s="292"/>
      <c r="M27" s="724"/>
      <c r="N27" s="731"/>
      <c r="O27" s="732"/>
      <c r="P27" s="724"/>
      <c r="Q27" s="725"/>
      <c r="R27" s="62"/>
    </row>
    <row r="28" spans="2:18" s="8" customFormat="1" ht="18" customHeight="1">
      <c r="B28" s="292"/>
      <c r="C28" s="720"/>
      <c r="D28" s="720"/>
      <c r="E28" s="246"/>
      <c r="F28" s="189"/>
      <c r="G28" s="735"/>
      <c r="H28" s="722"/>
      <c r="I28" s="722"/>
      <c r="J28" s="189"/>
      <c r="K28" s="723"/>
      <c r="L28" s="292"/>
      <c r="M28" s="724"/>
      <c r="N28" s="731"/>
      <c r="O28" s="732"/>
      <c r="P28" s="724"/>
      <c r="Q28" s="725"/>
      <c r="R28" s="62"/>
    </row>
    <row r="29" spans="2:18" s="8" customFormat="1" ht="18" customHeight="1">
      <c r="B29" s="292"/>
      <c r="C29" s="720"/>
      <c r="D29" s="720"/>
      <c r="E29" s="246"/>
      <c r="F29" s="189"/>
      <c r="G29" s="735"/>
      <c r="H29" s="722"/>
      <c r="I29" s="722"/>
      <c r="J29" s="189"/>
      <c r="K29" s="723"/>
      <c r="L29" s="292"/>
      <c r="M29" s="724"/>
      <c r="N29" s="731"/>
      <c r="O29" s="732"/>
      <c r="P29" s="724"/>
      <c r="Q29" s="725"/>
      <c r="R29" s="62"/>
    </row>
    <row r="30" spans="2:18" s="8" customFormat="1" ht="18" customHeight="1">
      <c r="B30" s="292"/>
      <c r="C30" s="720"/>
      <c r="D30" s="720"/>
      <c r="E30" s="246"/>
      <c r="F30" s="189"/>
      <c r="G30" s="735"/>
      <c r="H30" s="722"/>
      <c r="I30" s="722"/>
      <c r="J30" s="189"/>
      <c r="K30" s="723"/>
      <c r="L30" s="292"/>
      <c r="M30" s="724"/>
      <c r="N30" s="731"/>
      <c r="O30" s="732"/>
      <c r="P30" s="724"/>
      <c r="Q30" s="725"/>
      <c r="R30" s="62"/>
    </row>
    <row r="31" spans="2:18" s="8" customFormat="1" ht="18" customHeight="1">
      <c r="B31" s="292"/>
      <c r="C31" s="720"/>
      <c r="D31" s="720"/>
      <c r="E31" s="246"/>
      <c r="F31" s="189"/>
      <c r="G31" s="735"/>
      <c r="H31" s="722"/>
      <c r="I31" s="722"/>
      <c r="J31" s="189"/>
      <c r="K31" s="723"/>
      <c r="L31" s="292"/>
      <c r="M31" s="724"/>
      <c r="N31" s="731"/>
      <c r="O31" s="732"/>
      <c r="P31" s="724"/>
      <c r="Q31" s="725"/>
      <c r="R31" s="62"/>
    </row>
    <row r="32" spans="2:18" s="8" customFormat="1" ht="18" customHeight="1">
      <c r="B32" s="292"/>
      <c r="C32" s="720"/>
      <c r="D32" s="720"/>
      <c r="E32" s="246"/>
      <c r="F32" s="189"/>
      <c r="G32" s="735"/>
      <c r="H32" s="722"/>
      <c r="I32" s="722"/>
      <c r="J32" s="189"/>
      <c r="K32" s="723"/>
      <c r="L32" s="292"/>
      <c r="M32" s="724"/>
      <c r="N32" s="731"/>
      <c r="O32" s="732"/>
      <c r="P32" s="724"/>
      <c r="Q32" s="725"/>
      <c r="R32" s="62"/>
    </row>
    <row r="33" spans="2:18" s="8" customFormat="1" ht="18" customHeight="1">
      <c r="B33" s="292"/>
      <c r="C33" s="720"/>
      <c r="D33" s="720"/>
      <c r="E33" s="246"/>
      <c r="F33" s="189"/>
      <c r="G33" s="735"/>
      <c r="H33" s="722"/>
      <c r="I33" s="722"/>
      <c r="J33" s="189"/>
      <c r="K33" s="723"/>
      <c r="L33" s="292"/>
      <c r="M33" s="724"/>
      <c r="N33" s="731"/>
      <c r="O33" s="732"/>
      <c r="P33" s="724"/>
      <c r="Q33" s="725"/>
      <c r="R33" s="62"/>
    </row>
    <row r="34" spans="2:18" s="8" customFormat="1" ht="18" customHeight="1">
      <c r="B34" s="292"/>
      <c r="C34" s="720"/>
      <c r="D34" s="720"/>
      <c r="E34" s="246"/>
      <c r="F34" s="246"/>
      <c r="G34" s="735"/>
      <c r="H34" s="722"/>
      <c r="I34" s="722"/>
      <c r="J34" s="246"/>
      <c r="K34" s="246"/>
      <c r="L34" s="292"/>
      <c r="M34" s="724"/>
      <c r="N34" s="731"/>
      <c r="O34" s="732"/>
      <c r="P34" s="724"/>
      <c r="Q34" s="725"/>
      <c r="R34" s="62"/>
    </row>
    <row r="35" spans="2:18" s="8" customFormat="1" ht="18" customHeight="1">
      <c r="B35" s="292"/>
      <c r="C35" s="720"/>
      <c r="D35" s="720"/>
      <c r="E35" s="729"/>
      <c r="F35" s="246"/>
      <c r="G35" s="735"/>
      <c r="H35" s="722"/>
      <c r="I35" s="722"/>
      <c r="J35" s="246"/>
      <c r="K35" s="723"/>
      <c r="L35" s="165"/>
      <c r="M35" s="724"/>
      <c r="N35" s="731"/>
      <c r="O35" s="732"/>
      <c r="P35" s="724"/>
      <c r="Q35" s="725"/>
    </row>
    <row r="36" spans="2:18" s="8" customFormat="1" ht="18" customHeight="1">
      <c r="B36" s="292"/>
      <c r="C36" s="720"/>
      <c r="D36" s="720"/>
      <c r="E36" s="194"/>
      <c r="F36" s="189"/>
      <c r="G36" s="735"/>
      <c r="H36" s="722"/>
      <c r="I36" s="722"/>
      <c r="J36" s="246"/>
      <c r="K36" s="723"/>
      <c r="L36" s="165"/>
      <c r="M36" s="724"/>
      <c r="N36" s="731"/>
      <c r="O36" s="732"/>
      <c r="P36" s="724"/>
      <c r="Q36" s="725"/>
    </row>
    <row r="37" spans="2:18" s="8" customFormat="1" ht="18" customHeight="1">
      <c r="B37" s="292"/>
      <c r="C37" s="720"/>
      <c r="D37" s="720"/>
      <c r="E37" s="194"/>
      <c r="F37" s="189"/>
      <c r="G37" s="735"/>
      <c r="H37" s="722"/>
      <c r="I37" s="722"/>
      <c r="J37" s="194"/>
      <c r="K37" s="723"/>
      <c r="L37" s="165"/>
      <c r="M37" s="724"/>
      <c r="N37" s="731"/>
      <c r="O37" s="732"/>
      <c r="P37" s="724"/>
      <c r="Q37" s="725"/>
    </row>
    <row r="38" spans="2:18" s="8" customFormat="1" ht="18" customHeight="1">
      <c r="B38" s="292"/>
      <c r="C38" s="720"/>
      <c r="D38" s="720"/>
      <c r="E38" s="194"/>
      <c r="F38" s="246"/>
      <c r="G38" s="735"/>
      <c r="H38" s="722"/>
      <c r="I38" s="722"/>
      <c r="J38" s="729"/>
      <c r="K38" s="723"/>
      <c r="L38" s="165"/>
      <c r="M38" s="724"/>
      <c r="N38" s="731"/>
      <c r="O38" s="732"/>
      <c r="P38" s="724"/>
      <c r="Q38" s="725"/>
    </row>
    <row r="39" spans="2:18" s="8" customFormat="1" ht="18" customHeight="1">
      <c r="B39" s="292"/>
      <c r="C39" s="720"/>
      <c r="D39" s="720"/>
      <c r="E39" s="194"/>
      <c r="F39" s="246"/>
      <c r="G39" s="741"/>
      <c r="H39" s="722"/>
      <c r="I39" s="722"/>
      <c r="J39" s="246"/>
      <c r="K39" s="723"/>
      <c r="L39" s="165"/>
      <c r="M39" s="724"/>
      <c r="N39" s="731"/>
      <c r="O39" s="724"/>
      <c r="P39" s="724"/>
      <c r="Q39" s="725"/>
    </row>
    <row r="40" spans="2:18" s="8" customFormat="1" ht="18" customHeight="1">
      <c r="B40" s="292"/>
      <c r="C40" s="720"/>
      <c r="D40" s="720"/>
      <c r="E40" s="194"/>
      <c r="F40" s="189"/>
      <c r="G40" s="741"/>
      <c r="H40" s="722"/>
      <c r="I40" s="722"/>
      <c r="J40" s="246"/>
      <c r="K40" s="723"/>
      <c r="L40" s="165"/>
      <c r="M40" s="724"/>
      <c r="N40" s="731"/>
      <c r="O40" s="732"/>
      <c r="P40" s="724"/>
      <c r="Q40" s="725"/>
    </row>
    <row r="41" spans="2:18" s="8" customFormat="1" ht="18" customHeight="1">
      <c r="B41" s="292"/>
      <c r="C41" s="720"/>
      <c r="D41" s="720"/>
      <c r="E41" s="194"/>
      <c r="F41" s="189"/>
      <c r="G41" s="741"/>
      <c r="H41" s="722"/>
      <c r="I41" s="722"/>
      <c r="J41" s="189"/>
      <c r="K41" s="723"/>
      <c r="L41" s="165"/>
      <c r="M41" s="724"/>
      <c r="N41" s="731"/>
      <c r="O41" s="732"/>
      <c r="P41" s="724"/>
      <c r="Q41" s="725"/>
    </row>
    <row r="42" spans="2:18" s="8" customFormat="1" ht="18" customHeight="1">
      <c r="B42" s="292"/>
      <c r="C42" s="720"/>
      <c r="D42" s="720"/>
      <c r="E42" s="194"/>
      <c r="F42" s="189"/>
      <c r="G42" s="741"/>
      <c r="H42" s="722"/>
      <c r="I42" s="722"/>
      <c r="J42" s="189"/>
      <c r="K42" s="723"/>
      <c r="L42" s="165"/>
      <c r="M42" s="724"/>
      <c r="N42" s="731"/>
      <c r="O42" s="732"/>
      <c r="P42" s="724"/>
      <c r="Q42" s="725"/>
    </row>
    <row r="43" spans="2:18" s="8" customFormat="1" ht="18" customHeight="1">
      <c r="B43" s="292"/>
      <c r="C43" s="720"/>
      <c r="D43" s="720"/>
      <c r="E43" s="194"/>
      <c r="F43" s="189"/>
      <c r="G43" s="741"/>
      <c r="H43" s="722"/>
      <c r="I43" s="722"/>
      <c r="J43" s="246"/>
      <c r="K43" s="723"/>
      <c r="L43" s="165"/>
      <c r="M43" s="724"/>
      <c r="N43" s="731"/>
      <c r="O43" s="724"/>
      <c r="P43" s="724"/>
      <c r="Q43" s="725"/>
    </row>
    <row r="44" spans="2:18" s="8" customFormat="1" ht="18" customHeight="1">
      <c r="B44" s="292"/>
      <c r="C44" s="720"/>
      <c r="D44" s="720"/>
      <c r="E44" s="194"/>
      <c r="F44" s="246"/>
      <c r="G44" s="741"/>
      <c r="H44" s="722"/>
      <c r="I44" s="722"/>
      <c r="J44" s="246"/>
      <c r="K44" s="723"/>
      <c r="L44" s="165"/>
      <c r="M44" s="724"/>
      <c r="N44" s="731"/>
      <c r="O44" s="732"/>
      <c r="P44" s="724"/>
      <c r="Q44" s="725"/>
    </row>
    <row r="45" spans="2:18" s="8" customFormat="1" ht="18" customHeight="1">
      <c r="B45" s="292"/>
      <c r="C45" s="720"/>
      <c r="D45" s="720"/>
      <c r="E45" s="194"/>
      <c r="F45" s="246"/>
      <c r="G45" s="741"/>
      <c r="H45" s="722"/>
      <c r="I45" s="722"/>
      <c r="J45" s="246"/>
      <c r="K45" s="723"/>
      <c r="L45" s="165"/>
      <c r="M45" s="724"/>
      <c r="N45" s="731"/>
      <c r="O45" s="732"/>
      <c r="P45" s="724"/>
      <c r="Q45" s="725"/>
    </row>
    <row r="46" spans="2:18" s="8" customFormat="1" ht="18" customHeight="1">
      <c r="B46" s="292"/>
      <c r="C46" s="720"/>
      <c r="D46" s="720"/>
      <c r="E46" s="194"/>
      <c r="F46" s="246"/>
      <c r="G46" s="741"/>
      <c r="H46" s="722"/>
      <c r="I46" s="722"/>
      <c r="J46" s="246"/>
      <c r="K46" s="723"/>
      <c r="L46" s="165"/>
      <c r="M46" s="724"/>
      <c r="N46" s="731"/>
      <c r="O46" s="732"/>
      <c r="P46" s="724"/>
      <c r="Q46" s="725"/>
    </row>
    <row r="47" spans="2:18" s="8" customFormat="1" ht="18" customHeight="1">
      <c r="B47" s="292"/>
      <c r="C47" s="720"/>
      <c r="D47" s="720"/>
      <c r="E47" s="194"/>
      <c r="F47" s="246"/>
      <c r="G47" s="741"/>
      <c r="H47" s="722"/>
      <c r="I47" s="722"/>
      <c r="J47" s="246"/>
      <c r="K47" s="723"/>
      <c r="L47" s="165"/>
      <c r="M47" s="724"/>
      <c r="N47" s="731"/>
      <c r="O47" s="732"/>
      <c r="P47" s="724"/>
      <c r="Q47" s="725"/>
    </row>
    <row r="48" spans="2:18" s="8" customFormat="1" ht="18" customHeight="1">
      <c r="B48" s="292"/>
      <c r="C48" s="720"/>
      <c r="D48" s="720"/>
      <c r="E48" s="194"/>
      <c r="F48" s="246"/>
      <c r="G48" s="741"/>
      <c r="H48" s="722"/>
      <c r="I48" s="722"/>
      <c r="J48" s="246"/>
      <c r="K48" s="723"/>
      <c r="L48" s="165"/>
      <c r="M48" s="724"/>
      <c r="N48" s="731"/>
      <c r="O48" s="732"/>
      <c r="P48" s="724"/>
      <c r="Q48" s="725"/>
    </row>
    <row r="49" spans="2:17" s="8" customFormat="1" ht="18" customHeight="1">
      <c r="B49" s="292"/>
      <c r="C49" s="720"/>
      <c r="D49" s="720"/>
      <c r="E49" s="194"/>
      <c r="F49" s="246"/>
      <c r="G49" s="741"/>
      <c r="H49" s="722"/>
      <c r="I49" s="722"/>
      <c r="J49" s="246"/>
      <c r="K49" s="723"/>
      <c r="L49" s="165"/>
      <c r="M49" s="724"/>
      <c r="N49" s="731"/>
      <c r="O49" s="732"/>
      <c r="P49" s="724"/>
      <c r="Q49" s="725"/>
    </row>
    <row r="50" spans="2:17" s="8" customFormat="1" ht="18" customHeight="1">
      <c r="B50" s="292"/>
      <c r="C50" s="720"/>
      <c r="D50" s="720"/>
      <c r="E50" s="194"/>
      <c r="F50" s="246"/>
      <c r="G50" s="741"/>
      <c r="H50" s="722"/>
      <c r="I50" s="722"/>
      <c r="J50" s="246"/>
      <c r="K50" s="723"/>
      <c r="L50" s="165"/>
      <c r="M50" s="724"/>
      <c r="N50" s="731"/>
      <c r="O50" s="732"/>
      <c r="P50" s="724"/>
      <c r="Q50" s="725"/>
    </row>
    <row r="51" spans="2:17" s="8" customFormat="1" ht="18" customHeight="1">
      <c r="B51" s="292"/>
      <c r="C51" s="720"/>
      <c r="D51" s="720"/>
      <c r="E51" s="194"/>
      <c r="F51" s="246"/>
      <c r="G51" s="741"/>
      <c r="H51" s="722"/>
      <c r="I51" s="722"/>
      <c r="J51" s="246"/>
      <c r="K51" s="723"/>
      <c r="L51" s="165"/>
      <c r="M51" s="724"/>
      <c r="N51" s="731"/>
      <c r="O51" s="732"/>
      <c r="P51" s="724"/>
      <c r="Q51" s="725"/>
    </row>
    <row r="52" spans="2:17" s="8" customFormat="1" ht="18" customHeight="1">
      <c r="B52" s="292"/>
      <c r="C52" s="720"/>
      <c r="D52" s="720"/>
      <c r="E52" s="194"/>
      <c r="F52" s="246"/>
      <c r="G52" s="741"/>
      <c r="H52" s="722"/>
      <c r="I52" s="722"/>
      <c r="J52" s="246"/>
      <c r="K52" s="723"/>
      <c r="L52" s="165"/>
      <c r="M52" s="724"/>
      <c r="N52" s="731"/>
      <c r="O52" s="732"/>
      <c r="P52" s="724"/>
      <c r="Q52" s="725"/>
    </row>
    <row r="53" spans="2:17" s="8" customFormat="1" ht="18" customHeight="1">
      <c r="B53" s="292"/>
      <c r="C53" s="720"/>
      <c r="D53" s="720"/>
      <c r="E53" s="194"/>
      <c r="F53" s="246"/>
      <c r="G53" s="741"/>
      <c r="H53" s="722"/>
      <c r="I53" s="722"/>
      <c r="J53" s="246"/>
      <c r="K53" s="723"/>
      <c r="L53" s="165"/>
      <c r="M53" s="724"/>
      <c r="N53" s="731"/>
      <c r="O53" s="732"/>
      <c r="P53" s="724"/>
      <c r="Q53" s="725"/>
    </row>
    <row r="54" spans="2:17" s="8" customFormat="1" ht="18" customHeight="1">
      <c r="B54" s="292"/>
      <c r="C54" s="720"/>
      <c r="D54" s="720"/>
      <c r="E54" s="194"/>
      <c r="F54" s="246"/>
      <c r="G54" s="741"/>
      <c r="H54" s="722"/>
      <c r="I54" s="722"/>
      <c r="J54" s="246"/>
      <c r="K54" s="723"/>
      <c r="L54" s="165"/>
      <c r="M54" s="724"/>
      <c r="N54" s="731"/>
      <c r="O54" s="732"/>
      <c r="P54" s="724"/>
      <c r="Q54" s="725"/>
    </row>
    <row r="55" spans="2:17" s="8" customFormat="1" ht="18" customHeight="1">
      <c r="B55" s="292"/>
      <c r="C55" s="720"/>
      <c r="D55" s="720"/>
      <c r="E55" s="194"/>
      <c r="F55" s="246"/>
      <c r="G55" s="741"/>
      <c r="H55" s="722"/>
      <c r="I55" s="722"/>
      <c r="J55" s="246"/>
      <c r="K55" s="723"/>
      <c r="L55" s="165"/>
      <c r="M55" s="724"/>
      <c r="N55" s="731"/>
      <c r="O55" s="732"/>
      <c r="P55" s="724"/>
      <c r="Q55" s="725"/>
    </row>
    <row r="56" spans="2:17" s="8" customFormat="1" ht="18" customHeight="1">
      <c r="B56" s="292"/>
      <c r="C56" s="720"/>
      <c r="D56" s="720"/>
      <c r="E56" s="194"/>
      <c r="F56" s="50"/>
      <c r="G56" s="419"/>
      <c r="H56" s="722"/>
      <c r="I56" s="722"/>
      <c r="J56" s="50"/>
      <c r="K56" s="723"/>
      <c r="L56" s="165"/>
      <c r="M56" s="724"/>
      <c r="N56" s="731"/>
      <c r="O56" s="732"/>
      <c r="P56" s="724"/>
      <c r="Q56" s="725"/>
    </row>
    <row r="57" spans="2:17" s="8" customFormat="1" ht="18" customHeight="1">
      <c r="B57" s="292"/>
      <c r="C57" s="720"/>
      <c r="D57" s="720"/>
      <c r="E57" s="50"/>
      <c r="F57" s="50"/>
      <c r="G57" s="419"/>
      <c r="H57" s="722"/>
      <c r="I57" s="722"/>
      <c r="J57" s="50"/>
      <c r="K57" s="723"/>
      <c r="L57" s="165"/>
      <c r="M57" s="724"/>
      <c r="N57" s="731"/>
      <c r="O57" s="732"/>
      <c r="P57" s="724"/>
      <c r="Q57" s="725"/>
    </row>
    <row r="58" spans="2:17" s="8" customFormat="1" ht="18" customHeight="1">
      <c r="B58" s="292"/>
      <c r="C58" s="720"/>
      <c r="D58" s="720"/>
      <c r="E58" s="194"/>
      <c r="F58" s="50"/>
      <c r="G58" s="419"/>
      <c r="H58" s="722"/>
      <c r="I58" s="722"/>
      <c r="J58" s="50"/>
      <c r="K58" s="723"/>
      <c r="L58" s="165"/>
      <c r="M58" s="724"/>
      <c r="N58" s="731"/>
      <c r="O58" s="732"/>
      <c r="P58" s="724"/>
      <c r="Q58" s="725"/>
    </row>
    <row r="59" spans="2:17" s="8" customFormat="1" ht="18" customHeight="1">
      <c r="B59" s="292"/>
      <c r="C59" s="720"/>
      <c r="D59" s="720"/>
      <c r="E59" s="50"/>
      <c r="F59" s="50"/>
      <c r="G59" s="419"/>
      <c r="H59" s="722"/>
      <c r="I59" s="722"/>
      <c r="J59" s="50"/>
      <c r="K59" s="723"/>
      <c r="L59" s="165"/>
      <c r="M59" s="724"/>
      <c r="N59" s="731"/>
      <c r="O59" s="732"/>
      <c r="P59" s="724"/>
      <c r="Q59" s="725"/>
    </row>
    <row r="60" spans="2:17" s="8" customFormat="1" ht="18" customHeight="1">
      <c r="B60" s="292"/>
      <c r="C60" s="720"/>
      <c r="D60" s="720"/>
      <c r="E60" s="50"/>
      <c r="F60" s="50"/>
      <c r="G60" s="419"/>
      <c r="H60" s="722"/>
      <c r="I60" s="722"/>
      <c r="J60" s="50"/>
      <c r="K60" s="723"/>
      <c r="L60" s="165"/>
      <c r="M60" s="724"/>
      <c r="N60" s="731"/>
      <c r="O60" s="732"/>
      <c r="P60" s="724"/>
      <c r="Q60" s="725"/>
    </row>
    <row r="61" spans="2:17" s="8" customFormat="1" ht="18" customHeight="1">
      <c r="B61" s="292"/>
      <c r="C61" s="720"/>
      <c r="D61" s="720"/>
      <c r="E61" s="50"/>
      <c r="F61" s="50"/>
      <c r="G61" s="419"/>
      <c r="H61" s="722"/>
      <c r="I61" s="722"/>
      <c r="J61" s="50"/>
      <c r="K61" s="723"/>
      <c r="L61" s="165"/>
      <c r="M61" s="724"/>
      <c r="N61" s="731"/>
      <c r="O61" s="732"/>
      <c r="P61" s="724"/>
      <c r="Q61" s="725"/>
    </row>
    <row r="62" spans="2:17" s="8" customFormat="1" ht="18" customHeight="1">
      <c r="B62" s="292"/>
      <c r="C62" s="720"/>
      <c r="D62" s="720"/>
      <c r="E62" s="50"/>
      <c r="F62" s="50"/>
      <c r="G62" s="419"/>
      <c r="H62" s="722"/>
      <c r="I62" s="722"/>
      <c r="J62" s="50"/>
      <c r="K62" s="723"/>
      <c r="L62" s="165"/>
      <c r="M62" s="724"/>
      <c r="N62" s="731"/>
      <c r="O62" s="732"/>
      <c r="P62" s="724"/>
      <c r="Q62" s="725"/>
    </row>
    <row r="63" spans="2:17" s="8" customFormat="1" ht="18" customHeight="1">
      <c r="B63" s="292"/>
      <c r="C63" s="720"/>
      <c r="D63" s="720"/>
      <c r="E63" s="50"/>
      <c r="F63" s="50"/>
      <c r="G63" s="419"/>
      <c r="H63" s="722"/>
      <c r="I63" s="722"/>
      <c r="J63" s="50"/>
      <c r="K63" s="723"/>
      <c r="L63" s="165"/>
      <c r="M63" s="724"/>
      <c r="N63" s="731"/>
      <c r="O63" s="732"/>
      <c r="P63" s="724"/>
      <c r="Q63" s="725"/>
    </row>
    <row r="64" spans="2:17" s="8" customFormat="1" ht="18" customHeight="1">
      <c r="B64" s="292"/>
      <c r="C64" s="720"/>
      <c r="D64" s="720"/>
      <c r="E64" s="50"/>
      <c r="F64" s="50"/>
      <c r="G64" s="419"/>
      <c r="H64" s="722"/>
      <c r="I64" s="722"/>
      <c r="J64" s="50"/>
      <c r="K64" s="723"/>
      <c r="L64" s="165"/>
      <c r="M64" s="724"/>
      <c r="N64" s="731"/>
      <c r="O64" s="732"/>
      <c r="P64" s="724"/>
      <c r="Q64" s="725"/>
    </row>
    <row r="65" spans="2:17" s="8" customFormat="1" ht="18" customHeight="1">
      <c r="B65" s="292"/>
      <c r="C65" s="720"/>
      <c r="D65" s="720"/>
      <c r="E65" s="50"/>
      <c r="F65" s="50"/>
      <c r="G65" s="419"/>
      <c r="H65" s="722"/>
      <c r="I65" s="722"/>
      <c r="J65" s="50"/>
      <c r="K65" s="723"/>
      <c r="L65" s="165"/>
      <c r="M65" s="724"/>
      <c r="N65" s="731"/>
      <c r="O65" s="732"/>
      <c r="P65" s="724"/>
      <c r="Q65" s="725"/>
    </row>
    <row r="66" spans="2:17" s="8" customFormat="1" ht="18" customHeight="1">
      <c r="B66" s="292"/>
      <c r="C66" s="720"/>
      <c r="D66" s="720"/>
      <c r="E66" s="50"/>
      <c r="F66" s="50"/>
      <c r="G66" s="419"/>
      <c r="H66" s="722"/>
      <c r="I66" s="722"/>
      <c r="J66" s="50"/>
      <c r="K66" s="723"/>
      <c r="L66" s="165"/>
      <c r="M66" s="724"/>
      <c r="N66" s="731"/>
      <c r="O66" s="732"/>
      <c r="P66" s="724"/>
      <c r="Q66" s="725"/>
    </row>
    <row r="67" spans="2:17" s="8" customFormat="1" ht="18" customHeight="1">
      <c r="B67" s="292"/>
      <c r="C67" s="720"/>
      <c r="D67" s="720"/>
      <c r="E67" s="50"/>
      <c r="F67" s="50"/>
      <c r="G67" s="419"/>
      <c r="H67" s="722"/>
      <c r="I67" s="722"/>
      <c r="J67" s="50"/>
      <c r="K67" s="723"/>
      <c r="L67" s="165"/>
      <c r="M67" s="724"/>
      <c r="N67" s="731"/>
      <c r="O67" s="732"/>
      <c r="P67" s="724"/>
      <c r="Q67" s="725"/>
    </row>
    <row r="68" spans="2:17" s="8" customFormat="1" ht="18" customHeight="1">
      <c r="B68" s="292"/>
      <c r="C68" s="720"/>
      <c r="D68" s="720"/>
      <c r="E68" s="742"/>
      <c r="F68" s="246"/>
      <c r="G68" s="741"/>
      <c r="H68" s="722"/>
      <c r="I68" s="722"/>
      <c r="J68" s="246"/>
      <c r="K68" s="723"/>
      <c r="L68" s="165"/>
      <c r="M68" s="724"/>
      <c r="N68" s="724"/>
      <c r="O68" s="743"/>
      <c r="P68" s="724"/>
      <c r="Q68" s="725"/>
    </row>
    <row r="69" spans="2:17" s="8" customFormat="1" ht="18" customHeight="1">
      <c r="B69" s="292"/>
      <c r="C69" s="720"/>
      <c r="D69" s="720"/>
      <c r="E69" s="742"/>
      <c r="F69" s="246"/>
      <c r="G69" s="741"/>
      <c r="H69" s="722"/>
      <c r="I69" s="722"/>
      <c r="J69" s="246"/>
      <c r="K69" s="723"/>
      <c r="L69" s="165"/>
      <c r="M69" s="724"/>
      <c r="N69" s="731"/>
      <c r="O69" s="732"/>
      <c r="P69" s="724"/>
      <c r="Q69" s="725"/>
    </row>
    <row r="70" spans="2:17" s="8" customFormat="1" ht="18" customHeight="1">
      <c r="B70" s="292"/>
      <c r="C70" s="720"/>
      <c r="D70" s="720"/>
      <c r="E70" s="742"/>
      <c r="F70" s="246"/>
      <c r="G70" s="741"/>
      <c r="H70" s="722"/>
      <c r="I70" s="722"/>
      <c r="J70" s="246"/>
      <c r="K70" s="723"/>
      <c r="L70" s="165"/>
      <c r="M70" s="724"/>
      <c r="N70" s="731"/>
      <c r="O70" s="732"/>
      <c r="P70" s="724"/>
      <c r="Q70" s="725"/>
    </row>
    <row r="71" spans="2:17" s="8" customFormat="1" ht="18" customHeight="1">
      <c r="B71" s="292"/>
      <c r="C71" s="720"/>
      <c r="D71" s="720"/>
      <c r="E71" s="723"/>
      <c r="F71" s="722"/>
      <c r="G71" s="741"/>
      <c r="H71" s="722"/>
      <c r="I71" s="722"/>
      <c r="J71" s="744"/>
      <c r="K71" s="723"/>
      <c r="L71" s="165"/>
      <c r="M71" s="724"/>
      <c r="N71" s="731"/>
      <c r="O71" s="732"/>
      <c r="P71" s="724"/>
      <c r="Q71" s="725"/>
    </row>
    <row r="72" spans="2:17" s="8" customFormat="1" ht="18" customHeight="1">
      <c r="B72" s="292"/>
      <c r="C72" s="292"/>
      <c r="D72" s="292"/>
      <c r="E72" s="723"/>
      <c r="F72" s="722"/>
      <c r="G72" s="741"/>
      <c r="H72" s="722"/>
      <c r="I72" s="722"/>
      <c r="J72" s="165"/>
      <c r="K72" s="723"/>
      <c r="L72" s="165"/>
      <c r="M72" s="724"/>
      <c r="N72" s="731"/>
      <c r="O72" s="732"/>
      <c r="P72" s="731"/>
      <c r="Q72" s="725"/>
    </row>
    <row r="73" spans="2:17" s="8" customFormat="1" ht="18" customHeight="1">
      <c r="B73" s="292"/>
      <c r="C73" s="292"/>
      <c r="D73" s="292"/>
      <c r="E73" s="723"/>
      <c r="F73" s="722"/>
      <c r="G73" s="741"/>
      <c r="H73" s="722"/>
      <c r="I73" s="722"/>
      <c r="J73" s="165"/>
      <c r="K73" s="723"/>
      <c r="L73" s="165"/>
      <c r="M73" s="724"/>
      <c r="N73" s="731"/>
      <c r="O73" s="732"/>
      <c r="P73" s="731"/>
      <c r="Q73" s="725"/>
    </row>
    <row r="74" spans="2:17" ht="18" customHeight="1">
      <c r="B74" s="292"/>
      <c r="C74" s="292"/>
      <c r="D74" s="292"/>
      <c r="E74" s="723"/>
      <c r="F74" s="722"/>
      <c r="G74" s="741"/>
      <c r="H74" s="722"/>
      <c r="I74" s="722"/>
      <c r="J74" s="165"/>
      <c r="K74" s="723"/>
      <c r="L74" s="165"/>
      <c r="M74" s="724"/>
      <c r="N74" s="731"/>
      <c r="O74" s="732"/>
      <c r="P74" s="745"/>
      <c r="Q74" s="746"/>
    </row>
    <row r="75" spans="2:17">
      <c r="Q75" s="68"/>
    </row>
    <row r="76" spans="2:17">
      <c r="Q76" s="68"/>
    </row>
    <row r="77" spans="2:17">
      <c r="Q77" s="68"/>
    </row>
    <row r="78" spans="2:17">
      <c r="M78" s="25"/>
      <c r="Q78" s="68"/>
    </row>
    <row r="79" spans="2:17">
      <c r="Q79" s="68"/>
    </row>
    <row r="80" spans="2:17">
      <c r="M80" s="25"/>
      <c r="Q80" s="68"/>
    </row>
  </sheetData>
  <autoFilter ref="B8:O44" xr:uid="{D88F622F-48B7-4F7B-A137-10E13EE2255F}"/>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29AD-718E-487B-827E-68C05A62CF63}">
  <sheetPr>
    <pageSetUpPr fitToPage="1"/>
  </sheetPr>
  <dimension ref="A2:R84"/>
  <sheetViews>
    <sheetView zoomScale="85" zoomScaleNormal="85" workbookViewId="0">
      <pane xSplit="10" ySplit="8" topLeftCell="O9" activePane="bottomRight" state="frozen"/>
      <selection pane="topRight" activeCell="K1" sqref="K1"/>
      <selection pane="bottomLeft" activeCell="A9" sqref="A9"/>
      <selection pane="bottomRight" activeCell="Q21" sqref="Q21"/>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07" t="s">
        <v>3112</v>
      </c>
      <c r="G2" s="4" t="s">
        <v>2</v>
      </c>
      <c r="H2" s="5"/>
      <c r="I2" s="6"/>
      <c r="J2" s="7">
        <f>SUM(H:H)</f>
        <v>66775</v>
      </c>
    </row>
    <row r="3" spans="1:17" ht="20.100000000000001" customHeight="1">
      <c r="B3" s="1" t="s">
        <v>3</v>
      </c>
      <c r="C3" s="1"/>
      <c r="D3" s="1"/>
      <c r="E3" s="2" t="s">
        <v>3073</v>
      </c>
    </row>
    <row r="4" spans="1:17" ht="20.100000000000001" customHeight="1">
      <c r="B4" s="1" t="s">
        <v>5</v>
      </c>
      <c r="C4" s="1"/>
      <c r="D4" s="1"/>
      <c r="E4" s="2">
        <v>104666</v>
      </c>
    </row>
    <row r="5" spans="1:17" ht="20.100000000000001" customHeight="1">
      <c r="B5" s="1" t="s">
        <v>6</v>
      </c>
      <c r="C5" s="1"/>
      <c r="D5" s="1"/>
      <c r="E5" s="11">
        <v>41233</v>
      </c>
    </row>
    <row r="6" spans="1:17" ht="20.100000000000001" customHeight="1">
      <c r="B6" s="1" t="s">
        <v>7</v>
      </c>
      <c r="C6" s="1"/>
      <c r="D6" s="1"/>
      <c r="E6" s="11">
        <v>41240</v>
      </c>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A9" s="8">
        <v>1</v>
      </c>
      <c r="B9" s="12">
        <v>1</v>
      </c>
      <c r="C9" s="12" t="s">
        <v>1310</v>
      </c>
      <c r="D9" s="12" t="s">
        <v>1310</v>
      </c>
      <c r="E9" s="16" t="s">
        <v>3161</v>
      </c>
      <c r="F9" s="13">
        <v>1</v>
      </c>
      <c r="G9" s="17">
        <v>2800</v>
      </c>
      <c r="H9" s="17">
        <f t="shared" ref="H9:H15" si="0">F9*G9</f>
        <v>2800</v>
      </c>
      <c r="I9" s="14"/>
      <c r="J9" s="61" t="s">
        <v>3115</v>
      </c>
      <c r="K9" s="13"/>
      <c r="L9" s="13"/>
      <c r="M9" s="60">
        <v>41239</v>
      </c>
      <c r="N9" s="12"/>
      <c r="O9" s="135"/>
      <c r="P9" s="60"/>
      <c r="Q9" s="23">
        <v>41239</v>
      </c>
    </row>
    <row r="10" spans="1:17" s="8" customFormat="1" ht="19.5" customHeight="1">
      <c r="A10" s="8">
        <v>2</v>
      </c>
      <c r="B10" s="12">
        <v>2</v>
      </c>
      <c r="C10" s="12" t="s">
        <v>1310</v>
      </c>
      <c r="D10" s="12" t="s">
        <v>1310</v>
      </c>
      <c r="E10" s="61" t="s">
        <v>3162</v>
      </c>
      <c r="F10" s="13">
        <v>1</v>
      </c>
      <c r="G10" s="17">
        <v>3800</v>
      </c>
      <c r="H10" s="17">
        <f t="shared" si="0"/>
        <v>3800</v>
      </c>
      <c r="I10" s="22"/>
      <c r="J10" s="61" t="s">
        <v>3115</v>
      </c>
      <c r="K10" s="13"/>
      <c r="L10" s="13"/>
      <c r="M10" s="60">
        <v>41239</v>
      </c>
      <c r="N10" s="12"/>
      <c r="O10" s="135"/>
      <c r="P10" s="60"/>
      <c r="Q10" s="23">
        <v>41239</v>
      </c>
    </row>
    <row r="11" spans="1:17" s="8" customFormat="1" ht="19.5" customHeight="1">
      <c r="A11" s="8">
        <v>3</v>
      </c>
      <c r="B11" s="12">
        <v>3</v>
      </c>
      <c r="C11" s="12" t="s">
        <v>1310</v>
      </c>
      <c r="D11" s="12" t="s">
        <v>1310</v>
      </c>
      <c r="E11" s="763" t="s">
        <v>3163</v>
      </c>
      <c r="F11" s="13">
        <v>1</v>
      </c>
      <c r="G11" s="18">
        <v>28000</v>
      </c>
      <c r="H11" s="17">
        <f t="shared" si="0"/>
        <v>28000</v>
      </c>
      <c r="I11" s="17"/>
      <c r="J11" s="61" t="s">
        <v>3115</v>
      </c>
      <c r="K11" s="13"/>
      <c r="L11" s="13"/>
      <c r="M11" s="60">
        <v>41239</v>
      </c>
      <c r="N11" s="12"/>
      <c r="O11" s="135"/>
      <c r="P11" s="60"/>
      <c r="Q11" s="23">
        <v>41241</v>
      </c>
    </row>
    <row r="12" spans="1:17" s="8" customFormat="1" ht="19.5" customHeight="1">
      <c r="A12" s="8">
        <v>4</v>
      </c>
      <c r="B12" s="12">
        <f>+B11+1</f>
        <v>4</v>
      </c>
      <c r="C12" s="12" t="s">
        <v>1310</v>
      </c>
      <c r="D12" s="12" t="s">
        <v>1310</v>
      </c>
      <c r="E12" s="769" t="s">
        <v>3164</v>
      </c>
      <c r="F12" s="13">
        <v>1</v>
      </c>
      <c r="G12" s="18">
        <v>4800</v>
      </c>
      <c r="H12" s="17">
        <f t="shared" si="0"/>
        <v>4800</v>
      </c>
      <c r="I12" s="14"/>
      <c r="J12" s="61" t="s">
        <v>3115</v>
      </c>
      <c r="K12" s="13"/>
      <c r="L12" s="13"/>
      <c r="M12" s="60">
        <v>41239</v>
      </c>
      <c r="N12" s="12"/>
      <c r="O12" s="13"/>
      <c r="P12" s="60"/>
      <c r="Q12" s="23">
        <v>41241</v>
      </c>
    </row>
    <row r="13" spans="1:17" s="8" customFormat="1" ht="19.5" customHeight="1">
      <c r="A13" s="8">
        <v>5</v>
      </c>
      <c r="B13" s="12">
        <f t="shared" ref="B13:B20" si="1">+B12+1</f>
        <v>5</v>
      </c>
      <c r="C13" s="12" t="s">
        <v>1310</v>
      </c>
      <c r="D13" s="12" t="s">
        <v>1310</v>
      </c>
      <c r="E13" s="16" t="s">
        <v>3165</v>
      </c>
      <c r="F13" s="13">
        <v>1</v>
      </c>
      <c r="G13" s="18">
        <v>4600</v>
      </c>
      <c r="H13" s="17">
        <f t="shared" si="0"/>
        <v>4600</v>
      </c>
      <c r="I13" s="239"/>
      <c r="J13" s="61" t="s">
        <v>3115</v>
      </c>
      <c r="K13" s="13"/>
      <c r="L13" s="13"/>
      <c r="M13" s="60">
        <v>41239</v>
      </c>
      <c r="N13" s="12"/>
      <c r="O13" s="13"/>
      <c r="P13" s="60"/>
      <c r="Q13" s="23">
        <v>41241</v>
      </c>
    </row>
    <row r="14" spans="1:17" s="8" customFormat="1" ht="19.5" customHeight="1">
      <c r="A14" s="8">
        <v>6</v>
      </c>
      <c r="B14" s="12">
        <f t="shared" si="1"/>
        <v>6</v>
      </c>
      <c r="C14" s="12" t="s">
        <v>1310</v>
      </c>
      <c r="D14" s="12" t="s">
        <v>1310</v>
      </c>
      <c r="E14" s="16" t="s">
        <v>3166</v>
      </c>
      <c r="F14" s="13">
        <v>4</v>
      </c>
      <c r="G14" s="18">
        <v>2100</v>
      </c>
      <c r="H14" s="17">
        <f t="shared" si="0"/>
        <v>8400</v>
      </c>
      <c r="I14" s="239"/>
      <c r="J14" s="61" t="s">
        <v>3115</v>
      </c>
      <c r="K14" s="13"/>
      <c r="L14" s="13"/>
      <c r="M14" s="60">
        <v>41239</v>
      </c>
      <c r="N14" s="12"/>
      <c r="O14" s="13"/>
      <c r="P14" s="60"/>
      <c r="Q14" s="23">
        <v>41241</v>
      </c>
    </row>
    <row r="15" spans="1:17" s="8" customFormat="1" ht="19.5" customHeight="1">
      <c r="A15" s="8">
        <v>7</v>
      </c>
      <c r="B15" s="12">
        <f>+B14+1</f>
        <v>7</v>
      </c>
      <c r="C15" s="12" t="s">
        <v>1310</v>
      </c>
      <c r="D15" s="12" t="s">
        <v>1310</v>
      </c>
      <c r="E15" s="16" t="s">
        <v>3167</v>
      </c>
      <c r="F15" s="13">
        <v>1</v>
      </c>
      <c r="G15" s="18">
        <v>6900</v>
      </c>
      <c r="H15" s="17">
        <f t="shared" si="0"/>
        <v>6900</v>
      </c>
      <c r="I15" s="239"/>
      <c r="J15" s="61" t="s">
        <v>3115</v>
      </c>
      <c r="K15" s="19"/>
      <c r="L15" s="13"/>
      <c r="M15" s="60">
        <v>41239</v>
      </c>
      <c r="N15" s="12"/>
      <c r="O15" s="135"/>
      <c r="P15" s="60"/>
      <c r="Q15" s="23">
        <v>41241</v>
      </c>
    </row>
    <row r="16" spans="1:17" s="8" customFormat="1" ht="19.5" customHeight="1">
      <c r="A16" s="8">
        <v>8</v>
      </c>
      <c r="B16" s="12">
        <f t="shared" si="1"/>
        <v>8</v>
      </c>
      <c r="C16" s="12" t="s">
        <v>101</v>
      </c>
      <c r="D16" s="12" t="s">
        <v>101</v>
      </c>
      <c r="E16" s="16" t="s">
        <v>3168</v>
      </c>
      <c r="F16" s="13">
        <v>6</v>
      </c>
      <c r="G16" s="141">
        <v>730</v>
      </c>
      <c r="H16" s="17">
        <f>F16*G16</f>
        <v>4380</v>
      </c>
      <c r="I16" s="239"/>
      <c r="J16" s="16" t="s">
        <v>105</v>
      </c>
      <c r="K16" s="19"/>
      <c r="L16" s="13"/>
      <c r="M16" s="60">
        <v>41239</v>
      </c>
      <c r="N16" s="12"/>
      <c r="O16" s="135"/>
      <c r="P16" s="60">
        <v>41243</v>
      </c>
      <c r="Q16" s="23">
        <v>41243</v>
      </c>
    </row>
    <row r="17" spans="1:17" s="8" customFormat="1" ht="19.5" customHeight="1">
      <c r="A17" s="8">
        <v>9</v>
      </c>
      <c r="B17" s="12">
        <f t="shared" si="1"/>
        <v>9</v>
      </c>
      <c r="C17" s="12" t="s">
        <v>101</v>
      </c>
      <c r="D17" s="12" t="s">
        <v>101</v>
      </c>
      <c r="E17" s="16" t="s">
        <v>3169</v>
      </c>
      <c r="F17" s="13">
        <v>15</v>
      </c>
      <c r="G17" s="17">
        <v>99</v>
      </c>
      <c r="H17" s="17">
        <f>F17*G17</f>
        <v>1485</v>
      </c>
      <c r="I17" s="17"/>
      <c r="J17" s="16" t="s">
        <v>770</v>
      </c>
      <c r="K17" s="19"/>
      <c r="L17" s="13"/>
      <c r="M17" s="60">
        <v>41239</v>
      </c>
      <c r="N17" s="12"/>
      <c r="O17" s="135"/>
      <c r="P17" s="60">
        <v>41243</v>
      </c>
      <c r="Q17" s="23">
        <v>41243</v>
      </c>
    </row>
    <row r="18" spans="1:17" s="8" customFormat="1" ht="19.5" customHeight="1">
      <c r="A18" s="8">
        <v>10</v>
      </c>
      <c r="B18" s="12">
        <f t="shared" si="1"/>
        <v>10</v>
      </c>
      <c r="C18" s="12" t="s">
        <v>101</v>
      </c>
      <c r="D18" s="12" t="s">
        <v>101</v>
      </c>
      <c r="E18" s="246" t="s">
        <v>1202</v>
      </c>
      <c r="F18" s="292">
        <v>7</v>
      </c>
      <c r="G18" s="17">
        <v>80</v>
      </c>
      <c r="H18" s="17">
        <f>F18*G18</f>
        <v>560</v>
      </c>
      <c r="I18" s="17"/>
      <c r="J18" s="16" t="s">
        <v>3170</v>
      </c>
      <c r="K18" s="19"/>
      <c r="L18" s="13"/>
      <c r="M18" s="60">
        <v>41239</v>
      </c>
      <c r="N18" s="12"/>
      <c r="O18" s="135"/>
      <c r="P18" s="60">
        <v>41243</v>
      </c>
      <c r="Q18" s="23">
        <v>41243</v>
      </c>
    </row>
    <row r="19" spans="1:17" s="8" customFormat="1" ht="19.5" customHeight="1">
      <c r="A19" s="8">
        <v>11</v>
      </c>
      <c r="B19" s="12">
        <f t="shared" si="1"/>
        <v>11</v>
      </c>
      <c r="C19" s="12" t="s">
        <v>101</v>
      </c>
      <c r="D19" s="12" t="s">
        <v>101</v>
      </c>
      <c r="E19" s="246" t="s">
        <v>1938</v>
      </c>
      <c r="F19" s="292">
        <v>20</v>
      </c>
      <c r="G19" s="17">
        <v>30</v>
      </c>
      <c r="H19" s="17">
        <f>F19*G19</f>
        <v>600</v>
      </c>
      <c r="I19" s="17"/>
      <c r="J19" s="16" t="s">
        <v>3171</v>
      </c>
      <c r="K19" s="19"/>
      <c r="L19" s="13"/>
      <c r="M19" s="60">
        <v>41239</v>
      </c>
      <c r="N19" s="12"/>
      <c r="O19" s="135"/>
      <c r="P19" s="60">
        <v>41243</v>
      </c>
      <c r="Q19" s="23">
        <v>41243</v>
      </c>
    </row>
    <row r="20" spans="1:17" s="8" customFormat="1" ht="19.5" customHeight="1">
      <c r="A20" s="8">
        <v>11</v>
      </c>
      <c r="B20" s="12">
        <f t="shared" si="1"/>
        <v>12</v>
      </c>
      <c r="C20" s="12" t="s">
        <v>101</v>
      </c>
      <c r="D20" s="12" t="s">
        <v>101</v>
      </c>
      <c r="E20" s="246" t="s">
        <v>610</v>
      </c>
      <c r="F20" s="292">
        <v>6</v>
      </c>
      <c r="G20" s="17">
        <v>75</v>
      </c>
      <c r="H20" s="17">
        <f>F20*G20</f>
        <v>450</v>
      </c>
      <c r="I20" s="17"/>
      <c r="J20" s="16" t="s">
        <v>3172</v>
      </c>
      <c r="K20" s="19"/>
      <c r="L20" s="13"/>
      <c r="M20" s="60">
        <v>41239</v>
      </c>
      <c r="N20" s="12"/>
      <c r="O20" s="135"/>
      <c r="P20" s="60">
        <v>41243</v>
      </c>
      <c r="Q20" s="23">
        <v>41243</v>
      </c>
    </row>
    <row r="21" spans="1:17" s="8" customFormat="1" ht="19.5" customHeight="1">
      <c r="B21" s="12"/>
      <c r="C21" s="12"/>
      <c r="D21" s="12"/>
      <c r="E21" s="246" t="s">
        <v>3064</v>
      </c>
      <c r="F21" s="292">
        <v>1</v>
      </c>
      <c r="G21" s="17"/>
      <c r="H21" s="17"/>
      <c r="I21" s="17"/>
      <c r="J21" s="16"/>
      <c r="K21" s="19"/>
      <c r="L21" s="19"/>
      <c r="M21" s="60"/>
      <c r="N21" s="12"/>
      <c r="O21" s="135"/>
      <c r="P21" s="60"/>
      <c r="Q21" s="23"/>
    </row>
    <row r="22" spans="1:17" s="8" customFormat="1" ht="19.5" customHeight="1">
      <c r="B22" s="12"/>
      <c r="C22" s="470"/>
      <c r="D22" s="470"/>
      <c r="E22" s="246" t="s">
        <v>3034</v>
      </c>
      <c r="F22" s="292">
        <v>1</v>
      </c>
      <c r="G22" s="17"/>
      <c r="H22" s="17"/>
      <c r="I22" s="17"/>
      <c r="J22" s="194"/>
      <c r="K22" s="19"/>
      <c r="L22" s="19"/>
      <c r="M22" s="60"/>
      <c r="N22" s="12"/>
      <c r="O22" s="13"/>
      <c r="P22" s="60"/>
      <c r="Q22" s="23"/>
    </row>
    <row r="23" spans="1:17" s="8" customFormat="1" ht="19.5" customHeight="1">
      <c r="B23" s="12"/>
      <c r="C23" s="470"/>
      <c r="D23" s="470"/>
      <c r="E23" s="246"/>
      <c r="F23" s="292"/>
      <c r="G23" s="17"/>
      <c r="H23" s="17"/>
      <c r="I23" s="239"/>
      <c r="J23" s="16"/>
      <c r="K23" s="19"/>
      <c r="L23" s="19"/>
      <c r="M23" s="60"/>
      <c r="N23" s="12"/>
      <c r="O23" s="13"/>
      <c r="P23" s="60"/>
      <c r="Q23" s="23"/>
    </row>
    <row r="24" spans="1:17" s="8" customFormat="1" ht="19.5" customHeight="1">
      <c r="B24" s="12"/>
      <c r="C24" s="470"/>
      <c r="D24" s="470"/>
      <c r="E24" s="246"/>
      <c r="F24" s="292"/>
      <c r="G24" s="17"/>
      <c r="H24" s="17"/>
      <c r="I24" s="245"/>
      <c r="J24" s="16"/>
      <c r="K24" s="21"/>
      <c r="L24" s="19"/>
      <c r="M24" s="60"/>
      <c r="N24" s="12"/>
      <c r="O24" s="13"/>
      <c r="P24" s="60"/>
      <c r="Q24" s="23"/>
    </row>
    <row r="25" spans="1:17" s="8" customFormat="1" ht="19.5" customHeight="1">
      <c r="B25" s="12"/>
      <c r="C25" s="470"/>
      <c r="D25" s="470"/>
      <c r="E25" s="246"/>
      <c r="F25" s="292"/>
      <c r="G25" s="17"/>
      <c r="H25" s="17"/>
      <c r="I25" s="239"/>
      <c r="J25" s="16"/>
      <c r="K25" s="19"/>
      <c r="L25" s="13"/>
      <c r="M25" s="60"/>
      <c r="N25" s="12"/>
      <c r="O25" s="13"/>
      <c r="P25" s="60"/>
      <c r="Q25" s="23"/>
    </row>
    <row r="26" spans="1:17" s="8" customFormat="1" ht="19.5" customHeight="1">
      <c r="B26" s="12"/>
      <c r="C26" s="470"/>
      <c r="D26" s="470"/>
      <c r="E26" s="246"/>
      <c r="F26" s="292"/>
      <c r="G26" s="17"/>
      <c r="H26" s="17"/>
      <c r="I26" s="239"/>
      <c r="J26" s="16"/>
      <c r="K26" s="19"/>
      <c r="L26" s="13"/>
      <c r="M26" s="60"/>
      <c r="N26" s="12"/>
      <c r="O26" s="13"/>
      <c r="P26" s="60"/>
      <c r="Q26" s="23"/>
    </row>
    <row r="27" spans="1:17" s="8" customFormat="1" ht="18" customHeight="1">
      <c r="B27" s="12"/>
      <c r="C27" s="12"/>
      <c r="D27" s="12"/>
      <c r="E27" s="13"/>
      <c r="F27" s="190"/>
      <c r="G27" s="17"/>
      <c r="H27" s="17"/>
      <c r="I27" s="17"/>
      <c r="J27" s="16"/>
      <c r="K27" s="19"/>
      <c r="L27" s="19"/>
      <c r="M27" s="60"/>
      <c r="N27" s="15"/>
      <c r="O27" s="20"/>
      <c r="P27" s="60"/>
      <c r="Q27" s="23"/>
    </row>
    <row r="28" spans="1:17" s="8" customFormat="1" ht="18" customHeight="1">
      <c r="B28" s="12"/>
      <c r="C28" s="12"/>
      <c r="D28" s="12"/>
      <c r="E28" s="246"/>
      <c r="F28" s="190"/>
      <c r="G28" s="17"/>
      <c r="H28" s="17"/>
      <c r="I28" s="17"/>
      <c r="J28" s="16"/>
      <c r="K28" s="19"/>
      <c r="L28" s="19"/>
      <c r="M28" s="60"/>
      <c r="N28" s="15"/>
      <c r="O28" s="20"/>
      <c r="P28" s="60"/>
      <c r="Q28" s="23"/>
    </row>
    <row r="29" spans="1:17" s="8" customFormat="1" ht="18" customHeight="1">
      <c r="B29" s="12"/>
      <c r="C29" s="12"/>
      <c r="D29" s="12"/>
      <c r="E29" s="13"/>
      <c r="F29" s="190"/>
      <c r="G29" s="17"/>
      <c r="H29" s="17"/>
      <c r="I29" s="17"/>
      <c r="J29" s="16"/>
      <c r="K29" s="19"/>
      <c r="L29" s="19"/>
      <c r="M29" s="60"/>
      <c r="N29" s="15"/>
      <c r="O29" s="20"/>
      <c r="P29" s="60"/>
      <c r="Q29" s="23"/>
    </row>
    <row r="30" spans="1:17" s="8" customFormat="1" ht="18" customHeight="1">
      <c r="B30" s="12"/>
      <c r="C30" s="12"/>
      <c r="D30" s="12"/>
      <c r="E30" s="13"/>
      <c r="F30" s="190"/>
      <c r="G30" s="17"/>
      <c r="H30" s="17"/>
      <c r="I30" s="17"/>
      <c r="J30" s="16"/>
      <c r="K30" s="19"/>
      <c r="L30" s="19"/>
      <c r="M30" s="60"/>
      <c r="N30" s="15"/>
      <c r="O30" s="20"/>
      <c r="P30" s="60"/>
      <c r="Q30" s="23"/>
    </row>
    <row r="31" spans="1:17" s="8" customFormat="1" ht="18" customHeight="1">
      <c r="B31" s="12"/>
      <c r="C31" s="12"/>
      <c r="D31" s="12"/>
      <c r="E31" s="469"/>
      <c r="F31" s="190"/>
      <c r="G31" s="17"/>
      <c r="H31" s="17"/>
      <c r="I31" s="17"/>
      <c r="J31" s="194"/>
      <c r="K31" s="19"/>
      <c r="L31" s="19"/>
      <c r="M31" s="60"/>
      <c r="N31" s="15"/>
      <c r="O31" s="20"/>
      <c r="P31" s="60"/>
      <c r="Q31" s="23"/>
    </row>
    <row r="32" spans="1:17" s="8" customFormat="1" ht="18" customHeight="1">
      <c r="B32" s="12"/>
      <c r="C32" s="12"/>
      <c r="D32" s="12"/>
      <c r="E32" s="13"/>
      <c r="F32" s="13"/>
      <c r="G32" s="17"/>
      <c r="H32" s="17"/>
      <c r="I32" s="239"/>
      <c r="J32" s="16"/>
      <c r="K32" s="19"/>
      <c r="L32" s="19"/>
      <c r="M32" s="60"/>
      <c r="N32" s="15"/>
      <c r="O32" s="20"/>
      <c r="P32" s="60"/>
      <c r="Q32" s="23"/>
    </row>
    <row r="33" spans="2:18" s="8" customFormat="1" ht="18" customHeight="1">
      <c r="B33" s="12"/>
      <c r="C33" s="12"/>
      <c r="D33" s="12"/>
      <c r="E33" s="13"/>
      <c r="F33" s="13"/>
      <c r="G33" s="17"/>
      <c r="H33" s="17"/>
      <c r="I33" s="245"/>
      <c r="J33" s="16"/>
      <c r="K33" s="19"/>
      <c r="L33" s="19"/>
      <c r="M33" s="60"/>
      <c r="N33" s="15"/>
      <c r="O33" s="20"/>
      <c r="P33" s="60"/>
      <c r="Q33" s="23"/>
      <c r="R33" s="62"/>
    </row>
    <row r="34" spans="2:18" s="8" customFormat="1" ht="18" customHeight="1">
      <c r="B34" s="12"/>
      <c r="C34" s="12"/>
      <c r="D34" s="12"/>
      <c r="E34" s="13"/>
      <c r="F34" s="13"/>
      <c r="G34" s="141"/>
      <c r="H34" s="17"/>
      <c r="I34" s="239"/>
      <c r="J34" s="16"/>
      <c r="K34" s="19"/>
      <c r="L34" s="19"/>
      <c r="M34" s="60"/>
      <c r="N34" s="15"/>
      <c r="O34" s="20"/>
      <c r="P34" s="60"/>
      <c r="Q34" s="23"/>
      <c r="R34" s="62"/>
    </row>
    <row r="35" spans="2:18" s="8" customFormat="1" ht="18" customHeight="1">
      <c r="B35" s="12"/>
      <c r="C35" s="12"/>
      <c r="D35" s="12"/>
      <c r="E35" s="13"/>
      <c r="F35" s="13"/>
      <c r="G35" s="141"/>
      <c r="H35" s="17"/>
      <c r="I35" s="239"/>
      <c r="J35" s="16"/>
      <c r="K35" s="19"/>
      <c r="L35" s="19"/>
      <c r="M35" s="60"/>
      <c r="N35" s="15"/>
      <c r="O35" s="20"/>
      <c r="P35" s="60"/>
      <c r="Q35" s="23"/>
      <c r="R35" s="62"/>
    </row>
    <row r="36" spans="2:18" s="8" customFormat="1" ht="18" customHeight="1">
      <c r="B36" s="12"/>
      <c r="C36" s="470"/>
      <c r="D36" s="470"/>
      <c r="E36" s="141"/>
      <c r="F36" s="13"/>
      <c r="G36" s="17"/>
      <c r="H36" s="17"/>
      <c r="I36" s="245"/>
      <c r="J36" s="16"/>
      <c r="K36" s="19"/>
      <c r="L36" s="19"/>
      <c r="M36" s="60"/>
      <c r="N36" s="15"/>
      <c r="O36" s="20"/>
      <c r="P36" s="60"/>
      <c r="Q36" s="23"/>
      <c r="R36" s="62"/>
    </row>
    <row r="37" spans="2:18" s="8" customFormat="1" ht="18" customHeight="1">
      <c r="B37" s="12"/>
      <c r="C37" s="470"/>
      <c r="D37" s="470"/>
      <c r="E37" s="141"/>
      <c r="F37" s="13"/>
      <c r="G37" s="17"/>
      <c r="H37" s="17"/>
      <c r="I37" s="245"/>
      <c r="J37" s="16"/>
      <c r="K37" s="19"/>
      <c r="L37" s="19"/>
      <c r="M37" s="60"/>
      <c r="N37" s="15"/>
      <c r="O37" s="20"/>
      <c r="P37" s="60"/>
      <c r="Q37" s="23"/>
    </row>
    <row r="38" spans="2:18" s="8" customFormat="1" ht="18" customHeight="1">
      <c r="B38" s="12"/>
      <c r="C38" s="470"/>
      <c r="D38" s="470"/>
      <c r="E38" s="141"/>
      <c r="F38" s="13"/>
      <c r="G38" s="17"/>
      <c r="H38" s="17"/>
      <c r="I38" s="245"/>
      <c r="J38" s="16"/>
      <c r="K38" s="19"/>
      <c r="L38" s="19"/>
      <c r="M38" s="60"/>
      <c r="N38" s="15"/>
      <c r="O38" s="20"/>
      <c r="P38" s="60"/>
      <c r="Q38" s="23"/>
    </row>
    <row r="39" spans="2:18" s="8" customFormat="1" ht="18" customHeight="1">
      <c r="B39" s="12"/>
      <c r="C39" s="470"/>
      <c r="D39" s="470"/>
      <c r="E39" s="141"/>
      <c r="F39" s="13"/>
      <c r="G39" s="17"/>
      <c r="H39" s="17"/>
      <c r="I39" s="245"/>
      <c r="J39" s="16"/>
      <c r="K39" s="21"/>
      <c r="L39" s="19"/>
      <c r="M39" s="60"/>
      <c r="N39" s="15"/>
      <c r="O39" s="20"/>
      <c r="P39" s="60"/>
      <c r="Q39" s="23"/>
    </row>
    <row r="40" spans="2:18" s="8" customFormat="1" ht="18" customHeight="1">
      <c r="B40" s="12"/>
      <c r="C40" s="470"/>
      <c r="D40" s="470"/>
      <c r="E40" s="246"/>
      <c r="F40" s="292"/>
      <c r="G40" s="17"/>
      <c r="H40" s="17"/>
      <c r="I40" s="245"/>
      <c r="J40" s="729"/>
      <c r="K40" s="21"/>
      <c r="L40" s="19"/>
      <c r="M40" s="60"/>
      <c r="N40" s="15"/>
      <c r="O40" s="20"/>
      <c r="P40" s="60"/>
      <c r="Q40" s="23"/>
    </row>
    <row r="41" spans="2:18" s="8" customFormat="1" ht="18" customHeight="1">
      <c r="B41" s="12"/>
      <c r="C41" s="470"/>
      <c r="D41" s="470"/>
      <c r="E41" s="246"/>
      <c r="F41" s="292"/>
      <c r="G41" s="17"/>
      <c r="H41" s="17"/>
      <c r="I41" s="245"/>
      <c r="J41" s="729"/>
      <c r="K41" s="21"/>
      <c r="L41" s="19"/>
      <c r="M41" s="60"/>
      <c r="N41" s="15"/>
      <c r="O41" s="20"/>
      <c r="P41" s="60"/>
      <c r="Q41" s="23"/>
    </row>
    <row r="42" spans="2:18" s="8" customFormat="1" ht="18" customHeight="1">
      <c r="B42" s="12"/>
      <c r="C42" s="470"/>
      <c r="D42" s="470"/>
      <c r="E42" s="246"/>
      <c r="F42" s="292"/>
      <c r="G42" s="17"/>
      <c r="H42" s="17"/>
      <c r="I42" s="245"/>
      <c r="J42" s="729"/>
      <c r="K42" s="21"/>
      <c r="L42" s="19"/>
      <c r="M42" s="60"/>
      <c r="N42" s="15"/>
      <c r="O42" s="20"/>
      <c r="P42" s="60"/>
      <c r="Q42" s="23"/>
    </row>
    <row r="43" spans="2:18" s="8" customFormat="1" ht="18" customHeight="1">
      <c r="B43" s="12"/>
      <c r="C43" s="12"/>
      <c r="D43" s="12"/>
      <c r="E43" s="246"/>
      <c r="F43" s="292"/>
      <c r="G43" s="17"/>
      <c r="H43" s="17"/>
      <c r="I43" s="245"/>
      <c r="J43" s="729"/>
      <c r="K43" s="21"/>
      <c r="L43" s="19"/>
      <c r="M43" s="60"/>
      <c r="N43" s="15"/>
      <c r="O43" s="60"/>
      <c r="P43" s="60"/>
      <c r="Q43" s="23"/>
    </row>
    <row r="44" spans="2:18" s="8" customFormat="1" ht="18" customHeight="1">
      <c r="B44" s="12"/>
      <c r="C44" s="12"/>
      <c r="D44" s="12"/>
      <c r="E44" s="240"/>
      <c r="F44" s="190"/>
      <c r="G44" s="17"/>
      <c r="H44" s="17"/>
      <c r="I44" s="17"/>
      <c r="J44" s="194"/>
      <c r="K44" s="21"/>
      <c r="L44" s="19"/>
      <c r="M44" s="60"/>
      <c r="N44" s="15"/>
      <c r="O44" s="20"/>
      <c r="P44" s="60"/>
      <c r="Q44" s="23"/>
    </row>
    <row r="45" spans="2:18" s="8" customFormat="1" ht="18" customHeight="1">
      <c r="B45" s="12"/>
      <c r="C45" s="12"/>
      <c r="D45" s="12"/>
      <c r="E45" s="247"/>
      <c r="F45" s="13"/>
      <c r="G45" s="17"/>
      <c r="H45" s="17"/>
      <c r="I45" s="17"/>
      <c r="J45" s="16"/>
      <c r="K45" s="21"/>
      <c r="L45" s="19"/>
      <c r="M45" s="60"/>
      <c r="N45" s="15"/>
      <c r="O45" s="20"/>
      <c r="P45" s="60"/>
      <c r="Q45" s="23"/>
    </row>
    <row r="46" spans="2:18" s="8" customFormat="1" ht="18" customHeight="1">
      <c r="B46" s="12"/>
      <c r="C46" s="12"/>
      <c r="D46" s="12"/>
      <c r="E46" s="141"/>
      <c r="F46" s="13"/>
      <c r="G46" s="17"/>
      <c r="H46" s="17"/>
      <c r="I46" s="17"/>
      <c r="J46" s="141"/>
      <c r="K46" s="21"/>
      <c r="L46" s="19"/>
      <c r="M46" s="747"/>
      <c r="N46" s="15"/>
      <c r="O46" s="20"/>
      <c r="P46" s="60"/>
      <c r="Q46" s="23"/>
    </row>
    <row r="47" spans="2:18" s="8" customFormat="1" ht="18" customHeight="1">
      <c r="B47" s="12"/>
      <c r="C47" s="12"/>
      <c r="D47" s="12"/>
      <c r="E47" s="189"/>
      <c r="F47" s="190"/>
      <c r="G47" s="17"/>
      <c r="H47" s="17"/>
      <c r="I47" s="17"/>
      <c r="J47" s="190"/>
      <c r="K47" s="21"/>
      <c r="L47" s="19"/>
      <c r="M47" s="60"/>
      <c r="N47" s="15"/>
      <c r="O47" s="60"/>
      <c r="P47" s="60"/>
      <c r="Q47" s="23"/>
    </row>
    <row r="48" spans="2:18" s="8" customFormat="1" ht="18" customHeight="1">
      <c r="B48" s="12"/>
      <c r="C48" s="12"/>
      <c r="D48" s="12"/>
      <c r="E48" s="63"/>
      <c r="F48" s="190"/>
      <c r="G48" s="17"/>
      <c r="H48" s="17"/>
      <c r="I48" s="17"/>
      <c r="J48" s="194"/>
      <c r="K48" s="21"/>
      <c r="L48" s="19"/>
      <c r="M48" s="60"/>
      <c r="N48" s="15"/>
      <c r="O48" s="20"/>
      <c r="P48" s="60"/>
      <c r="Q48" s="23"/>
    </row>
    <row r="49" spans="2:17" s="8" customFormat="1" ht="18" customHeight="1">
      <c r="B49" s="12"/>
      <c r="C49" s="470"/>
      <c r="D49" s="470"/>
      <c r="E49" s="241"/>
      <c r="F49" s="13"/>
      <c r="G49" s="17"/>
      <c r="H49" s="17"/>
      <c r="I49" s="17"/>
      <c r="J49" s="141"/>
      <c r="K49" s="21"/>
      <c r="L49" s="19"/>
      <c r="M49" s="60"/>
      <c r="N49" s="15"/>
      <c r="O49" s="20"/>
      <c r="P49" s="60"/>
      <c r="Q49" s="23"/>
    </row>
    <row r="50" spans="2:17" s="8" customFormat="1" ht="18" customHeight="1">
      <c r="B50" s="12"/>
      <c r="C50" s="12"/>
      <c r="D50" s="12"/>
      <c r="E50" s="241"/>
      <c r="F50" s="13"/>
      <c r="G50" s="17"/>
      <c r="H50" s="17"/>
      <c r="I50" s="17"/>
      <c r="J50" s="141"/>
      <c r="K50" s="21"/>
      <c r="L50" s="19"/>
      <c r="M50" s="60"/>
      <c r="N50" s="15"/>
      <c r="O50" s="20"/>
      <c r="P50" s="60"/>
      <c r="Q50" s="23"/>
    </row>
    <row r="51" spans="2:17" s="8" customFormat="1" ht="18" customHeight="1">
      <c r="B51" s="13"/>
      <c r="C51" s="12"/>
      <c r="D51" s="12"/>
      <c r="E51" s="241"/>
      <c r="F51" s="141"/>
      <c r="G51" s="17"/>
      <c r="H51" s="17"/>
      <c r="I51" s="17"/>
      <c r="J51" s="141"/>
      <c r="K51" s="21"/>
      <c r="L51" s="19"/>
      <c r="M51" s="60"/>
      <c r="N51" s="15"/>
      <c r="O51" s="20"/>
      <c r="P51" s="60"/>
      <c r="Q51" s="23"/>
    </row>
    <row r="52" spans="2:17" s="8" customFormat="1" ht="18" customHeight="1">
      <c r="B52" s="13"/>
      <c r="C52" s="12"/>
      <c r="D52" s="12"/>
      <c r="E52" s="241"/>
      <c r="F52" s="141"/>
      <c r="G52" s="17"/>
      <c r="H52" s="17"/>
      <c r="I52" s="17"/>
      <c r="J52" s="141"/>
      <c r="K52" s="21"/>
      <c r="L52" s="19"/>
      <c r="M52" s="60"/>
      <c r="N52" s="15"/>
      <c r="O52" s="20"/>
      <c r="P52" s="60"/>
      <c r="Q52" s="23"/>
    </row>
    <row r="53" spans="2:17" s="8" customFormat="1" ht="18" customHeight="1">
      <c r="B53" s="13"/>
      <c r="C53" s="12"/>
      <c r="D53" s="12"/>
      <c r="E53" s="241"/>
      <c r="F53" s="141"/>
      <c r="G53" s="17"/>
      <c r="H53" s="17"/>
      <c r="I53" s="17"/>
      <c r="J53" s="141"/>
      <c r="K53" s="21"/>
      <c r="L53" s="19"/>
      <c r="M53" s="60"/>
      <c r="N53" s="15"/>
      <c r="O53" s="20"/>
      <c r="P53" s="60"/>
      <c r="Q53" s="23"/>
    </row>
    <row r="54" spans="2:17" s="8" customFormat="1" ht="18" customHeight="1">
      <c r="B54" s="13"/>
      <c r="C54" s="12"/>
      <c r="D54" s="12"/>
      <c r="E54" s="242"/>
      <c r="F54" s="141"/>
      <c r="G54" s="17"/>
      <c r="H54" s="17"/>
      <c r="I54" s="17"/>
      <c r="J54" s="141"/>
      <c r="K54" s="21"/>
      <c r="L54" s="19"/>
      <c r="M54" s="60"/>
      <c r="N54" s="15"/>
      <c r="O54" s="20"/>
      <c r="P54" s="60"/>
      <c r="Q54" s="23"/>
    </row>
    <row r="55" spans="2:17" s="8" customFormat="1" ht="18" customHeight="1">
      <c r="B55" s="13"/>
      <c r="C55" s="12"/>
      <c r="D55" s="12"/>
      <c r="E55" s="241"/>
      <c r="F55" s="141"/>
      <c r="G55" s="17"/>
      <c r="H55" s="17"/>
      <c r="I55" s="17"/>
      <c r="J55" s="141"/>
      <c r="K55" s="21"/>
      <c r="L55" s="19"/>
      <c r="M55" s="60"/>
      <c r="N55" s="15"/>
      <c r="O55" s="20"/>
      <c r="P55" s="60"/>
      <c r="Q55" s="23"/>
    </row>
    <row r="56" spans="2:17" s="8" customFormat="1" ht="18" customHeight="1">
      <c r="B56" s="13"/>
      <c r="C56" s="12"/>
      <c r="D56" s="12"/>
      <c r="E56" s="241"/>
      <c r="F56" s="141"/>
      <c r="G56" s="17"/>
      <c r="H56" s="17"/>
      <c r="I56" s="17"/>
      <c r="J56" s="141"/>
      <c r="K56" s="21"/>
      <c r="L56" s="19"/>
      <c r="M56" s="60"/>
      <c r="N56" s="15"/>
      <c r="O56" s="20"/>
      <c r="P56" s="60"/>
      <c r="Q56" s="23"/>
    </row>
    <row r="57" spans="2:17" s="8" customFormat="1" ht="18" customHeight="1">
      <c r="B57" s="13"/>
      <c r="C57" s="12"/>
      <c r="D57" s="12"/>
      <c r="E57" s="241"/>
      <c r="F57" s="141"/>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50"/>
      <c r="F60" s="50"/>
      <c r="G60" s="50"/>
      <c r="H60" s="17"/>
      <c r="I60" s="17"/>
      <c r="J60" s="50"/>
      <c r="K60" s="21"/>
      <c r="L60" s="19"/>
      <c r="M60" s="60"/>
      <c r="N60" s="15"/>
      <c r="O60" s="20"/>
      <c r="P60" s="60"/>
      <c r="Q60" s="23"/>
    </row>
    <row r="61" spans="2:17" s="8" customFormat="1" ht="18" customHeight="1">
      <c r="B61" s="13"/>
      <c r="C61" s="12"/>
      <c r="D61" s="12"/>
      <c r="E61" s="50"/>
      <c r="F61" s="50"/>
      <c r="G61" s="50"/>
      <c r="H61" s="17"/>
      <c r="I61" s="17"/>
      <c r="J61" s="50"/>
      <c r="K61" s="21"/>
      <c r="L61" s="19"/>
      <c r="M61" s="60"/>
      <c r="N61" s="15"/>
      <c r="O61" s="20"/>
      <c r="P61" s="60"/>
      <c r="Q61" s="23"/>
    </row>
    <row r="62" spans="2:17" s="8" customFormat="1" ht="18" customHeight="1">
      <c r="B62" s="13"/>
      <c r="C62" s="12"/>
      <c r="D62" s="12"/>
      <c r="E62" s="50"/>
      <c r="F62" s="50"/>
      <c r="G62" s="50"/>
      <c r="H62" s="17"/>
      <c r="I62" s="17"/>
      <c r="J62" s="50"/>
      <c r="K62" s="21"/>
      <c r="L62" s="19"/>
      <c r="M62" s="60"/>
      <c r="N62" s="15"/>
      <c r="O62" s="20"/>
      <c r="P62" s="60"/>
      <c r="Q62" s="23"/>
    </row>
    <row r="63" spans="2:17" s="8" customFormat="1" ht="18" customHeight="1">
      <c r="B63" s="13"/>
      <c r="C63" s="12"/>
      <c r="D63" s="12"/>
      <c r="E63" s="50"/>
      <c r="F63" s="50"/>
      <c r="G63" s="50"/>
      <c r="H63" s="17"/>
      <c r="I63" s="17"/>
      <c r="J63" s="50"/>
      <c r="K63" s="21"/>
      <c r="L63" s="19"/>
      <c r="M63" s="60"/>
      <c r="N63" s="15"/>
      <c r="O63" s="20"/>
      <c r="P63" s="60"/>
      <c r="Q63" s="23"/>
    </row>
    <row r="64" spans="2:17" s="8" customFormat="1" ht="18" customHeight="1">
      <c r="B64" s="13"/>
      <c r="C64" s="12"/>
      <c r="D64" s="12"/>
      <c r="E64" s="50"/>
      <c r="F64" s="50"/>
      <c r="G64" s="50"/>
      <c r="H64" s="17"/>
      <c r="I64" s="17"/>
      <c r="J64" s="50"/>
      <c r="K64" s="21"/>
      <c r="L64" s="19"/>
      <c r="M64" s="60"/>
      <c r="N64" s="15"/>
      <c r="O64" s="20"/>
      <c r="P64" s="60"/>
      <c r="Q64" s="23"/>
    </row>
    <row r="65" spans="2:17" s="8" customFormat="1" ht="18" customHeight="1">
      <c r="B65" s="13"/>
      <c r="C65" s="12"/>
      <c r="D65" s="12"/>
      <c r="E65" s="50"/>
      <c r="F65" s="50"/>
      <c r="G65" s="50"/>
      <c r="H65" s="17"/>
      <c r="I65" s="17"/>
      <c r="J65" s="50"/>
      <c r="K65" s="21"/>
      <c r="L65" s="19"/>
      <c r="M65" s="60"/>
      <c r="N65" s="15"/>
      <c r="O65" s="20"/>
      <c r="P65" s="60"/>
      <c r="Q65" s="23"/>
    </row>
    <row r="66" spans="2:17" s="8" customFormat="1" ht="18" customHeight="1">
      <c r="B66" s="13"/>
      <c r="C66" s="12"/>
      <c r="D66" s="12"/>
      <c r="E66" s="50"/>
      <c r="F66" s="50"/>
      <c r="G66" s="50"/>
      <c r="H66" s="17"/>
      <c r="I66" s="17"/>
      <c r="J66" s="50"/>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241"/>
      <c r="F72" s="141"/>
      <c r="G72" s="17"/>
      <c r="H72" s="17"/>
      <c r="I72" s="17"/>
      <c r="J72" s="141"/>
      <c r="K72" s="21"/>
      <c r="L72" s="19"/>
      <c r="M72" s="60"/>
      <c r="N72" s="60"/>
      <c r="O72" s="136"/>
      <c r="P72" s="60"/>
      <c r="Q72" s="23"/>
    </row>
    <row r="73" spans="2:17" s="8" customFormat="1" ht="18" customHeight="1">
      <c r="B73" s="13"/>
      <c r="C73" s="12"/>
      <c r="D73" s="12"/>
      <c r="E73" s="241"/>
      <c r="F73" s="141"/>
      <c r="G73" s="17"/>
      <c r="H73" s="17"/>
      <c r="I73" s="17"/>
      <c r="J73" s="141"/>
      <c r="K73" s="21"/>
      <c r="L73" s="19"/>
      <c r="M73" s="60"/>
      <c r="N73" s="15"/>
      <c r="O73" s="20"/>
      <c r="P73" s="60"/>
      <c r="Q73" s="23"/>
    </row>
    <row r="74" spans="2:17" s="8" customFormat="1" ht="18" customHeight="1">
      <c r="B74" s="13"/>
      <c r="C74" s="12"/>
      <c r="D74" s="12"/>
      <c r="E74" s="241"/>
      <c r="F74" s="141"/>
      <c r="G74" s="17"/>
      <c r="H74" s="17"/>
      <c r="I74" s="17"/>
      <c r="J74" s="141"/>
      <c r="K74" s="21"/>
      <c r="L74" s="19"/>
      <c r="M74" s="60"/>
      <c r="N74" s="15"/>
      <c r="O74" s="20"/>
      <c r="P74" s="60"/>
      <c r="Q74" s="23"/>
    </row>
    <row r="75" spans="2:17" s="8" customFormat="1" ht="18" customHeight="1">
      <c r="B75" s="13"/>
      <c r="C75" s="12"/>
      <c r="D75" s="12"/>
      <c r="E75" s="21"/>
      <c r="F75" s="17"/>
      <c r="G75" s="17"/>
      <c r="H75" s="17"/>
      <c r="I75" s="17"/>
      <c r="J75" s="61"/>
      <c r="K75" s="21"/>
      <c r="L75" s="19"/>
      <c r="M75" s="60"/>
      <c r="N75" s="15"/>
      <c r="O75" s="20"/>
      <c r="P75" s="60"/>
      <c r="Q75" s="23"/>
    </row>
    <row r="76" spans="2:17" s="8" customFormat="1" ht="18" customHeight="1">
      <c r="B76" s="13"/>
      <c r="C76" s="13"/>
      <c r="D76" s="13"/>
      <c r="E76" s="21"/>
      <c r="F76" s="17"/>
      <c r="G76" s="17"/>
      <c r="H76" s="17"/>
      <c r="I76" s="17"/>
      <c r="J76" s="19"/>
      <c r="K76" s="21"/>
      <c r="L76" s="19"/>
      <c r="M76" s="60"/>
      <c r="N76" s="15"/>
      <c r="O76" s="20"/>
      <c r="P76" s="15"/>
      <c r="Q76" s="23"/>
    </row>
    <row r="77" spans="2:17" s="8" customFormat="1" ht="18" customHeight="1">
      <c r="B77" s="13"/>
      <c r="C77" s="13"/>
      <c r="D77" s="13"/>
      <c r="E77" s="21"/>
      <c r="F77" s="17"/>
      <c r="G77" s="17"/>
      <c r="H77" s="17"/>
      <c r="I77" s="17"/>
      <c r="J77" s="19"/>
      <c r="K77" s="21"/>
      <c r="L77" s="19"/>
      <c r="M77" s="60"/>
      <c r="N77" s="15"/>
      <c r="O77" s="20"/>
      <c r="P77" s="15"/>
      <c r="Q77" s="23"/>
    </row>
    <row r="78" spans="2:17" ht="18" customHeight="1">
      <c r="B78" s="13"/>
      <c r="C78" s="13"/>
      <c r="D78" s="13"/>
      <c r="E78" s="21"/>
      <c r="F78" s="17"/>
      <c r="G78" s="17"/>
      <c r="H78" s="17"/>
      <c r="I78" s="17"/>
      <c r="J78" s="19"/>
      <c r="K78" s="21"/>
      <c r="L78" s="19"/>
      <c r="M78" s="60"/>
      <c r="N78" s="15"/>
      <c r="O78" s="20"/>
      <c r="P78" s="24"/>
      <c r="Q78" s="67"/>
    </row>
    <row r="79" spans="2:17">
      <c r="Q79" s="68"/>
    </row>
    <row r="80" spans="2:17">
      <c r="Q80" s="68"/>
    </row>
    <row r="81" spans="2:17">
      <c r="Q81" s="68"/>
    </row>
    <row r="82" spans="2:17">
      <c r="M82" s="25"/>
      <c r="Q82" s="68"/>
    </row>
    <row r="83" spans="2:17">
      <c r="B83" s="3"/>
      <c r="C83" s="8"/>
      <c r="E83" s="748"/>
      <c r="F83" s="749"/>
      <c r="G83" s="8"/>
      <c r="Q83" s="68"/>
    </row>
    <row r="84" spans="2:17">
      <c r="M84" s="25"/>
      <c r="Q84" s="68"/>
    </row>
  </sheetData>
  <autoFilter ref="B8:O48" xr:uid="{64522824-6444-4220-88ED-DF321939D093}"/>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26CD-35D8-477D-A14A-F350BF544F39}">
  <dimension ref="B2:Q32"/>
  <sheetViews>
    <sheetView zoomScale="85" zoomScaleNormal="85" workbookViewId="0">
      <pane xSplit="10" ySplit="8" topLeftCell="O9" activePane="bottomRight" state="frozen"/>
      <selection pane="topRight" activeCell="K1" sqref="K1"/>
      <selection pane="bottomLeft" activeCell="A9" sqref="A9"/>
      <selection pane="bottomRight" activeCell="Q26" sqref="Q2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3173</v>
      </c>
      <c r="G2" s="4" t="s">
        <v>2</v>
      </c>
      <c r="H2" s="5"/>
      <c r="I2" s="6"/>
      <c r="J2" s="7">
        <f>SUM(H:H)</f>
        <v>38338</v>
      </c>
    </row>
    <row r="3" spans="2:17" ht="20.100000000000001" customHeight="1">
      <c r="B3" s="1" t="s">
        <v>3</v>
      </c>
      <c r="C3" s="1"/>
      <c r="D3" s="1"/>
      <c r="E3" s="2" t="s">
        <v>3174</v>
      </c>
    </row>
    <row r="4" spans="2:17" ht="20.100000000000001" customHeight="1">
      <c r="B4" s="1" t="s">
        <v>5</v>
      </c>
      <c r="C4" s="1"/>
      <c r="D4" s="1"/>
      <c r="E4" s="2">
        <v>104670</v>
      </c>
    </row>
    <row r="5" spans="2:17" ht="20.100000000000001" customHeight="1">
      <c r="B5" s="1" t="s">
        <v>6</v>
      </c>
      <c r="C5" s="1"/>
      <c r="D5" s="1"/>
      <c r="E5" s="11">
        <v>41246</v>
      </c>
    </row>
    <row r="6" spans="2:17" ht="20.100000000000001" customHeight="1">
      <c r="B6" s="1" t="s">
        <v>7</v>
      </c>
      <c r="C6" s="1"/>
      <c r="D6" s="1"/>
      <c r="E6" s="11"/>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5</v>
      </c>
      <c r="C9" s="12" t="s">
        <v>101</v>
      </c>
      <c r="D9" s="12" t="s">
        <v>101</v>
      </c>
      <c r="E9" s="189" t="s">
        <v>3074</v>
      </c>
      <c r="F9" s="141">
        <v>1</v>
      </c>
      <c r="G9" s="189">
        <v>110</v>
      </c>
      <c r="H9" s="17">
        <f t="shared" ref="H9:H26" si="0">F9*G9</f>
        <v>110</v>
      </c>
      <c r="I9" s="17"/>
      <c r="J9" s="189" t="s">
        <v>3075</v>
      </c>
      <c r="K9" s="19"/>
      <c r="L9" s="13"/>
      <c r="M9" s="60">
        <v>41234</v>
      </c>
      <c r="N9" s="12"/>
      <c r="O9" s="13"/>
      <c r="P9" s="60">
        <v>41239</v>
      </c>
      <c r="Q9" s="23">
        <v>41239</v>
      </c>
    </row>
    <row r="10" spans="2:17" s="8" customFormat="1" ht="19.5" customHeight="1">
      <c r="B10" s="12">
        <v>5</v>
      </c>
      <c r="C10" s="12" t="s">
        <v>101</v>
      </c>
      <c r="D10" s="12" t="s">
        <v>101</v>
      </c>
      <c r="E10" s="141" t="s">
        <v>3076</v>
      </c>
      <c r="F10" s="141">
        <v>1</v>
      </c>
      <c r="G10" s="189">
        <v>66</v>
      </c>
      <c r="H10" s="17">
        <f t="shared" si="0"/>
        <v>66</v>
      </c>
      <c r="I10" s="17"/>
      <c r="J10" s="141" t="s">
        <v>112</v>
      </c>
      <c r="K10" s="288"/>
      <c r="L10" s="13"/>
      <c r="M10" s="60">
        <v>41234</v>
      </c>
      <c r="N10" s="257"/>
      <c r="O10" s="13"/>
      <c r="P10" s="60">
        <v>41239</v>
      </c>
      <c r="Q10" s="23">
        <v>41239</v>
      </c>
    </row>
    <row r="11" spans="2:17" s="8" customFormat="1" ht="19.5" customHeight="1">
      <c r="B11" s="12">
        <v>5</v>
      </c>
      <c r="C11" s="12" t="s">
        <v>101</v>
      </c>
      <c r="D11" s="12" t="s">
        <v>101</v>
      </c>
      <c r="E11" s="141" t="s">
        <v>3077</v>
      </c>
      <c r="F11" s="141">
        <v>1</v>
      </c>
      <c r="G11" s="189">
        <v>510</v>
      </c>
      <c r="H11" s="17">
        <f t="shared" si="0"/>
        <v>510</v>
      </c>
      <c r="I11" s="17"/>
      <c r="J11" s="141" t="s">
        <v>3078</v>
      </c>
      <c r="K11" s="288"/>
      <c r="L11" s="13"/>
      <c r="M11" s="60">
        <v>41234</v>
      </c>
      <c r="N11" s="257"/>
      <c r="O11" s="13"/>
      <c r="P11" s="60">
        <v>41239</v>
      </c>
      <c r="Q11" s="23">
        <v>41239</v>
      </c>
    </row>
    <row r="12" spans="2:17" s="8" customFormat="1" ht="19.5" customHeight="1">
      <c r="B12" s="12">
        <v>5</v>
      </c>
      <c r="C12" s="12" t="s">
        <v>101</v>
      </c>
      <c r="D12" s="12" t="s">
        <v>101</v>
      </c>
      <c r="E12" s="141" t="s">
        <v>3079</v>
      </c>
      <c r="F12" s="141">
        <v>1</v>
      </c>
      <c r="G12" s="189">
        <v>542</v>
      </c>
      <c r="H12" s="17">
        <f t="shared" si="0"/>
        <v>542</v>
      </c>
      <c r="I12" s="17"/>
      <c r="J12" s="141" t="s">
        <v>3078</v>
      </c>
      <c r="K12" s="19"/>
      <c r="L12" s="13"/>
      <c r="M12" s="60">
        <v>41234</v>
      </c>
      <c r="N12" s="12"/>
      <c r="O12" s="13"/>
      <c r="P12" s="60">
        <v>41239</v>
      </c>
      <c r="Q12" s="23">
        <v>41239</v>
      </c>
    </row>
    <row r="13" spans="2:17" s="8" customFormat="1" ht="19.5" customHeight="1">
      <c r="B13" s="12">
        <v>5</v>
      </c>
      <c r="C13" s="12" t="s">
        <v>101</v>
      </c>
      <c r="D13" s="12" t="s">
        <v>101</v>
      </c>
      <c r="E13" s="141" t="s">
        <v>3080</v>
      </c>
      <c r="F13" s="141">
        <v>1</v>
      </c>
      <c r="G13" s="189">
        <v>3300</v>
      </c>
      <c r="H13" s="17">
        <f t="shared" si="0"/>
        <v>3300</v>
      </c>
      <c r="I13" s="17"/>
      <c r="J13" s="141" t="s">
        <v>3081</v>
      </c>
      <c r="K13" s="19"/>
      <c r="L13" s="13"/>
      <c r="M13" s="60">
        <v>41234</v>
      </c>
      <c r="N13" s="12"/>
      <c r="O13" s="13"/>
      <c r="P13" s="60">
        <v>41239</v>
      </c>
      <c r="Q13" s="23">
        <v>41239</v>
      </c>
    </row>
    <row r="14" spans="2:17" s="8" customFormat="1" ht="19.5" customHeight="1">
      <c r="B14" s="12">
        <v>5</v>
      </c>
      <c r="C14" s="12" t="s">
        <v>101</v>
      </c>
      <c r="D14" s="12" t="s">
        <v>101</v>
      </c>
      <c r="E14" s="16" t="s">
        <v>3175</v>
      </c>
      <c r="F14" s="141">
        <v>1</v>
      </c>
      <c r="G14" s="189">
        <v>120</v>
      </c>
      <c r="H14" s="17">
        <f t="shared" si="0"/>
        <v>120</v>
      </c>
      <c r="I14" s="17"/>
      <c r="J14" s="141" t="s">
        <v>112</v>
      </c>
      <c r="K14" s="19"/>
      <c r="L14" s="13"/>
      <c r="M14" s="60">
        <v>41234</v>
      </c>
      <c r="N14" s="12"/>
      <c r="O14" s="13"/>
      <c r="P14" s="60">
        <v>41239</v>
      </c>
      <c r="Q14" s="23">
        <v>41239</v>
      </c>
    </row>
    <row r="15" spans="2:17" s="8" customFormat="1" ht="19.5" customHeight="1">
      <c r="B15" s="12">
        <v>5</v>
      </c>
      <c r="C15" s="12" t="s">
        <v>101</v>
      </c>
      <c r="D15" s="12" t="s">
        <v>101</v>
      </c>
      <c r="E15" s="16" t="s">
        <v>316</v>
      </c>
      <c r="F15" s="141">
        <v>1</v>
      </c>
      <c r="G15" s="189">
        <v>160</v>
      </c>
      <c r="H15" s="17">
        <f t="shared" si="0"/>
        <v>160</v>
      </c>
      <c r="I15" s="17"/>
      <c r="J15" s="141" t="s">
        <v>3176</v>
      </c>
      <c r="K15" s="19"/>
      <c r="L15" s="13"/>
      <c r="M15" s="60">
        <v>41234</v>
      </c>
      <c r="N15" s="12"/>
      <c r="O15" s="13"/>
      <c r="P15" s="60">
        <v>41239</v>
      </c>
      <c r="Q15" s="23">
        <v>41239</v>
      </c>
    </row>
    <row r="16" spans="2:17" s="8" customFormat="1" ht="19.5" customHeight="1">
      <c r="B16" s="12"/>
      <c r="C16" s="12" t="s">
        <v>101</v>
      </c>
      <c r="D16" s="12" t="s">
        <v>101</v>
      </c>
      <c r="E16" s="16" t="s">
        <v>3177</v>
      </c>
      <c r="F16" s="141">
        <v>1</v>
      </c>
      <c r="G16" s="189">
        <v>130</v>
      </c>
      <c r="H16" s="17">
        <f t="shared" si="0"/>
        <v>130</v>
      </c>
      <c r="I16" s="17"/>
      <c r="J16" s="141" t="s">
        <v>112</v>
      </c>
      <c r="K16" s="19"/>
      <c r="L16" s="13"/>
      <c r="M16" s="60" t="s">
        <v>748</v>
      </c>
      <c r="N16" s="12"/>
      <c r="O16" s="13"/>
      <c r="P16" s="60"/>
      <c r="Q16" s="23">
        <v>41241</v>
      </c>
    </row>
    <row r="17" spans="2:17" s="8" customFormat="1" ht="19.5" customHeight="1">
      <c r="B17" s="12"/>
      <c r="C17" s="12" t="s">
        <v>101</v>
      </c>
      <c r="D17" s="12" t="s">
        <v>101</v>
      </c>
      <c r="E17" s="16" t="s">
        <v>3178</v>
      </c>
      <c r="F17" s="141">
        <v>1</v>
      </c>
      <c r="G17" s="189">
        <v>120</v>
      </c>
      <c r="H17" s="17">
        <f t="shared" si="0"/>
        <v>120</v>
      </c>
      <c r="I17" s="17"/>
      <c r="J17" s="141" t="s">
        <v>112</v>
      </c>
      <c r="K17" s="19"/>
      <c r="L17" s="13"/>
      <c r="M17" s="60" t="s">
        <v>748</v>
      </c>
      <c r="N17" s="12"/>
      <c r="O17" s="13"/>
      <c r="P17" s="60"/>
      <c r="Q17" s="23">
        <v>41242</v>
      </c>
    </row>
    <row r="18" spans="2:17" s="8" customFormat="1" ht="19.5" customHeight="1">
      <c r="B18" s="12"/>
      <c r="C18" s="12" t="s">
        <v>101</v>
      </c>
      <c r="D18" s="12" t="s">
        <v>101</v>
      </c>
      <c r="E18" s="16" t="s">
        <v>3179</v>
      </c>
      <c r="F18" s="141">
        <v>1</v>
      </c>
      <c r="G18" s="189">
        <v>120</v>
      </c>
      <c r="H18" s="17">
        <f t="shared" si="0"/>
        <v>120</v>
      </c>
      <c r="I18" s="17"/>
      <c r="J18" s="141" t="s">
        <v>112</v>
      </c>
      <c r="K18" s="19"/>
      <c r="L18" s="13"/>
      <c r="M18" s="60" t="s">
        <v>748</v>
      </c>
      <c r="N18" s="12"/>
      <c r="O18" s="13"/>
      <c r="P18" s="60"/>
      <c r="Q18" s="23">
        <v>41242</v>
      </c>
    </row>
    <row r="19" spans="2:17" s="8" customFormat="1" ht="19.5" customHeight="1">
      <c r="B19" s="12"/>
      <c r="C19" s="12"/>
      <c r="D19" s="12"/>
      <c r="E19" s="16"/>
      <c r="F19" s="141"/>
      <c r="G19" s="189"/>
      <c r="H19" s="17"/>
      <c r="I19" s="17"/>
      <c r="J19" s="141"/>
      <c r="K19" s="19"/>
      <c r="L19" s="13"/>
      <c r="M19" s="60"/>
      <c r="N19" s="12"/>
      <c r="O19" s="13"/>
      <c r="P19" s="60"/>
      <c r="Q19" s="23"/>
    </row>
    <row r="20" spans="2:17" s="8" customFormat="1" ht="19.5" customHeight="1">
      <c r="B20" s="12">
        <v>4</v>
      </c>
      <c r="C20" s="12" t="s">
        <v>1217</v>
      </c>
      <c r="D20" s="12" t="s">
        <v>1217</v>
      </c>
      <c r="E20" s="194" t="s">
        <v>3180</v>
      </c>
      <c r="F20" s="141">
        <v>1</v>
      </c>
      <c r="G20" s="189">
        <v>8800</v>
      </c>
      <c r="H20" s="17">
        <f t="shared" si="0"/>
        <v>8800</v>
      </c>
      <c r="I20" s="17"/>
      <c r="J20" s="194" t="s">
        <v>3181</v>
      </c>
      <c r="K20" s="19"/>
      <c r="L20" s="13"/>
      <c r="M20" s="60">
        <v>41234</v>
      </c>
      <c r="N20" s="12"/>
      <c r="O20" s="13"/>
      <c r="P20" s="60">
        <v>41235</v>
      </c>
      <c r="Q20" s="23">
        <v>41235</v>
      </c>
    </row>
    <row r="21" spans="2:17" s="8" customFormat="1" ht="19.5" customHeight="1">
      <c r="B21" s="12"/>
      <c r="C21" s="12"/>
      <c r="D21" s="12"/>
      <c r="E21" s="16"/>
      <c r="F21" s="141"/>
      <c r="G21" s="189"/>
      <c r="H21" s="17">
        <f t="shared" si="0"/>
        <v>0</v>
      </c>
      <c r="I21" s="17"/>
      <c r="J21" s="141"/>
      <c r="K21" s="19"/>
      <c r="L21" s="13"/>
      <c r="M21" s="60"/>
      <c r="N21" s="12"/>
      <c r="O21" s="13"/>
      <c r="P21" s="60"/>
      <c r="Q21" s="23"/>
    </row>
    <row r="22" spans="2:17" s="8" customFormat="1" ht="19.5" customHeight="1">
      <c r="B22" s="12">
        <v>3</v>
      </c>
      <c r="C22" s="12" t="s">
        <v>77</v>
      </c>
      <c r="D22" s="12" t="s">
        <v>77</v>
      </c>
      <c r="E22" s="194" t="s">
        <v>3182</v>
      </c>
      <c r="F22" s="141">
        <v>1</v>
      </c>
      <c r="G22" s="189">
        <v>10200</v>
      </c>
      <c r="H22" s="17">
        <f t="shared" si="0"/>
        <v>10200</v>
      </c>
      <c r="I22" s="17"/>
      <c r="J22" s="16" t="s">
        <v>3183</v>
      </c>
      <c r="K22" s="19"/>
      <c r="L22" s="13"/>
      <c r="M22" s="60">
        <v>41234</v>
      </c>
      <c r="N22" s="12"/>
      <c r="O22" s="13"/>
      <c r="P22" s="60">
        <v>41250</v>
      </c>
      <c r="Q22" s="23">
        <v>41246</v>
      </c>
    </row>
    <row r="23" spans="2:17" s="8" customFormat="1" ht="19.5" customHeight="1">
      <c r="B23" s="12">
        <v>3</v>
      </c>
      <c r="C23" s="12" t="s">
        <v>77</v>
      </c>
      <c r="D23" s="12" t="s">
        <v>77</v>
      </c>
      <c r="E23" s="194" t="s">
        <v>3184</v>
      </c>
      <c r="F23" s="141">
        <v>1</v>
      </c>
      <c r="G23" s="189">
        <v>8160</v>
      </c>
      <c r="H23" s="17">
        <f t="shared" si="0"/>
        <v>8160</v>
      </c>
      <c r="I23" s="17"/>
      <c r="J23" s="141" t="s">
        <v>3185</v>
      </c>
      <c r="K23" s="19"/>
      <c r="L23" s="13"/>
      <c r="M23" s="60">
        <v>41234</v>
      </c>
      <c r="N23" s="12"/>
      <c r="O23" s="13"/>
      <c r="P23" s="60">
        <v>41250</v>
      </c>
      <c r="Q23" s="23">
        <v>41246</v>
      </c>
    </row>
    <row r="24" spans="2:17" s="8" customFormat="1" ht="19.5" customHeight="1">
      <c r="B24" s="12">
        <v>3</v>
      </c>
      <c r="C24" s="12" t="s">
        <v>77</v>
      </c>
      <c r="D24" s="12" t="s">
        <v>77</v>
      </c>
      <c r="E24" s="194" t="s">
        <v>3186</v>
      </c>
      <c r="F24" s="141">
        <v>1</v>
      </c>
      <c r="G24" s="189">
        <v>3000</v>
      </c>
      <c r="H24" s="17">
        <f t="shared" si="0"/>
        <v>3000</v>
      </c>
      <c r="I24" s="17"/>
      <c r="J24" s="141" t="s">
        <v>3187</v>
      </c>
      <c r="K24" s="19"/>
      <c r="L24" s="13"/>
      <c r="M24" s="60">
        <v>41234</v>
      </c>
      <c r="N24" s="12"/>
      <c r="O24" s="13"/>
      <c r="P24" s="60">
        <v>41250</v>
      </c>
      <c r="Q24" s="23">
        <v>41246</v>
      </c>
    </row>
    <row r="25" spans="2:17" s="8" customFormat="1" ht="19.5" customHeight="1">
      <c r="B25" s="12">
        <v>3</v>
      </c>
      <c r="C25" s="12" t="s">
        <v>77</v>
      </c>
      <c r="D25" s="12" t="s">
        <v>77</v>
      </c>
      <c r="E25" s="194" t="s">
        <v>3188</v>
      </c>
      <c r="F25" s="141">
        <v>1</v>
      </c>
      <c r="G25" s="189">
        <v>3000</v>
      </c>
      <c r="H25" s="17">
        <f t="shared" si="0"/>
        <v>3000</v>
      </c>
      <c r="I25" s="17"/>
      <c r="J25" s="189" t="s">
        <v>3189</v>
      </c>
      <c r="K25" s="19"/>
      <c r="L25" s="13"/>
      <c r="M25" s="60">
        <v>41234</v>
      </c>
      <c r="N25" s="12"/>
      <c r="O25" s="13"/>
      <c r="P25" s="60">
        <v>41250</v>
      </c>
      <c r="Q25" s="23">
        <v>41246</v>
      </c>
    </row>
    <row r="26" spans="2:17" s="8" customFormat="1" ht="19.5" customHeight="1">
      <c r="B26" s="12"/>
      <c r="C26" s="12"/>
      <c r="D26" s="12"/>
      <c r="E26" s="16"/>
      <c r="F26" s="141"/>
      <c r="G26" s="189"/>
      <c r="H26" s="17">
        <f t="shared" si="0"/>
        <v>0</v>
      </c>
      <c r="I26" s="17"/>
      <c r="J26" s="141"/>
      <c r="K26" s="19"/>
      <c r="L26" s="13"/>
      <c r="M26" s="60"/>
      <c r="N26" s="12"/>
      <c r="O26" s="13"/>
      <c r="P26" s="60"/>
      <c r="Q26" s="23"/>
    </row>
    <row r="27" spans="2:17">
      <c r="Q27" s="68"/>
    </row>
    <row r="28" spans="2:17">
      <c r="Q28" s="68"/>
    </row>
    <row r="29" spans="2:17">
      <c r="Q29" s="68"/>
    </row>
    <row r="30" spans="2:17">
      <c r="M30" s="25"/>
      <c r="Q30" s="68"/>
    </row>
    <row r="31" spans="2:17">
      <c r="Q31" s="68"/>
    </row>
    <row r="32" spans="2:17">
      <c r="M32" s="25"/>
      <c r="Q32" s="68"/>
    </row>
  </sheetData>
  <autoFilter ref="B8:O26" xr:uid="{A1F91B36-D2BD-4377-898D-F2DA8D9692D0}"/>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2B03-E2F6-4D91-B129-4F17B124BB47}">
  <dimension ref="B2:Q94"/>
  <sheetViews>
    <sheetView zoomScale="85" zoomScaleNormal="85" workbookViewId="0">
      <pane xSplit="10" ySplit="8" topLeftCell="O9" activePane="bottomRight" state="frozen"/>
      <selection pane="topRight" activeCell="K1" sqref="K1"/>
      <selection pane="bottomLeft" activeCell="A9" sqref="A9"/>
      <selection pane="bottomRight" activeCell="Q12" sqref="Q12"/>
    </sheetView>
  </sheetViews>
  <sheetFormatPr defaultRowHeight="12"/>
  <cols>
    <col min="1" max="1" width="2.625" style="145" customWidth="1"/>
    <col min="2" max="2" width="11.625" style="150" customWidth="1"/>
    <col min="3" max="3" width="10.625" style="145" customWidth="1"/>
    <col min="4" max="4" width="10.375" style="145" customWidth="1"/>
    <col min="5" max="5" width="28.5" style="150" customWidth="1"/>
    <col min="6" max="6" width="7.125" style="145" customWidth="1"/>
    <col min="7" max="7" width="7.75" style="145" customWidth="1"/>
    <col min="8" max="8" width="9.25" style="145" bestFit="1" customWidth="1"/>
    <col min="9" max="9" width="11" style="151" customWidth="1"/>
    <col min="10" max="10" width="30.875" style="150" bestFit="1" customWidth="1"/>
    <col min="11" max="11" width="30" style="150" bestFit="1" customWidth="1"/>
    <col min="12" max="12" width="13.5" style="150" bestFit="1" customWidth="1"/>
    <col min="13" max="13" width="13.75" style="150" customWidth="1"/>
    <col min="14" max="14" width="10" style="145" bestFit="1" customWidth="1"/>
    <col min="15" max="15" width="13.25" style="151" customWidth="1"/>
    <col min="16" max="16" width="14.5" style="152" customWidth="1"/>
    <col min="17" max="17" width="15.625" style="152" customWidth="1"/>
    <col min="18" max="256" width="9" style="145"/>
    <col min="257" max="257" width="2.625" style="145" customWidth="1"/>
    <col min="258" max="258" width="11.625" style="145" customWidth="1"/>
    <col min="259" max="259" width="10.625" style="145" customWidth="1"/>
    <col min="260" max="260" width="10.375" style="145" customWidth="1"/>
    <col min="261" max="261" width="28.5" style="145" customWidth="1"/>
    <col min="262" max="262" width="7.125" style="145" customWidth="1"/>
    <col min="263" max="263" width="7.75" style="145" customWidth="1"/>
    <col min="264" max="264" width="9.25" style="145" bestFit="1" customWidth="1"/>
    <col min="265" max="265" width="11" style="145" customWidth="1"/>
    <col min="266" max="266" width="30.875" style="145" bestFit="1" customWidth="1"/>
    <col min="267" max="267" width="30" style="145" bestFit="1" customWidth="1"/>
    <col min="268" max="268" width="13.5" style="145" bestFit="1" customWidth="1"/>
    <col min="269" max="269" width="13.75" style="145" customWidth="1"/>
    <col min="270" max="270" width="10" style="145" bestFit="1" customWidth="1"/>
    <col min="271" max="271" width="13.25" style="145" customWidth="1"/>
    <col min="272" max="272" width="14.5" style="145" customWidth="1"/>
    <col min="273" max="273" width="15.625" style="145" customWidth="1"/>
    <col min="274" max="512" width="9" style="145"/>
    <col min="513" max="513" width="2.625" style="145" customWidth="1"/>
    <col min="514" max="514" width="11.625" style="145" customWidth="1"/>
    <col min="515" max="515" width="10.625" style="145" customWidth="1"/>
    <col min="516" max="516" width="10.375" style="145" customWidth="1"/>
    <col min="517" max="517" width="28.5" style="145" customWidth="1"/>
    <col min="518" max="518" width="7.125" style="145" customWidth="1"/>
    <col min="519" max="519" width="7.75" style="145" customWidth="1"/>
    <col min="520" max="520" width="9.25" style="145" bestFit="1" customWidth="1"/>
    <col min="521" max="521" width="11" style="145" customWidth="1"/>
    <col min="522" max="522" width="30.875" style="145" bestFit="1" customWidth="1"/>
    <col min="523" max="523" width="30" style="145" bestFit="1" customWidth="1"/>
    <col min="524" max="524" width="13.5" style="145" bestFit="1" customWidth="1"/>
    <col min="525" max="525" width="13.75" style="145" customWidth="1"/>
    <col min="526" max="526" width="10" style="145" bestFit="1" customWidth="1"/>
    <col min="527" max="527" width="13.25" style="145" customWidth="1"/>
    <col min="528" max="528" width="14.5" style="145" customWidth="1"/>
    <col min="529" max="529" width="15.625" style="145" customWidth="1"/>
    <col min="530" max="768" width="9" style="145"/>
    <col min="769" max="769" width="2.625" style="145" customWidth="1"/>
    <col min="770" max="770" width="11.625" style="145" customWidth="1"/>
    <col min="771" max="771" width="10.625" style="145" customWidth="1"/>
    <col min="772" max="772" width="10.375" style="145" customWidth="1"/>
    <col min="773" max="773" width="28.5" style="145" customWidth="1"/>
    <col min="774" max="774" width="7.125" style="145" customWidth="1"/>
    <col min="775" max="775" width="7.75" style="145" customWidth="1"/>
    <col min="776" max="776" width="9.25" style="145" bestFit="1" customWidth="1"/>
    <col min="777" max="777" width="11" style="145" customWidth="1"/>
    <col min="778" max="778" width="30.875" style="145" bestFit="1" customWidth="1"/>
    <col min="779" max="779" width="30" style="145" bestFit="1" customWidth="1"/>
    <col min="780" max="780" width="13.5" style="145" bestFit="1" customWidth="1"/>
    <col min="781" max="781" width="13.75" style="145" customWidth="1"/>
    <col min="782" max="782" width="10" style="145" bestFit="1" customWidth="1"/>
    <col min="783" max="783" width="13.25" style="145" customWidth="1"/>
    <col min="784" max="784" width="14.5" style="145" customWidth="1"/>
    <col min="785" max="785" width="15.625" style="145" customWidth="1"/>
    <col min="786" max="1024" width="9" style="145"/>
    <col min="1025" max="1025" width="2.625" style="145" customWidth="1"/>
    <col min="1026" max="1026" width="11.625" style="145" customWidth="1"/>
    <col min="1027" max="1027" width="10.625" style="145" customWidth="1"/>
    <col min="1028" max="1028" width="10.375" style="145" customWidth="1"/>
    <col min="1029" max="1029" width="28.5" style="145" customWidth="1"/>
    <col min="1030" max="1030" width="7.125" style="145" customWidth="1"/>
    <col min="1031" max="1031" width="7.75" style="145" customWidth="1"/>
    <col min="1032" max="1032" width="9.25" style="145" bestFit="1" customWidth="1"/>
    <col min="1033" max="1033" width="11" style="145" customWidth="1"/>
    <col min="1034" max="1034" width="30.875" style="145" bestFit="1" customWidth="1"/>
    <col min="1035" max="1035" width="30" style="145" bestFit="1" customWidth="1"/>
    <col min="1036" max="1036" width="13.5" style="145" bestFit="1" customWidth="1"/>
    <col min="1037" max="1037" width="13.75" style="145" customWidth="1"/>
    <col min="1038" max="1038" width="10" style="145" bestFit="1" customWidth="1"/>
    <col min="1039" max="1039" width="13.25" style="145" customWidth="1"/>
    <col min="1040" max="1040" width="14.5" style="145" customWidth="1"/>
    <col min="1041" max="1041" width="15.625" style="145" customWidth="1"/>
    <col min="1042" max="1280" width="9" style="145"/>
    <col min="1281" max="1281" width="2.625" style="145" customWidth="1"/>
    <col min="1282" max="1282" width="11.625" style="145" customWidth="1"/>
    <col min="1283" max="1283" width="10.625" style="145" customWidth="1"/>
    <col min="1284" max="1284" width="10.375" style="145" customWidth="1"/>
    <col min="1285" max="1285" width="28.5" style="145" customWidth="1"/>
    <col min="1286" max="1286" width="7.125" style="145" customWidth="1"/>
    <col min="1287" max="1287" width="7.75" style="145" customWidth="1"/>
    <col min="1288" max="1288" width="9.25" style="145" bestFit="1" customWidth="1"/>
    <col min="1289" max="1289" width="11" style="145" customWidth="1"/>
    <col min="1290" max="1290" width="30.875" style="145" bestFit="1" customWidth="1"/>
    <col min="1291" max="1291" width="30" style="145" bestFit="1" customWidth="1"/>
    <col min="1292" max="1292" width="13.5" style="145" bestFit="1" customWidth="1"/>
    <col min="1293" max="1293" width="13.75" style="145" customWidth="1"/>
    <col min="1294" max="1294" width="10" style="145" bestFit="1" customWidth="1"/>
    <col min="1295" max="1295" width="13.25" style="145" customWidth="1"/>
    <col min="1296" max="1296" width="14.5" style="145" customWidth="1"/>
    <col min="1297" max="1297" width="15.625" style="145" customWidth="1"/>
    <col min="1298" max="1536" width="9" style="145"/>
    <col min="1537" max="1537" width="2.625" style="145" customWidth="1"/>
    <col min="1538" max="1538" width="11.625" style="145" customWidth="1"/>
    <col min="1539" max="1539" width="10.625" style="145" customWidth="1"/>
    <col min="1540" max="1540" width="10.375" style="145" customWidth="1"/>
    <col min="1541" max="1541" width="28.5" style="145" customWidth="1"/>
    <col min="1542" max="1542" width="7.125" style="145" customWidth="1"/>
    <col min="1543" max="1543" width="7.75" style="145" customWidth="1"/>
    <col min="1544" max="1544" width="9.25" style="145" bestFit="1" customWidth="1"/>
    <col min="1545" max="1545" width="11" style="145" customWidth="1"/>
    <col min="1546" max="1546" width="30.875" style="145" bestFit="1" customWidth="1"/>
    <col min="1547" max="1547" width="30" style="145" bestFit="1" customWidth="1"/>
    <col min="1548" max="1548" width="13.5" style="145" bestFit="1" customWidth="1"/>
    <col min="1549" max="1549" width="13.75" style="145" customWidth="1"/>
    <col min="1550" max="1550" width="10" style="145" bestFit="1" customWidth="1"/>
    <col min="1551" max="1551" width="13.25" style="145" customWidth="1"/>
    <col min="1552" max="1552" width="14.5" style="145" customWidth="1"/>
    <col min="1553" max="1553" width="15.625" style="145" customWidth="1"/>
    <col min="1554" max="1792" width="9" style="145"/>
    <col min="1793" max="1793" width="2.625" style="145" customWidth="1"/>
    <col min="1794" max="1794" width="11.625" style="145" customWidth="1"/>
    <col min="1795" max="1795" width="10.625" style="145" customWidth="1"/>
    <col min="1796" max="1796" width="10.375" style="145" customWidth="1"/>
    <col min="1797" max="1797" width="28.5" style="145" customWidth="1"/>
    <col min="1798" max="1798" width="7.125" style="145" customWidth="1"/>
    <col min="1799" max="1799" width="7.75" style="145" customWidth="1"/>
    <col min="1800" max="1800" width="9.25" style="145" bestFit="1" customWidth="1"/>
    <col min="1801" max="1801" width="11" style="145" customWidth="1"/>
    <col min="1802" max="1802" width="30.875" style="145" bestFit="1" customWidth="1"/>
    <col min="1803" max="1803" width="30" style="145" bestFit="1" customWidth="1"/>
    <col min="1804" max="1804" width="13.5" style="145" bestFit="1" customWidth="1"/>
    <col min="1805" max="1805" width="13.75" style="145" customWidth="1"/>
    <col min="1806" max="1806" width="10" style="145" bestFit="1" customWidth="1"/>
    <col min="1807" max="1807" width="13.25" style="145" customWidth="1"/>
    <col min="1808" max="1808" width="14.5" style="145" customWidth="1"/>
    <col min="1809" max="1809" width="15.625" style="145" customWidth="1"/>
    <col min="1810" max="2048" width="9" style="145"/>
    <col min="2049" max="2049" width="2.625" style="145" customWidth="1"/>
    <col min="2050" max="2050" width="11.625" style="145" customWidth="1"/>
    <col min="2051" max="2051" width="10.625" style="145" customWidth="1"/>
    <col min="2052" max="2052" width="10.375" style="145" customWidth="1"/>
    <col min="2053" max="2053" width="28.5" style="145" customWidth="1"/>
    <col min="2054" max="2054" width="7.125" style="145" customWidth="1"/>
    <col min="2055" max="2055" width="7.75" style="145" customWidth="1"/>
    <col min="2056" max="2056" width="9.25" style="145" bestFit="1" customWidth="1"/>
    <col min="2057" max="2057" width="11" style="145" customWidth="1"/>
    <col min="2058" max="2058" width="30.875" style="145" bestFit="1" customWidth="1"/>
    <col min="2059" max="2059" width="30" style="145" bestFit="1" customWidth="1"/>
    <col min="2060" max="2060" width="13.5" style="145" bestFit="1" customWidth="1"/>
    <col min="2061" max="2061" width="13.75" style="145" customWidth="1"/>
    <col min="2062" max="2062" width="10" style="145" bestFit="1" customWidth="1"/>
    <col min="2063" max="2063" width="13.25" style="145" customWidth="1"/>
    <col min="2064" max="2064" width="14.5" style="145" customWidth="1"/>
    <col min="2065" max="2065" width="15.625" style="145" customWidth="1"/>
    <col min="2066" max="2304" width="9" style="145"/>
    <col min="2305" max="2305" width="2.625" style="145" customWidth="1"/>
    <col min="2306" max="2306" width="11.625" style="145" customWidth="1"/>
    <col min="2307" max="2307" width="10.625" style="145" customWidth="1"/>
    <col min="2308" max="2308" width="10.375" style="145" customWidth="1"/>
    <col min="2309" max="2309" width="28.5" style="145" customWidth="1"/>
    <col min="2310" max="2310" width="7.125" style="145" customWidth="1"/>
    <col min="2311" max="2311" width="7.75" style="145" customWidth="1"/>
    <col min="2312" max="2312" width="9.25" style="145" bestFit="1" customWidth="1"/>
    <col min="2313" max="2313" width="11" style="145" customWidth="1"/>
    <col min="2314" max="2314" width="30.875" style="145" bestFit="1" customWidth="1"/>
    <col min="2315" max="2315" width="30" style="145" bestFit="1" customWidth="1"/>
    <col min="2316" max="2316" width="13.5" style="145" bestFit="1" customWidth="1"/>
    <col min="2317" max="2317" width="13.75" style="145" customWidth="1"/>
    <col min="2318" max="2318" width="10" style="145" bestFit="1" customWidth="1"/>
    <col min="2319" max="2319" width="13.25" style="145" customWidth="1"/>
    <col min="2320" max="2320" width="14.5" style="145" customWidth="1"/>
    <col min="2321" max="2321" width="15.625" style="145" customWidth="1"/>
    <col min="2322" max="2560" width="9" style="145"/>
    <col min="2561" max="2561" width="2.625" style="145" customWidth="1"/>
    <col min="2562" max="2562" width="11.625" style="145" customWidth="1"/>
    <col min="2563" max="2563" width="10.625" style="145" customWidth="1"/>
    <col min="2564" max="2564" width="10.375" style="145" customWidth="1"/>
    <col min="2565" max="2565" width="28.5" style="145" customWidth="1"/>
    <col min="2566" max="2566" width="7.125" style="145" customWidth="1"/>
    <col min="2567" max="2567" width="7.75" style="145" customWidth="1"/>
    <col min="2568" max="2568" width="9.25" style="145" bestFit="1" customWidth="1"/>
    <col min="2569" max="2569" width="11" style="145" customWidth="1"/>
    <col min="2570" max="2570" width="30.875" style="145" bestFit="1" customWidth="1"/>
    <col min="2571" max="2571" width="30" style="145" bestFit="1" customWidth="1"/>
    <col min="2572" max="2572" width="13.5" style="145" bestFit="1" customWidth="1"/>
    <col min="2573" max="2573" width="13.75" style="145" customWidth="1"/>
    <col min="2574" max="2574" width="10" style="145" bestFit="1" customWidth="1"/>
    <col min="2575" max="2575" width="13.25" style="145" customWidth="1"/>
    <col min="2576" max="2576" width="14.5" style="145" customWidth="1"/>
    <col min="2577" max="2577" width="15.625" style="145" customWidth="1"/>
    <col min="2578" max="2816" width="9" style="145"/>
    <col min="2817" max="2817" width="2.625" style="145" customWidth="1"/>
    <col min="2818" max="2818" width="11.625" style="145" customWidth="1"/>
    <col min="2819" max="2819" width="10.625" style="145" customWidth="1"/>
    <col min="2820" max="2820" width="10.375" style="145" customWidth="1"/>
    <col min="2821" max="2821" width="28.5" style="145" customWidth="1"/>
    <col min="2822" max="2822" width="7.125" style="145" customWidth="1"/>
    <col min="2823" max="2823" width="7.75" style="145" customWidth="1"/>
    <col min="2824" max="2824" width="9.25" style="145" bestFit="1" customWidth="1"/>
    <col min="2825" max="2825" width="11" style="145" customWidth="1"/>
    <col min="2826" max="2826" width="30.875" style="145" bestFit="1" customWidth="1"/>
    <col min="2827" max="2827" width="30" style="145" bestFit="1" customWidth="1"/>
    <col min="2828" max="2828" width="13.5" style="145" bestFit="1" customWidth="1"/>
    <col min="2829" max="2829" width="13.75" style="145" customWidth="1"/>
    <col min="2830" max="2830" width="10" style="145" bestFit="1" customWidth="1"/>
    <col min="2831" max="2831" width="13.25" style="145" customWidth="1"/>
    <col min="2832" max="2832" width="14.5" style="145" customWidth="1"/>
    <col min="2833" max="2833" width="15.625" style="145" customWidth="1"/>
    <col min="2834" max="3072" width="9" style="145"/>
    <col min="3073" max="3073" width="2.625" style="145" customWidth="1"/>
    <col min="3074" max="3074" width="11.625" style="145" customWidth="1"/>
    <col min="3075" max="3075" width="10.625" style="145" customWidth="1"/>
    <col min="3076" max="3076" width="10.375" style="145" customWidth="1"/>
    <col min="3077" max="3077" width="28.5" style="145" customWidth="1"/>
    <col min="3078" max="3078" width="7.125" style="145" customWidth="1"/>
    <col min="3079" max="3079" width="7.75" style="145" customWidth="1"/>
    <col min="3080" max="3080" width="9.25" style="145" bestFit="1" customWidth="1"/>
    <col min="3081" max="3081" width="11" style="145" customWidth="1"/>
    <col min="3082" max="3082" width="30.875" style="145" bestFit="1" customWidth="1"/>
    <col min="3083" max="3083" width="30" style="145" bestFit="1" customWidth="1"/>
    <col min="3084" max="3084" width="13.5" style="145" bestFit="1" customWidth="1"/>
    <col min="3085" max="3085" width="13.75" style="145" customWidth="1"/>
    <col min="3086" max="3086" width="10" style="145" bestFit="1" customWidth="1"/>
    <col min="3087" max="3087" width="13.25" style="145" customWidth="1"/>
    <col min="3088" max="3088" width="14.5" style="145" customWidth="1"/>
    <col min="3089" max="3089" width="15.625" style="145" customWidth="1"/>
    <col min="3090" max="3328" width="9" style="145"/>
    <col min="3329" max="3329" width="2.625" style="145" customWidth="1"/>
    <col min="3330" max="3330" width="11.625" style="145" customWidth="1"/>
    <col min="3331" max="3331" width="10.625" style="145" customWidth="1"/>
    <col min="3332" max="3332" width="10.375" style="145" customWidth="1"/>
    <col min="3333" max="3333" width="28.5" style="145" customWidth="1"/>
    <col min="3334" max="3334" width="7.125" style="145" customWidth="1"/>
    <col min="3335" max="3335" width="7.75" style="145" customWidth="1"/>
    <col min="3336" max="3336" width="9.25" style="145" bestFit="1" customWidth="1"/>
    <col min="3337" max="3337" width="11" style="145" customWidth="1"/>
    <col min="3338" max="3338" width="30.875" style="145" bestFit="1" customWidth="1"/>
    <col min="3339" max="3339" width="30" style="145" bestFit="1" customWidth="1"/>
    <col min="3340" max="3340" width="13.5" style="145" bestFit="1" customWidth="1"/>
    <col min="3341" max="3341" width="13.75" style="145" customWidth="1"/>
    <col min="3342" max="3342" width="10" style="145" bestFit="1" customWidth="1"/>
    <col min="3343" max="3343" width="13.25" style="145" customWidth="1"/>
    <col min="3344" max="3344" width="14.5" style="145" customWidth="1"/>
    <col min="3345" max="3345" width="15.625" style="145" customWidth="1"/>
    <col min="3346" max="3584" width="9" style="145"/>
    <col min="3585" max="3585" width="2.625" style="145" customWidth="1"/>
    <col min="3586" max="3586" width="11.625" style="145" customWidth="1"/>
    <col min="3587" max="3587" width="10.625" style="145" customWidth="1"/>
    <col min="3588" max="3588" width="10.375" style="145" customWidth="1"/>
    <col min="3589" max="3589" width="28.5" style="145" customWidth="1"/>
    <col min="3590" max="3590" width="7.125" style="145" customWidth="1"/>
    <col min="3591" max="3591" width="7.75" style="145" customWidth="1"/>
    <col min="3592" max="3592" width="9.25" style="145" bestFit="1" customWidth="1"/>
    <col min="3593" max="3593" width="11" style="145" customWidth="1"/>
    <col min="3594" max="3594" width="30.875" style="145" bestFit="1" customWidth="1"/>
    <col min="3595" max="3595" width="30" style="145" bestFit="1" customWidth="1"/>
    <col min="3596" max="3596" width="13.5" style="145" bestFit="1" customWidth="1"/>
    <col min="3597" max="3597" width="13.75" style="145" customWidth="1"/>
    <col min="3598" max="3598" width="10" style="145" bestFit="1" customWidth="1"/>
    <col min="3599" max="3599" width="13.25" style="145" customWidth="1"/>
    <col min="3600" max="3600" width="14.5" style="145" customWidth="1"/>
    <col min="3601" max="3601" width="15.625" style="145" customWidth="1"/>
    <col min="3602" max="3840" width="9" style="145"/>
    <col min="3841" max="3841" width="2.625" style="145" customWidth="1"/>
    <col min="3842" max="3842" width="11.625" style="145" customWidth="1"/>
    <col min="3843" max="3843" width="10.625" style="145" customWidth="1"/>
    <col min="3844" max="3844" width="10.375" style="145" customWidth="1"/>
    <col min="3845" max="3845" width="28.5" style="145" customWidth="1"/>
    <col min="3846" max="3846" width="7.125" style="145" customWidth="1"/>
    <col min="3847" max="3847" width="7.75" style="145" customWidth="1"/>
    <col min="3848" max="3848" width="9.25" style="145" bestFit="1" customWidth="1"/>
    <col min="3849" max="3849" width="11" style="145" customWidth="1"/>
    <col min="3850" max="3850" width="30.875" style="145" bestFit="1" customWidth="1"/>
    <col min="3851" max="3851" width="30" style="145" bestFit="1" customWidth="1"/>
    <col min="3852" max="3852" width="13.5" style="145" bestFit="1" customWidth="1"/>
    <col min="3853" max="3853" width="13.75" style="145" customWidth="1"/>
    <col min="3854" max="3854" width="10" style="145" bestFit="1" customWidth="1"/>
    <col min="3855" max="3855" width="13.25" style="145" customWidth="1"/>
    <col min="3856" max="3856" width="14.5" style="145" customWidth="1"/>
    <col min="3857" max="3857" width="15.625" style="145" customWidth="1"/>
    <col min="3858" max="4096" width="9" style="145"/>
    <col min="4097" max="4097" width="2.625" style="145" customWidth="1"/>
    <col min="4098" max="4098" width="11.625" style="145" customWidth="1"/>
    <col min="4099" max="4099" width="10.625" style="145" customWidth="1"/>
    <col min="4100" max="4100" width="10.375" style="145" customWidth="1"/>
    <col min="4101" max="4101" width="28.5" style="145" customWidth="1"/>
    <col min="4102" max="4102" width="7.125" style="145" customWidth="1"/>
    <col min="4103" max="4103" width="7.75" style="145" customWidth="1"/>
    <col min="4104" max="4104" width="9.25" style="145" bestFit="1" customWidth="1"/>
    <col min="4105" max="4105" width="11" style="145" customWidth="1"/>
    <col min="4106" max="4106" width="30.875" style="145" bestFit="1" customWidth="1"/>
    <col min="4107" max="4107" width="30" style="145" bestFit="1" customWidth="1"/>
    <col min="4108" max="4108" width="13.5" style="145" bestFit="1" customWidth="1"/>
    <col min="4109" max="4109" width="13.75" style="145" customWidth="1"/>
    <col min="4110" max="4110" width="10" style="145" bestFit="1" customWidth="1"/>
    <col min="4111" max="4111" width="13.25" style="145" customWidth="1"/>
    <col min="4112" max="4112" width="14.5" style="145" customWidth="1"/>
    <col min="4113" max="4113" width="15.625" style="145" customWidth="1"/>
    <col min="4114" max="4352" width="9" style="145"/>
    <col min="4353" max="4353" width="2.625" style="145" customWidth="1"/>
    <col min="4354" max="4354" width="11.625" style="145" customWidth="1"/>
    <col min="4355" max="4355" width="10.625" style="145" customWidth="1"/>
    <col min="4356" max="4356" width="10.375" style="145" customWidth="1"/>
    <col min="4357" max="4357" width="28.5" style="145" customWidth="1"/>
    <col min="4358" max="4358" width="7.125" style="145" customWidth="1"/>
    <col min="4359" max="4359" width="7.75" style="145" customWidth="1"/>
    <col min="4360" max="4360" width="9.25" style="145" bestFit="1" customWidth="1"/>
    <col min="4361" max="4361" width="11" style="145" customWidth="1"/>
    <col min="4362" max="4362" width="30.875" style="145" bestFit="1" customWidth="1"/>
    <col min="4363" max="4363" width="30" style="145" bestFit="1" customWidth="1"/>
    <col min="4364" max="4364" width="13.5" style="145" bestFit="1" customWidth="1"/>
    <col min="4365" max="4365" width="13.75" style="145" customWidth="1"/>
    <col min="4366" max="4366" width="10" style="145" bestFit="1" customWidth="1"/>
    <col min="4367" max="4367" width="13.25" style="145" customWidth="1"/>
    <col min="4368" max="4368" width="14.5" style="145" customWidth="1"/>
    <col min="4369" max="4369" width="15.625" style="145" customWidth="1"/>
    <col min="4370" max="4608" width="9" style="145"/>
    <col min="4609" max="4609" width="2.625" style="145" customWidth="1"/>
    <col min="4610" max="4610" width="11.625" style="145" customWidth="1"/>
    <col min="4611" max="4611" width="10.625" style="145" customWidth="1"/>
    <col min="4612" max="4612" width="10.375" style="145" customWidth="1"/>
    <col min="4613" max="4613" width="28.5" style="145" customWidth="1"/>
    <col min="4614" max="4614" width="7.125" style="145" customWidth="1"/>
    <col min="4615" max="4615" width="7.75" style="145" customWidth="1"/>
    <col min="4616" max="4616" width="9.25" style="145" bestFit="1" customWidth="1"/>
    <col min="4617" max="4617" width="11" style="145" customWidth="1"/>
    <col min="4618" max="4618" width="30.875" style="145" bestFit="1" customWidth="1"/>
    <col min="4619" max="4619" width="30" style="145" bestFit="1" customWidth="1"/>
    <col min="4620" max="4620" width="13.5" style="145" bestFit="1" customWidth="1"/>
    <col min="4621" max="4621" width="13.75" style="145" customWidth="1"/>
    <col min="4622" max="4622" width="10" style="145" bestFit="1" customWidth="1"/>
    <col min="4623" max="4623" width="13.25" style="145" customWidth="1"/>
    <col min="4624" max="4624" width="14.5" style="145" customWidth="1"/>
    <col min="4625" max="4625" width="15.625" style="145" customWidth="1"/>
    <col min="4626" max="4864" width="9" style="145"/>
    <col min="4865" max="4865" width="2.625" style="145" customWidth="1"/>
    <col min="4866" max="4866" width="11.625" style="145" customWidth="1"/>
    <col min="4867" max="4867" width="10.625" style="145" customWidth="1"/>
    <col min="4868" max="4868" width="10.375" style="145" customWidth="1"/>
    <col min="4869" max="4869" width="28.5" style="145" customWidth="1"/>
    <col min="4870" max="4870" width="7.125" style="145" customWidth="1"/>
    <col min="4871" max="4871" width="7.75" style="145" customWidth="1"/>
    <col min="4872" max="4872" width="9.25" style="145" bestFit="1" customWidth="1"/>
    <col min="4873" max="4873" width="11" style="145" customWidth="1"/>
    <col min="4874" max="4874" width="30.875" style="145" bestFit="1" customWidth="1"/>
    <col min="4875" max="4875" width="30" style="145" bestFit="1" customWidth="1"/>
    <col min="4876" max="4876" width="13.5" style="145" bestFit="1" customWidth="1"/>
    <col min="4877" max="4877" width="13.75" style="145" customWidth="1"/>
    <col min="4878" max="4878" width="10" style="145" bestFit="1" customWidth="1"/>
    <col min="4879" max="4879" width="13.25" style="145" customWidth="1"/>
    <col min="4880" max="4880" width="14.5" style="145" customWidth="1"/>
    <col min="4881" max="4881" width="15.625" style="145" customWidth="1"/>
    <col min="4882" max="5120" width="9" style="145"/>
    <col min="5121" max="5121" width="2.625" style="145" customWidth="1"/>
    <col min="5122" max="5122" width="11.625" style="145" customWidth="1"/>
    <col min="5123" max="5123" width="10.625" style="145" customWidth="1"/>
    <col min="5124" max="5124" width="10.375" style="145" customWidth="1"/>
    <col min="5125" max="5125" width="28.5" style="145" customWidth="1"/>
    <col min="5126" max="5126" width="7.125" style="145" customWidth="1"/>
    <col min="5127" max="5127" width="7.75" style="145" customWidth="1"/>
    <col min="5128" max="5128" width="9.25" style="145" bestFit="1" customWidth="1"/>
    <col min="5129" max="5129" width="11" style="145" customWidth="1"/>
    <col min="5130" max="5130" width="30.875" style="145" bestFit="1" customWidth="1"/>
    <col min="5131" max="5131" width="30" style="145" bestFit="1" customWidth="1"/>
    <col min="5132" max="5132" width="13.5" style="145" bestFit="1" customWidth="1"/>
    <col min="5133" max="5133" width="13.75" style="145" customWidth="1"/>
    <col min="5134" max="5134" width="10" style="145" bestFit="1" customWidth="1"/>
    <col min="5135" max="5135" width="13.25" style="145" customWidth="1"/>
    <col min="5136" max="5136" width="14.5" style="145" customWidth="1"/>
    <col min="5137" max="5137" width="15.625" style="145" customWidth="1"/>
    <col min="5138" max="5376" width="9" style="145"/>
    <col min="5377" max="5377" width="2.625" style="145" customWidth="1"/>
    <col min="5378" max="5378" width="11.625" style="145" customWidth="1"/>
    <col min="5379" max="5379" width="10.625" style="145" customWidth="1"/>
    <col min="5380" max="5380" width="10.375" style="145" customWidth="1"/>
    <col min="5381" max="5381" width="28.5" style="145" customWidth="1"/>
    <col min="5382" max="5382" width="7.125" style="145" customWidth="1"/>
    <col min="5383" max="5383" width="7.75" style="145" customWidth="1"/>
    <col min="5384" max="5384" width="9.25" style="145" bestFit="1" customWidth="1"/>
    <col min="5385" max="5385" width="11" style="145" customWidth="1"/>
    <col min="5386" max="5386" width="30.875" style="145" bestFit="1" customWidth="1"/>
    <col min="5387" max="5387" width="30" style="145" bestFit="1" customWidth="1"/>
    <col min="5388" max="5388" width="13.5" style="145" bestFit="1" customWidth="1"/>
    <col min="5389" max="5389" width="13.75" style="145" customWidth="1"/>
    <col min="5390" max="5390" width="10" style="145" bestFit="1" customWidth="1"/>
    <col min="5391" max="5391" width="13.25" style="145" customWidth="1"/>
    <col min="5392" max="5392" width="14.5" style="145" customWidth="1"/>
    <col min="5393" max="5393" width="15.625" style="145" customWidth="1"/>
    <col min="5394" max="5632" width="9" style="145"/>
    <col min="5633" max="5633" width="2.625" style="145" customWidth="1"/>
    <col min="5634" max="5634" width="11.625" style="145" customWidth="1"/>
    <col min="5635" max="5635" width="10.625" style="145" customWidth="1"/>
    <col min="5636" max="5636" width="10.375" style="145" customWidth="1"/>
    <col min="5637" max="5637" width="28.5" style="145" customWidth="1"/>
    <col min="5638" max="5638" width="7.125" style="145" customWidth="1"/>
    <col min="5639" max="5639" width="7.75" style="145" customWidth="1"/>
    <col min="5640" max="5640" width="9.25" style="145" bestFit="1" customWidth="1"/>
    <col min="5641" max="5641" width="11" style="145" customWidth="1"/>
    <col min="5642" max="5642" width="30.875" style="145" bestFit="1" customWidth="1"/>
    <col min="5643" max="5643" width="30" style="145" bestFit="1" customWidth="1"/>
    <col min="5644" max="5644" width="13.5" style="145" bestFit="1" customWidth="1"/>
    <col min="5645" max="5645" width="13.75" style="145" customWidth="1"/>
    <col min="5646" max="5646" width="10" style="145" bestFit="1" customWidth="1"/>
    <col min="5647" max="5647" width="13.25" style="145" customWidth="1"/>
    <col min="5648" max="5648" width="14.5" style="145" customWidth="1"/>
    <col min="5649" max="5649" width="15.625" style="145" customWidth="1"/>
    <col min="5650" max="5888" width="9" style="145"/>
    <col min="5889" max="5889" width="2.625" style="145" customWidth="1"/>
    <col min="5890" max="5890" width="11.625" style="145" customWidth="1"/>
    <col min="5891" max="5891" width="10.625" style="145" customWidth="1"/>
    <col min="5892" max="5892" width="10.375" style="145" customWidth="1"/>
    <col min="5893" max="5893" width="28.5" style="145" customWidth="1"/>
    <col min="5894" max="5894" width="7.125" style="145" customWidth="1"/>
    <col min="5895" max="5895" width="7.75" style="145" customWidth="1"/>
    <col min="5896" max="5896" width="9.25" style="145" bestFit="1" customWidth="1"/>
    <col min="5897" max="5897" width="11" style="145" customWidth="1"/>
    <col min="5898" max="5898" width="30.875" style="145" bestFit="1" customWidth="1"/>
    <col min="5899" max="5899" width="30" style="145" bestFit="1" customWidth="1"/>
    <col min="5900" max="5900" width="13.5" style="145" bestFit="1" customWidth="1"/>
    <col min="5901" max="5901" width="13.75" style="145" customWidth="1"/>
    <col min="5902" max="5902" width="10" style="145" bestFit="1" customWidth="1"/>
    <col min="5903" max="5903" width="13.25" style="145" customWidth="1"/>
    <col min="5904" max="5904" width="14.5" style="145" customWidth="1"/>
    <col min="5905" max="5905" width="15.625" style="145" customWidth="1"/>
    <col min="5906" max="6144" width="9" style="145"/>
    <col min="6145" max="6145" width="2.625" style="145" customWidth="1"/>
    <col min="6146" max="6146" width="11.625" style="145" customWidth="1"/>
    <col min="6147" max="6147" width="10.625" style="145" customWidth="1"/>
    <col min="6148" max="6148" width="10.375" style="145" customWidth="1"/>
    <col min="6149" max="6149" width="28.5" style="145" customWidth="1"/>
    <col min="6150" max="6150" width="7.125" style="145" customWidth="1"/>
    <col min="6151" max="6151" width="7.75" style="145" customWidth="1"/>
    <col min="6152" max="6152" width="9.25" style="145" bestFit="1" customWidth="1"/>
    <col min="6153" max="6153" width="11" style="145" customWidth="1"/>
    <col min="6154" max="6154" width="30.875" style="145" bestFit="1" customWidth="1"/>
    <col min="6155" max="6155" width="30" style="145" bestFit="1" customWidth="1"/>
    <col min="6156" max="6156" width="13.5" style="145" bestFit="1" customWidth="1"/>
    <col min="6157" max="6157" width="13.75" style="145" customWidth="1"/>
    <col min="6158" max="6158" width="10" style="145" bestFit="1" customWidth="1"/>
    <col min="6159" max="6159" width="13.25" style="145" customWidth="1"/>
    <col min="6160" max="6160" width="14.5" style="145" customWidth="1"/>
    <col min="6161" max="6161" width="15.625" style="145" customWidth="1"/>
    <col min="6162" max="6400" width="9" style="145"/>
    <col min="6401" max="6401" width="2.625" style="145" customWidth="1"/>
    <col min="6402" max="6402" width="11.625" style="145" customWidth="1"/>
    <col min="6403" max="6403" width="10.625" style="145" customWidth="1"/>
    <col min="6404" max="6404" width="10.375" style="145" customWidth="1"/>
    <col min="6405" max="6405" width="28.5" style="145" customWidth="1"/>
    <col min="6406" max="6406" width="7.125" style="145" customWidth="1"/>
    <col min="6407" max="6407" width="7.75" style="145" customWidth="1"/>
    <col min="6408" max="6408" width="9.25" style="145" bestFit="1" customWidth="1"/>
    <col min="6409" max="6409" width="11" style="145" customWidth="1"/>
    <col min="6410" max="6410" width="30.875" style="145" bestFit="1" customWidth="1"/>
    <col min="6411" max="6411" width="30" style="145" bestFit="1" customWidth="1"/>
    <col min="6412" max="6412" width="13.5" style="145" bestFit="1" customWidth="1"/>
    <col min="6413" max="6413" width="13.75" style="145" customWidth="1"/>
    <col min="6414" max="6414" width="10" style="145" bestFit="1" customWidth="1"/>
    <col min="6415" max="6415" width="13.25" style="145" customWidth="1"/>
    <col min="6416" max="6416" width="14.5" style="145" customWidth="1"/>
    <col min="6417" max="6417" width="15.625" style="145" customWidth="1"/>
    <col min="6418" max="6656" width="9" style="145"/>
    <col min="6657" max="6657" width="2.625" style="145" customWidth="1"/>
    <col min="6658" max="6658" width="11.625" style="145" customWidth="1"/>
    <col min="6659" max="6659" width="10.625" style="145" customWidth="1"/>
    <col min="6660" max="6660" width="10.375" style="145" customWidth="1"/>
    <col min="6661" max="6661" width="28.5" style="145" customWidth="1"/>
    <col min="6662" max="6662" width="7.125" style="145" customWidth="1"/>
    <col min="6663" max="6663" width="7.75" style="145" customWidth="1"/>
    <col min="6664" max="6664" width="9.25" style="145" bestFit="1" customWidth="1"/>
    <col min="6665" max="6665" width="11" style="145" customWidth="1"/>
    <col min="6666" max="6666" width="30.875" style="145" bestFit="1" customWidth="1"/>
    <col min="6667" max="6667" width="30" style="145" bestFit="1" customWidth="1"/>
    <col min="6668" max="6668" width="13.5" style="145" bestFit="1" customWidth="1"/>
    <col min="6669" max="6669" width="13.75" style="145" customWidth="1"/>
    <col min="6670" max="6670" width="10" style="145" bestFit="1" customWidth="1"/>
    <col min="6671" max="6671" width="13.25" style="145" customWidth="1"/>
    <col min="6672" max="6672" width="14.5" style="145" customWidth="1"/>
    <col min="6673" max="6673" width="15.625" style="145" customWidth="1"/>
    <col min="6674" max="6912" width="9" style="145"/>
    <col min="6913" max="6913" width="2.625" style="145" customWidth="1"/>
    <col min="6914" max="6914" width="11.625" style="145" customWidth="1"/>
    <col min="6915" max="6915" width="10.625" style="145" customWidth="1"/>
    <col min="6916" max="6916" width="10.375" style="145" customWidth="1"/>
    <col min="6917" max="6917" width="28.5" style="145" customWidth="1"/>
    <col min="6918" max="6918" width="7.125" style="145" customWidth="1"/>
    <col min="6919" max="6919" width="7.75" style="145" customWidth="1"/>
    <col min="6920" max="6920" width="9.25" style="145" bestFit="1" customWidth="1"/>
    <col min="6921" max="6921" width="11" style="145" customWidth="1"/>
    <col min="6922" max="6922" width="30.875" style="145" bestFit="1" customWidth="1"/>
    <col min="6923" max="6923" width="30" style="145" bestFit="1" customWidth="1"/>
    <col min="6924" max="6924" width="13.5" style="145" bestFit="1" customWidth="1"/>
    <col min="6925" max="6925" width="13.75" style="145" customWidth="1"/>
    <col min="6926" max="6926" width="10" style="145" bestFit="1" customWidth="1"/>
    <col min="6927" max="6927" width="13.25" style="145" customWidth="1"/>
    <col min="6928" max="6928" width="14.5" style="145" customWidth="1"/>
    <col min="6929" max="6929" width="15.625" style="145" customWidth="1"/>
    <col min="6930" max="7168" width="9" style="145"/>
    <col min="7169" max="7169" width="2.625" style="145" customWidth="1"/>
    <col min="7170" max="7170" width="11.625" style="145" customWidth="1"/>
    <col min="7171" max="7171" width="10.625" style="145" customWidth="1"/>
    <col min="7172" max="7172" width="10.375" style="145" customWidth="1"/>
    <col min="7173" max="7173" width="28.5" style="145" customWidth="1"/>
    <col min="7174" max="7174" width="7.125" style="145" customWidth="1"/>
    <col min="7175" max="7175" width="7.75" style="145" customWidth="1"/>
    <col min="7176" max="7176" width="9.25" style="145" bestFit="1" customWidth="1"/>
    <col min="7177" max="7177" width="11" style="145" customWidth="1"/>
    <col min="7178" max="7178" width="30.875" style="145" bestFit="1" customWidth="1"/>
    <col min="7179" max="7179" width="30" style="145" bestFit="1" customWidth="1"/>
    <col min="7180" max="7180" width="13.5" style="145" bestFit="1" customWidth="1"/>
    <col min="7181" max="7181" width="13.75" style="145" customWidth="1"/>
    <col min="7182" max="7182" width="10" style="145" bestFit="1" customWidth="1"/>
    <col min="7183" max="7183" width="13.25" style="145" customWidth="1"/>
    <col min="7184" max="7184" width="14.5" style="145" customWidth="1"/>
    <col min="7185" max="7185" width="15.625" style="145" customWidth="1"/>
    <col min="7186" max="7424" width="9" style="145"/>
    <col min="7425" max="7425" width="2.625" style="145" customWidth="1"/>
    <col min="7426" max="7426" width="11.625" style="145" customWidth="1"/>
    <col min="7427" max="7427" width="10.625" style="145" customWidth="1"/>
    <col min="7428" max="7428" width="10.375" style="145" customWidth="1"/>
    <col min="7429" max="7429" width="28.5" style="145" customWidth="1"/>
    <col min="7430" max="7430" width="7.125" style="145" customWidth="1"/>
    <col min="7431" max="7431" width="7.75" style="145" customWidth="1"/>
    <col min="7432" max="7432" width="9.25" style="145" bestFit="1" customWidth="1"/>
    <col min="7433" max="7433" width="11" style="145" customWidth="1"/>
    <col min="7434" max="7434" width="30.875" style="145" bestFit="1" customWidth="1"/>
    <col min="7435" max="7435" width="30" style="145" bestFit="1" customWidth="1"/>
    <col min="7436" max="7436" width="13.5" style="145" bestFit="1" customWidth="1"/>
    <col min="7437" max="7437" width="13.75" style="145" customWidth="1"/>
    <col min="7438" max="7438" width="10" style="145" bestFit="1" customWidth="1"/>
    <col min="7439" max="7439" width="13.25" style="145" customWidth="1"/>
    <col min="7440" max="7440" width="14.5" style="145" customWidth="1"/>
    <col min="7441" max="7441" width="15.625" style="145" customWidth="1"/>
    <col min="7442" max="7680" width="9" style="145"/>
    <col min="7681" max="7681" width="2.625" style="145" customWidth="1"/>
    <col min="7682" max="7682" width="11.625" style="145" customWidth="1"/>
    <col min="7683" max="7683" width="10.625" style="145" customWidth="1"/>
    <col min="7684" max="7684" width="10.375" style="145" customWidth="1"/>
    <col min="7685" max="7685" width="28.5" style="145" customWidth="1"/>
    <col min="7686" max="7686" width="7.125" style="145" customWidth="1"/>
    <col min="7687" max="7687" width="7.75" style="145" customWidth="1"/>
    <col min="7688" max="7688" width="9.25" style="145" bestFit="1" customWidth="1"/>
    <col min="7689" max="7689" width="11" style="145" customWidth="1"/>
    <col min="7690" max="7690" width="30.875" style="145" bestFit="1" customWidth="1"/>
    <col min="7691" max="7691" width="30" style="145" bestFit="1" customWidth="1"/>
    <col min="7692" max="7692" width="13.5" style="145" bestFit="1" customWidth="1"/>
    <col min="7693" max="7693" width="13.75" style="145" customWidth="1"/>
    <col min="7694" max="7694" width="10" style="145" bestFit="1" customWidth="1"/>
    <col min="7695" max="7695" width="13.25" style="145" customWidth="1"/>
    <col min="7696" max="7696" width="14.5" style="145" customWidth="1"/>
    <col min="7697" max="7697" width="15.625" style="145" customWidth="1"/>
    <col min="7698" max="7936" width="9" style="145"/>
    <col min="7937" max="7937" width="2.625" style="145" customWidth="1"/>
    <col min="7938" max="7938" width="11.625" style="145" customWidth="1"/>
    <col min="7939" max="7939" width="10.625" style="145" customWidth="1"/>
    <col min="7940" max="7940" width="10.375" style="145" customWidth="1"/>
    <col min="7941" max="7941" width="28.5" style="145" customWidth="1"/>
    <col min="7942" max="7942" width="7.125" style="145" customWidth="1"/>
    <col min="7943" max="7943" width="7.75" style="145" customWidth="1"/>
    <col min="7944" max="7944" width="9.25" style="145" bestFit="1" customWidth="1"/>
    <col min="7945" max="7945" width="11" style="145" customWidth="1"/>
    <col min="7946" max="7946" width="30.875" style="145" bestFit="1" customWidth="1"/>
    <col min="7947" max="7947" width="30" style="145" bestFit="1" customWidth="1"/>
    <col min="7948" max="7948" width="13.5" style="145" bestFit="1" customWidth="1"/>
    <col min="7949" max="7949" width="13.75" style="145" customWidth="1"/>
    <col min="7950" max="7950" width="10" style="145" bestFit="1" customWidth="1"/>
    <col min="7951" max="7951" width="13.25" style="145" customWidth="1"/>
    <col min="7952" max="7952" width="14.5" style="145" customWidth="1"/>
    <col min="7953" max="7953" width="15.625" style="145" customWidth="1"/>
    <col min="7954" max="8192" width="9" style="145"/>
    <col min="8193" max="8193" width="2.625" style="145" customWidth="1"/>
    <col min="8194" max="8194" width="11.625" style="145" customWidth="1"/>
    <col min="8195" max="8195" width="10.625" style="145" customWidth="1"/>
    <col min="8196" max="8196" width="10.375" style="145" customWidth="1"/>
    <col min="8197" max="8197" width="28.5" style="145" customWidth="1"/>
    <col min="8198" max="8198" width="7.125" style="145" customWidth="1"/>
    <col min="8199" max="8199" width="7.75" style="145" customWidth="1"/>
    <col min="8200" max="8200" width="9.25" style="145" bestFit="1" customWidth="1"/>
    <col min="8201" max="8201" width="11" style="145" customWidth="1"/>
    <col min="8202" max="8202" width="30.875" style="145" bestFit="1" customWidth="1"/>
    <col min="8203" max="8203" width="30" style="145" bestFit="1" customWidth="1"/>
    <col min="8204" max="8204" width="13.5" style="145" bestFit="1" customWidth="1"/>
    <col min="8205" max="8205" width="13.75" style="145" customWidth="1"/>
    <col min="8206" max="8206" width="10" style="145" bestFit="1" customWidth="1"/>
    <col min="8207" max="8207" width="13.25" style="145" customWidth="1"/>
    <col min="8208" max="8208" width="14.5" style="145" customWidth="1"/>
    <col min="8209" max="8209" width="15.625" style="145" customWidth="1"/>
    <col min="8210" max="8448" width="9" style="145"/>
    <col min="8449" max="8449" width="2.625" style="145" customWidth="1"/>
    <col min="8450" max="8450" width="11.625" style="145" customWidth="1"/>
    <col min="8451" max="8451" width="10.625" style="145" customWidth="1"/>
    <col min="8452" max="8452" width="10.375" style="145" customWidth="1"/>
    <col min="8453" max="8453" width="28.5" style="145" customWidth="1"/>
    <col min="8454" max="8454" width="7.125" style="145" customWidth="1"/>
    <col min="8455" max="8455" width="7.75" style="145" customWidth="1"/>
    <col min="8456" max="8456" width="9.25" style="145" bestFit="1" customWidth="1"/>
    <col min="8457" max="8457" width="11" style="145" customWidth="1"/>
    <col min="8458" max="8458" width="30.875" style="145" bestFit="1" customWidth="1"/>
    <col min="8459" max="8459" width="30" style="145" bestFit="1" customWidth="1"/>
    <col min="8460" max="8460" width="13.5" style="145" bestFit="1" customWidth="1"/>
    <col min="8461" max="8461" width="13.75" style="145" customWidth="1"/>
    <col min="8462" max="8462" width="10" style="145" bestFit="1" customWidth="1"/>
    <col min="8463" max="8463" width="13.25" style="145" customWidth="1"/>
    <col min="8464" max="8464" width="14.5" style="145" customWidth="1"/>
    <col min="8465" max="8465" width="15.625" style="145" customWidth="1"/>
    <col min="8466" max="8704" width="9" style="145"/>
    <col min="8705" max="8705" width="2.625" style="145" customWidth="1"/>
    <col min="8706" max="8706" width="11.625" style="145" customWidth="1"/>
    <col min="8707" max="8707" width="10.625" style="145" customWidth="1"/>
    <col min="8708" max="8708" width="10.375" style="145" customWidth="1"/>
    <col min="8709" max="8709" width="28.5" style="145" customWidth="1"/>
    <col min="8710" max="8710" width="7.125" style="145" customWidth="1"/>
    <col min="8711" max="8711" width="7.75" style="145" customWidth="1"/>
    <col min="8712" max="8712" width="9.25" style="145" bestFit="1" customWidth="1"/>
    <col min="8713" max="8713" width="11" style="145" customWidth="1"/>
    <col min="8714" max="8714" width="30.875" style="145" bestFit="1" customWidth="1"/>
    <col min="8715" max="8715" width="30" style="145" bestFit="1" customWidth="1"/>
    <col min="8716" max="8716" width="13.5" style="145" bestFit="1" customWidth="1"/>
    <col min="8717" max="8717" width="13.75" style="145" customWidth="1"/>
    <col min="8718" max="8718" width="10" style="145" bestFit="1" customWidth="1"/>
    <col min="8719" max="8719" width="13.25" style="145" customWidth="1"/>
    <col min="8720" max="8720" width="14.5" style="145" customWidth="1"/>
    <col min="8721" max="8721" width="15.625" style="145" customWidth="1"/>
    <col min="8722" max="8960" width="9" style="145"/>
    <col min="8961" max="8961" width="2.625" style="145" customWidth="1"/>
    <col min="8962" max="8962" width="11.625" style="145" customWidth="1"/>
    <col min="8963" max="8963" width="10.625" style="145" customWidth="1"/>
    <col min="8964" max="8964" width="10.375" style="145" customWidth="1"/>
    <col min="8965" max="8965" width="28.5" style="145" customWidth="1"/>
    <col min="8966" max="8966" width="7.125" style="145" customWidth="1"/>
    <col min="8967" max="8967" width="7.75" style="145" customWidth="1"/>
    <col min="8968" max="8968" width="9.25" style="145" bestFit="1" customWidth="1"/>
    <col min="8969" max="8969" width="11" style="145" customWidth="1"/>
    <col min="8970" max="8970" width="30.875" style="145" bestFit="1" customWidth="1"/>
    <col min="8971" max="8971" width="30" style="145" bestFit="1" customWidth="1"/>
    <col min="8972" max="8972" width="13.5" style="145" bestFit="1" customWidth="1"/>
    <col min="8973" max="8973" width="13.75" style="145" customWidth="1"/>
    <col min="8974" max="8974" width="10" style="145" bestFit="1" customWidth="1"/>
    <col min="8975" max="8975" width="13.25" style="145" customWidth="1"/>
    <col min="8976" max="8976" width="14.5" style="145" customWidth="1"/>
    <col min="8977" max="8977" width="15.625" style="145" customWidth="1"/>
    <col min="8978" max="9216" width="9" style="145"/>
    <col min="9217" max="9217" width="2.625" style="145" customWidth="1"/>
    <col min="9218" max="9218" width="11.625" style="145" customWidth="1"/>
    <col min="9219" max="9219" width="10.625" style="145" customWidth="1"/>
    <col min="9220" max="9220" width="10.375" style="145" customWidth="1"/>
    <col min="9221" max="9221" width="28.5" style="145" customWidth="1"/>
    <col min="9222" max="9222" width="7.125" style="145" customWidth="1"/>
    <col min="9223" max="9223" width="7.75" style="145" customWidth="1"/>
    <col min="9224" max="9224" width="9.25" style="145" bestFit="1" customWidth="1"/>
    <col min="9225" max="9225" width="11" style="145" customWidth="1"/>
    <col min="9226" max="9226" width="30.875" style="145" bestFit="1" customWidth="1"/>
    <col min="9227" max="9227" width="30" style="145" bestFit="1" customWidth="1"/>
    <col min="9228" max="9228" width="13.5" style="145" bestFit="1" customWidth="1"/>
    <col min="9229" max="9229" width="13.75" style="145" customWidth="1"/>
    <col min="9230" max="9230" width="10" style="145" bestFit="1" customWidth="1"/>
    <col min="9231" max="9231" width="13.25" style="145" customWidth="1"/>
    <col min="9232" max="9232" width="14.5" style="145" customWidth="1"/>
    <col min="9233" max="9233" width="15.625" style="145" customWidth="1"/>
    <col min="9234" max="9472" width="9" style="145"/>
    <col min="9473" max="9473" width="2.625" style="145" customWidth="1"/>
    <col min="9474" max="9474" width="11.625" style="145" customWidth="1"/>
    <col min="9475" max="9475" width="10.625" style="145" customWidth="1"/>
    <col min="9476" max="9476" width="10.375" style="145" customWidth="1"/>
    <col min="9477" max="9477" width="28.5" style="145" customWidth="1"/>
    <col min="9478" max="9478" width="7.125" style="145" customWidth="1"/>
    <col min="9479" max="9479" width="7.75" style="145" customWidth="1"/>
    <col min="9480" max="9480" width="9.25" style="145" bestFit="1" customWidth="1"/>
    <col min="9481" max="9481" width="11" style="145" customWidth="1"/>
    <col min="9482" max="9482" width="30.875" style="145" bestFit="1" customWidth="1"/>
    <col min="9483" max="9483" width="30" style="145" bestFit="1" customWidth="1"/>
    <col min="9484" max="9484" width="13.5" style="145" bestFit="1" customWidth="1"/>
    <col min="9485" max="9485" width="13.75" style="145" customWidth="1"/>
    <col min="9486" max="9486" width="10" style="145" bestFit="1" customWidth="1"/>
    <col min="9487" max="9487" width="13.25" style="145" customWidth="1"/>
    <col min="9488" max="9488" width="14.5" style="145" customWidth="1"/>
    <col min="9489" max="9489" width="15.625" style="145" customWidth="1"/>
    <col min="9490" max="9728" width="9" style="145"/>
    <col min="9729" max="9729" width="2.625" style="145" customWidth="1"/>
    <col min="9730" max="9730" width="11.625" style="145" customWidth="1"/>
    <col min="9731" max="9731" width="10.625" style="145" customWidth="1"/>
    <col min="9732" max="9732" width="10.375" style="145" customWidth="1"/>
    <col min="9733" max="9733" width="28.5" style="145" customWidth="1"/>
    <col min="9734" max="9734" width="7.125" style="145" customWidth="1"/>
    <col min="9735" max="9735" width="7.75" style="145" customWidth="1"/>
    <col min="9736" max="9736" width="9.25" style="145" bestFit="1" customWidth="1"/>
    <col min="9737" max="9737" width="11" style="145" customWidth="1"/>
    <col min="9738" max="9738" width="30.875" style="145" bestFit="1" customWidth="1"/>
    <col min="9739" max="9739" width="30" style="145" bestFit="1" customWidth="1"/>
    <col min="9740" max="9740" width="13.5" style="145" bestFit="1" customWidth="1"/>
    <col min="9741" max="9741" width="13.75" style="145" customWidth="1"/>
    <col min="9742" max="9742" width="10" style="145" bestFit="1" customWidth="1"/>
    <col min="9743" max="9743" width="13.25" style="145" customWidth="1"/>
    <col min="9744" max="9744" width="14.5" style="145" customWidth="1"/>
    <col min="9745" max="9745" width="15.625" style="145" customWidth="1"/>
    <col min="9746" max="9984" width="9" style="145"/>
    <col min="9985" max="9985" width="2.625" style="145" customWidth="1"/>
    <col min="9986" max="9986" width="11.625" style="145" customWidth="1"/>
    <col min="9987" max="9987" width="10.625" style="145" customWidth="1"/>
    <col min="9988" max="9988" width="10.375" style="145" customWidth="1"/>
    <col min="9989" max="9989" width="28.5" style="145" customWidth="1"/>
    <col min="9990" max="9990" width="7.125" style="145" customWidth="1"/>
    <col min="9991" max="9991" width="7.75" style="145" customWidth="1"/>
    <col min="9992" max="9992" width="9.25" style="145" bestFit="1" customWidth="1"/>
    <col min="9993" max="9993" width="11" style="145" customWidth="1"/>
    <col min="9994" max="9994" width="30.875" style="145" bestFit="1" customWidth="1"/>
    <col min="9995" max="9995" width="30" style="145" bestFit="1" customWidth="1"/>
    <col min="9996" max="9996" width="13.5" style="145" bestFit="1" customWidth="1"/>
    <col min="9997" max="9997" width="13.75" style="145" customWidth="1"/>
    <col min="9998" max="9998" width="10" style="145" bestFit="1" customWidth="1"/>
    <col min="9999" max="9999" width="13.25" style="145" customWidth="1"/>
    <col min="10000" max="10000" width="14.5" style="145" customWidth="1"/>
    <col min="10001" max="10001" width="15.625" style="145" customWidth="1"/>
    <col min="10002" max="10240" width="9" style="145"/>
    <col min="10241" max="10241" width="2.625" style="145" customWidth="1"/>
    <col min="10242" max="10242" width="11.625" style="145" customWidth="1"/>
    <col min="10243" max="10243" width="10.625" style="145" customWidth="1"/>
    <col min="10244" max="10244" width="10.375" style="145" customWidth="1"/>
    <col min="10245" max="10245" width="28.5" style="145" customWidth="1"/>
    <col min="10246" max="10246" width="7.125" style="145" customWidth="1"/>
    <col min="10247" max="10247" width="7.75" style="145" customWidth="1"/>
    <col min="10248" max="10248" width="9.25" style="145" bestFit="1" customWidth="1"/>
    <col min="10249" max="10249" width="11" style="145" customWidth="1"/>
    <col min="10250" max="10250" width="30.875" style="145" bestFit="1" customWidth="1"/>
    <col min="10251" max="10251" width="30" style="145" bestFit="1" customWidth="1"/>
    <col min="10252" max="10252" width="13.5" style="145" bestFit="1" customWidth="1"/>
    <col min="10253" max="10253" width="13.75" style="145" customWidth="1"/>
    <col min="10254" max="10254" width="10" style="145" bestFit="1" customWidth="1"/>
    <col min="10255" max="10255" width="13.25" style="145" customWidth="1"/>
    <col min="10256" max="10256" width="14.5" style="145" customWidth="1"/>
    <col min="10257" max="10257" width="15.625" style="145" customWidth="1"/>
    <col min="10258" max="10496" width="9" style="145"/>
    <col min="10497" max="10497" width="2.625" style="145" customWidth="1"/>
    <col min="10498" max="10498" width="11.625" style="145" customWidth="1"/>
    <col min="10499" max="10499" width="10.625" style="145" customWidth="1"/>
    <col min="10500" max="10500" width="10.375" style="145" customWidth="1"/>
    <col min="10501" max="10501" width="28.5" style="145" customWidth="1"/>
    <col min="10502" max="10502" width="7.125" style="145" customWidth="1"/>
    <col min="10503" max="10503" width="7.75" style="145" customWidth="1"/>
    <col min="10504" max="10504" width="9.25" style="145" bestFit="1" customWidth="1"/>
    <col min="10505" max="10505" width="11" style="145" customWidth="1"/>
    <col min="10506" max="10506" width="30.875" style="145" bestFit="1" customWidth="1"/>
    <col min="10507" max="10507" width="30" style="145" bestFit="1" customWidth="1"/>
    <col min="10508" max="10508" width="13.5" style="145" bestFit="1" customWidth="1"/>
    <col min="10509" max="10509" width="13.75" style="145" customWidth="1"/>
    <col min="10510" max="10510" width="10" style="145" bestFit="1" customWidth="1"/>
    <col min="10511" max="10511" width="13.25" style="145" customWidth="1"/>
    <col min="10512" max="10512" width="14.5" style="145" customWidth="1"/>
    <col min="10513" max="10513" width="15.625" style="145" customWidth="1"/>
    <col min="10514" max="10752" width="9" style="145"/>
    <col min="10753" max="10753" width="2.625" style="145" customWidth="1"/>
    <col min="10754" max="10754" width="11.625" style="145" customWidth="1"/>
    <col min="10755" max="10755" width="10.625" style="145" customWidth="1"/>
    <col min="10756" max="10756" width="10.375" style="145" customWidth="1"/>
    <col min="10757" max="10757" width="28.5" style="145" customWidth="1"/>
    <col min="10758" max="10758" width="7.125" style="145" customWidth="1"/>
    <col min="10759" max="10759" width="7.75" style="145" customWidth="1"/>
    <col min="10760" max="10760" width="9.25" style="145" bestFit="1" customWidth="1"/>
    <col min="10761" max="10761" width="11" style="145" customWidth="1"/>
    <col min="10762" max="10762" width="30.875" style="145" bestFit="1" customWidth="1"/>
    <col min="10763" max="10763" width="30" style="145" bestFit="1" customWidth="1"/>
    <col min="10764" max="10764" width="13.5" style="145" bestFit="1" customWidth="1"/>
    <col min="10765" max="10765" width="13.75" style="145" customWidth="1"/>
    <col min="10766" max="10766" width="10" style="145" bestFit="1" customWidth="1"/>
    <col min="10767" max="10767" width="13.25" style="145" customWidth="1"/>
    <col min="10768" max="10768" width="14.5" style="145" customWidth="1"/>
    <col min="10769" max="10769" width="15.625" style="145" customWidth="1"/>
    <col min="10770" max="11008" width="9" style="145"/>
    <col min="11009" max="11009" width="2.625" style="145" customWidth="1"/>
    <col min="11010" max="11010" width="11.625" style="145" customWidth="1"/>
    <col min="11011" max="11011" width="10.625" style="145" customWidth="1"/>
    <col min="11012" max="11012" width="10.375" style="145" customWidth="1"/>
    <col min="11013" max="11013" width="28.5" style="145" customWidth="1"/>
    <col min="11014" max="11014" width="7.125" style="145" customWidth="1"/>
    <col min="11015" max="11015" width="7.75" style="145" customWidth="1"/>
    <col min="11016" max="11016" width="9.25" style="145" bestFit="1" customWidth="1"/>
    <col min="11017" max="11017" width="11" style="145" customWidth="1"/>
    <col min="11018" max="11018" width="30.875" style="145" bestFit="1" customWidth="1"/>
    <col min="11019" max="11019" width="30" style="145" bestFit="1" customWidth="1"/>
    <col min="11020" max="11020" width="13.5" style="145" bestFit="1" customWidth="1"/>
    <col min="11021" max="11021" width="13.75" style="145" customWidth="1"/>
    <col min="11022" max="11022" width="10" style="145" bestFit="1" customWidth="1"/>
    <col min="11023" max="11023" width="13.25" style="145" customWidth="1"/>
    <col min="11024" max="11024" width="14.5" style="145" customWidth="1"/>
    <col min="11025" max="11025" width="15.625" style="145" customWidth="1"/>
    <col min="11026" max="11264" width="9" style="145"/>
    <col min="11265" max="11265" width="2.625" style="145" customWidth="1"/>
    <col min="11266" max="11266" width="11.625" style="145" customWidth="1"/>
    <col min="11267" max="11267" width="10.625" style="145" customWidth="1"/>
    <col min="11268" max="11268" width="10.375" style="145" customWidth="1"/>
    <col min="11269" max="11269" width="28.5" style="145" customWidth="1"/>
    <col min="11270" max="11270" width="7.125" style="145" customWidth="1"/>
    <col min="11271" max="11271" width="7.75" style="145" customWidth="1"/>
    <col min="11272" max="11272" width="9.25" style="145" bestFit="1" customWidth="1"/>
    <col min="11273" max="11273" width="11" style="145" customWidth="1"/>
    <col min="11274" max="11274" width="30.875" style="145" bestFit="1" customWidth="1"/>
    <col min="11275" max="11275" width="30" style="145" bestFit="1" customWidth="1"/>
    <col min="11276" max="11276" width="13.5" style="145" bestFit="1" customWidth="1"/>
    <col min="11277" max="11277" width="13.75" style="145" customWidth="1"/>
    <col min="11278" max="11278" width="10" style="145" bestFit="1" customWidth="1"/>
    <col min="11279" max="11279" width="13.25" style="145" customWidth="1"/>
    <col min="11280" max="11280" width="14.5" style="145" customWidth="1"/>
    <col min="11281" max="11281" width="15.625" style="145" customWidth="1"/>
    <col min="11282" max="11520" width="9" style="145"/>
    <col min="11521" max="11521" width="2.625" style="145" customWidth="1"/>
    <col min="11522" max="11522" width="11.625" style="145" customWidth="1"/>
    <col min="11523" max="11523" width="10.625" style="145" customWidth="1"/>
    <col min="11524" max="11524" width="10.375" style="145" customWidth="1"/>
    <col min="11525" max="11525" width="28.5" style="145" customWidth="1"/>
    <col min="11526" max="11526" width="7.125" style="145" customWidth="1"/>
    <col min="11527" max="11527" width="7.75" style="145" customWidth="1"/>
    <col min="11528" max="11528" width="9.25" style="145" bestFit="1" customWidth="1"/>
    <col min="11529" max="11529" width="11" style="145" customWidth="1"/>
    <col min="11530" max="11530" width="30.875" style="145" bestFit="1" customWidth="1"/>
    <col min="11531" max="11531" width="30" style="145" bestFit="1" customWidth="1"/>
    <col min="11532" max="11532" width="13.5" style="145" bestFit="1" customWidth="1"/>
    <col min="11533" max="11533" width="13.75" style="145" customWidth="1"/>
    <col min="11534" max="11534" width="10" style="145" bestFit="1" customWidth="1"/>
    <col min="11535" max="11535" width="13.25" style="145" customWidth="1"/>
    <col min="11536" max="11536" width="14.5" style="145" customWidth="1"/>
    <col min="11537" max="11537" width="15.625" style="145" customWidth="1"/>
    <col min="11538" max="11776" width="9" style="145"/>
    <col min="11777" max="11777" width="2.625" style="145" customWidth="1"/>
    <col min="11778" max="11778" width="11.625" style="145" customWidth="1"/>
    <col min="11779" max="11779" width="10.625" style="145" customWidth="1"/>
    <col min="11780" max="11780" width="10.375" style="145" customWidth="1"/>
    <col min="11781" max="11781" width="28.5" style="145" customWidth="1"/>
    <col min="11782" max="11782" width="7.125" style="145" customWidth="1"/>
    <col min="11783" max="11783" width="7.75" style="145" customWidth="1"/>
    <col min="11784" max="11784" width="9.25" style="145" bestFit="1" customWidth="1"/>
    <col min="11785" max="11785" width="11" style="145" customWidth="1"/>
    <col min="11786" max="11786" width="30.875" style="145" bestFit="1" customWidth="1"/>
    <col min="11787" max="11787" width="30" style="145" bestFit="1" customWidth="1"/>
    <col min="11788" max="11788" width="13.5" style="145" bestFit="1" customWidth="1"/>
    <col min="11789" max="11789" width="13.75" style="145" customWidth="1"/>
    <col min="11790" max="11790" width="10" style="145" bestFit="1" customWidth="1"/>
    <col min="11791" max="11791" width="13.25" style="145" customWidth="1"/>
    <col min="11792" max="11792" width="14.5" style="145" customWidth="1"/>
    <col min="11793" max="11793" width="15.625" style="145" customWidth="1"/>
    <col min="11794" max="12032" width="9" style="145"/>
    <col min="12033" max="12033" width="2.625" style="145" customWidth="1"/>
    <col min="12034" max="12034" width="11.625" style="145" customWidth="1"/>
    <col min="12035" max="12035" width="10.625" style="145" customWidth="1"/>
    <col min="12036" max="12036" width="10.375" style="145" customWidth="1"/>
    <col min="12037" max="12037" width="28.5" style="145" customWidth="1"/>
    <col min="12038" max="12038" width="7.125" style="145" customWidth="1"/>
    <col min="12039" max="12039" width="7.75" style="145" customWidth="1"/>
    <col min="12040" max="12040" width="9.25" style="145" bestFit="1" customWidth="1"/>
    <col min="12041" max="12041" width="11" style="145" customWidth="1"/>
    <col min="12042" max="12042" width="30.875" style="145" bestFit="1" customWidth="1"/>
    <col min="12043" max="12043" width="30" style="145" bestFit="1" customWidth="1"/>
    <col min="12044" max="12044" width="13.5" style="145" bestFit="1" customWidth="1"/>
    <col min="12045" max="12045" width="13.75" style="145" customWidth="1"/>
    <col min="12046" max="12046" width="10" style="145" bestFit="1" customWidth="1"/>
    <col min="12047" max="12047" width="13.25" style="145" customWidth="1"/>
    <col min="12048" max="12048" width="14.5" style="145" customWidth="1"/>
    <col min="12049" max="12049" width="15.625" style="145" customWidth="1"/>
    <col min="12050" max="12288" width="9" style="145"/>
    <col min="12289" max="12289" width="2.625" style="145" customWidth="1"/>
    <col min="12290" max="12290" width="11.625" style="145" customWidth="1"/>
    <col min="12291" max="12291" width="10.625" style="145" customWidth="1"/>
    <col min="12292" max="12292" width="10.375" style="145" customWidth="1"/>
    <col min="12293" max="12293" width="28.5" style="145" customWidth="1"/>
    <col min="12294" max="12294" width="7.125" style="145" customWidth="1"/>
    <col min="12295" max="12295" width="7.75" style="145" customWidth="1"/>
    <col min="12296" max="12296" width="9.25" style="145" bestFit="1" customWidth="1"/>
    <col min="12297" max="12297" width="11" style="145" customWidth="1"/>
    <col min="12298" max="12298" width="30.875" style="145" bestFit="1" customWidth="1"/>
    <col min="12299" max="12299" width="30" style="145" bestFit="1" customWidth="1"/>
    <col min="12300" max="12300" width="13.5" style="145" bestFit="1" customWidth="1"/>
    <col min="12301" max="12301" width="13.75" style="145" customWidth="1"/>
    <col min="12302" max="12302" width="10" style="145" bestFit="1" customWidth="1"/>
    <col min="12303" max="12303" width="13.25" style="145" customWidth="1"/>
    <col min="12304" max="12304" width="14.5" style="145" customWidth="1"/>
    <col min="12305" max="12305" width="15.625" style="145" customWidth="1"/>
    <col min="12306" max="12544" width="9" style="145"/>
    <col min="12545" max="12545" width="2.625" style="145" customWidth="1"/>
    <col min="12546" max="12546" width="11.625" style="145" customWidth="1"/>
    <col min="12547" max="12547" width="10.625" style="145" customWidth="1"/>
    <col min="12548" max="12548" width="10.375" style="145" customWidth="1"/>
    <col min="12549" max="12549" width="28.5" style="145" customWidth="1"/>
    <col min="12550" max="12550" width="7.125" style="145" customWidth="1"/>
    <col min="12551" max="12551" width="7.75" style="145" customWidth="1"/>
    <col min="12552" max="12552" width="9.25" style="145" bestFit="1" customWidth="1"/>
    <col min="12553" max="12553" width="11" style="145" customWidth="1"/>
    <col min="12554" max="12554" width="30.875" style="145" bestFit="1" customWidth="1"/>
    <col min="12555" max="12555" width="30" style="145" bestFit="1" customWidth="1"/>
    <col min="12556" max="12556" width="13.5" style="145" bestFit="1" customWidth="1"/>
    <col min="12557" max="12557" width="13.75" style="145" customWidth="1"/>
    <col min="12558" max="12558" width="10" style="145" bestFit="1" customWidth="1"/>
    <col min="12559" max="12559" width="13.25" style="145" customWidth="1"/>
    <col min="12560" max="12560" width="14.5" style="145" customWidth="1"/>
    <col min="12561" max="12561" width="15.625" style="145" customWidth="1"/>
    <col min="12562" max="12800" width="9" style="145"/>
    <col min="12801" max="12801" width="2.625" style="145" customWidth="1"/>
    <col min="12802" max="12802" width="11.625" style="145" customWidth="1"/>
    <col min="12803" max="12803" width="10.625" style="145" customWidth="1"/>
    <col min="12804" max="12804" width="10.375" style="145" customWidth="1"/>
    <col min="12805" max="12805" width="28.5" style="145" customWidth="1"/>
    <col min="12806" max="12806" width="7.125" style="145" customWidth="1"/>
    <col min="12807" max="12807" width="7.75" style="145" customWidth="1"/>
    <col min="12808" max="12808" width="9.25" style="145" bestFit="1" customWidth="1"/>
    <col min="12809" max="12809" width="11" style="145" customWidth="1"/>
    <col min="12810" max="12810" width="30.875" style="145" bestFit="1" customWidth="1"/>
    <col min="12811" max="12811" width="30" style="145" bestFit="1" customWidth="1"/>
    <col min="12812" max="12812" width="13.5" style="145" bestFit="1" customWidth="1"/>
    <col min="12813" max="12813" width="13.75" style="145" customWidth="1"/>
    <col min="12814" max="12814" width="10" style="145" bestFit="1" customWidth="1"/>
    <col min="12815" max="12815" width="13.25" style="145" customWidth="1"/>
    <col min="12816" max="12816" width="14.5" style="145" customWidth="1"/>
    <col min="12817" max="12817" width="15.625" style="145" customWidth="1"/>
    <col min="12818" max="13056" width="9" style="145"/>
    <col min="13057" max="13057" width="2.625" style="145" customWidth="1"/>
    <col min="13058" max="13058" width="11.625" style="145" customWidth="1"/>
    <col min="13059" max="13059" width="10.625" style="145" customWidth="1"/>
    <col min="13060" max="13060" width="10.375" style="145" customWidth="1"/>
    <col min="13061" max="13061" width="28.5" style="145" customWidth="1"/>
    <col min="13062" max="13062" width="7.125" style="145" customWidth="1"/>
    <col min="13063" max="13063" width="7.75" style="145" customWidth="1"/>
    <col min="13064" max="13064" width="9.25" style="145" bestFit="1" customWidth="1"/>
    <col min="13065" max="13065" width="11" style="145" customWidth="1"/>
    <col min="13066" max="13066" width="30.875" style="145" bestFit="1" customWidth="1"/>
    <col min="13067" max="13067" width="30" style="145" bestFit="1" customWidth="1"/>
    <col min="13068" max="13068" width="13.5" style="145" bestFit="1" customWidth="1"/>
    <col min="13069" max="13069" width="13.75" style="145" customWidth="1"/>
    <col min="13070" max="13070" width="10" style="145" bestFit="1" customWidth="1"/>
    <col min="13071" max="13071" width="13.25" style="145" customWidth="1"/>
    <col min="13072" max="13072" width="14.5" style="145" customWidth="1"/>
    <col min="13073" max="13073" width="15.625" style="145" customWidth="1"/>
    <col min="13074" max="13312" width="9" style="145"/>
    <col min="13313" max="13313" width="2.625" style="145" customWidth="1"/>
    <col min="13314" max="13314" width="11.625" style="145" customWidth="1"/>
    <col min="13315" max="13315" width="10.625" style="145" customWidth="1"/>
    <col min="13316" max="13316" width="10.375" style="145" customWidth="1"/>
    <col min="13317" max="13317" width="28.5" style="145" customWidth="1"/>
    <col min="13318" max="13318" width="7.125" style="145" customWidth="1"/>
    <col min="13319" max="13319" width="7.75" style="145" customWidth="1"/>
    <col min="13320" max="13320" width="9.25" style="145" bestFit="1" customWidth="1"/>
    <col min="13321" max="13321" width="11" style="145" customWidth="1"/>
    <col min="13322" max="13322" width="30.875" style="145" bestFit="1" customWidth="1"/>
    <col min="13323" max="13323" width="30" style="145" bestFit="1" customWidth="1"/>
    <col min="13324" max="13324" width="13.5" style="145" bestFit="1" customWidth="1"/>
    <col min="13325" max="13325" width="13.75" style="145" customWidth="1"/>
    <col min="13326" max="13326" width="10" style="145" bestFit="1" customWidth="1"/>
    <col min="13327" max="13327" width="13.25" style="145" customWidth="1"/>
    <col min="13328" max="13328" width="14.5" style="145" customWidth="1"/>
    <col min="13329" max="13329" width="15.625" style="145" customWidth="1"/>
    <col min="13330" max="13568" width="9" style="145"/>
    <col min="13569" max="13569" width="2.625" style="145" customWidth="1"/>
    <col min="13570" max="13570" width="11.625" style="145" customWidth="1"/>
    <col min="13571" max="13571" width="10.625" style="145" customWidth="1"/>
    <col min="13572" max="13572" width="10.375" style="145" customWidth="1"/>
    <col min="13573" max="13573" width="28.5" style="145" customWidth="1"/>
    <col min="13574" max="13574" width="7.125" style="145" customWidth="1"/>
    <col min="13575" max="13575" width="7.75" style="145" customWidth="1"/>
    <col min="13576" max="13576" width="9.25" style="145" bestFit="1" customWidth="1"/>
    <col min="13577" max="13577" width="11" style="145" customWidth="1"/>
    <col min="13578" max="13578" width="30.875" style="145" bestFit="1" customWidth="1"/>
    <col min="13579" max="13579" width="30" style="145" bestFit="1" customWidth="1"/>
    <col min="13580" max="13580" width="13.5" style="145" bestFit="1" customWidth="1"/>
    <col min="13581" max="13581" width="13.75" style="145" customWidth="1"/>
    <col min="13582" max="13582" width="10" style="145" bestFit="1" customWidth="1"/>
    <col min="13583" max="13583" width="13.25" style="145" customWidth="1"/>
    <col min="13584" max="13584" width="14.5" style="145" customWidth="1"/>
    <col min="13585" max="13585" width="15.625" style="145" customWidth="1"/>
    <col min="13586" max="13824" width="9" style="145"/>
    <col min="13825" max="13825" width="2.625" style="145" customWidth="1"/>
    <col min="13826" max="13826" width="11.625" style="145" customWidth="1"/>
    <col min="13827" max="13827" width="10.625" style="145" customWidth="1"/>
    <col min="13828" max="13828" width="10.375" style="145" customWidth="1"/>
    <col min="13829" max="13829" width="28.5" style="145" customWidth="1"/>
    <col min="13830" max="13830" width="7.125" style="145" customWidth="1"/>
    <col min="13831" max="13831" width="7.75" style="145" customWidth="1"/>
    <col min="13832" max="13832" width="9.25" style="145" bestFit="1" customWidth="1"/>
    <col min="13833" max="13833" width="11" style="145" customWidth="1"/>
    <col min="13834" max="13834" width="30.875" style="145" bestFit="1" customWidth="1"/>
    <col min="13835" max="13835" width="30" style="145" bestFit="1" customWidth="1"/>
    <col min="13836" max="13836" width="13.5" style="145" bestFit="1" customWidth="1"/>
    <col min="13837" max="13837" width="13.75" style="145" customWidth="1"/>
    <col min="13838" max="13838" width="10" style="145" bestFit="1" customWidth="1"/>
    <col min="13839" max="13839" width="13.25" style="145" customWidth="1"/>
    <col min="13840" max="13840" width="14.5" style="145" customWidth="1"/>
    <col min="13841" max="13841" width="15.625" style="145" customWidth="1"/>
    <col min="13842" max="14080" width="9" style="145"/>
    <col min="14081" max="14081" width="2.625" style="145" customWidth="1"/>
    <col min="14082" max="14082" width="11.625" style="145" customWidth="1"/>
    <col min="14083" max="14083" width="10.625" style="145" customWidth="1"/>
    <col min="14084" max="14084" width="10.375" style="145" customWidth="1"/>
    <col min="14085" max="14085" width="28.5" style="145" customWidth="1"/>
    <col min="14086" max="14086" width="7.125" style="145" customWidth="1"/>
    <col min="14087" max="14087" width="7.75" style="145" customWidth="1"/>
    <col min="14088" max="14088" width="9.25" style="145" bestFit="1" customWidth="1"/>
    <col min="14089" max="14089" width="11" style="145" customWidth="1"/>
    <col min="14090" max="14090" width="30.875" style="145" bestFit="1" customWidth="1"/>
    <col min="14091" max="14091" width="30" style="145" bestFit="1" customWidth="1"/>
    <col min="14092" max="14092" width="13.5" style="145" bestFit="1" customWidth="1"/>
    <col min="14093" max="14093" width="13.75" style="145" customWidth="1"/>
    <col min="14094" max="14094" width="10" style="145" bestFit="1" customWidth="1"/>
    <col min="14095" max="14095" width="13.25" style="145" customWidth="1"/>
    <col min="14096" max="14096" width="14.5" style="145" customWidth="1"/>
    <col min="14097" max="14097" width="15.625" style="145" customWidth="1"/>
    <col min="14098" max="14336" width="9" style="145"/>
    <col min="14337" max="14337" width="2.625" style="145" customWidth="1"/>
    <col min="14338" max="14338" width="11.625" style="145" customWidth="1"/>
    <col min="14339" max="14339" width="10.625" style="145" customWidth="1"/>
    <col min="14340" max="14340" width="10.375" style="145" customWidth="1"/>
    <col min="14341" max="14341" width="28.5" style="145" customWidth="1"/>
    <col min="14342" max="14342" width="7.125" style="145" customWidth="1"/>
    <col min="14343" max="14343" width="7.75" style="145" customWidth="1"/>
    <col min="14344" max="14344" width="9.25" style="145" bestFit="1" customWidth="1"/>
    <col min="14345" max="14345" width="11" style="145" customWidth="1"/>
    <col min="14346" max="14346" width="30.875" style="145" bestFit="1" customWidth="1"/>
    <col min="14347" max="14347" width="30" style="145" bestFit="1" customWidth="1"/>
    <col min="14348" max="14348" width="13.5" style="145" bestFit="1" customWidth="1"/>
    <col min="14349" max="14349" width="13.75" style="145" customWidth="1"/>
    <col min="14350" max="14350" width="10" style="145" bestFit="1" customWidth="1"/>
    <col min="14351" max="14351" width="13.25" style="145" customWidth="1"/>
    <col min="14352" max="14352" width="14.5" style="145" customWidth="1"/>
    <col min="14353" max="14353" width="15.625" style="145" customWidth="1"/>
    <col min="14354" max="14592" width="9" style="145"/>
    <col min="14593" max="14593" width="2.625" style="145" customWidth="1"/>
    <col min="14594" max="14594" width="11.625" style="145" customWidth="1"/>
    <col min="14595" max="14595" width="10.625" style="145" customWidth="1"/>
    <col min="14596" max="14596" width="10.375" style="145" customWidth="1"/>
    <col min="14597" max="14597" width="28.5" style="145" customWidth="1"/>
    <col min="14598" max="14598" width="7.125" style="145" customWidth="1"/>
    <col min="14599" max="14599" width="7.75" style="145" customWidth="1"/>
    <col min="14600" max="14600" width="9.25" style="145" bestFit="1" customWidth="1"/>
    <col min="14601" max="14601" width="11" style="145" customWidth="1"/>
    <col min="14602" max="14602" width="30.875" style="145" bestFit="1" customWidth="1"/>
    <col min="14603" max="14603" width="30" style="145" bestFit="1" customWidth="1"/>
    <col min="14604" max="14604" width="13.5" style="145" bestFit="1" customWidth="1"/>
    <col min="14605" max="14605" width="13.75" style="145" customWidth="1"/>
    <col min="14606" max="14606" width="10" style="145" bestFit="1" customWidth="1"/>
    <col min="14607" max="14607" width="13.25" style="145" customWidth="1"/>
    <col min="14608" max="14608" width="14.5" style="145" customWidth="1"/>
    <col min="14609" max="14609" width="15.625" style="145" customWidth="1"/>
    <col min="14610" max="14848" width="9" style="145"/>
    <col min="14849" max="14849" width="2.625" style="145" customWidth="1"/>
    <col min="14850" max="14850" width="11.625" style="145" customWidth="1"/>
    <col min="14851" max="14851" width="10.625" style="145" customWidth="1"/>
    <col min="14852" max="14852" width="10.375" style="145" customWidth="1"/>
    <col min="14853" max="14853" width="28.5" style="145" customWidth="1"/>
    <col min="14854" max="14854" width="7.125" style="145" customWidth="1"/>
    <col min="14855" max="14855" width="7.75" style="145" customWidth="1"/>
    <col min="14856" max="14856" width="9.25" style="145" bestFit="1" customWidth="1"/>
    <col min="14857" max="14857" width="11" style="145" customWidth="1"/>
    <col min="14858" max="14858" width="30.875" style="145" bestFit="1" customWidth="1"/>
    <col min="14859" max="14859" width="30" style="145" bestFit="1" customWidth="1"/>
    <col min="14860" max="14860" width="13.5" style="145" bestFit="1" customWidth="1"/>
    <col min="14861" max="14861" width="13.75" style="145" customWidth="1"/>
    <col min="14862" max="14862" width="10" style="145" bestFit="1" customWidth="1"/>
    <col min="14863" max="14863" width="13.25" style="145" customWidth="1"/>
    <col min="14864" max="14864" width="14.5" style="145" customWidth="1"/>
    <col min="14865" max="14865" width="15.625" style="145" customWidth="1"/>
    <col min="14866" max="15104" width="9" style="145"/>
    <col min="15105" max="15105" width="2.625" style="145" customWidth="1"/>
    <col min="15106" max="15106" width="11.625" style="145" customWidth="1"/>
    <col min="15107" max="15107" width="10.625" style="145" customWidth="1"/>
    <col min="15108" max="15108" width="10.375" style="145" customWidth="1"/>
    <col min="15109" max="15109" width="28.5" style="145" customWidth="1"/>
    <col min="15110" max="15110" width="7.125" style="145" customWidth="1"/>
    <col min="15111" max="15111" width="7.75" style="145" customWidth="1"/>
    <col min="15112" max="15112" width="9.25" style="145" bestFit="1" customWidth="1"/>
    <col min="15113" max="15113" width="11" style="145" customWidth="1"/>
    <col min="15114" max="15114" width="30.875" style="145" bestFit="1" customWidth="1"/>
    <col min="15115" max="15115" width="30" style="145" bestFit="1" customWidth="1"/>
    <col min="15116" max="15116" width="13.5" style="145" bestFit="1" customWidth="1"/>
    <col min="15117" max="15117" width="13.75" style="145" customWidth="1"/>
    <col min="15118" max="15118" width="10" style="145" bestFit="1" customWidth="1"/>
    <col min="15119" max="15119" width="13.25" style="145" customWidth="1"/>
    <col min="15120" max="15120" width="14.5" style="145" customWidth="1"/>
    <col min="15121" max="15121" width="15.625" style="145" customWidth="1"/>
    <col min="15122" max="15360" width="9" style="145"/>
    <col min="15361" max="15361" width="2.625" style="145" customWidth="1"/>
    <col min="15362" max="15362" width="11.625" style="145" customWidth="1"/>
    <col min="15363" max="15363" width="10.625" style="145" customWidth="1"/>
    <col min="15364" max="15364" width="10.375" style="145" customWidth="1"/>
    <col min="15365" max="15365" width="28.5" style="145" customWidth="1"/>
    <col min="15366" max="15366" width="7.125" style="145" customWidth="1"/>
    <col min="15367" max="15367" width="7.75" style="145" customWidth="1"/>
    <col min="15368" max="15368" width="9.25" style="145" bestFit="1" customWidth="1"/>
    <col min="15369" max="15369" width="11" style="145" customWidth="1"/>
    <col min="15370" max="15370" width="30.875" style="145" bestFit="1" customWidth="1"/>
    <col min="15371" max="15371" width="30" style="145" bestFit="1" customWidth="1"/>
    <col min="15372" max="15372" width="13.5" style="145" bestFit="1" customWidth="1"/>
    <col min="15373" max="15373" width="13.75" style="145" customWidth="1"/>
    <col min="15374" max="15374" width="10" style="145" bestFit="1" customWidth="1"/>
    <col min="15375" max="15375" width="13.25" style="145" customWidth="1"/>
    <col min="15376" max="15376" width="14.5" style="145" customWidth="1"/>
    <col min="15377" max="15377" width="15.625" style="145" customWidth="1"/>
    <col min="15378" max="15616" width="9" style="145"/>
    <col min="15617" max="15617" width="2.625" style="145" customWidth="1"/>
    <col min="15618" max="15618" width="11.625" style="145" customWidth="1"/>
    <col min="15619" max="15619" width="10.625" style="145" customWidth="1"/>
    <col min="15620" max="15620" width="10.375" style="145" customWidth="1"/>
    <col min="15621" max="15621" width="28.5" style="145" customWidth="1"/>
    <col min="15622" max="15622" width="7.125" style="145" customWidth="1"/>
    <col min="15623" max="15623" width="7.75" style="145" customWidth="1"/>
    <col min="15624" max="15624" width="9.25" style="145" bestFit="1" customWidth="1"/>
    <col min="15625" max="15625" width="11" style="145" customWidth="1"/>
    <col min="15626" max="15626" width="30.875" style="145" bestFit="1" customWidth="1"/>
    <col min="15627" max="15627" width="30" style="145" bestFit="1" customWidth="1"/>
    <col min="15628" max="15628" width="13.5" style="145" bestFit="1" customWidth="1"/>
    <col min="15629" max="15629" width="13.75" style="145" customWidth="1"/>
    <col min="15630" max="15630" width="10" style="145" bestFit="1" customWidth="1"/>
    <col min="15631" max="15631" width="13.25" style="145" customWidth="1"/>
    <col min="15632" max="15632" width="14.5" style="145" customWidth="1"/>
    <col min="15633" max="15633" width="15.625" style="145" customWidth="1"/>
    <col min="15634" max="15872" width="9" style="145"/>
    <col min="15873" max="15873" width="2.625" style="145" customWidth="1"/>
    <col min="15874" max="15874" width="11.625" style="145" customWidth="1"/>
    <col min="15875" max="15875" width="10.625" style="145" customWidth="1"/>
    <col min="15876" max="15876" width="10.375" style="145" customWidth="1"/>
    <col min="15877" max="15877" width="28.5" style="145" customWidth="1"/>
    <col min="15878" max="15878" width="7.125" style="145" customWidth="1"/>
    <col min="15879" max="15879" width="7.75" style="145" customWidth="1"/>
    <col min="15880" max="15880" width="9.25" style="145" bestFit="1" customWidth="1"/>
    <col min="15881" max="15881" width="11" style="145" customWidth="1"/>
    <col min="15882" max="15882" width="30.875" style="145" bestFit="1" customWidth="1"/>
    <col min="15883" max="15883" width="30" style="145" bestFit="1" customWidth="1"/>
    <col min="15884" max="15884" width="13.5" style="145" bestFit="1" customWidth="1"/>
    <col min="15885" max="15885" width="13.75" style="145" customWidth="1"/>
    <col min="15886" max="15886" width="10" style="145" bestFit="1" customWidth="1"/>
    <col min="15887" max="15887" width="13.25" style="145" customWidth="1"/>
    <col min="15888" max="15888" width="14.5" style="145" customWidth="1"/>
    <col min="15889" max="15889" width="15.625" style="145" customWidth="1"/>
    <col min="15890" max="16128" width="9" style="145"/>
    <col min="16129" max="16129" width="2.625" style="145" customWidth="1"/>
    <col min="16130" max="16130" width="11.625" style="145" customWidth="1"/>
    <col min="16131" max="16131" width="10.625" style="145" customWidth="1"/>
    <col min="16132" max="16132" width="10.375" style="145" customWidth="1"/>
    <col min="16133" max="16133" width="28.5" style="145" customWidth="1"/>
    <col min="16134" max="16134" width="7.125" style="145" customWidth="1"/>
    <col min="16135" max="16135" width="7.75" style="145" customWidth="1"/>
    <col min="16136" max="16136" width="9.25" style="145" bestFit="1" customWidth="1"/>
    <col min="16137" max="16137" width="11" style="145" customWidth="1"/>
    <col min="16138" max="16138" width="30.875" style="145" bestFit="1" customWidth="1"/>
    <col min="16139" max="16139" width="30" style="145" bestFit="1" customWidth="1"/>
    <col min="16140" max="16140" width="13.5" style="145" bestFit="1" customWidth="1"/>
    <col min="16141" max="16141" width="13.75" style="145" customWidth="1"/>
    <col min="16142" max="16142" width="10" style="145" bestFit="1" customWidth="1"/>
    <col min="16143" max="16143" width="13.25" style="145" customWidth="1"/>
    <col min="16144" max="16144" width="14.5" style="145" customWidth="1"/>
    <col min="16145" max="16145" width="15.625" style="145" customWidth="1"/>
    <col min="16146" max="16384" width="9" style="145"/>
  </cols>
  <sheetData>
    <row r="2" spans="2:17" ht="20.100000000000001" customHeight="1">
      <c r="B2" s="143" t="s">
        <v>0</v>
      </c>
      <c r="C2" s="143"/>
      <c r="D2" s="143"/>
      <c r="E2" s="144" t="s">
        <v>2185</v>
      </c>
      <c r="G2" s="146" t="s">
        <v>2</v>
      </c>
      <c r="H2" s="147"/>
      <c r="I2" s="148"/>
      <c r="J2" s="149">
        <f>SUM(H:H)</f>
        <v>25000</v>
      </c>
    </row>
    <row r="3" spans="2:17" ht="20.100000000000001" customHeight="1">
      <c r="B3" s="143" t="s">
        <v>3</v>
      </c>
      <c r="C3" s="143"/>
      <c r="D3" s="143"/>
      <c r="E3" s="144" t="s">
        <v>3190</v>
      </c>
    </row>
    <row r="4" spans="2:17" ht="20.100000000000001" customHeight="1">
      <c r="B4" s="143" t="s">
        <v>5</v>
      </c>
      <c r="C4" s="143"/>
      <c r="D4" s="143"/>
      <c r="E4" s="144">
        <v>104692</v>
      </c>
      <c r="G4" s="143" t="s">
        <v>17</v>
      </c>
      <c r="H4" s="143"/>
      <c r="I4" s="143"/>
      <c r="J4" s="153"/>
      <c r="K4" s="153"/>
    </row>
    <row r="5" spans="2:17" ht="20.100000000000001" customHeight="1">
      <c r="B5" s="143" t="s">
        <v>6</v>
      </c>
      <c r="C5" s="143"/>
      <c r="D5" s="143"/>
      <c r="E5" s="154">
        <v>41257</v>
      </c>
      <c r="G5" s="143"/>
      <c r="H5" s="143"/>
      <c r="I5" s="143"/>
      <c r="J5" s="153"/>
      <c r="K5" s="153"/>
    </row>
    <row r="6" spans="2:17" ht="20.100000000000001" customHeight="1">
      <c r="B6" s="143" t="s">
        <v>7</v>
      </c>
      <c r="C6" s="143"/>
      <c r="D6" s="143"/>
      <c r="E6" s="154"/>
      <c r="G6" s="143"/>
      <c r="H6" s="143"/>
      <c r="I6" s="143"/>
      <c r="J6" s="153"/>
      <c r="K6" s="153"/>
    </row>
    <row r="8" spans="2:17" s="150" customFormat="1" ht="19.5" customHeight="1">
      <c r="B8" s="155" t="s">
        <v>8</v>
      </c>
      <c r="C8" s="155" t="s">
        <v>9</v>
      </c>
      <c r="D8" s="155" t="s">
        <v>10</v>
      </c>
      <c r="E8" s="156" t="s">
        <v>11</v>
      </c>
      <c r="F8" s="156" t="s">
        <v>12</v>
      </c>
      <c r="G8" s="156" t="s">
        <v>13</v>
      </c>
      <c r="H8" s="157" t="s">
        <v>14</v>
      </c>
      <c r="I8" s="157" t="s">
        <v>15</v>
      </c>
      <c r="J8" s="156" t="s">
        <v>16</v>
      </c>
      <c r="K8" s="156" t="s">
        <v>17</v>
      </c>
      <c r="L8" s="156" t="s">
        <v>18</v>
      </c>
      <c r="M8" s="155" t="s">
        <v>19</v>
      </c>
      <c r="N8" s="155" t="s">
        <v>20</v>
      </c>
      <c r="O8" s="156" t="s">
        <v>21</v>
      </c>
      <c r="P8" s="158" t="s">
        <v>22</v>
      </c>
      <c r="Q8" s="158" t="s">
        <v>23</v>
      </c>
    </row>
    <row r="9" spans="2:17" s="150" customFormat="1" ht="18" customHeight="1">
      <c r="B9" s="156"/>
      <c r="C9" s="12" t="s">
        <v>230</v>
      </c>
      <c r="D9" s="12" t="s">
        <v>230</v>
      </c>
      <c r="E9" s="50" t="s">
        <v>2172</v>
      </c>
      <c r="F9" s="50">
        <v>1</v>
      </c>
      <c r="G9" s="50">
        <v>5900</v>
      </c>
      <c r="H9" s="17">
        <f>F9*G9</f>
        <v>5900</v>
      </c>
      <c r="I9" s="17"/>
      <c r="J9" s="458" t="s">
        <v>3191</v>
      </c>
      <c r="K9" s="50" t="s">
        <v>637</v>
      </c>
      <c r="L9" s="159"/>
      <c r="M9" s="269">
        <v>41243</v>
      </c>
      <c r="N9" s="158"/>
      <c r="O9" s="162"/>
      <c r="P9" s="158">
        <v>41257</v>
      </c>
      <c r="Q9" s="163">
        <v>41257</v>
      </c>
    </row>
    <row r="10" spans="2:17" s="150" customFormat="1" ht="18" customHeight="1">
      <c r="B10" s="156"/>
      <c r="C10" s="12" t="s">
        <v>230</v>
      </c>
      <c r="D10" s="12" t="s">
        <v>230</v>
      </c>
      <c r="E10" s="50" t="s">
        <v>2174</v>
      </c>
      <c r="F10" s="50">
        <v>1</v>
      </c>
      <c r="G10" s="50">
        <v>12600</v>
      </c>
      <c r="H10" s="17">
        <f>F10*G10</f>
        <v>12600</v>
      </c>
      <c r="I10" s="17"/>
      <c r="J10" s="458" t="s">
        <v>3191</v>
      </c>
      <c r="K10" s="50" t="s">
        <v>1239</v>
      </c>
      <c r="L10" s="159"/>
      <c r="M10" s="269">
        <v>41243</v>
      </c>
      <c r="N10" s="158"/>
      <c r="O10" s="162"/>
      <c r="P10" s="158">
        <v>41257</v>
      </c>
      <c r="Q10" s="163">
        <v>41257</v>
      </c>
    </row>
    <row r="11" spans="2:17" s="150" customFormat="1" ht="18" customHeight="1">
      <c r="B11" s="156"/>
      <c r="C11" s="12" t="s">
        <v>230</v>
      </c>
      <c r="D11" s="12" t="s">
        <v>230</v>
      </c>
      <c r="E11" s="50" t="s">
        <v>2175</v>
      </c>
      <c r="F11" s="50">
        <v>1</v>
      </c>
      <c r="G11" s="50">
        <v>6500</v>
      </c>
      <c r="H11" s="17">
        <f>F11*G11</f>
        <v>6500</v>
      </c>
      <c r="I11" s="17"/>
      <c r="J11" s="458" t="s">
        <v>3191</v>
      </c>
      <c r="K11" s="50" t="s">
        <v>2176</v>
      </c>
      <c r="L11" s="159"/>
      <c r="M11" s="269">
        <v>41243</v>
      </c>
      <c r="N11" s="158"/>
      <c r="O11" s="162"/>
      <c r="P11" s="158">
        <v>41257</v>
      </c>
      <c r="Q11" s="163" t="s">
        <v>3192</v>
      </c>
    </row>
    <row r="12" spans="2:17" s="150" customFormat="1" ht="18" customHeight="1">
      <c r="B12" s="156"/>
      <c r="C12" s="155"/>
      <c r="D12" s="155"/>
      <c r="E12" s="190"/>
      <c r="F12" s="213"/>
      <c r="G12" s="218"/>
      <c r="H12" s="161">
        <f t="shared" ref="H12:H33" si="0">F12*G12</f>
        <v>0</v>
      </c>
      <c r="I12" s="14"/>
      <c r="J12" s="221"/>
      <c r="K12" s="159"/>
      <c r="L12" s="159"/>
      <c r="M12" s="269"/>
      <c r="N12" s="158"/>
      <c r="O12" s="162"/>
      <c r="P12" s="269"/>
      <c r="Q12" s="163"/>
    </row>
    <row r="13" spans="2:17" s="150" customFormat="1" ht="18" customHeight="1">
      <c r="B13" s="156"/>
      <c r="C13" s="155"/>
      <c r="D13" s="155"/>
      <c r="E13" s="190"/>
      <c r="F13" s="213"/>
      <c r="G13" s="17"/>
      <c r="H13" s="161">
        <f t="shared" si="0"/>
        <v>0</v>
      </c>
      <c r="I13" s="17"/>
      <c r="J13" s="16"/>
      <c r="K13" s="159"/>
      <c r="L13" s="159"/>
      <c r="M13" s="158"/>
      <c r="N13" s="158"/>
      <c r="O13" s="162"/>
      <c r="P13" s="158"/>
      <c r="Q13" s="163"/>
    </row>
    <row r="14" spans="2:17" s="150" customFormat="1" ht="18" customHeight="1">
      <c r="B14" s="156"/>
      <c r="C14" s="155"/>
      <c r="D14" s="155"/>
      <c r="E14" s="190"/>
      <c r="F14" s="213"/>
      <c r="G14" s="17"/>
      <c r="H14" s="161">
        <f t="shared" si="0"/>
        <v>0</v>
      </c>
      <c r="I14" s="17"/>
      <c r="J14" s="16"/>
      <c r="K14" s="159"/>
      <c r="L14" s="159"/>
      <c r="M14" s="158"/>
      <c r="N14" s="158"/>
      <c r="O14" s="162"/>
      <c r="P14" s="158"/>
      <c r="Q14" s="163"/>
    </row>
    <row r="15" spans="2:17" s="150" customFormat="1" ht="18" customHeight="1">
      <c r="B15" s="156"/>
      <c r="C15" s="155"/>
      <c r="D15" s="155"/>
      <c r="E15" s="159"/>
      <c r="F15" s="213"/>
      <c r="G15" s="161"/>
      <c r="H15" s="161">
        <f t="shared" si="0"/>
        <v>0</v>
      </c>
      <c r="I15" s="164"/>
      <c r="J15" s="16"/>
      <c r="K15" s="159"/>
      <c r="L15" s="159"/>
      <c r="M15" s="158"/>
      <c r="N15" s="158"/>
      <c r="O15" s="162"/>
      <c r="P15" s="158"/>
      <c r="Q15" s="163"/>
    </row>
    <row r="16" spans="2:17" s="150" customFormat="1" ht="18" customHeight="1">
      <c r="B16" s="156"/>
      <c r="C16" s="155"/>
      <c r="D16" s="155"/>
      <c r="E16" s="159"/>
      <c r="F16" s="213"/>
      <c r="G16" s="161"/>
      <c r="H16" s="161">
        <f t="shared" si="0"/>
        <v>0</v>
      </c>
      <c r="I16" s="164"/>
      <c r="J16" s="159"/>
      <c r="K16" s="159"/>
      <c r="L16" s="159"/>
      <c r="M16" s="158"/>
      <c r="N16" s="158"/>
      <c r="O16" s="162"/>
      <c r="P16" s="158"/>
      <c r="Q16" s="163"/>
    </row>
    <row r="17" spans="2:17" s="150" customFormat="1" ht="18" customHeight="1">
      <c r="B17" s="156"/>
      <c r="C17" s="155"/>
      <c r="D17" s="155"/>
      <c r="E17" s="159"/>
      <c r="F17" s="213"/>
      <c r="G17" s="161"/>
      <c r="H17" s="161">
        <f t="shared" si="0"/>
        <v>0</v>
      </c>
      <c r="I17" s="164"/>
      <c r="J17" s="159"/>
      <c r="K17" s="159"/>
      <c r="L17" s="159"/>
      <c r="M17" s="158"/>
      <c r="N17" s="158"/>
      <c r="O17" s="162"/>
      <c r="P17" s="158"/>
      <c r="Q17" s="163"/>
    </row>
    <row r="18" spans="2:17" s="150" customFormat="1" ht="18" customHeight="1">
      <c r="B18" s="156"/>
      <c r="C18" s="155"/>
      <c r="D18" s="155"/>
      <c r="E18" s="159"/>
      <c r="F18" s="213"/>
      <c r="G18" s="161"/>
      <c r="H18" s="161">
        <f t="shared" si="0"/>
        <v>0</v>
      </c>
      <c r="I18" s="164"/>
      <c r="J18" s="159"/>
      <c r="K18" s="159"/>
      <c r="L18" s="159"/>
      <c r="M18" s="158"/>
      <c r="N18" s="158"/>
      <c r="O18" s="162"/>
      <c r="P18" s="158"/>
      <c r="Q18" s="163"/>
    </row>
    <row r="19" spans="2:17" s="150" customFormat="1" ht="18" customHeight="1">
      <c r="B19" s="156"/>
      <c r="C19" s="155"/>
      <c r="D19" s="155"/>
      <c r="E19" s="159"/>
      <c r="F19" s="213"/>
      <c r="G19" s="161"/>
      <c r="H19" s="161">
        <f t="shared" si="0"/>
        <v>0</v>
      </c>
      <c r="I19" s="164"/>
      <c r="J19" s="159"/>
      <c r="K19" s="159"/>
      <c r="L19" s="159"/>
      <c r="M19" s="158"/>
      <c r="N19" s="158"/>
      <c r="O19" s="162"/>
      <c r="P19" s="158"/>
      <c r="Q19" s="163"/>
    </row>
    <row r="20" spans="2:17" s="150" customFormat="1" ht="18" customHeight="1">
      <c r="B20" s="156"/>
      <c r="C20" s="155"/>
      <c r="D20" s="155"/>
      <c r="E20" s="159"/>
      <c r="F20" s="213"/>
      <c r="G20" s="161"/>
      <c r="H20" s="161">
        <f t="shared" si="0"/>
        <v>0</v>
      </c>
      <c r="I20" s="164"/>
      <c r="J20" s="159"/>
      <c r="K20" s="159"/>
      <c r="L20" s="159"/>
      <c r="M20" s="158"/>
      <c r="N20" s="158"/>
      <c r="O20" s="162"/>
      <c r="P20" s="158"/>
      <c r="Q20" s="163"/>
    </row>
    <row r="21" spans="2:17" s="150" customFormat="1" ht="18" customHeight="1">
      <c r="B21" s="156"/>
      <c r="C21" s="155"/>
      <c r="D21" s="155"/>
      <c r="E21" s="159"/>
      <c r="F21" s="213"/>
      <c r="G21" s="161"/>
      <c r="H21" s="161">
        <f t="shared" si="0"/>
        <v>0</v>
      </c>
      <c r="I21" s="164"/>
      <c r="J21" s="159"/>
      <c r="K21" s="159"/>
      <c r="L21" s="159"/>
      <c r="M21" s="158"/>
      <c r="N21" s="158"/>
      <c r="O21" s="162"/>
      <c r="P21" s="158"/>
      <c r="Q21" s="163"/>
    </row>
    <row r="22" spans="2:17" s="150" customFormat="1" ht="18" customHeight="1">
      <c r="B22" s="156"/>
      <c r="C22" s="155"/>
      <c r="D22" s="155"/>
      <c r="E22" s="159"/>
      <c r="F22" s="213"/>
      <c r="G22" s="161"/>
      <c r="H22" s="161">
        <f t="shared" si="0"/>
        <v>0</v>
      </c>
      <c r="I22" s="164"/>
      <c r="J22" s="159"/>
      <c r="K22" s="159"/>
      <c r="L22" s="159"/>
      <c r="M22" s="158"/>
      <c r="N22" s="158"/>
      <c r="O22" s="162"/>
      <c r="P22" s="158"/>
      <c r="Q22" s="163"/>
    </row>
    <row r="23" spans="2:17" s="150" customFormat="1" ht="18" customHeight="1">
      <c r="B23" s="156"/>
      <c r="C23" s="155"/>
      <c r="D23" s="155"/>
      <c r="E23" s="159"/>
      <c r="F23" s="213"/>
      <c r="G23" s="161"/>
      <c r="H23" s="161">
        <f t="shared" si="0"/>
        <v>0</v>
      </c>
      <c r="I23" s="164"/>
      <c r="J23" s="159"/>
      <c r="K23" s="159"/>
      <c r="L23" s="159"/>
      <c r="M23" s="158"/>
      <c r="N23" s="158"/>
      <c r="O23" s="162"/>
      <c r="P23" s="158"/>
      <c r="Q23" s="163"/>
    </row>
    <row r="24" spans="2:17" s="150" customFormat="1" ht="18" customHeight="1">
      <c r="B24" s="155"/>
      <c r="C24" s="155"/>
      <c r="D24" s="155"/>
      <c r="E24" s="159"/>
      <c r="F24" s="213"/>
      <c r="G24" s="161"/>
      <c r="H24" s="161">
        <f t="shared" si="0"/>
        <v>0</v>
      </c>
      <c r="I24" s="164"/>
      <c r="J24" s="159"/>
      <c r="K24" s="159"/>
      <c r="L24" s="159"/>
      <c r="M24" s="158"/>
      <c r="N24" s="158"/>
      <c r="O24" s="162"/>
      <c r="P24" s="158"/>
      <c r="Q24" s="163"/>
    </row>
    <row r="25" spans="2:17" s="150" customFormat="1" ht="18" customHeight="1">
      <c r="B25" s="155"/>
      <c r="C25" s="155"/>
      <c r="D25" s="155"/>
      <c r="E25" s="159"/>
      <c r="F25" s="213"/>
      <c r="G25" s="161"/>
      <c r="H25" s="161">
        <f t="shared" si="0"/>
        <v>0</v>
      </c>
      <c r="I25" s="164"/>
      <c r="J25" s="159"/>
      <c r="K25" s="159"/>
      <c r="L25" s="159"/>
      <c r="M25" s="158"/>
      <c r="N25" s="158"/>
      <c r="O25" s="162"/>
      <c r="P25" s="158"/>
      <c r="Q25" s="163"/>
    </row>
    <row r="26" spans="2:17" s="150" customFormat="1" ht="18" customHeight="1">
      <c r="B26" s="155"/>
      <c r="C26" s="155"/>
      <c r="D26" s="155"/>
      <c r="E26" s="159"/>
      <c r="F26" s="213"/>
      <c r="G26" s="161"/>
      <c r="H26" s="161">
        <f t="shared" si="0"/>
        <v>0</v>
      </c>
      <c r="I26" s="164"/>
      <c r="J26" s="159"/>
      <c r="K26" s="159"/>
      <c r="L26" s="159"/>
      <c r="M26" s="158"/>
      <c r="N26" s="158"/>
      <c r="O26" s="162"/>
      <c r="P26" s="158"/>
      <c r="Q26" s="163"/>
    </row>
    <row r="27" spans="2:17" s="150" customFormat="1" ht="18" customHeight="1">
      <c r="B27" s="155"/>
      <c r="C27" s="155"/>
      <c r="D27" s="155"/>
      <c r="E27" s="159"/>
      <c r="F27" s="213"/>
      <c r="G27" s="161"/>
      <c r="H27" s="161">
        <f t="shared" si="0"/>
        <v>0</v>
      </c>
      <c r="I27" s="164"/>
      <c r="J27" s="159"/>
      <c r="K27" s="159"/>
      <c r="L27" s="159"/>
      <c r="M27" s="158"/>
      <c r="N27" s="158"/>
      <c r="O27" s="162"/>
      <c r="P27" s="158"/>
      <c r="Q27" s="163"/>
    </row>
    <row r="28" spans="2:17" s="150" customFormat="1" ht="18" customHeight="1">
      <c r="B28" s="155"/>
      <c r="C28" s="155"/>
      <c r="D28" s="155"/>
      <c r="E28" s="159"/>
      <c r="F28" s="213"/>
      <c r="G28" s="161"/>
      <c r="H28" s="161">
        <f t="shared" si="0"/>
        <v>0</v>
      </c>
      <c r="I28" s="164"/>
      <c r="J28" s="159"/>
      <c r="K28" s="159"/>
      <c r="L28" s="159"/>
      <c r="M28" s="158"/>
      <c r="N28" s="158"/>
      <c r="O28" s="162"/>
      <c r="P28" s="158"/>
      <c r="Q28" s="163"/>
    </row>
    <row r="29" spans="2:17" s="150" customFormat="1" ht="18" customHeight="1">
      <c r="B29" s="155"/>
      <c r="C29" s="155"/>
      <c r="D29" s="155"/>
      <c r="E29" s="165"/>
      <c r="F29" s="213"/>
      <c r="G29" s="161"/>
      <c r="H29" s="161">
        <f t="shared" si="0"/>
        <v>0</v>
      </c>
      <c r="I29" s="164"/>
      <c r="J29" s="159"/>
      <c r="K29" s="159"/>
      <c r="L29" s="159"/>
      <c r="M29" s="158"/>
      <c r="N29" s="158"/>
      <c r="O29" s="162"/>
      <c r="P29" s="158"/>
      <c r="Q29" s="163"/>
    </row>
    <row r="30" spans="2:17" s="150" customFormat="1" ht="18" customHeight="1">
      <c r="B30" s="155"/>
      <c r="C30" s="155"/>
      <c r="D30" s="155"/>
      <c r="E30" s="159"/>
      <c r="F30" s="213"/>
      <c r="G30" s="161"/>
      <c r="H30" s="161">
        <f t="shared" si="0"/>
        <v>0</v>
      </c>
      <c r="I30" s="164"/>
      <c r="J30" s="159"/>
      <c r="K30" s="167"/>
      <c r="L30" s="167"/>
      <c r="M30" s="171"/>
      <c r="N30" s="171"/>
      <c r="O30" s="171"/>
      <c r="P30" s="171"/>
      <c r="Q30" s="171"/>
    </row>
    <row r="31" spans="2:17" s="150" customFormat="1" ht="18" customHeight="1">
      <c r="B31" s="172"/>
      <c r="C31" s="155"/>
      <c r="D31" s="155"/>
      <c r="E31" s="159"/>
      <c r="F31" s="213"/>
      <c r="G31" s="161"/>
      <c r="H31" s="161">
        <f t="shared" si="0"/>
        <v>0</v>
      </c>
      <c r="I31" s="164"/>
      <c r="J31" s="159"/>
      <c r="K31" s="173"/>
      <c r="L31" s="173"/>
      <c r="M31" s="176"/>
      <c r="N31" s="176"/>
      <c r="O31" s="177"/>
      <c r="P31" s="176"/>
      <c r="Q31" s="178"/>
    </row>
    <row r="32" spans="2:17" s="150" customFormat="1" ht="18" customHeight="1">
      <c r="C32" s="155"/>
      <c r="D32" s="155"/>
      <c r="E32" s="159"/>
      <c r="F32" s="213"/>
      <c r="G32" s="161"/>
      <c r="H32" s="161">
        <f t="shared" si="0"/>
        <v>0</v>
      </c>
      <c r="I32" s="164"/>
      <c r="J32" s="159"/>
      <c r="K32" s="173"/>
      <c r="M32" s="176"/>
      <c r="N32" s="176"/>
      <c r="O32" s="177"/>
      <c r="P32" s="176"/>
      <c r="Q32" s="178"/>
    </row>
    <row r="33" spans="2:17" s="150" customFormat="1" ht="18" customHeight="1">
      <c r="B33" s="172"/>
      <c r="C33" s="166"/>
      <c r="D33" s="166"/>
      <c r="E33" s="167"/>
      <c r="F33" s="213"/>
      <c r="G33" s="169"/>
      <c r="H33" s="161">
        <f t="shared" si="0"/>
        <v>0</v>
      </c>
      <c r="I33" s="170"/>
      <c r="J33" s="167"/>
      <c r="K33" s="173"/>
      <c r="M33" s="176"/>
      <c r="N33" s="176"/>
      <c r="O33" s="177"/>
      <c r="P33" s="176"/>
      <c r="Q33" s="178"/>
    </row>
    <row r="34" spans="2:17" ht="18" customHeight="1">
      <c r="C34" s="172"/>
      <c r="D34" s="172"/>
      <c r="E34" s="173"/>
      <c r="F34" s="174"/>
      <c r="G34" s="175"/>
      <c r="H34" s="175"/>
      <c r="I34" s="174"/>
      <c r="J34" s="173"/>
      <c r="K34" s="173"/>
      <c r="M34" s="176"/>
      <c r="N34" s="176"/>
      <c r="O34" s="177"/>
      <c r="Q34" s="178"/>
    </row>
    <row r="35" spans="2:17" ht="18" customHeight="1">
      <c r="C35" s="172"/>
      <c r="D35" s="172"/>
      <c r="E35" s="173"/>
      <c r="F35" s="174"/>
      <c r="G35" s="175"/>
      <c r="H35" s="175"/>
      <c r="I35" s="174"/>
      <c r="J35" s="173"/>
      <c r="M35" s="179"/>
      <c r="O35" s="177"/>
      <c r="Q35" s="178"/>
    </row>
    <row r="36" spans="2:17" ht="18" customHeight="1">
      <c r="C36" s="172"/>
      <c r="D36" s="172"/>
      <c r="E36" s="173"/>
      <c r="F36" s="174"/>
      <c r="G36" s="175"/>
      <c r="H36" s="175"/>
      <c r="I36" s="174"/>
      <c r="J36" s="173"/>
      <c r="M36" s="179"/>
      <c r="O36" s="177"/>
      <c r="Q36" s="178"/>
    </row>
    <row r="37" spans="2:17" ht="18" customHeight="1">
      <c r="C37" s="172"/>
      <c r="D37" s="172"/>
      <c r="E37" s="173"/>
      <c r="F37" s="174"/>
      <c r="G37" s="175"/>
      <c r="H37" s="175"/>
      <c r="I37" s="174"/>
      <c r="J37" s="173"/>
      <c r="K37" s="320"/>
      <c r="L37" s="320"/>
      <c r="M37" s="324"/>
      <c r="O37" s="177"/>
      <c r="Q37" s="178"/>
    </row>
    <row r="38" spans="2:17" ht="18" customHeight="1">
      <c r="C38" s="172"/>
      <c r="D38" s="172"/>
      <c r="F38" s="174"/>
      <c r="H38" s="175"/>
      <c r="M38" s="179"/>
      <c r="O38" s="177"/>
      <c r="Q38" s="178"/>
    </row>
    <row r="39" spans="2:17" ht="18" customHeight="1">
      <c r="C39" s="172"/>
      <c r="D39" s="172"/>
      <c r="F39" s="174"/>
      <c r="H39" s="175"/>
      <c r="M39" s="179"/>
      <c r="O39" s="177"/>
      <c r="Q39" s="178"/>
    </row>
    <row r="40" spans="2:17" ht="18" customHeight="1">
      <c r="C40" s="172"/>
      <c r="D40" s="172"/>
      <c r="E40" s="320"/>
      <c r="F40" s="321"/>
      <c r="G40" s="322"/>
      <c r="H40" s="322"/>
      <c r="I40" s="323"/>
      <c r="J40" s="320"/>
      <c r="M40" s="176"/>
      <c r="O40" s="177"/>
      <c r="Q40" s="178"/>
    </row>
    <row r="41" spans="2:17" ht="18" customHeight="1">
      <c r="C41" s="172"/>
      <c r="D41" s="172"/>
      <c r="F41" s="174"/>
      <c r="H41" s="175"/>
      <c r="M41" s="179"/>
      <c r="O41" s="177"/>
      <c r="Q41" s="178"/>
    </row>
    <row r="42" spans="2:17" ht="18" customHeight="1">
      <c r="C42" s="172"/>
      <c r="D42" s="172"/>
      <c r="F42" s="174"/>
      <c r="H42" s="175"/>
      <c r="M42" s="179"/>
      <c r="O42" s="177"/>
      <c r="Q42" s="178"/>
    </row>
    <row r="43" spans="2:17" ht="18" customHeight="1">
      <c r="C43" s="172"/>
      <c r="D43" s="172"/>
      <c r="F43" s="174"/>
      <c r="H43" s="175"/>
      <c r="K43" s="180"/>
      <c r="M43" s="179"/>
      <c r="O43" s="177"/>
      <c r="Q43" s="178"/>
    </row>
    <row r="44" spans="2:17" ht="18" customHeight="1">
      <c r="C44" s="172"/>
      <c r="D44" s="172"/>
      <c r="F44" s="174"/>
      <c r="H44" s="175"/>
      <c r="M44" s="179"/>
      <c r="O44" s="177"/>
      <c r="Q44" s="178"/>
    </row>
    <row r="45" spans="2:17" ht="18" customHeight="1">
      <c r="C45" s="172"/>
      <c r="D45" s="172"/>
      <c r="F45" s="174"/>
      <c r="H45" s="175"/>
      <c r="M45" s="179"/>
      <c r="O45" s="177"/>
      <c r="Q45" s="178"/>
    </row>
    <row r="46" spans="2:17" ht="18" customHeight="1">
      <c r="C46" s="172"/>
      <c r="D46" s="172"/>
      <c r="F46" s="174"/>
      <c r="H46" s="175"/>
      <c r="M46" s="179"/>
      <c r="O46" s="177"/>
      <c r="Q46" s="178"/>
    </row>
    <row r="47" spans="2:17" ht="18" customHeight="1">
      <c r="C47" s="172"/>
      <c r="D47" s="172"/>
      <c r="F47" s="174"/>
      <c r="H47" s="175"/>
      <c r="M47" s="179"/>
      <c r="O47" s="177"/>
      <c r="Q47" s="178"/>
    </row>
    <row r="48" spans="2:17" ht="18" customHeight="1">
      <c r="C48" s="172"/>
      <c r="D48" s="172"/>
      <c r="F48" s="174"/>
      <c r="H48" s="175"/>
      <c r="M48" s="179"/>
      <c r="N48" s="150"/>
      <c r="O48" s="179"/>
      <c r="P48" s="179"/>
      <c r="Q48" s="178"/>
    </row>
    <row r="49" spans="3:17" ht="18" customHeight="1">
      <c r="C49" s="172"/>
      <c r="D49" s="172"/>
      <c r="F49" s="174"/>
      <c r="H49" s="175"/>
      <c r="M49" s="179"/>
      <c r="N49" s="150"/>
      <c r="O49" s="179"/>
      <c r="P49" s="179"/>
      <c r="Q49" s="178"/>
    </row>
    <row r="50" spans="3:17" ht="18" customHeight="1">
      <c r="C50" s="172"/>
      <c r="D50" s="172"/>
      <c r="F50" s="174"/>
      <c r="H50" s="175"/>
      <c r="M50" s="179"/>
      <c r="N50" s="150"/>
      <c r="O50" s="179"/>
      <c r="P50" s="179"/>
      <c r="Q50" s="178"/>
    </row>
    <row r="51" spans="3:17" ht="18" customHeight="1">
      <c r="C51" s="172"/>
      <c r="D51" s="172"/>
      <c r="I51" s="145"/>
      <c r="M51" s="179"/>
      <c r="N51" s="150"/>
      <c r="O51" s="179"/>
      <c r="P51" s="179"/>
      <c r="Q51" s="178"/>
    </row>
    <row r="52" spans="3:17" ht="18" customHeight="1">
      <c r="C52" s="172"/>
      <c r="D52" s="172"/>
      <c r="I52" s="145"/>
      <c r="M52" s="179"/>
      <c r="N52" s="150"/>
      <c r="O52" s="179"/>
      <c r="P52" s="179"/>
      <c r="Q52" s="178"/>
    </row>
    <row r="53" spans="3:17" ht="18" customHeight="1">
      <c r="C53" s="172"/>
      <c r="D53" s="172"/>
      <c r="I53" s="145"/>
      <c r="M53" s="179"/>
      <c r="N53" s="150"/>
      <c r="O53" s="179"/>
      <c r="P53" s="179"/>
      <c r="Q53" s="178"/>
    </row>
    <row r="54" spans="3:17" ht="18" customHeight="1">
      <c r="C54" s="172"/>
      <c r="D54" s="172"/>
      <c r="I54" s="145"/>
      <c r="M54" s="179"/>
      <c r="N54" s="150"/>
      <c r="O54" s="179"/>
      <c r="P54" s="179"/>
      <c r="Q54" s="178"/>
    </row>
    <row r="55" spans="3:17" ht="18" customHeight="1">
      <c r="C55" s="172"/>
      <c r="D55" s="172"/>
      <c r="I55" s="145"/>
      <c r="M55" s="179"/>
      <c r="N55" s="150"/>
      <c r="O55" s="179"/>
      <c r="P55" s="179"/>
      <c r="Q55" s="178"/>
    </row>
    <row r="56" spans="3:17" ht="18" customHeight="1">
      <c r="C56" s="172"/>
      <c r="D56" s="172"/>
      <c r="I56" s="145"/>
      <c r="M56" s="179"/>
      <c r="N56" s="150"/>
      <c r="O56" s="179"/>
      <c r="P56" s="179"/>
      <c r="Q56" s="178"/>
    </row>
    <row r="57" spans="3:17" ht="18" customHeight="1">
      <c r="C57" s="172"/>
      <c r="D57" s="172"/>
      <c r="I57" s="145"/>
      <c r="M57" s="179"/>
      <c r="N57" s="150"/>
      <c r="O57" s="179"/>
      <c r="P57" s="179"/>
      <c r="Q57" s="178"/>
    </row>
    <row r="58" spans="3:17" ht="18" customHeight="1">
      <c r="C58" s="172"/>
      <c r="D58" s="172"/>
      <c r="I58" s="145"/>
      <c r="M58" s="179"/>
      <c r="N58" s="150"/>
      <c r="O58" s="179"/>
      <c r="P58" s="179"/>
      <c r="Q58" s="178"/>
    </row>
    <row r="59" spans="3:17" ht="18" customHeight="1">
      <c r="C59" s="172"/>
      <c r="D59" s="172"/>
      <c r="I59" s="145"/>
      <c r="M59" s="179"/>
      <c r="N59" s="150"/>
      <c r="O59" s="179"/>
      <c r="P59" s="179"/>
      <c r="Q59" s="178"/>
    </row>
    <row r="60" spans="3:17" ht="18" customHeight="1">
      <c r="C60" s="172"/>
      <c r="D60" s="172"/>
      <c r="I60" s="145"/>
      <c r="M60" s="179"/>
      <c r="N60" s="150"/>
      <c r="O60" s="179"/>
      <c r="P60" s="179"/>
      <c r="Q60" s="178"/>
    </row>
    <row r="61" spans="3:17" ht="18" customHeight="1">
      <c r="C61" s="172"/>
      <c r="D61" s="172"/>
      <c r="I61" s="145"/>
      <c r="M61" s="179"/>
      <c r="N61" s="150"/>
      <c r="O61" s="179"/>
      <c r="P61" s="179"/>
      <c r="Q61" s="178"/>
    </row>
    <row r="62" spans="3:17" ht="18" customHeight="1">
      <c r="C62" s="172"/>
      <c r="D62" s="172"/>
      <c r="I62" s="145"/>
      <c r="M62" s="179"/>
      <c r="N62" s="150"/>
      <c r="O62" s="179"/>
      <c r="P62" s="179"/>
      <c r="Q62" s="178"/>
    </row>
    <row r="63" spans="3:17" ht="18" customHeight="1">
      <c r="C63" s="172"/>
      <c r="D63" s="172"/>
      <c r="I63" s="145"/>
      <c r="M63" s="179"/>
      <c r="N63" s="150"/>
      <c r="O63" s="179"/>
      <c r="P63" s="179"/>
      <c r="Q63" s="178"/>
    </row>
    <row r="64" spans="3:17" ht="18" customHeight="1">
      <c r="C64" s="172"/>
      <c r="D64" s="172"/>
      <c r="I64" s="145"/>
      <c r="M64" s="179"/>
      <c r="N64" s="150"/>
      <c r="O64" s="179"/>
      <c r="P64" s="179"/>
      <c r="Q64" s="178"/>
    </row>
    <row r="65" spans="3:17" ht="18" customHeight="1">
      <c r="C65" s="172"/>
      <c r="D65" s="172"/>
      <c r="I65" s="145"/>
      <c r="M65" s="179"/>
      <c r="N65" s="150"/>
      <c r="O65" s="179"/>
      <c r="P65" s="179"/>
      <c r="Q65" s="178"/>
    </row>
    <row r="66" spans="3:17" ht="18" customHeight="1">
      <c r="C66" s="172"/>
      <c r="D66" s="172"/>
      <c r="I66" s="145"/>
      <c r="M66" s="179"/>
      <c r="N66" s="150"/>
      <c r="O66" s="179"/>
      <c r="P66" s="179"/>
      <c r="Q66" s="178"/>
    </row>
    <row r="67" spans="3:17" ht="18" customHeight="1">
      <c r="C67" s="172"/>
      <c r="D67" s="172"/>
      <c r="I67" s="145"/>
      <c r="M67" s="179"/>
      <c r="N67" s="150"/>
      <c r="O67" s="179"/>
      <c r="P67" s="179"/>
      <c r="Q67" s="178"/>
    </row>
    <row r="68" spans="3:17" ht="18" customHeight="1">
      <c r="C68" s="172"/>
      <c r="D68" s="172"/>
      <c r="I68" s="145"/>
      <c r="M68" s="179"/>
      <c r="N68" s="150"/>
      <c r="O68" s="179"/>
      <c r="P68" s="179"/>
      <c r="Q68" s="178"/>
    </row>
    <row r="69" spans="3:17" ht="18" customHeight="1">
      <c r="C69" s="172"/>
      <c r="D69" s="172"/>
      <c r="I69" s="145"/>
      <c r="M69" s="179"/>
      <c r="N69" s="150"/>
      <c r="O69" s="179"/>
      <c r="P69" s="179"/>
      <c r="Q69" s="178"/>
    </row>
    <row r="70" spans="3:17" ht="18" customHeight="1">
      <c r="C70" s="172"/>
      <c r="D70" s="172"/>
      <c r="I70" s="145"/>
      <c r="M70" s="179"/>
      <c r="N70" s="150"/>
      <c r="O70" s="179"/>
      <c r="P70" s="179"/>
      <c r="Q70" s="178"/>
    </row>
    <row r="71" spans="3:17">
      <c r="C71" s="172"/>
      <c r="D71" s="172"/>
      <c r="I71" s="145"/>
    </row>
    <row r="72" spans="3:17">
      <c r="C72" s="172"/>
      <c r="D72" s="172"/>
      <c r="I72" s="145"/>
    </row>
    <row r="73" spans="3:17">
      <c r="C73" s="172"/>
      <c r="D73" s="172"/>
      <c r="I73" s="145"/>
    </row>
    <row r="94" spans="8:8">
      <c r="H94" s="181"/>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8BA6-D9A6-44D8-BE28-0D65D76B9A67}">
  <dimension ref="B2:Q65"/>
  <sheetViews>
    <sheetView zoomScale="85" zoomScaleNormal="85" workbookViewId="0">
      <pane xSplit="10" ySplit="8" topLeftCell="N21" activePane="bottomRight" state="frozen"/>
      <selection pane="topRight" activeCell="K1" sqref="K1"/>
      <selection pane="bottomLeft" activeCell="A9" sqref="A9"/>
      <selection pane="bottomRight" activeCell="Q27" sqref="Q27"/>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407"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07" t="s">
        <v>3193</v>
      </c>
      <c r="G2" s="4" t="s">
        <v>2</v>
      </c>
      <c r="H2" s="5"/>
      <c r="I2" s="6"/>
      <c r="J2" s="7">
        <f>SUM(H:H)</f>
        <v>173764</v>
      </c>
    </row>
    <row r="3" spans="2:17" ht="20.100000000000001" customHeight="1">
      <c r="B3" s="1" t="s">
        <v>3</v>
      </c>
      <c r="C3" s="1"/>
      <c r="D3" s="1"/>
      <c r="E3" s="2" t="s">
        <v>3194</v>
      </c>
    </row>
    <row r="4" spans="2:17" ht="20.100000000000001" customHeight="1">
      <c r="B4" s="1" t="s">
        <v>5</v>
      </c>
      <c r="C4" s="1"/>
      <c r="D4" s="1"/>
      <c r="E4" s="2">
        <v>104745</v>
      </c>
    </row>
    <row r="5" spans="2:17" ht="20.100000000000001" customHeight="1">
      <c r="B5" s="1" t="s">
        <v>6</v>
      </c>
      <c r="C5" s="1"/>
      <c r="D5" s="1"/>
      <c r="E5" s="11">
        <v>41257</v>
      </c>
    </row>
    <row r="6" spans="2:17" ht="20.100000000000001" customHeight="1">
      <c r="B6" s="1" t="s">
        <v>7</v>
      </c>
      <c r="C6" s="1"/>
      <c r="D6" s="1"/>
      <c r="E6" s="11">
        <v>41268</v>
      </c>
    </row>
    <row r="8" spans="2: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2:17" s="8" customFormat="1" ht="19.5" customHeight="1">
      <c r="B9" s="12">
        <v>14</v>
      </c>
      <c r="C9" s="12" t="s">
        <v>101</v>
      </c>
      <c r="D9" s="12" t="s">
        <v>101</v>
      </c>
      <c r="E9" s="16" t="s">
        <v>2534</v>
      </c>
      <c r="F9" s="141">
        <v>1</v>
      </c>
      <c r="G9" s="189">
        <v>2044</v>
      </c>
      <c r="H9" s="17">
        <f t="shared" ref="H9:H35" si="0">F9*G9</f>
        <v>2044</v>
      </c>
      <c r="I9" s="14"/>
      <c r="J9" s="141" t="s">
        <v>649</v>
      </c>
      <c r="K9" s="13"/>
      <c r="L9" s="13"/>
      <c r="M9" s="60">
        <v>41240</v>
      </c>
      <c r="N9" s="12"/>
      <c r="O9" s="13"/>
      <c r="P9" s="60">
        <v>41247</v>
      </c>
      <c r="Q9" s="23">
        <v>41247</v>
      </c>
    </row>
    <row r="10" spans="2:17" s="8" customFormat="1" ht="19.5" customHeight="1">
      <c r="B10" s="12">
        <v>14</v>
      </c>
      <c r="C10" s="12" t="s">
        <v>101</v>
      </c>
      <c r="D10" s="12" t="s">
        <v>101</v>
      </c>
      <c r="E10" s="16" t="s">
        <v>2535</v>
      </c>
      <c r="F10" s="141">
        <v>1</v>
      </c>
      <c r="G10" s="189">
        <v>5719</v>
      </c>
      <c r="H10" s="17">
        <f t="shared" si="0"/>
        <v>5719</v>
      </c>
      <c r="I10" s="14"/>
      <c r="J10" s="141" t="s">
        <v>649</v>
      </c>
      <c r="K10" s="13"/>
      <c r="L10" s="13"/>
      <c r="M10" s="60">
        <v>41240</v>
      </c>
      <c r="N10" s="12"/>
      <c r="O10" s="13"/>
      <c r="P10" s="60">
        <v>41247</v>
      </c>
      <c r="Q10" s="23">
        <v>41247</v>
      </c>
    </row>
    <row r="11" spans="2:17" s="8" customFormat="1" ht="19.5" customHeight="1">
      <c r="B11" s="12">
        <v>14</v>
      </c>
      <c r="C11" s="12" t="s">
        <v>101</v>
      </c>
      <c r="D11" s="12" t="s">
        <v>101</v>
      </c>
      <c r="E11" s="16" t="s">
        <v>410</v>
      </c>
      <c r="F11" s="141">
        <v>1</v>
      </c>
      <c r="G11" s="189">
        <v>3350</v>
      </c>
      <c r="H11" s="17">
        <f t="shared" si="0"/>
        <v>3350</v>
      </c>
      <c r="I11" s="14"/>
      <c r="J11" s="141" t="s">
        <v>2537</v>
      </c>
      <c r="K11" s="13"/>
      <c r="L11" s="13"/>
      <c r="M11" s="60">
        <v>41240</v>
      </c>
      <c r="N11" s="12"/>
      <c r="O11" s="13"/>
      <c r="P11" s="60">
        <v>41247</v>
      </c>
      <c r="Q11" s="23">
        <v>41247</v>
      </c>
    </row>
    <row r="12" spans="2:17" s="8" customFormat="1" ht="19.5" customHeight="1">
      <c r="B12" s="12">
        <v>14</v>
      </c>
      <c r="C12" s="12" t="s">
        <v>101</v>
      </c>
      <c r="D12" s="12" t="s">
        <v>101</v>
      </c>
      <c r="E12" s="16" t="s">
        <v>1984</v>
      </c>
      <c r="F12" s="141">
        <v>1</v>
      </c>
      <c r="G12" s="189">
        <v>2218</v>
      </c>
      <c r="H12" s="17">
        <f t="shared" si="0"/>
        <v>2218</v>
      </c>
      <c r="I12" s="14"/>
      <c r="J12" s="141" t="s">
        <v>2538</v>
      </c>
      <c r="K12" s="13"/>
      <c r="L12" s="13"/>
      <c r="M12" s="60">
        <v>41240</v>
      </c>
      <c r="N12" s="12"/>
      <c r="O12" s="13"/>
      <c r="P12" s="60">
        <v>41247</v>
      </c>
      <c r="Q12" s="23">
        <v>41247</v>
      </c>
    </row>
    <row r="13" spans="2:17" s="8" customFormat="1" ht="19.5" customHeight="1">
      <c r="B13" s="12">
        <v>14</v>
      </c>
      <c r="C13" s="12" t="s">
        <v>101</v>
      </c>
      <c r="D13" s="12" t="s">
        <v>101</v>
      </c>
      <c r="E13" s="16" t="s">
        <v>2539</v>
      </c>
      <c r="F13" s="141">
        <v>2</v>
      </c>
      <c r="G13" s="189">
        <v>930</v>
      </c>
      <c r="H13" s="17">
        <f t="shared" si="0"/>
        <v>1860</v>
      </c>
      <c r="I13" s="14"/>
      <c r="J13" s="141" t="s">
        <v>409</v>
      </c>
      <c r="K13" s="13"/>
      <c r="L13" s="13"/>
      <c r="M13" s="60">
        <v>41240</v>
      </c>
      <c r="N13" s="12"/>
      <c r="O13" s="13"/>
      <c r="P13" s="60">
        <v>41247</v>
      </c>
      <c r="Q13" s="23">
        <v>41247</v>
      </c>
    </row>
    <row r="14" spans="2:17" s="8" customFormat="1" ht="19.5" customHeight="1">
      <c r="B14" s="12">
        <v>14</v>
      </c>
      <c r="C14" s="12" t="s">
        <v>101</v>
      </c>
      <c r="D14" s="12" t="s">
        <v>101</v>
      </c>
      <c r="E14" s="16" t="s">
        <v>416</v>
      </c>
      <c r="F14" s="141">
        <v>1</v>
      </c>
      <c r="G14" s="189">
        <v>460</v>
      </c>
      <c r="H14" s="17">
        <f t="shared" si="0"/>
        <v>460</v>
      </c>
      <c r="I14" s="14"/>
      <c r="J14" s="141" t="s">
        <v>2541</v>
      </c>
      <c r="K14" s="13"/>
      <c r="L14" s="13"/>
      <c r="M14" s="60">
        <v>41240</v>
      </c>
      <c r="N14" s="12"/>
      <c r="O14" s="13"/>
      <c r="P14" s="60">
        <v>41247</v>
      </c>
      <c r="Q14" s="23">
        <v>41247</v>
      </c>
    </row>
    <row r="15" spans="2:17" s="8" customFormat="1" ht="19.5" customHeight="1">
      <c r="B15" s="12">
        <v>14</v>
      </c>
      <c r="C15" s="12" t="s">
        <v>101</v>
      </c>
      <c r="D15" s="12" t="s">
        <v>101</v>
      </c>
      <c r="E15" s="16" t="s">
        <v>841</v>
      </c>
      <c r="F15" s="141">
        <v>1</v>
      </c>
      <c r="G15" s="141">
        <v>881</v>
      </c>
      <c r="H15" s="17">
        <f t="shared" si="0"/>
        <v>881</v>
      </c>
      <c r="I15" s="14"/>
      <c r="J15" s="141" t="s">
        <v>428</v>
      </c>
      <c r="K15" s="13"/>
      <c r="L15" s="13"/>
      <c r="M15" s="60">
        <v>41240</v>
      </c>
      <c r="N15" s="12"/>
      <c r="O15" s="13"/>
      <c r="P15" s="60">
        <v>41247</v>
      </c>
      <c r="Q15" s="23">
        <v>41247</v>
      </c>
    </row>
    <row r="16" spans="2:17" s="8" customFormat="1" ht="19.5" customHeight="1">
      <c r="B16" s="12">
        <v>14</v>
      </c>
      <c r="C16" s="12" t="s">
        <v>101</v>
      </c>
      <c r="D16" s="12" t="s">
        <v>101</v>
      </c>
      <c r="E16" s="16" t="s">
        <v>3195</v>
      </c>
      <c r="F16" s="141">
        <v>1</v>
      </c>
      <c r="G16" s="141">
        <v>730</v>
      </c>
      <c r="H16" s="17">
        <f t="shared" si="0"/>
        <v>730</v>
      </c>
      <c r="I16" s="14"/>
      <c r="J16" s="141" t="s">
        <v>3196</v>
      </c>
      <c r="K16" s="13"/>
      <c r="L16" s="13"/>
      <c r="M16" s="60">
        <v>41240</v>
      </c>
      <c r="N16" s="12"/>
      <c r="O16" s="13"/>
      <c r="P16" s="60">
        <v>41247</v>
      </c>
      <c r="Q16" s="23">
        <v>41247</v>
      </c>
    </row>
    <row r="17" spans="2:17" s="8" customFormat="1" ht="30" customHeight="1">
      <c r="B17" s="12">
        <v>4</v>
      </c>
      <c r="C17" s="12" t="s">
        <v>101</v>
      </c>
      <c r="D17" s="12" t="s">
        <v>101</v>
      </c>
      <c r="E17" s="770" t="s">
        <v>3197</v>
      </c>
      <c r="F17" s="141">
        <v>1</v>
      </c>
      <c r="G17" s="189">
        <v>8520</v>
      </c>
      <c r="H17" s="17">
        <f t="shared" si="0"/>
        <v>8520</v>
      </c>
      <c r="I17" s="14"/>
      <c r="J17" s="141" t="s">
        <v>3198</v>
      </c>
      <c r="K17" s="13"/>
      <c r="L17" s="13"/>
      <c r="M17" s="60">
        <v>41240</v>
      </c>
      <c r="N17" s="12"/>
      <c r="O17" s="13"/>
      <c r="P17" s="60">
        <v>41247</v>
      </c>
      <c r="Q17" s="23">
        <v>41247</v>
      </c>
    </row>
    <row r="18" spans="2:17" s="8" customFormat="1" ht="30" customHeight="1">
      <c r="B18" s="12">
        <v>7</v>
      </c>
      <c r="C18" s="12" t="s">
        <v>101</v>
      </c>
      <c r="D18" s="12" t="s">
        <v>101</v>
      </c>
      <c r="E18" s="770" t="s">
        <v>3199</v>
      </c>
      <c r="F18" s="141">
        <v>1</v>
      </c>
      <c r="G18" s="189">
        <v>53000</v>
      </c>
      <c r="H18" s="17">
        <f t="shared" si="0"/>
        <v>53000</v>
      </c>
      <c r="I18" s="14"/>
      <c r="J18" s="141" t="s">
        <v>3200</v>
      </c>
      <c r="K18" s="13"/>
      <c r="L18" s="13"/>
      <c r="M18" s="60">
        <v>41240</v>
      </c>
      <c r="N18" s="12"/>
      <c r="O18" s="13"/>
      <c r="P18" s="60">
        <v>41247</v>
      </c>
      <c r="Q18" s="23">
        <v>41247</v>
      </c>
    </row>
    <row r="19" spans="2:17" s="8" customFormat="1" ht="30" customHeight="1">
      <c r="B19" s="12">
        <v>13</v>
      </c>
      <c r="C19" s="12" t="s">
        <v>101</v>
      </c>
      <c r="D19" s="12" t="s">
        <v>101</v>
      </c>
      <c r="E19" s="770" t="s">
        <v>196</v>
      </c>
      <c r="F19" s="141">
        <v>2</v>
      </c>
      <c r="G19" s="189">
        <v>78</v>
      </c>
      <c r="H19" s="17">
        <f t="shared" si="0"/>
        <v>156</v>
      </c>
      <c r="I19" s="14"/>
      <c r="J19" s="141" t="s">
        <v>735</v>
      </c>
      <c r="K19" s="13"/>
      <c r="L19" s="13"/>
      <c r="M19" s="60">
        <v>41240</v>
      </c>
      <c r="N19" s="12"/>
      <c r="O19" s="13"/>
      <c r="P19" s="60">
        <v>41247</v>
      </c>
      <c r="Q19" s="23">
        <v>41247</v>
      </c>
    </row>
    <row r="20" spans="2:17" s="8" customFormat="1" ht="30" customHeight="1">
      <c r="B20" s="12">
        <v>7</v>
      </c>
      <c r="C20" s="12" t="s">
        <v>101</v>
      </c>
      <c r="D20" s="12" t="s">
        <v>101</v>
      </c>
      <c r="E20" s="770" t="s">
        <v>1930</v>
      </c>
      <c r="F20" s="141">
        <v>4</v>
      </c>
      <c r="G20" s="189">
        <v>109</v>
      </c>
      <c r="H20" s="17">
        <f t="shared" si="0"/>
        <v>436</v>
      </c>
      <c r="I20" s="14"/>
      <c r="J20" s="770" t="s">
        <v>3201</v>
      </c>
      <c r="K20" s="13"/>
      <c r="L20" s="13"/>
      <c r="M20" s="60">
        <v>41240</v>
      </c>
      <c r="N20" s="12"/>
      <c r="O20" s="13"/>
      <c r="P20" s="60">
        <v>41247</v>
      </c>
      <c r="Q20" s="23">
        <v>41247</v>
      </c>
    </row>
    <row r="21" spans="2:17" s="8" customFormat="1" ht="30" customHeight="1">
      <c r="B21" s="12">
        <v>12</v>
      </c>
      <c r="C21" s="12" t="s">
        <v>101</v>
      </c>
      <c r="D21" s="12" t="s">
        <v>101</v>
      </c>
      <c r="E21" s="770" t="s">
        <v>3202</v>
      </c>
      <c r="F21" s="141">
        <v>1</v>
      </c>
      <c r="G21" s="189">
        <v>280</v>
      </c>
      <c r="H21" s="17">
        <f t="shared" si="0"/>
        <v>280</v>
      </c>
      <c r="I21" s="14"/>
      <c r="J21" s="770" t="s">
        <v>3203</v>
      </c>
      <c r="K21" s="13"/>
      <c r="L21" s="13"/>
      <c r="M21" s="60">
        <v>41240</v>
      </c>
      <c r="N21" s="12"/>
      <c r="O21" s="13"/>
      <c r="P21" s="60">
        <v>41247</v>
      </c>
      <c r="Q21" s="23">
        <v>41247</v>
      </c>
    </row>
    <row r="22" spans="2:17" s="8" customFormat="1" ht="19.5" customHeight="1">
      <c r="B22" s="12"/>
      <c r="C22" s="12"/>
      <c r="D22" s="12"/>
      <c r="E22" s="13"/>
      <c r="F22" s="13"/>
      <c r="G22" s="13"/>
      <c r="H22" s="17"/>
      <c r="I22" s="14"/>
      <c r="J22" s="13"/>
      <c r="K22" s="13"/>
      <c r="L22" s="13"/>
      <c r="M22" s="60"/>
      <c r="N22" s="12"/>
      <c r="O22" s="13"/>
      <c r="P22" s="60"/>
      <c r="Q22" s="15"/>
    </row>
    <row r="23" spans="2:17" s="8" customFormat="1" ht="19.5" customHeight="1">
      <c r="B23" s="12">
        <v>12</v>
      </c>
      <c r="C23" s="12" t="s">
        <v>202</v>
      </c>
      <c r="D23" s="12" t="s">
        <v>55</v>
      </c>
      <c r="E23" s="16" t="s">
        <v>203</v>
      </c>
      <c r="F23" s="201">
        <v>1</v>
      </c>
      <c r="G23" s="201">
        <v>910</v>
      </c>
      <c r="H23" s="17">
        <v>910</v>
      </c>
      <c r="I23" s="14"/>
      <c r="J23" s="16" t="s">
        <v>204</v>
      </c>
      <c r="K23" s="13"/>
      <c r="L23" s="13"/>
      <c r="M23" s="60">
        <v>41240</v>
      </c>
      <c r="N23" s="12"/>
      <c r="O23" s="13"/>
      <c r="P23" s="60">
        <v>41248</v>
      </c>
      <c r="Q23" s="23">
        <v>41248</v>
      </c>
    </row>
    <row r="24" spans="2:17" s="8" customFormat="1" ht="19.5" customHeight="1">
      <c r="B24" s="12"/>
      <c r="C24" s="12"/>
      <c r="D24" s="12"/>
      <c r="E24" s="13"/>
      <c r="F24" s="13"/>
      <c r="G24" s="13"/>
      <c r="H24" s="17"/>
      <c r="I24" s="14"/>
      <c r="J24" s="13"/>
      <c r="K24" s="13"/>
      <c r="L24" s="13"/>
      <c r="M24" s="60"/>
      <c r="N24" s="12"/>
      <c r="O24" s="13"/>
      <c r="P24" s="60"/>
      <c r="Q24" s="23"/>
    </row>
    <row r="25" spans="2:17" s="8" customFormat="1" ht="19.5" customHeight="1">
      <c r="B25" s="12">
        <v>14</v>
      </c>
      <c r="C25" s="12" t="s">
        <v>1382</v>
      </c>
      <c r="D25" s="12" t="s">
        <v>907</v>
      </c>
      <c r="E25" s="16" t="s">
        <v>3204</v>
      </c>
      <c r="F25" s="201">
        <v>1</v>
      </c>
      <c r="G25" s="141">
        <v>15400</v>
      </c>
      <c r="H25" s="17">
        <f t="shared" si="0"/>
        <v>15400</v>
      </c>
      <c r="I25" s="14"/>
      <c r="J25" s="141" t="s">
        <v>3205</v>
      </c>
      <c r="K25" s="13"/>
      <c r="L25" s="13"/>
      <c r="M25" s="60">
        <v>41240</v>
      </c>
      <c r="N25" s="12"/>
      <c r="O25" s="13"/>
      <c r="P25" s="60">
        <v>41250</v>
      </c>
      <c r="Q25" s="23">
        <v>41250</v>
      </c>
    </row>
    <row r="26" spans="2:17" s="8" customFormat="1" ht="19.5" customHeight="1">
      <c r="B26" s="12">
        <v>14</v>
      </c>
      <c r="C26" s="12" t="s">
        <v>1382</v>
      </c>
      <c r="D26" s="12" t="s">
        <v>907</v>
      </c>
      <c r="E26" s="16" t="s">
        <v>3206</v>
      </c>
      <c r="F26" s="201">
        <v>1</v>
      </c>
      <c r="G26" s="141">
        <v>4800</v>
      </c>
      <c r="H26" s="17">
        <f t="shared" si="0"/>
        <v>4800</v>
      </c>
      <c r="I26" s="14"/>
      <c r="J26" s="141" t="s">
        <v>3207</v>
      </c>
      <c r="K26" s="13"/>
      <c r="L26" s="13"/>
      <c r="M26" s="60">
        <v>41240</v>
      </c>
      <c r="N26" s="12"/>
      <c r="O26" s="13"/>
      <c r="P26" s="60">
        <v>41250</v>
      </c>
      <c r="Q26" s="23">
        <v>41250</v>
      </c>
    </row>
    <row r="27" spans="2:17" s="8" customFormat="1" ht="19.5" customHeight="1">
      <c r="B27" s="12"/>
      <c r="C27" s="12"/>
      <c r="D27" s="12"/>
      <c r="E27" s="13"/>
      <c r="F27" s="13"/>
      <c r="G27" s="13"/>
      <c r="H27" s="17"/>
      <c r="I27" s="14"/>
      <c r="J27" s="13"/>
      <c r="K27" s="13"/>
      <c r="L27" s="13"/>
      <c r="M27" s="60"/>
      <c r="N27" s="12"/>
      <c r="O27" s="13"/>
      <c r="P27" s="60"/>
      <c r="Q27" s="23"/>
    </row>
    <row r="28" spans="2:17" s="8" customFormat="1" ht="19.5" customHeight="1">
      <c r="B28" s="12">
        <v>14</v>
      </c>
      <c r="C28" s="12" t="s">
        <v>77</v>
      </c>
      <c r="D28" s="12" t="s">
        <v>77</v>
      </c>
      <c r="E28" s="406" t="s">
        <v>3208</v>
      </c>
      <c r="F28" s="201">
        <v>1</v>
      </c>
      <c r="G28" s="201">
        <v>8600</v>
      </c>
      <c r="H28" s="17">
        <f t="shared" si="0"/>
        <v>8600</v>
      </c>
      <c r="I28" s="14"/>
      <c r="J28" s="16" t="s">
        <v>3209</v>
      </c>
      <c r="K28" s="13"/>
      <c r="L28" s="13"/>
      <c r="M28" s="60">
        <v>41240</v>
      </c>
      <c r="N28" s="12"/>
      <c r="O28" s="13"/>
      <c r="P28" s="60">
        <v>41257</v>
      </c>
      <c r="Q28" s="23">
        <v>41248</v>
      </c>
    </row>
    <row r="29" spans="2:17" s="8" customFormat="1" ht="19.5" customHeight="1">
      <c r="B29" s="12">
        <v>7</v>
      </c>
      <c r="C29" s="12" t="s">
        <v>77</v>
      </c>
      <c r="D29" s="12" t="s">
        <v>77</v>
      </c>
      <c r="E29" s="16" t="s">
        <v>3210</v>
      </c>
      <c r="F29" s="201">
        <v>1</v>
      </c>
      <c r="G29" s="201">
        <v>5600</v>
      </c>
      <c r="H29" s="17">
        <f t="shared" si="0"/>
        <v>5600</v>
      </c>
      <c r="I29" s="14"/>
      <c r="J29" s="16" t="s">
        <v>448</v>
      </c>
      <c r="K29" s="13"/>
      <c r="L29" s="13"/>
      <c r="M29" s="60">
        <v>41240</v>
      </c>
      <c r="N29" s="12"/>
      <c r="O29" s="13"/>
      <c r="P29" s="60">
        <v>41257</v>
      </c>
      <c r="Q29" s="23">
        <v>41248</v>
      </c>
    </row>
    <row r="30" spans="2:17" s="8" customFormat="1" ht="19.5" customHeight="1">
      <c r="B30" s="12">
        <v>7</v>
      </c>
      <c r="C30" s="12" t="s">
        <v>77</v>
      </c>
      <c r="D30" s="12" t="s">
        <v>77</v>
      </c>
      <c r="E30" s="16" t="s">
        <v>3211</v>
      </c>
      <c r="F30" s="201">
        <v>1</v>
      </c>
      <c r="G30" s="201">
        <v>4800</v>
      </c>
      <c r="H30" s="17">
        <f t="shared" si="0"/>
        <v>4800</v>
      </c>
      <c r="I30" s="14"/>
      <c r="J30" s="16" t="s">
        <v>3212</v>
      </c>
      <c r="K30" s="13"/>
      <c r="L30" s="13"/>
      <c r="M30" s="60">
        <v>41240</v>
      </c>
      <c r="N30" s="12"/>
      <c r="O30" s="13"/>
      <c r="P30" s="60">
        <v>41257</v>
      </c>
      <c r="Q30" s="23">
        <v>41248</v>
      </c>
    </row>
    <row r="31" spans="2:17" s="8" customFormat="1" ht="19.5" customHeight="1">
      <c r="B31" s="12">
        <v>7</v>
      </c>
      <c r="C31" s="12" t="s">
        <v>77</v>
      </c>
      <c r="D31" s="12" t="s">
        <v>77</v>
      </c>
      <c r="E31" s="16" t="s">
        <v>3213</v>
      </c>
      <c r="F31" s="201">
        <v>1</v>
      </c>
      <c r="G31" s="201">
        <v>2500</v>
      </c>
      <c r="H31" s="17">
        <f t="shared" si="0"/>
        <v>2500</v>
      </c>
      <c r="I31" s="14"/>
      <c r="J31" s="16" t="s">
        <v>3214</v>
      </c>
      <c r="K31" s="13"/>
      <c r="L31" s="13"/>
      <c r="M31" s="60">
        <v>41240</v>
      </c>
      <c r="N31" s="12"/>
      <c r="O31" s="13"/>
      <c r="P31" s="60">
        <v>41257</v>
      </c>
      <c r="Q31" s="23">
        <v>41248</v>
      </c>
    </row>
    <row r="32" spans="2:17" s="8" customFormat="1" ht="19.5" customHeight="1">
      <c r="B32" s="12">
        <v>7</v>
      </c>
      <c r="C32" s="12" t="s">
        <v>77</v>
      </c>
      <c r="D32" s="12" t="s">
        <v>77</v>
      </c>
      <c r="E32" s="16" t="s">
        <v>3215</v>
      </c>
      <c r="F32" s="201">
        <v>1</v>
      </c>
      <c r="G32" s="201">
        <v>9800</v>
      </c>
      <c r="H32" s="17">
        <f t="shared" si="0"/>
        <v>9800</v>
      </c>
      <c r="I32" s="14"/>
      <c r="J32" s="16" t="s">
        <v>1239</v>
      </c>
      <c r="K32" s="13"/>
      <c r="L32" s="13"/>
      <c r="M32" s="60">
        <v>41240</v>
      </c>
      <c r="N32" s="12"/>
      <c r="O32" s="13"/>
      <c r="P32" s="60">
        <v>41257</v>
      </c>
      <c r="Q32" s="23">
        <v>41248</v>
      </c>
    </row>
    <row r="33" spans="2:17" s="8" customFormat="1" ht="19.5" customHeight="1">
      <c r="B33" s="12">
        <v>12</v>
      </c>
      <c r="C33" s="12" t="s">
        <v>77</v>
      </c>
      <c r="D33" s="12" t="s">
        <v>77</v>
      </c>
      <c r="E33" s="16" t="s">
        <v>3216</v>
      </c>
      <c r="F33" s="201">
        <v>1</v>
      </c>
      <c r="G33" s="201">
        <v>4200</v>
      </c>
      <c r="H33" s="17">
        <f t="shared" si="0"/>
        <v>4200</v>
      </c>
      <c r="I33" s="14"/>
      <c r="J33" s="16" t="s">
        <v>3217</v>
      </c>
      <c r="K33" s="13"/>
      <c r="L33" s="13"/>
      <c r="M33" s="60">
        <v>41240</v>
      </c>
      <c r="N33" s="12"/>
      <c r="O33" s="13"/>
      <c r="P33" s="60">
        <v>41257</v>
      </c>
      <c r="Q33" s="23">
        <v>41248</v>
      </c>
    </row>
    <row r="34" spans="2:17" s="8" customFormat="1" ht="19.5" customHeight="1">
      <c r="B34" s="12">
        <v>12</v>
      </c>
      <c r="C34" s="12" t="s">
        <v>77</v>
      </c>
      <c r="D34" s="12" t="s">
        <v>77</v>
      </c>
      <c r="E34" s="16" t="s">
        <v>3218</v>
      </c>
      <c r="F34" s="201">
        <v>1</v>
      </c>
      <c r="G34" s="201">
        <v>3800</v>
      </c>
      <c r="H34" s="17">
        <f t="shared" si="0"/>
        <v>3800</v>
      </c>
      <c r="I34" s="14"/>
      <c r="J34" s="16" t="s">
        <v>3219</v>
      </c>
      <c r="K34" s="13"/>
      <c r="L34" s="13"/>
      <c r="M34" s="60">
        <v>41240</v>
      </c>
      <c r="N34" s="12"/>
      <c r="O34" s="13"/>
      <c r="P34" s="60">
        <v>41257</v>
      </c>
      <c r="Q34" s="23">
        <v>41248</v>
      </c>
    </row>
    <row r="35" spans="2:17" s="8" customFormat="1" ht="19.5" customHeight="1">
      <c r="B35" s="12">
        <v>12</v>
      </c>
      <c r="C35" s="12" t="s">
        <v>77</v>
      </c>
      <c r="D35" s="12" t="s">
        <v>77</v>
      </c>
      <c r="E35" s="16" t="s">
        <v>3220</v>
      </c>
      <c r="F35" s="201">
        <v>1</v>
      </c>
      <c r="G35" s="201">
        <v>10500</v>
      </c>
      <c r="H35" s="17">
        <f t="shared" si="0"/>
        <v>10500</v>
      </c>
      <c r="I35" s="14"/>
      <c r="J35" s="16" t="s">
        <v>3221</v>
      </c>
      <c r="K35" s="13"/>
      <c r="L35" s="13"/>
      <c r="M35" s="60">
        <v>41240</v>
      </c>
      <c r="N35" s="12"/>
      <c r="O35" s="13"/>
      <c r="P35" s="60">
        <v>41257</v>
      </c>
      <c r="Q35" s="23">
        <v>41248</v>
      </c>
    </row>
    <row r="36" spans="2:17" s="8" customFormat="1" ht="19.5" customHeight="1">
      <c r="B36" s="12">
        <v>7</v>
      </c>
      <c r="C36" s="12" t="s">
        <v>165</v>
      </c>
      <c r="D36" s="12" t="s">
        <v>165</v>
      </c>
      <c r="E36" s="16" t="s">
        <v>3222</v>
      </c>
      <c r="F36" s="201">
        <v>1</v>
      </c>
      <c r="G36" s="13">
        <v>12000</v>
      </c>
      <c r="H36" s="408">
        <v>12000</v>
      </c>
      <c r="I36" s="14"/>
      <c r="J36" s="16" t="s">
        <v>3223</v>
      </c>
      <c r="K36" s="13"/>
      <c r="L36" s="13"/>
      <c r="M36" s="60">
        <v>41243</v>
      </c>
      <c r="N36" s="12"/>
      <c r="O36" s="13"/>
      <c r="P36" s="60">
        <v>41257</v>
      </c>
      <c r="Q36" s="23">
        <v>41250</v>
      </c>
    </row>
    <row r="37" spans="2:17" s="8" customFormat="1" ht="19.5" customHeight="1">
      <c r="B37" s="12">
        <v>7</v>
      </c>
      <c r="C37" s="12" t="s">
        <v>165</v>
      </c>
      <c r="D37" s="12" t="s">
        <v>165</v>
      </c>
      <c r="E37" s="16" t="s">
        <v>3224</v>
      </c>
      <c r="F37" s="201">
        <v>1</v>
      </c>
      <c r="G37" s="13">
        <v>11200</v>
      </c>
      <c r="H37" s="408">
        <v>11200</v>
      </c>
      <c r="I37" s="14"/>
      <c r="J37" s="16" t="s">
        <v>3225</v>
      </c>
      <c r="K37" s="13"/>
      <c r="L37" s="13"/>
      <c r="M37" s="60">
        <v>41243</v>
      </c>
      <c r="N37" s="12"/>
      <c r="O37" s="13"/>
      <c r="P37" s="60">
        <v>41257</v>
      </c>
      <c r="Q37" s="23">
        <v>41250</v>
      </c>
    </row>
    <row r="38" spans="2:17" s="8" customFormat="1" ht="19.5" customHeight="1">
      <c r="B38" s="12"/>
      <c r="C38" s="12"/>
      <c r="D38" s="12"/>
      <c r="E38" s="13"/>
      <c r="F38" s="13"/>
      <c r="G38" s="13"/>
      <c r="H38" s="14"/>
      <c r="I38" s="14"/>
      <c r="J38" s="13"/>
      <c r="K38" s="13"/>
      <c r="L38" s="13"/>
      <c r="M38" s="12"/>
      <c r="N38" s="12"/>
      <c r="O38" s="13"/>
      <c r="P38" s="15"/>
      <c r="Q38" s="23"/>
    </row>
    <row r="39" spans="2:17" s="8" customFormat="1" ht="19.5" customHeight="1">
      <c r="B39" s="12"/>
      <c r="C39" s="12"/>
      <c r="D39" s="12"/>
      <c r="E39" s="13"/>
      <c r="F39" s="13"/>
      <c r="G39" s="13"/>
      <c r="H39" s="14"/>
      <c r="I39" s="14"/>
      <c r="J39" s="13"/>
      <c r="K39" s="13"/>
      <c r="L39" s="13"/>
      <c r="M39" s="12"/>
      <c r="N39" s="12"/>
      <c r="O39" s="13"/>
      <c r="P39" s="15"/>
      <c r="Q39" s="23"/>
    </row>
    <row r="40" spans="2:17" s="8" customFormat="1" ht="19.5" customHeight="1">
      <c r="B40" s="12"/>
      <c r="C40" s="12"/>
      <c r="D40" s="12"/>
      <c r="E40" s="13"/>
      <c r="F40" s="13"/>
      <c r="G40" s="13"/>
      <c r="H40" s="14"/>
      <c r="I40" s="14"/>
      <c r="J40" s="13"/>
      <c r="K40" s="13"/>
      <c r="L40" s="13"/>
      <c r="M40" s="12"/>
      <c r="N40" s="12"/>
      <c r="O40" s="13"/>
      <c r="P40" s="15"/>
      <c r="Q40" s="23"/>
    </row>
    <row r="41" spans="2:17" s="8" customFormat="1" ht="19.5" customHeight="1">
      <c r="B41" s="12"/>
      <c r="C41" s="12"/>
      <c r="D41" s="12"/>
      <c r="E41" s="13"/>
      <c r="F41" s="13"/>
      <c r="G41" s="13"/>
      <c r="H41" s="14"/>
      <c r="I41" s="14"/>
      <c r="J41" s="13"/>
      <c r="K41" s="13"/>
      <c r="L41" s="13"/>
      <c r="M41" s="12"/>
      <c r="N41" s="12"/>
      <c r="O41" s="13"/>
      <c r="P41" s="15"/>
      <c r="Q41" s="23"/>
    </row>
    <row r="42" spans="2:17" s="8" customFormat="1" ht="19.5" customHeight="1">
      <c r="B42" s="12"/>
      <c r="C42" s="12"/>
      <c r="D42" s="12"/>
      <c r="E42" s="13"/>
      <c r="F42" s="13"/>
      <c r="G42" s="13"/>
      <c r="H42" s="14"/>
      <c r="I42" s="14"/>
      <c r="J42" s="13"/>
      <c r="K42" s="13"/>
      <c r="L42" s="13"/>
      <c r="M42" s="12"/>
      <c r="N42" s="12"/>
      <c r="O42" s="13"/>
      <c r="P42" s="15"/>
      <c r="Q42" s="23"/>
    </row>
    <row r="43" spans="2:17" s="8" customFormat="1" ht="19.5" customHeight="1">
      <c r="B43" s="12"/>
      <c r="C43" s="12"/>
      <c r="D43" s="12"/>
      <c r="E43" s="13"/>
      <c r="F43" s="13"/>
      <c r="G43" s="13"/>
      <c r="H43" s="14"/>
      <c r="I43" s="14"/>
      <c r="J43" s="13"/>
      <c r="K43" s="13"/>
      <c r="L43" s="13"/>
      <c r="M43" s="12"/>
      <c r="N43" s="12"/>
      <c r="O43" s="13"/>
      <c r="P43" s="15"/>
      <c r="Q43" s="15"/>
    </row>
    <row r="44" spans="2:17" s="8" customFormat="1" ht="19.5" customHeight="1">
      <c r="B44" s="12"/>
      <c r="C44" s="12"/>
      <c r="D44" s="12"/>
      <c r="E44" s="13"/>
      <c r="F44" s="13"/>
      <c r="G44" s="13"/>
      <c r="H44" s="14"/>
      <c r="I44" s="14"/>
      <c r="J44" s="13"/>
      <c r="K44" s="13"/>
      <c r="L44" s="13"/>
      <c r="M44" s="12"/>
      <c r="N44" s="12"/>
      <c r="O44" s="13"/>
      <c r="P44" s="15"/>
      <c r="Q44" s="15"/>
    </row>
    <row r="45" spans="2:17" s="8" customFormat="1" ht="19.5" customHeight="1">
      <c r="B45" s="12"/>
      <c r="C45" s="12"/>
      <c r="D45" s="12"/>
      <c r="E45" s="13"/>
      <c r="F45" s="13"/>
      <c r="G45" s="13"/>
      <c r="H45" s="14"/>
      <c r="I45" s="14"/>
      <c r="J45" s="13"/>
      <c r="K45" s="13"/>
      <c r="L45" s="13"/>
      <c r="M45" s="12"/>
      <c r="N45" s="12"/>
      <c r="O45" s="13"/>
      <c r="P45" s="15"/>
      <c r="Q45" s="15"/>
    </row>
    <row r="46" spans="2:17" s="8" customFormat="1" ht="19.5" customHeight="1">
      <c r="B46" s="12"/>
      <c r="C46" s="12"/>
      <c r="D46" s="12"/>
      <c r="E46" s="13"/>
      <c r="F46" s="13"/>
      <c r="G46" s="13"/>
      <c r="H46" s="14"/>
      <c r="I46" s="14"/>
      <c r="J46" s="13"/>
      <c r="K46" s="13"/>
      <c r="L46" s="13"/>
      <c r="M46" s="12"/>
      <c r="N46" s="12"/>
      <c r="O46" s="13"/>
      <c r="P46" s="15"/>
      <c r="Q46" s="15"/>
    </row>
    <row r="47" spans="2:17" s="8" customFormat="1" ht="19.5" customHeight="1">
      <c r="B47" s="12"/>
      <c r="C47" s="12"/>
      <c r="D47" s="12"/>
      <c r="E47" s="13"/>
      <c r="F47" s="13"/>
      <c r="G47" s="13"/>
      <c r="H47" s="14"/>
      <c r="I47" s="14"/>
      <c r="J47" s="13"/>
      <c r="K47" s="13"/>
      <c r="L47" s="13"/>
      <c r="M47" s="12"/>
      <c r="N47" s="12"/>
      <c r="O47" s="13"/>
      <c r="P47" s="15"/>
      <c r="Q47" s="15"/>
    </row>
    <row r="48" spans="2:17" s="8" customFormat="1" ht="19.5" customHeight="1">
      <c r="B48" s="12"/>
      <c r="C48" s="12"/>
      <c r="D48" s="12"/>
      <c r="E48" s="13"/>
      <c r="F48" s="13"/>
      <c r="G48" s="13"/>
      <c r="H48" s="14"/>
      <c r="I48" s="14"/>
      <c r="J48" s="13"/>
      <c r="K48" s="13"/>
      <c r="L48" s="13"/>
      <c r="M48" s="12"/>
      <c r="N48" s="12"/>
      <c r="O48" s="13"/>
      <c r="P48" s="15"/>
      <c r="Q48" s="15"/>
    </row>
    <row r="49" spans="2:17" s="8" customFormat="1" ht="19.5" customHeight="1">
      <c r="B49" s="12"/>
      <c r="C49" s="12"/>
      <c r="D49" s="12"/>
      <c r="E49" s="16"/>
      <c r="F49" s="141"/>
      <c r="G49" s="189"/>
      <c r="H49" s="17">
        <f t="shared" ref="H49:H56" si="1">F49*G49</f>
        <v>0</v>
      </c>
      <c r="I49" s="17"/>
      <c r="J49" s="141"/>
      <c r="K49" s="19"/>
      <c r="L49" s="13"/>
      <c r="M49" s="60"/>
      <c r="N49" s="12"/>
      <c r="O49" s="13"/>
      <c r="P49" s="60"/>
      <c r="Q49" s="23"/>
    </row>
    <row r="50" spans="2:17" s="8" customFormat="1" ht="19.5" customHeight="1">
      <c r="B50" s="12"/>
      <c r="C50" s="12"/>
      <c r="D50" s="12"/>
      <c r="E50" s="16"/>
      <c r="F50" s="141"/>
      <c r="G50" s="189"/>
      <c r="H50" s="17">
        <f t="shared" si="1"/>
        <v>0</v>
      </c>
      <c r="I50" s="17"/>
      <c r="J50" s="141"/>
      <c r="K50" s="288"/>
      <c r="L50" s="13"/>
      <c r="M50" s="60"/>
      <c r="N50" s="257"/>
      <c r="O50" s="13"/>
      <c r="P50" s="60"/>
      <c r="Q50" s="23"/>
    </row>
    <row r="51" spans="2:17" s="8" customFormat="1" ht="19.5" customHeight="1">
      <c r="B51" s="12"/>
      <c r="C51" s="12"/>
      <c r="D51" s="12"/>
      <c r="E51" s="16"/>
      <c r="F51" s="141"/>
      <c r="G51" s="189"/>
      <c r="H51" s="17">
        <f t="shared" si="1"/>
        <v>0</v>
      </c>
      <c r="I51" s="17"/>
      <c r="J51" s="141"/>
      <c r="K51" s="288"/>
      <c r="L51" s="13"/>
      <c r="M51" s="60"/>
      <c r="N51" s="257"/>
      <c r="O51" s="13"/>
      <c r="P51" s="60"/>
      <c r="Q51" s="23"/>
    </row>
    <row r="52" spans="2:17" s="8" customFormat="1" ht="19.5" customHeight="1">
      <c r="B52" s="12"/>
      <c r="C52" s="12"/>
      <c r="D52" s="12"/>
      <c r="E52" s="16"/>
      <c r="F52" s="141"/>
      <c r="G52" s="189"/>
      <c r="H52" s="17">
        <f t="shared" si="1"/>
        <v>0</v>
      </c>
      <c r="I52" s="17"/>
      <c r="J52" s="141"/>
      <c r="K52" s="19"/>
      <c r="L52" s="13"/>
      <c r="M52" s="60"/>
      <c r="N52" s="12"/>
      <c r="O52" s="13"/>
      <c r="P52" s="60"/>
      <c r="Q52" s="23"/>
    </row>
    <row r="53" spans="2:17" s="8" customFormat="1" ht="19.5" customHeight="1">
      <c r="B53" s="12"/>
      <c r="C53" s="12"/>
      <c r="D53" s="12"/>
      <c r="E53" s="16"/>
      <c r="F53" s="141"/>
      <c r="G53" s="189"/>
      <c r="H53" s="17">
        <f t="shared" si="1"/>
        <v>0</v>
      </c>
      <c r="I53" s="17"/>
      <c r="J53" s="141"/>
      <c r="K53" s="19"/>
      <c r="L53" s="13"/>
      <c r="M53" s="60"/>
      <c r="N53" s="12"/>
      <c r="O53" s="13"/>
      <c r="P53" s="60"/>
      <c r="Q53" s="23"/>
    </row>
    <row r="54" spans="2:17" s="8" customFormat="1" ht="19.5" customHeight="1">
      <c r="B54" s="12"/>
      <c r="C54" s="12"/>
      <c r="D54" s="12"/>
      <c r="E54" s="16"/>
      <c r="F54" s="141"/>
      <c r="G54" s="189"/>
      <c r="H54" s="17">
        <f t="shared" si="1"/>
        <v>0</v>
      </c>
      <c r="I54" s="17"/>
      <c r="J54" s="141"/>
      <c r="K54" s="19"/>
      <c r="L54" s="13"/>
      <c r="M54" s="60"/>
      <c r="N54" s="12"/>
      <c r="O54" s="13"/>
      <c r="P54" s="60"/>
      <c r="Q54" s="23"/>
    </row>
    <row r="55" spans="2:17" s="8" customFormat="1" ht="19.5" customHeight="1">
      <c r="B55" s="12"/>
      <c r="C55" s="12"/>
      <c r="D55" s="12"/>
      <c r="E55" s="16"/>
      <c r="F55" s="141"/>
      <c r="G55" s="189"/>
      <c r="H55" s="17">
        <f t="shared" si="1"/>
        <v>0</v>
      </c>
      <c r="I55" s="17"/>
      <c r="J55" s="141"/>
      <c r="K55" s="19"/>
      <c r="L55" s="13"/>
      <c r="M55" s="60"/>
      <c r="N55" s="12"/>
      <c r="O55" s="13"/>
      <c r="P55" s="60"/>
      <c r="Q55" s="23"/>
    </row>
    <row r="56" spans="2:17" s="8" customFormat="1" ht="19.5" customHeight="1">
      <c r="B56" s="12"/>
      <c r="C56" s="12"/>
      <c r="D56" s="12"/>
      <c r="E56" s="16"/>
      <c r="F56" s="141"/>
      <c r="G56" s="189"/>
      <c r="H56" s="17">
        <f t="shared" si="1"/>
        <v>0</v>
      </c>
      <c r="I56" s="17"/>
      <c r="J56" s="141"/>
      <c r="K56" s="19"/>
      <c r="L56" s="13"/>
      <c r="M56" s="60"/>
      <c r="N56" s="12"/>
      <c r="O56" s="13"/>
      <c r="P56" s="60"/>
      <c r="Q56" s="23"/>
    </row>
    <row r="57" spans="2:17" s="8" customFormat="1" ht="19.5" customHeight="1">
      <c r="B57" s="12"/>
      <c r="C57" s="12"/>
      <c r="D57" s="12"/>
      <c r="E57" s="16"/>
      <c r="F57" s="141"/>
      <c r="G57" s="189"/>
      <c r="H57" s="17">
        <f>F57*G57</f>
        <v>0</v>
      </c>
      <c r="I57" s="17"/>
      <c r="J57" s="141"/>
      <c r="K57" s="19"/>
      <c r="L57" s="13"/>
      <c r="M57" s="60"/>
      <c r="N57" s="12"/>
      <c r="O57" s="13"/>
      <c r="P57" s="60"/>
      <c r="Q57" s="23"/>
    </row>
    <row r="58" spans="2:17" s="8" customFormat="1" ht="19.5" customHeight="1">
      <c r="B58" s="12"/>
      <c r="C58" s="12"/>
      <c r="D58" s="12"/>
      <c r="E58" s="16"/>
      <c r="F58" s="141"/>
      <c r="G58" s="189"/>
      <c r="H58" s="17">
        <f>F58*G58</f>
        <v>0</v>
      </c>
      <c r="I58" s="17"/>
      <c r="J58" s="141"/>
      <c r="K58" s="21"/>
      <c r="L58" s="13"/>
      <c r="M58" s="60"/>
      <c r="N58" s="12"/>
      <c r="O58" s="13"/>
      <c r="P58" s="60"/>
      <c r="Q58" s="23"/>
    </row>
    <row r="59" spans="2:17" s="8" customFormat="1" ht="19.5" customHeight="1">
      <c r="B59" s="12"/>
      <c r="C59" s="12"/>
      <c r="D59" s="12"/>
      <c r="E59" s="16"/>
      <c r="F59" s="141"/>
      <c r="G59" s="189"/>
      <c r="H59" s="17">
        <f>F59*G59</f>
        <v>0</v>
      </c>
      <c r="I59" s="239"/>
      <c r="J59" s="141"/>
      <c r="K59" s="19"/>
      <c r="L59" s="13"/>
      <c r="M59" s="60"/>
      <c r="N59" s="12"/>
      <c r="O59" s="13"/>
      <c r="P59" s="60"/>
      <c r="Q59" s="23"/>
    </row>
    <row r="60" spans="2:17">
      <c r="Q60" s="68"/>
    </row>
    <row r="61" spans="2:17">
      <c r="Q61" s="68"/>
    </row>
    <row r="62" spans="2:17">
      <c r="Q62" s="68"/>
    </row>
    <row r="63" spans="2:17">
      <c r="M63" s="25"/>
      <c r="Q63" s="68"/>
    </row>
    <row r="64" spans="2:17">
      <c r="Q64" s="68"/>
    </row>
    <row r="65" spans="13:17">
      <c r="M65" s="25"/>
      <c r="Q65" s="68"/>
    </row>
  </sheetData>
  <autoFilter ref="B8:O59" xr:uid="{0C5CD756-9454-4A9F-9EAE-F02C2F9C0686}"/>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5B4C1-9968-48AC-9375-4515B608DB81}">
  <dimension ref="A2:R97"/>
  <sheetViews>
    <sheetView zoomScale="85" zoomScaleNormal="85" workbookViewId="0">
      <pane xSplit="10" ySplit="8" topLeftCell="O9" activePane="bottomRight" state="frozen"/>
      <selection pane="topRight" activeCell="K1" sqref="K1"/>
      <selection pane="bottomLeft" activeCell="A9" sqref="A9"/>
      <selection pane="bottomRight" activeCell="Q17" sqref="Q17"/>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07" t="s">
        <v>3226</v>
      </c>
      <c r="G2" s="4" t="s">
        <v>2</v>
      </c>
      <c r="H2" s="5"/>
      <c r="I2" s="6"/>
      <c r="J2" s="7">
        <f>SUM(H:H)</f>
        <v>54498</v>
      </c>
    </row>
    <row r="3" spans="1:17" ht="20.100000000000001" customHeight="1">
      <c r="B3" s="1" t="s">
        <v>3</v>
      </c>
      <c r="C3" s="1"/>
      <c r="D3" s="1"/>
      <c r="E3" s="2" t="s">
        <v>3073</v>
      </c>
    </row>
    <row r="4" spans="1:17" ht="20.100000000000001" customHeight="1">
      <c r="B4" s="1" t="s">
        <v>5</v>
      </c>
      <c r="C4" s="1"/>
      <c r="D4" s="1"/>
      <c r="E4" s="2">
        <v>104906</v>
      </c>
    </row>
    <row r="5" spans="1:17" ht="20.100000000000001" customHeight="1">
      <c r="B5" s="1" t="s">
        <v>6</v>
      </c>
      <c r="C5" s="1"/>
      <c r="D5" s="1"/>
      <c r="E5" s="11">
        <v>41256</v>
      </c>
    </row>
    <row r="6" spans="1:17" ht="20.100000000000001" customHeight="1">
      <c r="B6" s="1" t="s">
        <v>7</v>
      </c>
      <c r="C6" s="1"/>
      <c r="D6" s="1"/>
      <c r="E6" s="11">
        <v>41257</v>
      </c>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A9" s="8">
        <v>1</v>
      </c>
      <c r="B9" s="12">
        <v>1</v>
      </c>
      <c r="C9" s="131" t="s">
        <v>1542</v>
      </c>
      <c r="D9" s="131" t="s">
        <v>1542</v>
      </c>
      <c r="E9" s="61" t="s">
        <v>3227</v>
      </c>
      <c r="F9" s="13">
        <v>1</v>
      </c>
      <c r="G9" s="17"/>
      <c r="H9" s="17"/>
      <c r="I9" s="14"/>
      <c r="J9" s="61" t="s">
        <v>3228</v>
      </c>
      <c r="K9" s="13"/>
      <c r="L9" s="13"/>
      <c r="M9" s="60"/>
      <c r="N9" s="12"/>
      <c r="O9" s="135"/>
      <c r="P9" s="60"/>
      <c r="Q9" s="15"/>
    </row>
    <row r="10" spans="1:17" s="8" customFormat="1" ht="19.5" customHeight="1">
      <c r="A10" s="8">
        <v>2</v>
      </c>
      <c r="B10" s="12">
        <v>2</v>
      </c>
      <c r="C10" s="131" t="s">
        <v>1542</v>
      </c>
      <c r="D10" s="131" t="s">
        <v>1542</v>
      </c>
      <c r="E10" s="61" t="s">
        <v>580</v>
      </c>
      <c r="F10" s="13">
        <v>1</v>
      </c>
      <c r="G10" s="17"/>
      <c r="H10" s="17"/>
      <c r="I10" s="22"/>
      <c r="J10" s="61" t="s">
        <v>3229</v>
      </c>
      <c r="K10" s="13"/>
      <c r="L10" s="13"/>
      <c r="M10" s="60"/>
      <c r="N10" s="12"/>
      <c r="O10" s="135"/>
      <c r="P10" s="60"/>
      <c r="Q10" s="15"/>
    </row>
    <row r="11" spans="1:17" s="8" customFormat="1" ht="19.5" customHeight="1">
      <c r="A11" s="8">
        <v>3</v>
      </c>
      <c r="B11" s="12">
        <v>3</v>
      </c>
      <c r="C11" s="131" t="s">
        <v>1542</v>
      </c>
      <c r="D11" s="131" t="s">
        <v>1542</v>
      </c>
      <c r="E11" s="756" t="s">
        <v>3230</v>
      </c>
      <c r="F11" s="13">
        <v>1</v>
      </c>
      <c r="G11" s="18"/>
      <c r="H11" s="17"/>
      <c r="I11" s="17"/>
      <c r="J11" s="61" t="s">
        <v>3231</v>
      </c>
      <c r="K11" s="13"/>
      <c r="L11" s="13"/>
      <c r="M11" s="60"/>
      <c r="N11" s="12"/>
      <c r="O11" s="135"/>
      <c r="P11" s="60"/>
      <c r="Q11" s="15"/>
    </row>
    <row r="12" spans="1:17" s="8" customFormat="1" ht="19.5" customHeight="1">
      <c r="A12" s="8">
        <v>4</v>
      </c>
      <c r="B12" s="12">
        <f t="shared" ref="B12:B17" si="0">+B11+1</f>
        <v>4</v>
      </c>
      <c r="C12" s="131" t="s">
        <v>1542</v>
      </c>
      <c r="D12" s="131" t="s">
        <v>1542</v>
      </c>
      <c r="E12" s="756" t="s">
        <v>439</v>
      </c>
      <c r="F12" s="13">
        <v>1</v>
      </c>
      <c r="G12" s="18"/>
      <c r="H12" s="17"/>
      <c r="I12" s="14"/>
      <c r="J12" s="61" t="s">
        <v>3232</v>
      </c>
      <c r="K12" s="13"/>
      <c r="L12" s="13"/>
      <c r="M12" s="60"/>
      <c r="N12" s="12"/>
      <c r="O12" s="13"/>
      <c r="P12" s="60"/>
      <c r="Q12" s="15"/>
    </row>
    <row r="13" spans="1:17" s="8" customFormat="1" ht="19.5" customHeight="1">
      <c r="A13" s="8">
        <v>5</v>
      </c>
      <c r="B13" s="12">
        <f t="shared" si="0"/>
        <v>5</v>
      </c>
      <c r="C13" s="131" t="s">
        <v>1310</v>
      </c>
      <c r="D13" s="131" t="s">
        <v>1310</v>
      </c>
      <c r="E13" s="756" t="s">
        <v>3233</v>
      </c>
      <c r="F13" s="13">
        <v>1</v>
      </c>
      <c r="G13" s="18">
        <v>16800</v>
      </c>
      <c r="H13" s="17">
        <f>F13*G13</f>
        <v>16800</v>
      </c>
      <c r="I13" s="14"/>
      <c r="J13" s="61" t="s">
        <v>3115</v>
      </c>
      <c r="K13" s="13"/>
      <c r="L13" s="13"/>
      <c r="M13" s="60">
        <v>41243</v>
      </c>
      <c r="N13" s="12"/>
      <c r="O13" s="13"/>
      <c r="P13" s="60">
        <v>41256</v>
      </c>
      <c r="Q13" s="15"/>
    </row>
    <row r="14" spans="1:17" s="8" customFormat="1" ht="19.5" customHeight="1">
      <c r="A14" s="8">
        <v>5</v>
      </c>
      <c r="B14" s="12">
        <f t="shared" si="0"/>
        <v>6</v>
      </c>
      <c r="C14" s="12" t="s">
        <v>101</v>
      </c>
      <c r="D14" s="12" t="s">
        <v>101</v>
      </c>
      <c r="E14" s="16" t="s">
        <v>1795</v>
      </c>
      <c r="F14" s="13">
        <v>2</v>
      </c>
      <c r="G14" s="17">
        <v>39</v>
      </c>
      <c r="H14" s="17">
        <f>F14*G14</f>
        <v>78</v>
      </c>
      <c r="I14" s="17"/>
      <c r="J14" s="16" t="s">
        <v>770</v>
      </c>
      <c r="K14" s="13"/>
      <c r="L14" s="13"/>
      <c r="M14" s="60">
        <v>41243</v>
      </c>
      <c r="N14" s="12"/>
      <c r="O14" s="135"/>
      <c r="P14" s="135">
        <v>41247</v>
      </c>
      <c r="Q14" s="23">
        <v>41247</v>
      </c>
    </row>
    <row r="15" spans="1:17" s="8" customFormat="1" ht="19.5" customHeight="1">
      <c r="A15" s="8">
        <v>5</v>
      </c>
      <c r="B15" s="12">
        <f t="shared" si="0"/>
        <v>7</v>
      </c>
      <c r="C15" s="12" t="s">
        <v>101</v>
      </c>
      <c r="D15" s="12" t="s">
        <v>101</v>
      </c>
      <c r="E15" s="246" t="s">
        <v>1938</v>
      </c>
      <c r="F15" s="292">
        <v>4</v>
      </c>
      <c r="G15" s="17">
        <v>80</v>
      </c>
      <c r="H15" s="17">
        <f>F15*G15</f>
        <v>320</v>
      </c>
      <c r="I15" s="17"/>
      <c r="J15" s="16" t="s">
        <v>3171</v>
      </c>
      <c r="K15" s="19"/>
      <c r="L15" s="13"/>
      <c r="M15" s="60">
        <v>41243</v>
      </c>
      <c r="N15" s="12"/>
      <c r="O15" s="135"/>
      <c r="P15" s="135">
        <v>41247</v>
      </c>
      <c r="Q15" s="23">
        <v>41247</v>
      </c>
    </row>
    <row r="16" spans="1:17" s="8" customFormat="1" ht="19.5" customHeight="1">
      <c r="A16" s="8">
        <v>5</v>
      </c>
      <c r="B16" s="12">
        <f t="shared" si="0"/>
        <v>8</v>
      </c>
      <c r="C16" s="12" t="s">
        <v>101</v>
      </c>
      <c r="D16" s="12" t="s">
        <v>101</v>
      </c>
      <c r="E16" s="141" t="s">
        <v>3127</v>
      </c>
      <c r="F16" s="13">
        <v>2</v>
      </c>
      <c r="G16" s="17">
        <v>400</v>
      </c>
      <c r="H16" s="17">
        <f>F16*G16</f>
        <v>800</v>
      </c>
      <c r="I16" s="17"/>
      <c r="J16" s="194" t="s">
        <v>3128</v>
      </c>
      <c r="K16" s="19"/>
      <c r="L16" s="13"/>
      <c r="M16" s="60">
        <v>41243</v>
      </c>
      <c r="N16" s="12"/>
      <c r="O16" s="135"/>
      <c r="P16" s="135">
        <v>41247</v>
      </c>
      <c r="Q16" s="23">
        <v>41247</v>
      </c>
    </row>
    <row r="17" spans="1:17" s="8" customFormat="1" ht="19.5" customHeight="1">
      <c r="A17" s="8">
        <v>6</v>
      </c>
      <c r="B17" s="12">
        <f t="shared" si="0"/>
        <v>9</v>
      </c>
      <c r="C17" s="131" t="s">
        <v>174</v>
      </c>
      <c r="D17" s="131" t="s">
        <v>174</v>
      </c>
      <c r="E17" s="756" t="s">
        <v>3234</v>
      </c>
      <c r="F17" s="13">
        <v>1</v>
      </c>
      <c r="G17" s="18">
        <v>36500</v>
      </c>
      <c r="H17" s="17">
        <f>F17*G17</f>
        <v>36500</v>
      </c>
      <c r="I17" s="239"/>
      <c r="J17" s="61" t="s">
        <v>3235</v>
      </c>
      <c r="K17" s="19"/>
      <c r="L17" s="13"/>
      <c r="M17" s="60">
        <v>41242</v>
      </c>
      <c r="N17" s="12"/>
      <c r="O17" s="135"/>
      <c r="P17" s="60"/>
      <c r="Q17" s="23"/>
    </row>
    <row r="18" spans="1:17" s="8" customFormat="1" ht="19.5" customHeight="1">
      <c r="B18" s="12"/>
      <c r="C18" s="131"/>
      <c r="D18" s="131"/>
      <c r="E18" s="756"/>
      <c r="F18" s="13"/>
      <c r="G18" s="18"/>
      <c r="H18" s="17"/>
      <c r="I18" s="239"/>
      <c r="J18" s="61"/>
      <c r="K18" s="19"/>
      <c r="L18" s="13"/>
      <c r="M18" s="60"/>
      <c r="N18" s="12"/>
      <c r="O18" s="135"/>
      <c r="P18" s="60"/>
      <c r="Q18" s="23"/>
    </row>
    <row r="19" spans="1:17" s="8" customFormat="1" ht="19.5" customHeight="1">
      <c r="B19" s="12"/>
      <c r="C19" s="12"/>
      <c r="D19" s="12"/>
      <c r="E19" s="246" t="s">
        <v>3064</v>
      </c>
      <c r="F19" s="292">
        <v>1</v>
      </c>
      <c r="G19" s="17"/>
      <c r="H19" s="17"/>
      <c r="I19" s="17"/>
      <c r="J19" s="16"/>
      <c r="K19" s="19"/>
      <c r="L19" s="13"/>
      <c r="M19" s="60"/>
      <c r="N19" s="12"/>
      <c r="O19" s="135"/>
      <c r="P19" s="60"/>
      <c r="Q19" s="23"/>
    </row>
    <row r="20" spans="1:17" s="8" customFormat="1" ht="19.5" customHeight="1">
      <c r="B20" s="12"/>
      <c r="C20" s="12"/>
      <c r="D20" s="12"/>
      <c r="E20" s="246"/>
      <c r="F20" s="292"/>
      <c r="G20" s="17"/>
      <c r="H20" s="17"/>
      <c r="I20" s="17"/>
      <c r="J20" s="16"/>
      <c r="K20" s="19"/>
      <c r="L20" s="13"/>
      <c r="M20" s="60"/>
      <c r="N20" s="12"/>
      <c r="O20" s="135"/>
      <c r="P20" s="60"/>
      <c r="Q20" s="23"/>
    </row>
    <row r="21" spans="1:17" s="8" customFormat="1" ht="19.5" customHeight="1">
      <c r="B21" s="12"/>
      <c r="C21" s="12"/>
      <c r="D21" s="12"/>
      <c r="E21" s="246"/>
      <c r="F21" s="292"/>
      <c r="G21" s="17"/>
      <c r="H21" s="17"/>
      <c r="I21" s="17"/>
      <c r="J21" s="16"/>
      <c r="K21" s="19"/>
      <c r="L21" s="19"/>
      <c r="M21" s="60"/>
      <c r="N21" s="12"/>
      <c r="O21" s="135"/>
      <c r="P21" s="60"/>
      <c r="Q21" s="23"/>
    </row>
    <row r="22" spans="1:17" s="8" customFormat="1" ht="19.5" customHeight="1">
      <c r="B22" s="12"/>
      <c r="C22" s="12"/>
      <c r="D22" s="12"/>
      <c r="E22" s="246"/>
      <c r="F22" s="292"/>
      <c r="G22" s="17"/>
      <c r="H22" s="17"/>
      <c r="I22" s="17"/>
      <c r="J22" s="16"/>
      <c r="K22" s="19"/>
      <c r="L22" s="19"/>
      <c r="M22" s="60"/>
      <c r="N22" s="12"/>
      <c r="O22" s="13"/>
      <c r="P22" s="60"/>
      <c r="Q22" s="23"/>
    </row>
    <row r="23" spans="1:17" s="8" customFormat="1" ht="19.5" customHeight="1">
      <c r="B23" s="12"/>
      <c r="C23" s="12"/>
      <c r="D23" s="12"/>
      <c r="E23" s="141"/>
      <c r="F23" s="13"/>
      <c r="G23" s="17"/>
      <c r="H23" s="17"/>
      <c r="I23" s="17"/>
      <c r="J23" s="194"/>
      <c r="K23" s="19"/>
      <c r="L23" s="19"/>
      <c r="M23" s="60"/>
      <c r="N23" s="12"/>
      <c r="O23" s="13"/>
      <c r="P23" s="60"/>
      <c r="Q23" s="23"/>
    </row>
    <row r="24" spans="1:17" s="8" customFormat="1" ht="19.5" customHeight="1">
      <c r="B24" s="12"/>
      <c r="C24" s="12"/>
      <c r="D24" s="12"/>
      <c r="E24" s="246"/>
      <c r="F24" s="292"/>
      <c r="G24" s="17"/>
      <c r="H24" s="17"/>
      <c r="I24" s="17"/>
      <c r="J24" s="16"/>
      <c r="K24" s="21"/>
      <c r="L24" s="19"/>
      <c r="M24" s="60"/>
      <c r="N24" s="12"/>
      <c r="O24" s="13"/>
      <c r="P24" s="60"/>
      <c r="Q24" s="23"/>
    </row>
    <row r="25" spans="1:17" s="8" customFormat="1" ht="19.5" customHeight="1">
      <c r="B25" s="12"/>
      <c r="C25" s="12"/>
      <c r="D25" s="12"/>
      <c r="E25" s="246"/>
      <c r="F25" s="292"/>
      <c r="G25" s="17"/>
      <c r="H25" s="17"/>
      <c r="I25" s="17"/>
      <c r="J25" s="16"/>
      <c r="K25" s="21"/>
      <c r="L25" s="19"/>
      <c r="M25" s="60"/>
      <c r="N25" s="12"/>
      <c r="O25" s="13"/>
      <c r="P25" s="60"/>
      <c r="Q25" s="23"/>
    </row>
    <row r="26" spans="1:17" s="8" customFormat="1" ht="19.5" customHeight="1">
      <c r="B26" s="12"/>
      <c r="C26" s="12"/>
      <c r="D26" s="12"/>
      <c r="E26" s="246"/>
      <c r="F26" s="292"/>
      <c r="G26" s="17"/>
      <c r="H26" s="17"/>
      <c r="I26" s="17"/>
      <c r="J26" s="16"/>
      <c r="K26" s="21"/>
      <c r="L26" s="19"/>
      <c r="M26" s="60"/>
      <c r="N26" s="12"/>
      <c r="O26" s="13"/>
      <c r="P26" s="60"/>
      <c r="Q26" s="23"/>
    </row>
    <row r="27" spans="1:17" s="8" customFormat="1" ht="19.5" customHeight="1">
      <c r="B27" s="12"/>
      <c r="C27" s="12"/>
      <c r="D27" s="12"/>
      <c r="E27" s="246"/>
      <c r="F27" s="292"/>
      <c r="G27" s="17"/>
      <c r="H27" s="17"/>
      <c r="I27" s="17"/>
      <c r="J27" s="16"/>
      <c r="K27" s="19"/>
      <c r="L27" s="13"/>
      <c r="M27" s="60"/>
      <c r="N27" s="12"/>
      <c r="O27" s="13"/>
      <c r="P27" s="60"/>
      <c r="Q27" s="23"/>
    </row>
    <row r="28" spans="1:17" s="8" customFormat="1" ht="19.5" customHeight="1">
      <c r="B28" s="12"/>
      <c r="C28" s="12"/>
      <c r="D28" s="12"/>
      <c r="E28" s="246"/>
      <c r="F28" s="292"/>
      <c r="G28" s="17"/>
      <c r="H28" s="17"/>
      <c r="I28" s="17"/>
      <c r="J28" s="16"/>
      <c r="K28" s="19"/>
      <c r="L28" s="13"/>
      <c r="M28" s="60"/>
      <c r="N28" s="12"/>
      <c r="O28" s="13"/>
      <c r="P28" s="60"/>
      <c r="Q28" s="23"/>
    </row>
    <row r="29" spans="1:17" s="8" customFormat="1" ht="19.5" customHeight="1">
      <c r="B29" s="12"/>
      <c r="C29" s="12"/>
      <c r="D29" s="12"/>
      <c r="E29" s="141"/>
      <c r="F29" s="13"/>
      <c r="G29" s="17"/>
      <c r="H29" s="17"/>
      <c r="I29" s="17"/>
      <c r="J29" s="194"/>
      <c r="K29" s="19"/>
      <c r="L29" s="13"/>
      <c r="M29" s="60"/>
      <c r="N29" s="12"/>
      <c r="O29" s="13"/>
      <c r="P29" s="60"/>
      <c r="Q29" s="23"/>
    </row>
    <row r="30" spans="1:17" s="8" customFormat="1" ht="18" customHeight="1">
      <c r="B30" s="12"/>
      <c r="C30" s="470"/>
      <c r="D30" s="470"/>
      <c r="E30" s="246"/>
      <c r="F30" s="292"/>
      <c r="G30" s="17"/>
      <c r="H30" s="17"/>
      <c r="I30" s="239"/>
      <c r="J30" s="16"/>
      <c r="K30" s="19"/>
      <c r="L30" s="19"/>
      <c r="M30" s="60"/>
      <c r="N30" s="15"/>
      <c r="O30" s="20"/>
      <c r="P30" s="60"/>
      <c r="Q30" s="23"/>
    </row>
    <row r="31" spans="1:17" s="8" customFormat="1" ht="18" customHeight="1">
      <c r="B31" s="12"/>
      <c r="C31" s="470"/>
      <c r="D31" s="470"/>
      <c r="E31" s="246" t="s">
        <v>3064</v>
      </c>
      <c r="F31" s="292">
        <v>1</v>
      </c>
      <c r="G31" s="17"/>
      <c r="H31" s="17"/>
      <c r="I31" s="245"/>
      <c r="J31" s="16"/>
      <c r="K31" s="19"/>
      <c r="L31" s="19"/>
      <c r="M31" s="60"/>
      <c r="N31" s="15"/>
      <c r="O31" s="20"/>
      <c r="P31" s="60"/>
      <c r="Q31" s="23"/>
    </row>
    <row r="32" spans="1:17" s="8" customFormat="1" ht="18" customHeight="1">
      <c r="B32" s="12"/>
      <c r="C32" s="470"/>
      <c r="D32" s="470"/>
      <c r="E32" s="246" t="s">
        <v>3034</v>
      </c>
      <c r="F32" s="292">
        <v>1</v>
      </c>
      <c r="G32" s="17"/>
      <c r="H32" s="17"/>
      <c r="I32" s="239"/>
      <c r="J32" s="16"/>
      <c r="K32" s="19"/>
      <c r="L32" s="19"/>
      <c r="M32" s="60"/>
      <c r="N32" s="15"/>
      <c r="O32" s="20"/>
      <c r="P32" s="60"/>
      <c r="Q32" s="23"/>
    </row>
    <row r="33" spans="2:18" s="8" customFormat="1" ht="18" customHeight="1">
      <c r="B33" s="12"/>
      <c r="C33" s="12"/>
      <c r="D33" s="12"/>
      <c r="E33" s="13"/>
      <c r="F33" s="190"/>
      <c r="G33" s="17"/>
      <c r="H33" s="17"/>
      <c r="I33" s="17"/>
      <c r="J33" s="16"/>
      <c r="K33" s="19"/>
      <c r="L33" s="19"/>
      <c r="M33" s="60"/>
      <c r="N33" s="15"/>
      <c r="O33" s="20"/>
      <c r="P33" s="60"/>
      <c r="Q33" s="23"/>
    </row>
    <row r="34" spans="2:18" s="8" customFormat="1" ht="18" customHeight="1">
      <c r="B34" s="12"/>
      <c r="C34" s="12"/>
      <c r="D34" s="12"/>
      <c r="E34" s="469"/>
      <c r="F34" s="190"/>
      <c r="G34" s="17"/>
      <c r="H34" s="17"/>
      <c r="I34" s="17"/>
      <c r="J34" s="194"/>
      <c r="K34" s="19"/>
      <c r="L34" s="19"/>
      <c r="M34" s="60"/>
      <c r="N34" s="15"/>
      <c r="O34" s="20"/>
      <c r="P34" s="60"/>
      <c r="Q34" s="23"/>
    </row>
    <row r="35" spans="2:18" s="8" customFormat="1" ht="18" customHeight="1">
      <c r="B35" s="12"/>
      <c r="C35" s="12"/>
      <c r="D35" s="12"/>
      <c r="E35" s="13"/>
      <c r="F35" s="13"/>
      <c r="G35" s="17"/>
      <c r="H35" s="17"/>
      <c r="I35" s="239"/>
      <c r="J35" s="16"/>
      <c r="K35" s="19"/>
      <c r="L35" s="19"/>
      <c r="M35" s="60"/>
      <c r="N35" s="15"/>
      <c r="O35" s="20"/>
      <c r="P35" s="60"/>
      <c r="Q35" s="23"/>
    </row>
    <row r="36" spans="2:18" s="8" customFormat="1" ht="18" customHeight="1">
      <c r="B36" s="12"/>
      <c r="C36" s="12"/>
      <c r="D36" s="12"/>
      <c r="E36" s="13"/>
      <c r="F36" s="13"/>
      <c r="G36" s="17"/>
      <c r="H36" s="17"/>
      <c r="I36" s="245"/>
      <c r="J36" s="16"/>
      <c r="K36" s="19"/>
      <c r="L36" s="19"/>
      <c r="M36" s="60"/>
      <c r="N36" s="15"/>
      <c r="O36" s="20"/>
      <c r="P36" s="60"/>
      <c r="Q36" s="23"/>
      <c r="R36" s="62"/>
    </row>
    <row r="37" spans="2:18" s="8" customFormat="1" ht="18" customHeight="1">
      <c r="B37" s="12"/>
      <c r="C37" s="12"/>
      <c r="D37" s="12"/>
      <c r="E37" s="13"/>
      <c r="F37" s="13"/>
      <c r="G37" s="141"/>
      <c r="H37" s="17"/>
      <c r="I37" s="239"/>
      <c r="J37" s="16"/>
      <c r="K37" s="19"/>
      <c r="L37" s="19"/>
      <c r="M37" s="60"/>
      <c r="N37" s="15"/>
      <c r="O37" s="20"/>
      <c r="P37" s="60"/>
      <c r="Q37" s="23"/>
      <c r="R37" s="62"/>
    </row>
    <row r="38" spans="2:18" s="8" customFormat="1" ht="18" customHeight="1">
      <c r="B38" s="12"/>
      <c r="C38" s="12"/>
      <c r="D38" s="12"/>
      <c r="E38" s="13"/>
      <c r="F38" s="13"/>
      <c r="G38" s="141"/>
      <c r="H38" s="17"/>
      <c r="I38" s="239"/>
      <c r="J38" s="16"/>
      <c r="K38" s="19"/>
      <c r="L38" s="19"/>
      <c r="M38" s="60"/>
      <c r="N38" s="15"/>
      <c r="O38" s="20"/>
      <c r="P38" s="60"/>
      <c r="Q38" s="23"/>
      <c r="R38" s="62"/>
    </row>
    <row r="39" spans="2:18" s="8" customFormat="1" ht="18" customHeight="1">
      <c r="B39" s="12"/>
      <c r="C39" s="470"/>
      <c r="D39" s="470"/>
      <c r="E39" s="141"/>
      <c r="F39" s="13"/>
      <c r="G39" s="17"/>
      <c r="H39" s="17"/>
      <c r="I39" s="245"/>
      <c r="J39" s="16"/>
      <c r="K39" s="19"/>
      <c r="L39" s="19"/>
      <c r="M39" s="60"/>
      <c r="N39" s="15"/>
      <c r="O39" s="20"/>
      <c r="P39" s="60"/>
      <c r="Q39" s="23"/>
      <c r="R39" s="62"/>
    </row>
    <row r="40" spans="2:18" s="8" customFormat="1" ht="18" customHeight="1">
      <c r="B40" s="12"/>
      <c r="C40" s="470"/>
      <c r="D40" s="470"/>
      <c r="E40" s="141"/>
      <c r="F40" s="13"/>
      <c r="G40" s="17"/>
      <c r="H40" s="17"/>
      <c r="I40" s="245"/>
      <c r="J40" s="16"/>
      <c r="K40" s="19"/>
      <c r="L40" s="19"/>
      <c r="M40" s="60"/>
      <c r="N40" s="15"/>
      <c r="O40" s="20"/>
      <c r="P40" s="60"/>
      <c r="Q40" s="23"/>
    </row>
    <row r="41" spans="2:18" s="8" customFormat="1" ht="18" customHeight="1">
      <c r="B41" s="12"/>
      <c r="C41" s="470"/>
      <c r="D41" s="470"/>
      <c r="E41" s="141"/>
      <c r="F41" s="13"/>
      <c r="G41" s="17"/>
      <c r="H41" s="17"/>
      <c r="I41" s="245"/>
      <c r="J41" s="16"/>
      <c r="K41" s="19"/>
      <c r="L41" s="19"/>
      <c r="M41" s="60"/>
      <c r="N41" s="15"/>
      <c r="O41" s="20"/>
      <c r="P41" s="60"/>
      <c r="Q41" s="23"/>
    </row>
    <row r="42" spans="2:18" s="8" customFormat="1" ht="18" customHeight="1">
      <c r="B42" s="12"/>
      <c r="C42" s="470"/>
      <c r="D42" s="470"/>
      <c r="E42" s="141"/>
      <c r="F42" s="13"/>
      <c r="G42" s="17"/>
      <c r="H42" s="17"/>
      <c r="I42" s="245"/>
      <c r="J42" s="16"/>
      <c r="K42" s="21"/>
      <c r="L42" s="19"/>
      <c r="M42" s="60"/>
      <c r="N42" s="15"/>
      <c r="O42" s="20"/>
      <c r="P42" s="60"/>
      <c r="Q42" s="23"/>
    </row>
    <row r="43" spans="2:18" s="8" customFormat="1" ht="18" customHeight="1">
      <c r="B43" s="12"/>
      <c r="C43" s="470"/>
      <c r="D43" s="470"/>
      <c r="E43" s="246"/>
      <c r="F43" s="292"/>
      <c r="G43" s="17"/>
      <c r="H43" s="17"/>
      <c r="I43" s="245"/>
      <c r="J43" s="729"/>
      <c r="K43" s="21"/>
      <c r="L43" s="19"/>
      <c r="M43" s="60"/>
      <c r="N43" s="15"/>
      <c r="O43" s="20"/>
      <c r="P43" s="60"/>
      <c r="Q43" s="23"/>
    </row>
    <row r="44" spans="2:18" s="8" customFormat="1" ht="18" customHeight="1">
      <c r="B44" s="12"/>
      <c r="C44" s="470"/>
      <c r="D44" s="470"/>
      <c r="E44" s="246"/>
      <c r="F44" s="292"/>
      <c r="G44" s="17"/>
      <c r="H44" s="17"/>
      <c r="I44" s="245"/>
      <c r="J44" s="729"/>
      <c r="K44" s="21"/>
      <c r="L44" s="19"/>
      <c r="M44" s="60"/>
      <c r="N44" s="15"/>
      <c r="O44" s="20"/>
      <c r="P44" s="60"/>
      <c r="Q44" s="23"/>
    </row>
    <row r="45" spans="2:18" s="8" customFormat="1" ht="18" customHeight="1">
      <c r="B45" s="12"/>
      <c r="C45" s="470"/>
      <c r="D45" s="470"/>
      <c r="E45" s="246"/>
      <c r="F45" s="292"/>
      <c r="G45" s="17"/>
      <c r="H45" s="17"/>
      <c r="I45" s="245"/>
      <c r="J45" s="729"/>
      <c r="K45" s="21"/>
      <c r="L45" s="19"/>
      <c r="M45" s="60"/>
      <c r="N45" s="15"/>
      <c r="O45" s="20"/>
      <c r="P45" s="60"/>
      <c r="Q45" s="23"/>
    </row>
    <row r="46" spans="2:18" s="8" customFormat="1" ht="18" customHeight="1">
      <c r="B46" s="12"/>
      <c r="C46" s="12"/>
      <c r="D46" s="12"/>
      <c r="E46" s="246"/>
      <c r="F46" s="292"/>
      <c r="G46" s="17"/>
      <c r="H46" s="17"/>
      <c r="I46" s="245"/>
      <c r="J46" s="729"/>
      <c r="K46" s="21"/>
      <c r="L46" s="19"/>
      <c r="M46" s="60"/>
      <c r="N46" s="15"/>
      <c r="O46" s="60"/>
      <c r="P46" s="60"/>
      <c r="Q46" s="23"/>
    </row>
    <row r="47" spans="2:18" s="8" customFormat="1" ht="18" customHeight="1">
      <c r="B47" s="12"/>
      <c r="C47" s="12"/>
      <c r="D47" s="12"/>
      <c r="E47" s="240"/>
      <c r="F47" s="190"/>
      <c r="G47" s="17"/>
      <c r="H47" s="17"/>
      <c r="I47" s="17"/>
      <c r="J47" s="194"/>
      <c r="K47" s="21"/>
      <c r="L47" s="19"/>
      <c r="M47" s="60"/>
      <c r="N47" s="15"/>
      <c r="O47" s="20"/>
      <c r="P47" s="60"/>
      <c r="Q47" s="23"/>
    </row>
    <row r="48" spans="2:18" s="8" customFormat="1" ht="18" customHeight="1">
      <c r="B48" s="12"/>
      <c r="C48" s="12"/>
      <c r="D48" s="12"/>
      <c r="E48" s="247"/>
      <c r="F48" s="13"/>
      <c r="G48" s="17"/>
      <c r="H48" s="17"/>
      <c r="I48" s="17"/>
      <c r="J48" s="16"/>
      <c r="K48" s="21"/>
      <c r="L48" s="19"/>
      <c r="M48" s="60"/>
      <c r="N48" s="15"/>
      <c r="O48" s="20"/>
      <c r="P48" s="60"/>
      <c r="Q48" s="23"/>
    </row>
    <row r="49" spans="2:17" s="8" customFormat="1" ht="18" customHeight="1">
      <c r="B49" s="12"/>
      <c r="C49" s="12"/>
      <c r="D49" s="12"/>
      <c r="E49" s="141"/>
      <c r="F49" s="13"/>
      <c r="G49" s="17"/>
      <c r="H49" s="17"/>
      <c r="I49" s="17"/>
      <c r="J49" s="141"/>
      <c r="K49" s="21"/>
      <c r="L49" s="19"/>
      <c r="M49" s="747"/>
      <c r="N49" s="15"/>
      <c r="O49" s="20"/>
      <c r="P49" s="60"/>
      <c r="Q49" s="23"/>
    </row>
    <row r="50" spans="2:17" s="8" customFormat="1" ht="18" customHeight="1">
      <c r="B50" s="12"/>
      <c r="C50" s="12"/>
      <c r="D50" s="12"/>
      <c r="E50" s="189"/>
      <c r="F50" s="190"/>
      <c r="G50" s="17"/>
      <c r="H50" s="17"/>
      <c r="I50" s="17"/>
      <c r="J50" s="190"/>
      <c r="K50" s="21"/>
      <c r="L50" s="19"/>
      <c r="M50" s="60"/>
      <c r="N50" s="15"/>
      <c r="O50" s="60"/>
      <c r="P50" s="60"/>
      <c r="Q50" s="23"/>
    </row>
    <row r="51" spans="2:17" s="8" customFormat="1" ht="18" customHeight="1">
      <c r="B51" s="12"/>
      <c r="C51" s="12"/>
      <c r="D51" s="12"/>
      <c r="E51" s="63"/>
      <c r="F51" s="190"/>
      <c r="G51" s="17"/>
      <c r="H51" s="17"/>
      <c r="I51" s="17"/>
      <c r="J51" s="194"/>
      <c r="K51" s="21"/>
      <c r="L51" s="19"/>
      <c r="M51" s="60"/>
      <c r="N51" s="15"/>
      <c r="O51" s="20"/>
      <c r="P51" s="60"/>
      <c r="Q51" s="23"/>
    </row>
    <row r="52" spans="2:17" s="8" customFormat="1" ht="18" customHeight="1">
      <c r="B52" s="12"/>
      <c r="C52" s="470"/>
      <c r="D52" s="470"/>
      <c r="E52" s="241"/>
      <c r="F52" s="13"/>
      <c r="G52" s="17"/>
      <c r="H52" s="17"/>
      <c r="I52" s="17"/>
      <c r="J52" s="141"/>
      <c r="K52" s="21"/>
      <c r="L52" s="19"/>
      <c r="M52" s="60"/>
      <c r="N52" s="15"/>
      <c r="O52" s="20"/>
      <c r="P52" s="60"/>
      <c r="Q52" s="23"/>
    </row>
    <row r="53" spans="2:17" s="8" customFormat="1" ht="18" customHeight="1">
      <c r="B53" s="12"/>
      <c r="C53" s="12"/>
      <c r="D53" s="12"/>
      <c r="E53" s="241"/>
      <c r="F53" s="13"/>
      <c r="G53" s="17"/>
      <c r="H53" s="17"/>
      <c r="I53" s="17"/>
      <c r="J53" s="141"/>
      <c r="K53" s="21"/>
      <c r="L53" s="19"/>
      <c r="M53" s="60"/>
      <c r="N53" s="15"/>
      <c r="O53" s="20"/>
      <c r="P53" s="60"/>
      <c r="Q53" s="23"/>
    </row>
    <row r="54" spans="2:17" s="8" customFormat="1" ht="18" customHeight="1">
      <c r="B54" s="13"/>
      <c r="C54" s="12"/>
      <c r="D54" s="12"/>
      <c r="E54" s="241"/>
      <c r="F54" s="141"/>
      <c r="G54" s="17"/>
      <c r="H54" s="17"/>
      <c r="I54" s="17"/>
      <c r="J54" s="141"/>
      <c r="K54" s="21"/>
      <c r="L54" s="19"/>
      <c r="M54" s="60"/>
      <c r="N54" s="15"/>
      <c r="O54" s="20"/>
      <c r="P54" s="60"/>
      <c r="Q54" s="23"/>
    </row>
    <row r="55" spans="2:17" s="8" customFormat="1" ht="18" customHeight="1">
      <c r="B55" s="13"/>
      <c r="C55" s="12"/>
      <c r="D55" s="12"/>
      <c r="E55" s="241"/>
      <c r="F55" s="141"/>
      <c r="G55" s="17"/>
      <c r="H55" s="17"/>
      <c r="I55" s="17"/>
      <c r="J55" s="141"/>
      <c r="K55" s="21"/>
      <c r="L55" s="19"/>
      <c r="M55" s="60"/>
      <c r="N55" s="15"/>
      <c r="O55" s="20"/>
      <c r="P55" s="60"/>
      <c r="Q55" s="23"/>
    </row>
    <row r="56" spans="2:17" s="8" customFormat="1" ht="18" customHeight="1">
      <c r="B56" s="13"/>
      <c r="C56" s="12"/>
      <c r="D56" s="12"/>
      <c r="E56" s="241"/>
      <c r="F56" s="141"/>
      <c r="G56" s="17"/>
      <c r="H56" s="17"/>
      <c r="I56" s="17"/>
      <c r="J56" s="141"/>
      <c r="K56" s="21"/>
      <c r="L56" s="19"/>
      <c r="M56" s="60"/>
      <c r="N56" s="15"/>
      <c r="O56" s="20"/>
      <c r="P56" s="60"/>
      <c r="Q56" s="23"/>
    </row>
    <row r="57" spans="2:17" s="8" customFormat="1" ht="18" customHeight="1">
      <c r="B57" s="13"/>
      <c r="C57" s="12"/>
      <c r="D57" s="12"/>
      <c r="E57" s="242"/>
      <c r="F57" s="141"/>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241"/>
      <c r="F60" s="141"/>
      <c r="G60" s="17"/>
      <c r="H60" s="17"/>
      <c r="I60" s="17"/>
      <c r="J60" s="141"/>
      <c r="K60" s="21"/>
      <c r="L60" s="19"/>
      <c r="M60" s="60"/>
      <c r="N60" s="15"/>
      <c r="O60" s="20"/>
      <c r="P60" s="60"/>
      <c r="Q60" s="23"/>
    </row>
    <row r="61" spans="2:17" s="8" customFormat="1" ht="18" customHeight="1">
      <c r="B61" s="13"/>
      <c r="C61" s="12"/>
      <c r="D61" s="12"/>
      <c r="E61" s="241"/>
      <c r="F61" s="141"/>
      <c r="G61" s="17"/>
      <c r="H61" s="17"/>
      <c r="I61" s="17"/>
      <c r="J61" s="141"/>
      <c r="K61" s="21"/>
      <c r="L61" s="19"/>
      <c r="M61" s="60"/>
      <c r="N61" s="15"/>
      <c r="O61" s="20"/>
      <c r="P61" s="60"/>
      <c r="Q61" s="23"/>
    </row>
    <row r="62" spans="2:17" s="8" customFormat="1" ht="18" customHeight="1">
      <c r="B62" s="13"/>
      <c r="C62" s="12"/>
      <c r="D62" s="12"/>
      <c r="E62" s="241"/>
      <c r="F62" s="141"/>
      <c r="G62" s="17"/>
      <c r="H62" s="17"/>
      <c r="I62" s="17"/>
      <c r="J62" s="141"/>
      <c r="K62" s="21"/>
      <c r="L62" s="19"/>
      <c r="M62" s="60"/>
      <c r="N62" s="15"/>
      <c r="O62" s="20"/>
      <c r="P62" s="60"/>
      <c r="Q62" s="23"/>
    </row>
    <row r="63" spans="2:17" s="8" customFormat="1" ht="18" customHeight="1">
      <c r="B63" s="13"/>
      <c r="C63" s="12"/>
      <c r="D63" s="12"/>
      <c r="E63" s="50"/>
      <c r="F63" s="50"/>
      <c r="G63" s="50"/>
      <c r="H63" s="17"/>
      <c r="I63" s="17"/>
      <c r="J63" s="50"/>
      <c r="K63" s="21"/>
      <c r="L63" s="19"/>
      <c r="M63" s="60"/>
      <c r="N63" s="15"/>
      <c r="O63" s="20"/>
      <c r="P63" s="60"/>
      <c r="Q63" s="23"/>
    </row>
    <row r="64" spans="2:17" s="8" customFormat="1" ht="18" customHeight="1">
      <c r="B64" s="13"/>
      <c r="C64" s="12"/>
      <c r="D64" s="12"/>
      <c r="E64" s="50"/>
      <c r="F64" s="50"/>
      <c r="G64" s="50"/>
      <c r="H64" s="17"/>
      <c r="I64" s="17"/>
      <c r="J64" s="50"/>
      <c r="K64" s="21"/>
      <c r="L64" s="19"/>
      <c r="M64" s="60"/>
      <c r="N64" s="15"/>
      <c r="O64" s="20"/>
      <c r="P64" s="60"/>
      <c r="Q64" s="23"/>
    </row>
    <row r="65" spans="2:17" s="8" customFormat="1" ht="18" customHeight="1">
      <c r="B65" s="13"/>
      <c r="C65" s="12"/>
      <c r="D65" s="12"/>
      <c r="E65" s="50"/>
      <c r="F65" s="50"/>
      <c r="G65" s="50"/>
      <c r="H65" s="17"/>
      <c r="I65" s="17"/>
      <c r="J65" s="50"/>
      <c r="K65" s="21"/>
      <c r="L65" s="19"/>
      <c r="M65" s="60"/>
      <c r="N65" s="15"/>
      <c r="O65" s="20"/>
      <c r="P65" s="60"/>
      <c r="Q65" s="23"/>
    </row>
    <row r="66" spans="2:17" s="8" customFormat="1" ht="18" customHeight="1">
      <c r="B66" s="13"/>
      <c r="C66" s="12"/>
      <c r="D66" s="12"/>
      <c r="E66" s="50"/>
      <c r="F66" s="50"/>
      <c r="G66" s="50"/>
      <c r="H66" s="17"/>
      <c r="I66" s="17"/>
      <c r="J66" s="50"/>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50"/>
      <c r="F72" s="50"/>
      <c r="G72" s="50"/>
      <c r="H72" s="17"/>
      <c r="I72" s="17"/>
      <c r="J72" s="50"/>
      <c r="K72" s="21"/>
      <c r="L72" s="19"/>
      <c r="M72" s="60"/>
      <c r="N72" s="15"/>
      <c r="O72" s="20"/>
      <c r="P72" s="60"/>
      <c r="Q72" s="23"/>
    </row>
    <row r="73" spans="2:17" s="8" customFormat="1" ht="18" customHeight="1">
      <c r="B73" s="13"/>
      <c r="C73" s="12"/>
      <c r="D73" s="12"/>
      <c r="E73" s="50"/>
      <c r="F73" s="50"/>
      <c r="G73" s="50"/>
      <c r="H73" s="17"/>
      <c r="I73" s="17"/>
      <c r="J73" s="50"/>
      <c r="K73" s="21"/>
      <c r="L73" s="19"/>
      <c r="M73" s="60"/>
      <c r="N73" s="15"/>
      <c r="O73" s="20"/>
      <c r="P73" s="60"/>
      <c r="Q73" s="23"/>
    </row>
    <row r="74" spans="2:17" s="8" customFormat="1" ht="18" customHeight="1">
      <c r="B74" s="13"/>
      <c r="C74" s="12"/>
      <c r="D74" s="12"/>
      <c r="E74" s="50"/>
      <c r="F74" s="50"/>
      <c r="G74" s="50"/>
      <c r="H74" s="17"/>
      <c r="I74" s="17"/>
      <c r="J74" s="50"/>
      <c r="K74" s="21"/>
      <c r="L74" s="19"/>
      <c r="M74" s="60"/>
      <c r="N74" s="15"/>
      <c r="O74" s="20"/>
      <c r="P74" s="60"/>
      <c r="Q74" s="23"/>
    </row>
    <row r="75" spans="2:17" s="8" customFormat="1" ht="18" customHeight="1">
      <c r="B75" s="13"/>
      <c r="C75" s="12"/>
      <c r="D75" s="12"/>
      <c r="E75" s="241"/>
      <c r="F75" s="141"/>
      <c r="G75" s="17"/>
      <c r="H75" s="17"/>
      <c r="I75" s="17"/>
      <c r="J75" s="141"/>
      <c r="K75" s="21"/>
      <c r="L75" s="19"/>
      <c r="M75" s="60"/>
      <c r="N75" s="60"/>
      <c r="O75" s="136"/>
      <c r="P75" s="60"/>
      <c r="Q75" s="23"/>
    </row>
    <row r="76" spans="2:17" s="8" customFormat="1" ht="18" customHeight="1">
      <c r="B76" s="13"/>
      <c r="C76" s="12"/>
      <c r="D76" s="12"/>
      <c r="E76" s="241"/>
      <c r="F76" s="141"/>
      <c r="G76" s="17"/>
      <c r="H76" s="17"/>
      <c r="I76" s="17"/>
      <c r="J76" s="141"/>
      <c r="K76" s="21"/>
      <c r="L76" s="19"/>
      <c r="M76" s="60"/>
      <c r="N76" s="15"/>
      <c r="O76" s="20"/>
      <c r="P76" s="60"/>
      <c r="Q76" s="23"/>
    </row>
    <row r="77" spans="2:17" s="8" customFormat="1" ht="18" customHeight="1">
      <c r="B77" s="13"/>
      <c r="C77" s="12"/>
      <c r="D77" s="12"/>
      <c r="E77" s="241"/>
      <c r="F77" s="141"/>
      <c r="G77" s="17"/>
      <c r="H77" s="17"/>
      <c r="I77" s="17"/>
      <c r="J77" s="141"/>
      <c r="K77" s="21"/>
      <c r="L77" s="19"/>
      <c r="M77" s="60"/>
      <c r="N77" s="15"/>
      <c r="O77" s="20"/>
      <c r="P77" s="60"/>
      <c r="Q77" s="23"/>
    </row>
    <row r="78" spans="2:17" s="8" customFormat="1" ht="18" customHeight="1">
      <c r="B78" s="13"/>
      <c r="C78" s="12"/>
      <c r="D78" s="12"/>
      <c r="E78" s="21"/>
      <c r="F78" s="17"/>
      <c r="G78" s="17"/>
      <c r="H78" s="17"/>
      <c r="I78" s="17"/>
      <c r="J78" s="61"/>
      <c r="K78" s="21"/>
      <c r="L78" s="19"/>
      <c r="M78" s="60"/>
      <c r="N78" s="15"/>
      <c r="O78" s="20"/>
      <c r="P78" s="60"/>
      <c r="Q78" s="23"/>
    </row>
    <row r="79" spans="2:17" s="8" customFormat="1" ht="18" customHeight="1">
      <c r="B79" s="13"/>
      <c r="C79" s="13"/>
      <c r="D79" s="13"/>
      <c r="E79" s="21"/>
      <c r="F79" s="17"/>
      <c r="G79" s="17"/>
      <c r="H79" s="17"/>
      <c r="I79" s="17"/>
      <c r="J79" s="19"/>
      <c r="K79" s="21"/>
      <c r="L79" s="19"/>
      <c r="M79" s="60"/>
      <c r="N79" s="15"/>
      <c r="O79" s="20"/>
      <c r="P79" s="15"/>
      <c r="Q79" s="23"/>
    </row>
    <row r="80" spans="2:17" s="8" customFormat="1" ht="18" customHeight="1">
      <c r="B80" s="13"/>
      <c r="C80" s="13"/>
      <c r="D80" s="13"/>
      <c r="E80" s="21"/>
      <c r="F80" s="17"/>
      <c r="G80" s="17"/>
      <c r="H80" s="17"/>
      <c r="I80" s="17"/>
      <c r="J80" s="19"/>
      <c r="K80" s="21"/>
      <c r="L80" s="19"/>
      <c r="M80" s="60"/>
      <c r="N80" s="15"/>
      <c r="O80" s="20"/>
      <c r="P80" s="15"/>
      <c r="Q80" s="23"/>
    </row>
    <row r="81" spans="2:17" ht="18" customHeight="1">
      <c r="B81" s="13"/>
      <c r="C81" s="13"/>
      <c r="D81" s="13"/>
      <c r="E81" s="21"/>
      <c r="F81" s="17"/>
      <c r="G81" s="17"/>
      <c r="H81" s="17"/>
      <c r="I81" s="17"/>
      <c r="J81" s="19"/>
      <c r="K81" s="21"/>
      <c r="L81" s="19"/>
      <c r="M81" s="60"/>
      <c r="N81" s="15"/>
      <c r="O81" s="20"/>
      <c r="P81" s="24"/>
      <c r="Q81" s="67"/>
    </row>
    <row r="82" spans="2:17">
      <c r="Q82" s="68"/>
    </row>
    <row r="83" spans="2:17">
      <c r="Q83" s="68"/>
    </row>
    <row r="84" spans="2:17">
      <c r="Q84" s="68"/>
    </row>
    <row r="85" spans="2:17">
      <c r="M85" s="25"/>
      <c r="Q85" s="68"/>
    </row>
    <row r="86" spans="2:17">
      <c r="B86" s="3"/>
      <c r="C86" s="8"/>
      <c r="E86" s="748"/>
      <c r="F86" s="749"/>
      <c r="G86" s="8"/>
      <c r="Q86" s="68"/>
    </row>
    <row r="87" spans="2:17">
      <c r="M87" s="25"/>
      <c r="Q87" s="68"/>
    </row>
    <row r="88" spans="2:17">
      <c r="E88" s="757" t="s">
        <v>3129</v>
      </c>
    </row>
    <row r="89" spans="2:17">
      <c r="E89" s="757" t="s">
        <v>3130</v>
      </c>
    </row>
    <row r="90" spans="2:17">
      <c r="E90" s="757" t="s">
        <v>3131</v>
      </c>
    </row>
    <row r="91" spans="2:17">
      <c r="E91" s="757" t="s">
        <v>3132</v>
      </c>
    </row>
    <row r="92" spans="2:17">
      <c r="E92" s="757" t="s">
        <v>3133</v>
      </c>
    </row>
    <row r="93" spans="2:17">
      <c r="E93" s="757" t="s">
        <v>3134</v>
      </c>
    </row>
    <row r="94" spans="2:17">
      <c r="E94" s="758" t="s">
        <v>3135</v>
      </c>
    </row>
    <row r="95" spans="2:17">
      <c r="E95" s="758" t="s">
        <v>3136</v>
      </c>
    </row>
    <row r="96" spans="2:17">
      <c r="E96" s="758" t="s">
        <v>3137</v>
      </c>
    </row>
    <row r="97" spans="5:5">
      <c r="E97" s="757"/>
    </row>
  </sheetData>
  <autoFilter ref="B8:O51" xr:uid="{B1E8D2AC-5AB4-4A5B-8340-421F4AE1C3CC}"/>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0AC3-9329-4FFD-9B0D-8F3DF7084E82}">
  <sheetPr>
    <pageSetUpPr fitToPage="1"/>
  </sheetPr>
  <dimension ref="A2:R101"/>
  <sheetViews>
    <sheetView zoomScale="85" zoomScaleNormal="85" workbookViewId="0">
      <pane xSplit="10" ySplit="8" topLeftCell="O9" activePane="bottomRight" state="frozen"/>
      <selection pane="topRight" activeCell="K1" sqref="K1"/>
      <selection pane="bottomLeft" activeCell="A9" sqref="A9"/>
      <selection pane="bottomRight" activeCell="J19" sqref="J19:J20"/>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7.2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7.2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7.2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7.2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7.2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7.2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7.2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7.2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7.2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7.2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7.2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7.2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7.2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7.2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7.2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7.2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7.2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7.2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7.2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7.2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7.2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7.2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7.2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7.2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7.2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7.2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7.2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7.2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7.2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7.2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7.2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7.2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7.2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7.2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7.2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7.2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7.2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7.2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7.2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7.2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7.2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7.2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7.2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7.2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7.2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7.2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7.2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7.2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7.2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7.2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7.2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7.2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7.2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7.2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7.2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7.2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7.2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7.2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7.2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7.2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7.2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7.2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7.2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7.2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07" t="s">
        <v>3236</v>
      </c>
      <c r="G2" s="4" t="s">
        <v>2</v>
      </c>
      <c r="H2" s="5"/>
      <c r="I2" s="6"/>
      <c r="J2" s="7">
        <f>SUM(H:H)</f>
        <v>45920</v>
      </c>
    </row>
    <row r="3" spans="1:17" ht="20.100000000000001" customHeight="1">
      <c r="B3" s="1" t="s">
        <v>3</v>
      </c>
      <c r="C3" s="1"/>
      <c r="D3" s="1"/>
      <c r="E3" s="2" t="s">
        <v>3073</v>
      </c>
    </row>
    <row r="4" spans="1:17" ht="20.100000000000001" customHeight="1">
      <c r="B4" s="1" t="s">
        <v>5</v>
      </c>
      <c r="C4" s="1"/>
      <c r="D4" s="1"/>
      <c r="E4" s="2">
        <v>105503</v>
      </c>
    </row>
    <row r="5" spans="1:17" ht="20.100000000000001" customHeight="1">
      <c r="B5" s="1" t="s">
        <v>6</v>
      </c>
      <c r="C5" s="1"/>
      <c r="D5" s="1"/>
      <c r="E5" s="11">
        <v>41270</v>
      </c>
    </row>
    <row r="6" spans="1:17" ht="20.100000000000001" customHeight="1">
      <c r="B6" s="1" t="s">
        <v>7</v>
      </c>
      <c r="C6" s="1"/>
      <c r="D6" s="1"/>
      <c r="E6" s="11">
        <v>41264</v>
      </c>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A9" s="8">
        <v>1</v>
      </c>
      <c r="B9" s="12">
        <v>1</v>
      </c>
      <c r="C9" s="771" t="s">
        <v>3113</v>
      </c>
      <c r="D9" s="771" t="s">
        <v>3113</v>
      </c>
      <c r="E9" s="374" t="s">
        <v>3237</v>
      </c>
      <c r="F9" s="471">
        <v>1</v>
      </c>
      <c r="G9" s="475">
        <v>19120</v>
      </c>
      <c r="H9" s="475">
        <f>+G9*F9</f>
        <v>19120</v>
      </c>
      <c r="I9" s="381"/>
      <c r="J9" s="374" t="s">
        <v>3238</v>
      </c>
      <c r="K9" s="13" t="s">
        <v>3115</v>
      </c>
      <c r="L9" s="13"/>
      <c r="M9" s="60">
        <v>41264</v>
      </c>
      <c r="N9" s="12"/>
      <c r="O9" s="135"/>
      <c r="P9" s="60"/>
      <c r="Q9" s="23">
        <v>41262</v>
      </c>
    </row>
    <row r="10" spans="1:17" s="8" customFormat="1" ht="19.5" customHeight="1">
      <c r="A10" s="8">
        <v>2</v>
      </c>
      <c r="B10" s="12">
        <v>2</v>
      </c>
      <c r="C10" s="771" t="s">
        <v>3113</v>
      </c>
      <c r="D10" s="771" t="s">
        <v>3113</v>
      </c>
      <c r="E10" s="374" t="s">
        <v>3239</v>
      </c>
      <c r="F10" s="471">
        <v>1</v>
      </c>
      <c r="G10" s="475">
        <v>26800</v>
      </c>
      <c r="H10" s="475">
        <f>+G10*F10</f>
        <v>26800</v>
      </c>
      <c r="I10" s="373"/>
      <c r="J10" s="374" t="s">
        <v>3240</v>
      </c>
      <c r="K10" s="13" t="s">
        <v>3115</v>
      </c>
      <c r="L10" s="13"/>
      <c r="M10" s="60">
        <v>41264</v>
      </c>
      <c r="N10" s="12"/>
      <c r="O10" s="135"/>
      <c r="P10" s="60"/>
      <c r="Q10" s="23">
        <v>41262</v>
      </c>
    </row>
    <row r="11" spans="1:17" s="8" customFormat="1" ht="19.5" customHeight="1">
      <c r="A11" s="8">
        <v>3</v>
      </c>
      <c r="B11" s="12">
        <v>3</v>
      </c>
      <c r="C11" s="131"/>
      <c r="D11" s="131"/>
      <c r="E11" s="756"/>
      <c r="F11" s="13"/>
      <c r="G11" s="18"/>
      <c r="H11" s="17"/>
      <c r="I11" s="17"/>
      <c r="J11" s="61"/>
      <c r="K11" s="13"/>
      <c r="L11" s="13"/>
      <c r="M11" s="60"/>
      <c r="N11" s="12"/>
      <c r="O11" s="135"/>
      <c r="P11" s="60"/>
      <c r="Q11" s="15"/>
    </row>
    <row r="12" spans="1:17" s="8" customFormat="1" ht="19.5" customHeight="1">
      <c r="A12" s="8">
        <v>4</v>
      </c>
      <c r="B12" s="12">
        <f t="shared" ref="B12:B17" si="0">+B11+1</f>
        <v>4</v>
      </c>
      <c r="C12" s="131"/>
      <c r="D12" s="131"/>
      <c r="E12" s="756"/>
      <c r="F12" s="13"/>
      <c r="G12" s="18"/>
      <c r="H12" s="17"/>
      <c r="I12" s="14"/>
      <c r="J12" s="61"/>
      <c r="K12" s="13"/>
      <c r="L12" s="13"/>
      <c r="M12" s="60"/>
      <c r="N12" s="12"/>
      <c r="O12" s="13"/>
      <c r="P12" s="60"/>
      <c r="Q12" s="15"/>
    </row>
    <row r="13" spans="1:17" s="8" customFormat="1" ht="19.5" customHeight="1">
      <c r="A13" s="8">
        <v>5</v>
      </c>
      <c r="B13" s="12">
        <f t="shared" si="0"/>
        <v>5</v>
      </c>
      <c r="C13" s="131"/>
      <c r="D13" s="131"/>
      <c r="E13" s="756"/>
      <c r="F13" s="13"/>
      <c r="G13" s="18"/>
      <c r="H13" s="17"/>
      <c r="I13" s="14"/>
      <c r="J13" s="61"/>
      <c r="K13" s="13"/>
      <c r="L13" s="13"/>
      <c r="M13" s="60"/>
      <c r="N13" s="12"/>
      <c r="O13" s="13"/>
      <c r="P13" s="60"/>
      <c r="Q13" s="15"/>
    </row>
    <row r="14" spans="1:17" s="8" customFormat="1" ht="19.5" customHeight="1">
      <c r="A14" s="8">
        <v>5</v>
      </c>
      <c r="B14" s="12">
        <f t="shared" si="0"/>
        <v>6</v>
      </c>
      <c r="C14" s="131"/>
      <c r="D14" s="131"/>
      <c r="E14" s="756"/>
      <c r="F14" s="13"/>
      <c r="G14" s="17"/>
      <c r="H14" s="17"/>
      <c r="I14" s="17"/>
      <c r="J14" s="16"/>
      <c r="K14" s="13"/>
      <c r="L14" s="13"/>
      <c r="M14" s="60"/>
      <c r="N14" s="12"/>
      <c r="O14" s="13"/>
      <c r="P14" s="60"/>
      <c r="Q14" s="15"/>
    </row>
    <row r="15" spans="1:17" s="8" customFormat="1" ht="19.5" customHeight="1">
      <c r="A15" s="8">
        <v>5</v>
      </c>
      <c r="B15" s="12">
        <f t="shared" si="0"/>
        <v>7</v>
      </c>
      <c r="C15" s="12"/>
      <c r="D15" s="12"/>
      <c r="E15" s="729"/>
      <c r="F15" s="292"/>
      <c r="G15" s="17"/>
      <c r="H15" s="17"/>
      <c r="I15" s="17"/>
      <c r="J15" s="16"/>
      <c r="K15" s="19"/>
      <c r="L15" s="13"/>
      <c r="M15" s="60"/>
      <c r="N15" s="12"/>
      <c r="O15" s="135"/>
      <c r="P15" s="60"/>
      <c r="Q15" s="23"/>
    </row>
    <row r="16" spans="1:17" s="8" customFormat="1" ht="19.5" customHeight="1">
      <c r="A16" s="8">
        <v>5</v>
      </c>
      <c r="B16" s="12">
        <f t="shared" si="0"/>
        <v>8</v>
      </c>
      <c r="C16" s="12"/>
      <c r="D16" s="12"/>
      <c r="E16" s="16"/>
      <c r="F16" s="13"/>
      <c r="G16" s="17"/>
      <c r="H16" s="17"/>
      <c r="I16" s="17"/>
      <c r="J16" s="194"/>
      <c r="K16" s="19"/>
      <c r="L16" s="13"/>
      <c r="M16" s="60"/>
      <c r="N16" s="12"/>
      <c r="O16" s="135"/>
      <c r="P16" s="60"/>
      <c r="Q16" s="23"/>
    </row>
    <row r="17" spans="1:17" s="8" customFormat="1" ht="19.5" customHeight="1">
      <c r="A17" s="8">
        <v>6</v>
      </c>
      <c r="B17" s="12">
        <f t="shared" si="0"/>
        <v>9</v>
      </c>
      <c r="C17" s="131"/>
      <c r="D17" s="131"/>
      <c r="E17" s="756"/>
      <c r="F17" s="13"/>
      <c r="G17" s="18"/>
      <c r="H17" s="17"/>
      <c r="I17" s="239"/>
      <c r="J17" s="61"/>
      <c r="K17" s="19"/>
      <c r="L17" s="13"/>
      <c r="M17" s="60"/>
      <c r="N17" s="12"/>
      <c r="O17" s="135"/>
      <c r="P17" s="60"/>
      <c r="Q17" s="23"/>
    </row>
    <row r="18" spans="1:17" s="8" customFormat="1" ht="19.5" customHeight="1">
      <c r="B18" s="12"/>
      <c r="C18" s="131"/>
      <c r="D18" s="131"/>
      <c r="E18" s="772"/>
      <c r="F18" s="13"/>
      <c r="G18" s="18"/>
      <c r="H18" s="17"/>
      <c r="I18" s="239"/>
      <c r="J18" s="61"/>
      <c r="K18" s="19"/>
      <c r="L18" s="13"/>
      <c r="M18" s="60"/>
      <c r="N18" s="12"/>
      <c r="O18" s="135"/>
      <c r="P18" s="60"/>
      <c r="Q18" s="23"/>
    </row>
    <row r="19" spans="1:17" s="8" customFormat="1" ht="19.5" customHeight="1">
      <c r="B19" s="12"/>
      <c r="C19" s="12"/>
      <c r="D19" s="12"/>
      <c r="E19" s="773"/>
      <c r="F19" s="292"/>
      <c r="G19" s="17"/>
      <c r="H19" s="17"/>
      <c r="I19" s="17"/>
      <c r="J19" s="16"/>
      <c r="K19" s="19"/>
      <c r="L19" s="13"/>
      <c r="M19" s="60"/>
      <c r="N19" s="12"/>
      <c r="O19" s="135"/>
      <c r="P19" s="60"/>
      <c r="Q19" s="23"/>
    </row>
    <row r="20" spans="1:17" s="482" customFormat="1" ht="19.5" customHeight="1">
      <c r="B20" s="472"/>
      <c r="C20" s="472"/>
      <c r="D20" s="472"/>
      <c r="E20" s="774"/>
      <c r="F20" s="775"/>
      <c r="G20" s="475"/>
      <c r="H20" s="475"/>
      <c r="I20" s="475"/>
      <c r="J20" s="776"/>
      <c r="K20" s="477"/>
      <c r="L20" s="471"/>
      <c r="M20" s="478"/>
      <c r="N20" s="472"/>
      <c r="O20" s="777"/>
      <c r="P20" s="478"/>
      <c r="Q20" s="481"/>
    </row>
    <row r="21" spans="1:17" s="8" customFormat="1" ht="19.5" customHeight="1">
      <c r="B21" s="12"/>
      <c r="C21" s="12"/>
      <c r="D21" s="12"/>
      <c r="E21" s="246"/>
      <c r="F21" s="292"/>
      <c r="G21" s="17"/>
      <c r="H21" s="17"/>
      <c r="I21" s="17"/>
      <c r="J21" s="16"/>
      <c r="K21" s="19"/>
      <c r="L21" s="19"/>
      <c r="M21" s="60"/>
      <c r="N21" s="12"/>
      <c r="O21" s="135"/>
      <c r="P21" s="60"/>
      <c r="Q21" s="23"/>
    </row>
    <row r="22" spans="1:17" s="8" customFormat="1" ht="19.5" customHeight="1">
      <c r="B22" s="12"/>
      <c r="C22" s="12"/>
      <c r="D22" s="12"/>
      <c r="E22" s="246"/>
      <c r="F22" s="292"/>
      <c r="G22" s="17"/>
      <c r="H22" s="17"/>
      <c r="I22" s="17"/>
      <c r="J22" s="16"/>
      <c r="K22" s="19"/>
      <c r="L22" s="19"/>
      <c r="M22" s="60"/>
      <c r="N22" s="12"/>
      <c r="O22" s="13"/>
      <c r="P22" s="60"/>
      <c r="Q22" s="23"/>
    </row>
    <row r="23" spans="1:17" s="8" customFormat="1" ht="19.5" customHeight="1">
      <c r="B23" s="12"/>
      <c r="C23" s="13"/>
      <c r="D23" s="13"/>
      <c r="E23" s="21"/>
      <c r="F23" s="17"/>
      <c r="G23" s="17"/>
      <c r="H23" s="17"/>
      <c r="I23" s="22"/>
      <c r="J23" s="19"/>
      <c r="K23" s="19"/>
      <c r="L23" s="19"/>
      <c r="M23" s="60"/>
      <c r="N23" s="12"/>
      <c r="O23" s="13"/>
      <c r="P23" s="60"/>
      <c r="Q23" s="23"/>
    </row>
    <row r="24" spans="1:17" s="8" customFormat="1" ht="19.5" customHeight="1">
      <c r="B24" s="12"/>
      <c r="C24" s="13"/>
      <c r="D24" s="13"/>
      <c r="E24" s="21"/>
      <c r="F24" s="17"/>
      <c r="G24" s="17"/>
      <c r="H24" s="17"/>
      <c r="I24" s="22"/>
      <c r="J24" s="19"/>
      <c r="K24" s="19"/>
      <c r="L24" s="19"/>
      <c r="M24" s="60"/>
      <c r="N24" s="12"/>
      <c r="O24" s="13"/>
      <c r="P24" s="60"/>
      <c r="Q24" s="23"/>
    </row>
    <row r="25" spans="1:17" s="8" customFormat="1" ht="19.5" customHeight="1">
      <c r="B25" s="12"/>
      <c r="C25" s="13"/>
      <c r="D25" s="13"/>
      <c r="E25" s="61"/>
      <c r="F25" s="17"/>
      <c r="G25" s="17"/>
      <c r="H25" s="17"/>
      <c r="I25" s="22"/>
      <c r="J25" s="19"/>
      <c r="K25" s="19"/>
      <c r="L25" s="19"/>
      <c r="M25" s="60"/>
      <c r="N25" s="12"/>
      <c r="O25" s="13"/>
      <c r="P25" s="60"/>
      <c r="Q25" s="23"/>
    </row>
    <row r="26" spans="1:17" s="8" customFormat="1" ht="19.5" customHeight="1">
      <c r="B26" s="12"/>
      <c r="C26" s="13"/>
      <c r="D26" s="13"/>
      <c r="E26" s="222"/>
      <c r="F26" s="213"/>
      <c r="G26" s="218"/>
      <c r="H26" s="169"/>
      <c r="I26" s="22"/>
      <c r="J26" s="189"/>
      <c r="K26" s="19"/>
      <c r="L26" s="19"/>
      <c r="M26" s="60"/>
      <c r="N26" s="12"/>
      <c r="O26" s="13"/>
      <c r="P26" s="60"/>
      <c r="Q26" s="23"/>
    </row>
    <row r="27" spans="1:17" s="8" customFormat="1" ht="19.5" customHeight="1">
      <c r="B27" s="12"/>
      <c r="C27" s="12"/>
      <c r="D27" s="12"/>
      <c r="E27" s="141"/>
      <c r="F27" s="13"/>
      <c r="G27" s="17"/>
      <c r="H27" s="17"/>
      <c r="I27" s="17"/>
      <c r="J27" s="194"/>
      <c r="K27" s="19"/>
      <c r="L27" s="19"/>
      <c r="M27" s="60"/>
      <c r="N27" s="12"/>
      <c r="O27" s="13"/>
      <c r="P27" s="60"/>
      <c r="Q27" s="23"/>
    </row>
    <row r="28" spans="1:17" s="8" customFormat="1" ht="19.5" customHeight="1">
      <c r="B28" s="12"/>
      <c r="C28" s="12"/>
      <c r="D28" s="12"/>
      <c r="E28" s="246"/>
      <c r="F28" s="292"/>
      <c r="G28" s="17"/>
      <c r="H28" s="17"/>
      <c r="I28" s="17"/>
      <c r="J28" s="16"/>
      <c r="K28" s="21"/>
      <c r="L28" s="19"/>
      <c r="M28" s="60"/>
      <c r="N28" s="12"/>
      <c r="O28" s="13"/>
      <c r="P28" s="60"/>
      <c r="Q28" s="23"/>
    </row>
    <row r="29" spans="1:17" s="8" customFormat="1" ht="19.5" customHeight="1">
      <c r="B29" s="12"/>
      <c r="C29" s="13"/>
      <c r="D29" s="13"/>
      <c r="E29" s="222"/>
      <c r="F29" s="213"/>
      <c r="G29" s="218"/>
      <c r="H29" s="169"/>
      <c r="I29" s="22"/>
      <c r="J29" s="189"/>
      <c r="K29" s="21"/>
      <c r="L29" s="19"/>
      <c r="M29" s="60"/>
      <c r="N29" s="12"/>
      <c r="O29" s="13"/>
      <c r="P29" s="60"/>
      <c r="Q29" s="23"/>
    </row>
    <row r="30" spans="1:17" s="8" customFormat="1" ht="19.5" customHeight="1">
      <c r="B30" s="12"/>
      <c r="C30" s="12"/>
      <c r="D30" s="12"/>
      <c r="E30" s="246"/>
      <c r="F30" s="292"/>
      <c r="G30" s="17"/>
      <c r="H30" s="17"/>
      <c r="I30" s="17"/>
      <c r="J30" s="16"/>
      <c r="K30" s="21"/>
      <c r="L30" s="19"/>
      <c r="M30" s="60"/>
      <c r="N30" s="12"/>
      <c r="O30" s="13"/>
      <c r="P30" s="60"/>
      <c r="Q30" s="23"/>
    </row>
    <row r="31" spans="1:17" s="8" customFormat="1" ht="19.5" customHeight="1">
      <c r="B31" s="12"/>
      <c r="C31" s="12"/>
      <c r="D31" s="12"/>
      <c r="E31" s="246"/>
      <c r="F31" s="292"/>
      <c r="G31" s="17"/>
      <c r="H31" s="17"/>
      <c r="I31" s="17"/>
      <c r="J31" s="16"/>
      <c r="K31" s="19"/>
      <c r="L31" s="13"/>
      <c r="M31" s="60"/>
      <c r="N31" s="12"/>
      <c r="O31" s="13"/>
      <c r="P31" s="60"/>
      <c r="Q31" s="23"/>
    </row>
    <row r="32" spans="1:17" s="8" customFormat="1" ht="19.5" customHeight="1">
      <c r="B32" s="12"/>
      <c r="C32" s="12"/>
      <c r="D32" s="12"/>
      <c r="E32" s="246"/>
      <c r="F32" s="292"/>
      <c r="G32" s="17"/>
      <c r="H32" s="17"/>
      <c r="I32" s="17"/>
      <c r="J32" s="16"/>
      <c r="K32" s="19"/>
      <c r="L32" s="13"/>
      <c r="M32" s="60"/>
      <c r="N32" s="12"/>
      <c r="O32" s="13"/>
      <c r="P32" s="60"/>
      <c r="Q32" s="23"/>
    </row>
    <row r="33" spans="2:18" s="8" customFormat="1" ht="19.5" customHeight="1">
      <c r="B33" s="12"/>
      <c r="C33" s="12"/>
      <c r="D33" s="12"/>
      <c r="E33" s="141"/>
      <c r="F33" s="13"/>
      <c r="G33" s="17"/>
      <c r="H33" s="17"/>
      <c r="I33" s="17"/>
      <c r="J33" s="194"/>
      <c r="K33" s="19"/>
      <c r="L33" s="13"/>
      <c r="M33" s="60"/>
      <c r="N33" s="12"/>
      <c r="O33" s="13"/>
      <c r="P33" s="60"/>
      <c r="Q33" s="23"/>
    </row>
    <row r="34" spans="2:18" s="8" customFormat="1" ht="18" customHeight="1">
      <c r="B34" s="12"/>
      <c r="C34" s="470"/>
      <c r="D34" s="470"/>
      <c r="E34" s="246"/>
      <c r="F34" s="292"/>
      <c r="G34" s="17"/>
      <c r="H34" s="17"/>
      <c r="I34" s="239"/>
      <c r="J34" s="16"/>
      <c r="K34" s="19"/>
      <c r="L34" s="19"/>
      <c r="M34" s="60"/>
      <c r="N34" s="15"/>
      <c r="O34" s="20"/>
      <c r="P34" s="60"/>
      <c r="Q34" s="23"/>
    </row>
    <row r="35" spans="2:18" s="8" customFormat="1" ht="18" customHeight="1">
      <c r="B35" s="12"/>
      <c r="C35" s="470"/>
      <c r="D35" s="470"/>
      <c r="E35" s="246"/>
      <c r="F35" s="292"/>
      <c r="G35" s="17"/>
      <c r="H35" s="17"/>
      <c r="I35" s="245"/>
      <c r="J35" s="16"/>
      <c r="K35" s="19"/>
      <c r="L35" s="19"/>
      <c r="M35" s="60"/>
      <c r="N35" s="15"/>
      <c r="O35" s="20"/>
      <c r="P35" s="60"/>
      <c r="Q35" s="23"/>
    </row>
    <row r="36" spans="2:18" s="8" customFormat="1" ht="18" customHeight="1">
      <c r="B36" s="12"/>
      <c r="C36" s="470"/>
      <c r="D36" s="470"/>
      <c r="E36" s="246"/>
      <c r="F36" s="292"/>
      <c r="G36" s="17"/>
      <c r="H36" s="17"/>
      <c r="I36" s="239"/>
      <c r="J36" s="16"/>
      <c r="K36" s="19"/>
      <c r="L36" s="19"/>
      <c r="M36" s="60"/>
      <c r="N36" s="15"/>
      <c r="O36" s="20"/>
      <c r="P36" s="60"/>
      <c r="Q36" s="23"/>
    </row>
    <row r="37" spans="2:18" s="8" customFormat="1" ht="18" customHeight="1">
      <c r="B37" s="12"/>
      <c r="C37" s="12"/>
      <c r="D37" s="12"/>
      <c r="E37" s="13"/>
      <c r="F37" s="190"/>
      <c r="G37" s="17"/>
      <c r="H37" s="17"/>
      <c r="I37" s="17"/>
      <c r="J37" s="16"/>
      <c r="K37" s="19"/>
      <c r="L37" s="19"/>
      <c r="M37" s="60"/>
      <c r="N37" s="15"/>
      <c r="O37" s="20"/>
      <c r="P37" s="60"/>
      <c r="Q37" s="23"/>
    </row>
    <row r="38" spans="2:18" s="8" customFormat="1" ht="18" customHeight="1">
      <c r="B38" s="12"/>
      <c r="C38" s="12"/>
      <c r="D38" s="12"/>
      <c r="E38" s="469"/>
      <c r="F38" s="190"/>
      <c r="G38" s="17"/>
      <c r="H38" s="17"/>
      <c r="I38" s="17"/>
      <c r="J38" s="194"/>
      <c r="K38" s="19"/>
      <c r="L38" s="19"/>
      <c r="M38" s="60"/>
      <c r="N38" s="15"/>
      <c r="O38" s="20"/>
      <c r="P38" s="60"/>
      <c r="Q38" s="23"/>
    </row>
    <row r="39" spans="2:18" s="8" customFormat="1" ht="18" customHeight="1">
      <c r="B39" s="12"/>
      <c r="C39" s="12"/>
      <c r="D39" s="12"/>
      <c r="E39" s="13"/>
      <c r="F39" s="13"/>
      <c r="G39" s="17"/>
      <c r="H39" s="17"/>
      <c r="I39" s="239"/>
      <c r="J39" s="16"/>
      <c r="K39" s="19"/>
      <c r="L39" s="19"/>
      <c r="M39" s="60"/>
      <c r="N39" s="15"/>
      <c r="O39" s="20"/>
      <c r="P39" s="60"/>
      <c r="Q39" s="23"/>
    </row>
    <row r="40" spans="2:18" s="8" customFormat="1" ht="18" customHeight="1">
      <c r="B40" s="12"/>
      <c r="C40" s="13"/>
      <c r="D40" s="13"/>
      <c r="E40" s="21"/>
      <c r="F40" s="17"/>
      <c r="G40" s="17"/>
      <c r="H40" s="17"/>
      <c r="I40" s="22"/>
      <c r="J40" s="19"/>
      <c r="K40" s="19"/>
      <c r="L40" s="19"/>
      <c r="M40" s="60"/>
      <c r="N40" s="15"/>
      <c r="O40" s="20"/>
      <c r="P40" s="60"/>
      <c r="Q40" s="23"/>
      <c r="R40" s="62"/>
    </row>
    <row r="41" spans="2:18" s="8" customFormat="1" ht="18" customHeight="1">
      <c r="B41" s="12"/>
      <c r="C41" s="13"/>
      <c r="D41" s="13"/>
      <c r="E41" s="21"/>
      <c r="F41" s="17"/>
      <c r="G41" s="17"/>
      <c r="H41" s="17"/>
      <c r="I41" s="22"/>
      <c r="J41" s="19"/>
      <c r="K41" s="19"/>
      <c r="L41" s="19"/>
      <c r="M41" s="60"/>
      <c r="N41" s="15"/>
      <c r="O41" s="20"/>
      <c r="P41" s="60"/>
      <c r="Q41" s="23"/>
      <c r="R41" s="62"/>
    </row>
    <row r="42" spans="2:18" s="8" customFormat="1" ht="18" customHeight="1">
      <c r="B42" s="12"/>
      <c r="C42" s="13"/>
      <c r="D42" s="13"/>
      <c r="E42" s="21"/>
      <c r="F42" s="17"/>
      <c r="G42" s="17"/>
      <c r="H42" s="17"/>
      <c r="I42" s="22"/>
      <c r="J42" s="19"/>
      <c r="K42" s="19"/>
      <c r="L42" s="19"/>
      <c r="M42" s="60"/>
      <c r="N42" s="15"/>
      <c r="O42" s="20"/>
      <c r="P42" s="60"/>
      <c r="Q42" s="23"/>
      <c r="R42" s="62"/>
    </row>
    <row r="43" spans="2:18" s="8" customFormat="1" ht="18" customHeight="1">
      <c r="B43" s="12"/>
      <c r="C43" s="470"/>
      <c r="D43" s="470"/>
      <c r="E43" s="141"/>
      <c r="F43" s="13"/>
      <c r="G43" s="17"/>
      <c r="H43" s="17"/>
      <c r="I43" s="245"/>
      <c r="J43" s="16"/>
      <c r="K43" s="19"/>
      <c r="L43" s="19"/>
      <c r="M43" s="60"/>
      <c r="N43" s="15"/>
      <c r="O43" s="20"/>
      <c r="P43" s="60"/>
      <c r="Q43" s="23"/>
      <c r="R43" s="62"/>
    </row>
    <row r="44" spans="2:18" s="8" customFormat="1" ht="18" customHeight="1">
      <c r="B44" s="12"/>
      <c r="C44" s="470"/>
      <c r="D44" s="470"/>
      <c r="E44" s="141"/>
      <c r="F44" s="13"/>
      <c r="G44" s="17"/>
      <c r="H44" s="17"/>
      <c r="I44" s="245"/>
      <c r="J44" s="16"/>
      <c r="K44" s="19"/>
      <c r="L44" s="19"/>
      <c r="M44" s="60"/>
      <c r="N44" s="15"/>
      <c r="O44" s="20"/>
      <c r="P44" s="60"/>
      <c r="Q44" s="23"/>
    </row>
    <row r="45" spans="2:18" s="8" customFormat="1" ht="18" customHeight="1">
      <c r="B45" s="12"/>
      <c r="C45" s="470"/>
      <c r="D45" s="470"/>
      <c r="E45" s="141"/>
      <c r="F45" s="13"/>
      <c r="G45" s="17"/>
      <c r="H45" s="17"/>
      <c r="I45" s="245"/>
      <c r="J45" s="16"/>
      <c r="K45" s="19"/>
      <c r="L45" s="19"/>
      <c r="M45" s="60"/>
      <c r="N45" s="15"/>
      <c r="O45" s="20"/>
      <c r="P45" s="60"/>
      <c r="Q45" s="23"/>
    </row>
    <row r="46" spans="2:18" s="8" customFormat="1" ht="18" customHeight="1">
      <c r="B46" s="12"/>
      <c r="C46" s="470"/>
      <c r="D46" s="470"/>
      <c r="E46" s="141"/>
      <c r="F46" s="13"/>
      <c r="G46" s="17"/>
      <c r="H46" s="17"/>
      <c r="I46" s="245"/>
      <c r="J46" s="16"/>
      <c r="K46" s="21"/>
      <c r="L46" s="19"/>
      <c r="M46" s="60"/>
      <c r="N46" s="15"/>
      <c r="O46" s="20"/>
      <c r="P46" s="60"/>
      <c r="Q46" s="23"/>
    </row>
    <row r="47" spans="2:18" s="8" customFormat="1" ht="18" customHeight="1">
      <c r="B47" s="12"/>
      <c r="C47" s="470"/>
      <c r="D47" s="470"/>
      <c r="E47" s="246"/>
      <c r="F47" s="292"/>
      <c r="G47" s="17"/>
      <c r="H47" s="17"/>
      <c r="I47" s="245"/>
      <c r="J47" s="729"/>
      <c r="K47" s="21"/>
      <c r="L47" s="19"/>
      <c r="M47" s="60"/>
      <c r="N47" s="15"/>
      <c r="O47" s="20"/>
      <c r="P47" s="60"/>
      <c r="Q47" s="23"/>
    </row>
    <row r="48" spans="2:18" s="8" customFormat="1" ht="18" customHeight="1">
      <c r="B48" s="12"/>
      <c r="C48" s="470"/>
      <c r="D48" s="470"/>
      <c r="E48" s="246"/>
      <c r="F48" s="292"/>
      <c r="G48" s="17"/>
      <c r="H48" s="17"/>
      <c r="I48" s="245"/>
      <c r="J48" s="729"/>
      <c r="K48" s="21"/>
      <c r="L48" s="19"/>
      <c r="M48" s="60"/>
      <c r="N48" s="15"/>
      <c r="O48" s="20"/>
      <c r="P48" s="60"/>
      <c r="Q48" s="23"/>
    </row>
    <row r="49" spans="2:17" s="8" customFormat="1" ht="18" customHeight="1">
      <c r="B49" s="12"/>
      <c r="C49" s="470"/>
      <c r="D49" s="470"/>
      <c r="E49" s="246"/>
      <c r="F49" s="292"/>
      <c r="G49" s="17"/>
      <c r="H49" s="17"/>
      <c r="I49" s="245"/>
      <c r="J49" s="729"/>
      <c r="K49" s="21"/>
      <c r="L49" s="19"/>
      <c r="M49" s="60"/>
      <c r="N49" s="15"/>
      <c r="O49" s="20"/>
      <c r="P49" s="60"/>
      <c r="Q49" s="23"/>
    </row>
    <row r="50" spans="2:17" s="8" customFormat="1" ht="18" customHeight="1">
      <c r="B50" s="12"/>
      <c r="C50" s="12"/>
      <c r="D50" s="12"/>
      <c r="E50" s="246"/>
      <c r="F50" s="292"/>
      <c r="G50" s="17"/>
      <c r="H50" s="17"/>
      <c r="I50" s="245"/>
      <c r="J50" s="729"/>
      <c r="K50" s="21"/>
      <c r="L50" s="19"/>
      <c r="M50" s="60"/>
      <c r="N50" s="15"/>
      <c r="O50" s="60"/>
      <c r="P50" s="60"/>
      <c r="Q50" s="23"/>
    </row>
    <row r="51" spans="2:17" s="8" customFormat="1" ht="18" customHeight="1">
      <c r="B51" s="12"/>
      <c r="C51" s="12"/>
      <c r="D51" s="12"/>
      <c r="E51" s="240"/>
      <c r="F51" s="190"/>
      <c r="G51" s="17"/>
      <c r="H51" s="17"/>
      <c r="I51" s="17"/>
      <c r="J51" s="194"/>
      <c r="K51" s="21"/>
      <c r="L51" s="19"/>
      <c r="M51" s="60"/>
      <c r="N51" s="15"/>
      <c r="O51" s="20"/>
      <c r="P51" s="60"/>
      <c r="Q51" s="23"/>
    </row>
    <row r="52" spans="2:17" s="8" customFormat="1" ht="18" customHeight="1">
      <c r="B52" s="12"/>
      <c r="C52" s="12"/>
      <c r="D52" s="12"/>
      <c r="E52" s="247"/>
      <c r="F52" s="13"/>
      <c r="G52" s="17"/>
      <c r="H52" s="17"/>
      <c r="I52" s="17"/>
      <c r="J52" s="16"/>
      <c r="K52" s="21"/>
      <c r="L52" s="19"/>
      <c r="M52" s="60"/>
      <c r="N52" s="15"/>
      <c r="O52" s="20"/>
      <c r="P52" s="60"/>
      <c r="Q52" s="23"/>
    </row>
    <row r="53" spans="2:17" s="8" customFormat="1" ht="18" customHeight="1">
      <c r="B53" s="12"/>
      <c r="C53" s="12"/>
      <c r="D53" s="12"/>
      <c r="E53" s="141"/>
      <c r="F53" s="13"/>
      <c r="G53" s="17"/>
      <c r="H53" s="17"/>
      <c r="I53" s="17"/>
      <c r="J53" s="141"/>
      <c r="K53" s="21"/>
      <c r="L53" s="19"/>
      <c r="M53" s="747"/>
      <c r="N53" s="15"/>
      <c r="O53" s="20"/>
      <c r="P53" s="60"/>
      <c r="Q53" s="23"/>
    </row>
    <row r="54" spans="2:17" s="8" customFormat="1" ht="18" customHeight="1">
      <c r="B54" s="12"/>
      <c r="C54" s="12"/>
      <c r="D54" s="12"/>
      <c r="E54" s="189"/>
      <c r="F54" s="190"/>
      <c r="G54" s="17"/>
      <c r="H54" s="17"/>
      <c r="I54" s="17"/>
      <c r="J54" s="190"/>
      <c r="K54" s="21"/>
      <c r="L54" s="19"/>
      <c r="M54" s="60"/>
      <c r="N54" s="15"/>
      <c r="O54" s="60"/>
      <c r="P54" s="60"/>
      <c r="Q54" s="23"/>
    </row>
    <row r="55" spans="2:17" s="8" customFormat="1" ht="18" customHeight="1">
      <c r="B55" s="12"/>
      <c r="C55" s="12"/>
      <c r="D55" s="12"/>
      <c r="E55" s="63"/>
      <c r="F55" s="190"/>
      <c r="G55" s="17"/>
      <c r="H55" s="17"/>
      <c r="I55" s="17"/>
      <c r="J55" s="194"/>
      <c r="K55" s="21"/>
      <c r="L55" s="19"/>
      <c r="M55" s="60"/>
      <c r="N55" s="15"/>
      <c r="O55" s="20"/>
      <c r="P55" s="60"/>
      <c r="Q55" s="23"/>
    </row>
    <row r="56" spans="2:17" s="8" customFormat="1" ht="18" customHeight="1">
      <c r="B56" s="12"/>
      <c r="C56" s="470"/>
      <c r="D56" s="470"/>
      <c r="E56" s="241"/>
      <c r="F56" s="13"/>
      <c r="G56" s="17"/>
      <c r="H56" s="17"/>
      <c r="I56" s="17"/>
      <c r="J56" s="141"/>
      <c r="K56" s="21"/>
      <c r="L56" s="19"/>
      <c r="M56" s="60"/>
      <c r="N56" s="15"/>
      <c r="O56" s="20"/>
      <c r="P56" s="60"/>
      <c r="Q56" s="23"/>
    </row>
    <row r="57" spans="2:17" s="8" customFormat="1" ht="18" customHeight="1">
      <c r="B57" s="12"/>
      <c r="C57" s="12"/>
      <c r="D57" s="12"/>
      <c r="E57" s="241"/>
      <c r="F57" s="13"/>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241"/>
      <c r="F60" s="141"/>
      <c r="G60" s="17"/>
      <c r="H60" s="17"/>
      <c r="I60" s="17"/>
      <c r="J60" s="141"/>
      <c r="K60" s="21"/>
      <c r="L60" s="19"/>
      <c r="M60" s="60"/>
      <c r="N60" s="15"/>
      <c r="O60" s="20"/>
      <c r="P60" s="60"/>
      <c r="Q60" s="23"/>
    </row>
    <row r="61" spans="2:17" s="8" customFormat="1" ht="18" customHeight="1">
      <c r="B61" s="13"/>
      <c r="C61" s="12"/>
      <c r="D61" s="12"/>
      <c r="E61" s="242"/>
      <c r="F61" s="141"/>
      <c r="G61" s="17"/>
      <c r="H61" s="17"/>
      <c r="I61" s="17"/>
      <c r="J61" s="141"/>
      <c r="K61" s="21"/>
      <c r="L61" s="19"/>
      <c r="M61" s="60"/>
      <c r="N61" s="15"/>
      <c r="O61" s="20"/>
      <c r="P61" s="60"/>
      <c r="Q61" s="23"/>
    </row>
    <row r="62" spans="2:17" s="8" customFormat="1" ht="18" customHeight="1">
      <c r="B62" s="13"/>
      <c r="C62" s="12"/>
      <c r="D62" s="12"/>
      <c r="E62" s="241"/>
      <c r="F62" s="141"/>
      <c r="G62" s="17"/>
      <c r="H62" s="17"/>
      <c r="I62" s="17"/>
      <c r="J62" s="141"/>
      <c r="K62" s="21"/>
      <c r="L62" s="19"/>
      <c r="M62" s="60"/>
      <c r="N62" s="15"/>
      <c r="O62" s="20"/>
      <c r="P62" s="60"/>
      <c r="Q62" s="23"/>
    </row>
    <row r="63" spans="2:17" s="8" customFormat="1" ht="18" customHeight="1">
      <c r="B63" s="13"/>
      <c r="C63" s="12"/>
      <c r="D63" s="12"/>
      <c r="E63" s="241"/>
      <c r="F63" s="141"/>
      <c r="G63" s="17"/>
      <c r="H63" s="17"/>
      <c r="I63" s="17"/>
      <c r="J63" s="141"/>
      <c r="K63" s="21"/>
      <c r="L63" s="19"/>
      <c r="M63" s="60"/>
      <c r="N63" s="15"/>
      <c r="O63" s="20"/>
      <c r="P63" s="60"/>
      <c r="Q63" s="23"/>
    </row>
    <row r="64" spans="2:17" s="8" customFormat="1" ht="18" customHeight="1">
      <c r="B64" s="13"/>
      <c r="C64" s="12"/>
      <c r="D64" s="12"/>
      <c r="E64" s="241"/>
      <c r="F64" s="141"/>
      <c r="G64" s="17"/>
      <c r="H64" s="17"/>
      <c r="I64" s="17"/>
      <c r="J64" s="141"/>
      <c r="K64" s="21"/>
      <c r="L64" s="19"/>
      <c r="M64" s="60"/>
      <c r="N64" s="15"/>
      <c r="O64" s="20"/>
      <c r="P64" s="60"/>
      <c r="Q64" s="23"/>
    </row>
    <row r="65" spans="2:17" s="8" customFormat="1" ht="18" customHeight="1">
      <c r="B65" s="13"/>
      <c r="C65" s="12"/>
      <c r="D65" s="12"/>
      <c r="E65" s="241"/>
      <c r="F65" s="141"/>
      <c r="G65" s="17"/>
      <c r="H65" s="17"/>
      <c r="I65" s="17"/>
      <c r="J65" s="141"/>
      <c r="K65" s="21"/>
      <c r="L65" s="19"/>
      <c r="M65" s="60"/>
      <c r="N65" s="15"/>
      <c r="O65" s="20"/>
      <c r="P65" s="60"/>
      <c r="Q65" s="23"/>
    </row>
    <row r="66" spans="2:17" s="8" customFormat="1" ht="18" customHeight="1">
      <c r="B66" s="13"/>
      <c r="C66" s="12"/>
      <c r="D66" s="12"/>
      <c r="E66" s="241"/>
      <c r="F66" s="141"/>
      <c r="G66" s="17"/>
      <c r="H66" s="17"/>
      <c r="I66" s="17"/>
      <c r="J66" s="141"/>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50"/>
      <c r="F72" s="50"/>
      <c r="G72" s="50"/>
      <c r="H72" s="17"/>
      <c r="I72" s="17"/>
      <c r="J72" s="50"/>
      <c r="K72" s="21"/>
      <c r="L72" s="19"/>
      <c r="M72" s="60"/>
      <c r="N72" s="15"/>
      <c r="O72" s="20"/>
      <c r="P72" s="60"/>
      <c r="Q72" s="23"/>
    </row>
    <row r="73" spans="2:17" s="8" customFormat="1" ht="18" customHeight="1">
      <c r="B73" s="13"/>
      <c r="C73" s="12"/>
      <c r="D73" s="12"/>
      <c r="E73" s="50"/>
      <c r="F73" s="50"/>
      <c r="G73" s="50"/>
      <c r="H73" s="17"/>
      <c r="I73" s="17"/>
      <c r="J73" s="50"/>
      <c r="K73" s="21"/>
      <c r="L73" s="19"/>
      <c r="M73" s="60"/>
      <c r="N73" s="15"/>
      <c r="O73" s="20"/>
      <c r="P73" s="60"/>
      <c r="Q73" s="23"/>
    </row>
    <row r="74" spans="2:17" s="8" customFormat="1" ht="18" customHeight="1">
      <c r="B74" s="13"/>
      <c r="C74" s="12"/>
      <c r="D74" s="12"/>
      <c r="E74" s="50"/>
      <c r="F74" s="50"/>
      <c r="G74" s="50"/>
      <c r="H74" s="17"/>
      <c r="I74" s="17"/>
      <c r="J74" s="50"/>
      <c r="K74" s="21"/>
      <c r="L74" s="19"/>
      <c r="M74" s="60"/>
      <c r="N74" s="15"/>
      <c r="O74" s="20"/>
      <c r="P74" s="60"/>
      <c r="Q74" s="23"/>
    </row>
    <row r="75" spans="2:17" s="8" customFormat="1" ht="18" customHeight="1">
      <c r="B75" s="13"/>
      <c r="C75" s="12"/>
      <c r="D75" s="12"/>
      <c r="E75" s="50"/>
      <c r="F75" s="50"/>
      <c r="G75" s="50"/>
      <c r="H75" s="17"/>
      <c r="I75" s="17"/>
      <c r="J75" s="50"/>
      <c r="K75" s="21"/>
      <c r="L75" s="19"/>
      <c r="M75" s="60"/>
      <c r="N75" s="15"/>
      <c r="O75" s="20"/>
      <c r="P75" s="60"/>
      <c r="Q75" s="23"/>
    </row>
    <row r="76" spans="2:17" s="8" customFormat="1" ht="18" customHeight="1">
      <c r="B76" s="13"/>
      <c r="C76" s="12"/>
      <c r="D76" s="12"/>
      <c r="E76" s="50"/>
      <c r="F76" s="50"/>
      <c r="G76" s="50"/>
      <c r="H76" s="17"/>
      <c r="I76" s="17"/>
      <c r="J76" s="50"/>
      <c r="K76" s="21"/>
      <c r="L76" s="19"/>
      <c r="M76" s="60"/>
      <c r="N76" s="15"/>
      <c r="O76" s="20"/>
      <c r="P76" s="60"/>
      <c r="Q76" s="23"/>
    </row>
    <row r="77" spans="2:17" s="8" customFormat="1" ht="18" customHeight="1">
      <c r="B77" s="13"/>
      <c r="C77" s="12"/>
      <c r="D77" s="12"/>
      <c r="E77" s="50"/>
      <c r="F77" s="50"/>
      <c r="G77" s="50"/>
      <c r="H77" s="17"/>
      <c r="I77" s="17"/>
      <c r="J77" s="50"/>
      <c r="K77" s="21"/>
      <c r="L77" s="19"/>
      <c r="M77" s="60"/>
      <c r="N77" s="15"/>
      <c r="O77" s="20"/>
      <c r="P77" s="60"/>
      <c r="Q77" s="23"/>
    </row>
    <row r="78" spans="2:17" s="8" customFormat="1" ht="18" customHeight="1">
      <c r="B78" s="13"/>
      <c r="C78" s="12"/>
      <c r="D78" s="12"/>
      <c r="E78" s="50"/>
      <c r="F78" s="50"/>
      <c r="G78" s="50"/>
      <c r="H78" s="17"/>
      <c r="I78" s="17"/>
      <c r="J78" s="50"/>
      <c r="K78" s="21"/>
      <c r="L78" s="19"/>
      <c r="M78" s="60"/>
      <c r="N78" s="15"/>
      <c r="O78" s="20"/>
      <c r="P78" s="60"/>
      <c r="Q78" s="23"/>
    </row>
    <row r="79" spans="2:17" s="8" customFormat="1" ht="18" customHeight="1">
      <c r="B79" s="13"/>
      <c r="C79" s="12"/>
      <c r="D79" s="12"/>
      <c r="E79" s="241"/>
      <c r="F79" s="141"/>
      <c r="G79" s="17"/>
      <c r="H79" s="17"/>
      <c r="I79" s="17"/>
      <c r="J79" s="141"/>
      <c r="K79" s="21"/>
      <c r="L79" s="19"/>
      <c r="M79" s="60"/>
      <c r="N79" s="60"/>
      <c r="O79" s="136"/>
      <c r="P79" s="60"/>
      <c r="Q79" s="23"/>
    </row>
    <row r="80" spans="2:17" s="8" customFormat="1" ht="18" customHeight="1">
      <c r="B80" s="13"/>
      <c r="C80" s="12"/>
      <c r="D80" s="12"/>
      <c r="E80" s="241"/>
      <c r="F80" s="141"/>
      <c r="G80" s="17"/>
      <c r="H80" s="17"/>
      <c r="I80" s="17"/>
      <c r="J80" s="141"/>
      <c r="K80" s="21"/>
      <c r="L80" s="19"/>
      <c r="M80" s="60"/>
      <c r="N80" s="15"/>
      <c r="O80" s="20"/>
      <c r="P80" s="60"/>
      <c r="Q80" s="23"/>
    </row>
    <row r="81" spans="2:17" s="8" customFormat="1" ht="18" customHeight="1">
      <c r="B81" s="13"/>
      <c r="C81" s="12"/>
      <c r="D81" s="12"/>
      <c r="E81" s="241"/>
      <c r="F81" s="141"/>
      <c r="G81" s="17"/>
      <c r="H81" s="17"/>
      <c r="I81" s="17"/>
      <c r="J81" s="141"/>
      <c r="K81" s="21"/>
      <c r="L81" s="19"/>
      <c r="M81" s="60"/>
      <c r="N81" s="15"/>
      <c r="O81" s="20"/>
      <c r="P81" s="60"/>
      <c r="Q81" s="23"/>
    </row>
    <row r="82" spans="2:17" s="8" customFormat="1" ht="18" customHeight="1">
      <c r="B82" s="13"/>
      <c r="C82" s="12"/>
      <c r="D82" s="12"/>
      <c r="E82" s="21"/>
      <c r="F82" s="17"/>
      <c r="G82" s="17"/>
      <c r="H82" s="17"/>
      <c r="I82" s="17"/>
      <c r="J82" s="61"/>
      <c r="K82" s="21"/>
      <c r="L82" s="19"/>
      <c r="M82" s="60"/>
      <c r="N82" s="15"/>
      <c r="O82" s="20"/>
      <c r="P82" s="60"/>
      <c r="Q82" s="23"/>
    </row>
    <row r="83" spans="2:17" s="8" customFormat="1" ht="18" customHeight="1">
      <c r="B83" s="13"/>
      <c r="C83" s="13"/>
      <c r="D83" s="13"/>
      <c r="E83" s="21"/>
      <c r="F83" s="17"/>
      <c r="G83" s="17"/>
      <c r="H83" s="17"/>
      <c r="I83" s="17"/>
      <c r="J83" s="19"/>
      <c r="K83" s="21"/>
      <c r="L83" s="19"/>
      <c r="M83" s="60"/>
      <c r="N83" s="15"/>
      <c r="O83" s="20"/>
      <c r="P83" s="15"/>
      <c r="Q83" s="23"/>
    </row>
    <row r="84" spans="2:17" s="8" customFormat="1" ht="18" customHeight="1">
      <c r="B84" s="13"/>
      <c r="C84" s="13"/>
      <c r="D84" s="13"/>
      <c r="E84" s="21"/>
      <c r="F84" s="17"/>
      <c r="G84" s="17"/>
      <c r="H84" s="17"/>
      <c r="I84" s="17"/>
      <c r="J84" s="19"/>
      <c r="K84" s="21"/>
      <c r="L84" s="19"/>
      <c r="M84" s="60"/>
      <c r="N84" s="15"/>
      <c r="O84" s="20"/>
      <c r="P84" s="15"/>
      <c r="Q84" s="23"/>
    </row>
    <row r="85" spans="2:17" ht="18" customHeight="1">
      <c r="B85" s="13"/>
      <c r="C85" s="13"/>
      <c r="D85" s="13"/>
      <c r="E85" s="21"/>
      <c r="F85" s="17"/>
      <c r="G85" s="17"/>
      <c r="H85" s="17"/>
      <c r="I85" s="17"/>
      <c r="J85" s="19"/>
      <c r="K85" s="21"/>
      <c r="L85" s="19"/>
      <c r="M85" s="60"/>
      <c r="N85" s="15"/>
      <c r="O85" s="20"/>
      <c r="P85" s="24"/>
      <c r="Q85" s="67"/>
    </row>
    <row r="86" spans="2:17">
      <c r="Q86" s="68"/>
    </row>
    <row r="87" spans="2:17">
      <c r="Q87" s="68"/>
    </row>
    <row r="88" spans="2:17">
      <c r="Q88" s="68"/>
    </row>
    <row r="89" spans="2:17">
      <c r="M89" s="25"/>
      <c r="Q89" s="68"/>
    </row>
    <row r="90" spans="2:17">
      <c r="B90" s="3"/>
      <c r="C90" s="8"/>
      <c r="E90" s="748"/>
      <c r="F90" s="749"/>
      <c r="G90" s="8"/>
      <c r="Q90" s="68"/>
    </row>
    <row r="91" spans="2:17">
      <c r="M91" s="25"/>
      <c r="Q91" s="68"/>
    </row>
    <row r="92" spans="2:17">
      <c r="E92" s="757"/>
    </row>
    <row r="93" spans="2:17">
      <c r="E93" s="757"/>
    </row>
    <row r="94" spans="2:17">
      <c r="E94" s="757"/>
    </row>
    <row r="95" spans="2:17">
      <c r="E95" s="757"/>
    </row>
    <row r="96" spans="2:17">
      <c r="E96" s="757"/>
    </row>
    <row r="97" spans="5:5">
      <c r="E97" s="757"/>
    </row>
    <row r="98" spans="5:5">
      <c r="E98" s="758"/>
    </row>
    <row r="99" spans="5:5">
      <c r="E99" s="758"/>
    </row>
    <row r="100" spans="5:5">
      <c r="E100" s="758"/>
    </row>
    <row r="101" spans="5:5">
      <c r="E101" s="757"/>
    </row>
  </sheetData>
  <autoFilter ref="B8:O55" xr:uid="{A24F7D09-885E-420D-9C02-97D8E8CA4899}"/>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B6D2-9D34-4DE2-99F2-F2CADD11FAD1}">
  <sheetPr>
    <pageSetUpPr fitToPage="1"/>
  </sheetPr>
  <dimension ref="A2:R101"/>
  <sheetViews>
    <sheetView zoomScale="85" zoomScaleNormal="85" workbookViewId="0">
      <pane xSplit="10" ySplit="8" topLeftCell="P9" activePane="bottomRight" state="frozen"/>
      <selection pane="topRight" activeCell="K1" sqref="K1"/>
      <selection pane="bottomLeft" activeCell="A9" sqref="A9"/>
      <selection pane="bottomRight" activeCell="R22" sqref="R22"/>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5.2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5.2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5.2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5.2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5.2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5.2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5.2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5.2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5.2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5.2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5.2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5.2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5.2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5.2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5.2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5.2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5.2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5.2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5.2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5.2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5.2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5.2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5.2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5.2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5.2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5.2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5.2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5.2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5.2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5.2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5.2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5.2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5.2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5.2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5.2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5.2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5.2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5.2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5.2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5.2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5.2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5.2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5.2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5.2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5.2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5.2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5.2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5.2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5.2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5.2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5.2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5.2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5.2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5.2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5.2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5.2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5.2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5.2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5.2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5.2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5.2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5.2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5.2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5.2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07" t="s">
        <v>3241</v>
      </c>
      <c r="G2" s="4" t="s">
        <v>2</v>
      </c>
      <c r="H2" s="5"/>
      <c r="I2" s="6"/>
      <c r="J2" s="7">
        <f>SUM(H:H)</f>
        <v>10400</v>
      </c>
    </row>
    <row r="3" spans="1:17" ht="20.100000000000001" customHeight="1">
      <c r="B3" s="1" t="s">
        <v>3</v>
      </c>
      <c r="C3" s="1"/>
      <c r="D3" s="1"/>
      <c r="E3" s="2" t="s">
        <v>3073</v>
      </c>
    </row>
    <row r="4" spans="1:17" ht="20.100000000000001" customHeight="1">
      <c r="B4" s="1" t="s">
        <v>5</v>
      </c>
      <c r="C4" s="1"/>
      <c r="D4" s="1"/>
      <c r="E4" s="2">
        <v>105505</v>
      </c>
    </row>
    <row r="5" spans="1:17" ht="20.100000000000001" customHeight="1">
      <c r="B5" s="1" t="s">
        <v>6</v>
      </c>
      <c r="C5" s="1"/>
      <c r="D5" s="1"/>
      <c r="E5" s="11">
        <v>41270</v>
      </c>
    </row>
    <row r="6" spans="1:17" ht="20.100000000000001" customHeight="1">
      <c r="B6" s="1" t="s">
        <v>7</v>
      </c>
      <c r="C6" s="1"/>
      <c r="D6" s="1"/>
      <c r="E6" s="11">
        <v>41264</v>
      </c>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A9" s="8">
        <v>1</v>
      </c>
      <c r="B9" s="472">
        <v>1</v>
      </c>
      <c r="C9" s="131" t="s">
        <v>1310</v>
      </c>
      <c r="D9" s="131" t="s">
        <v>1310</v>
      </c>
      <c r="E9" s="61" t="s">
        <v>3242</v>
      </c>
      <c r="F9" s="13">
        <v>2</v>
      </c>
      <c r="G9" s="17">
        <v>5200</v>
      </c>
      <c r="H9" s="17">
        <f>+G9*F9</f>
        <v>10400</v>
      </c>
      <c r="I9" s="14"/>
      <c r="J9" s="61" t="s">
        <v>3243</v>
      </c>
      <c r="K9" s="13" t="s">
        <v>3115</v>
      </c>
      <c r="L9" s="13"/>
      <c r="M9" s="60">
        <v>41264</v>
      </c>
      <c r="N9" s="12"/>
      <c r="O9" s="135"/>
      <c r="P9" s="60">
        <v>41268</v>
      </c>
      <c r="Q9" s="23">
        <v>41268</v>
      </c>
    </row>
    <row r="10" spans="1:17" s="8" customFormat="1" ht="19.5" customHeight="1">
      <c r="A10" s="8">
        <v>2</v>
      </c>
      <c r="B10" s="472"/>
      <c r="C10" s="771"/>
      <c r="D10" s="771"/>
      <c r="E10" s="374"/>
      <c r="F10" s="471"/>
      <c r="G10" s="475"/>
      <c r="H10" s="475"/>
      <c r="I10" s="373"/>
      <c r="J10" s="374"/>
      <c r="K10" s="13"/>
      <c r="L10" s="13"/>
      <c r="M10" s="60"/>
      <c r="N10" s="12"/>
      <c r="O10" s="135"/>
      <c r="P10" s="60"/>
      <c r="Q10" s="15"/>
    </row>
    <row r="11" spans="1:17" s="8" customFormat="1" ht="19.5" customHeight="1">
      <c r="A11" s="8">
        <v>3</v>
      </c>
      <c r="B11" s="472"/>
      <c r="C11" s="771"/>
      <c r="D11" s="771"/>
      <c r="E11" s="778"/>
      <c r="F11" s="471"/>
      <c r="G11" s="376"/>
      <c r="H11" s="475"/>
      <c r="I11" s="475"/>
      <c r="J11" s="374"/>
      <c r="K11" s="13"/>
      <c r="L11" s="13"/>
      <c r="M11" s="60"/>
      <c r="N11" s="12"/>
      <c r="O11" s="135"/>
      <c r="P11" s="60"/>
      <c r="Q11" s="15"/>
    </row>
    <row r="12" spans="1:17" s="8" customFormat="1" ht="19.5" customHeight="1">
      <c r="A12" s="8">
        <v>4</v>
      </c>
      <c r="B12" s="472"/>
      <c r="C12" s="131"/>
      <c r="D12" s="131"/>
      <c r="E12" s="61"/>
      <c r="F12" s="13"/>
      <c r="G12" s="17"/>
      <c r="H12" s="17"/>
      <c r="I12" s="14"/>
      <c r="J12" s="61"/>
      <c r="K12" s="13"/>
      <c r="L12" s="13"/>
      <c r="M12" s="60"/>
      <c r="N12" s="12"/>
      <c r="O12" s="13"/>
      <c r="P12" s="60"/>
      <c r="Q12" s="15"/>
    </row>
    <row r="13" spans="1:17" s="8" customFormat="1" ht="19.5" customHeight="1">
      <c r="A13" s="8">
        <v>5</v>
      </c>
      <c r="B13" s="472"/>
      <c r="C13" s="771"/>
      <c r="D13" s="771"/>
      <c r="E13" s="778"/>
      <c r="F13" s="471"/>
      <c r="G13" s="376"/>
      <c r="H13" s="475"/>
      <c r="I13" s="381"/>
      <c r="J13" s="374"/>
      <c r="K13" s="13"/>
      <c r="L13" s="13"/>
      <c r="M13" s="60"/>
      <c r="N13" s="12"/>
      <c r="O13" s="13"/>
      <c r="P13" s="60"/>
      <c r="Q13" s="15"/>
    </row>
    <row r="14" spans="1:17" s="8" customFormat="1" ht="19.5" customHeight="1">
      <c r="A14" s="8">
        <v>5</v>
      </c>
      <c r="B14" s="472"/>
      <c r="C14" s="771"/>
      <c r="D14" s="771"/>
      <c r="E14" s="778"/>
      <c r="F14" s="471"/>
      <c r="G14" s="475"/>
      <c r="H14" s="475"/>
      <c r="I14" s="475"/>
      <c r="J14" s="776"/>
      <c r="K14" s="13"/>
      <c r="L14" s="13"/>
      <c r="M14" s="60"/>
      <c r="N14" s="12"/>
      <c r="O14" s="13"/>
      <c r="P14" s="60"/>
      <c r="Q14" s="15"/>
    </row>
    <row r="15" spans="1:17" s="8" customFormat="1" ht="19.5" customHeight="1">
      <c r="A15" s="8">
        <v>5</v>
      </c>
      <c r="B15" s="472"/>
      <c r="C15" s="472"/>
      <c r="D15" s="472"/>
      <c r="E15" s="779"/>
      <c r="F15" s="775"/>
      <c r="G15" s="475"/>
      <c r="H15" s="475"/>
      <c r="I15" s="475"/>
      <c r="J15" s="776"/>
      <c r="K15" s="19"/>
      <c r="L15" s="13"/>
      <c r="M15" s="60"/>
      <c r="N15" s="12"/>
      <c r="O15" s="135"/>
      <c r="P15" s="60"/>
      <c r="Q15" s="23"/>
    </row>
    <row r="16" spans="1:17" s="8" customFormat="1" ht="19.5" customHeight="1">
      <c r="A16" s="8">
        <v>5</v>
      </c>
      <c r="B16" s="472"/>
      <c r="C16" s="472"/>
      <c r="D16" s="472"/>
      <c r="E16" s="776"/>
      <c r="F16" s="471"/>
      <c r="G16" s="475"/>
      <c r="H16" s="475"/>
      <c r="I16" s="475"/>
      <c r="J16" s="387"/>
      <c r="K16" s="19"/>
      <c r="L16" s="13"/>
      <c r="M16" s="60"/>
      <c r="N16" s="12"/>
      <c r="O16" s="135"/>
      <c r="P16" s="60"/>
      <c r="Q16" s="23"/>
    </row>
    <row r="17" spans="1:17" s="8" customFormat="1" ht="19.5" customHeight="1">
      <c r="A17" s="8">
        <v>6</v>
      </c>
      <c r="B17" s="472"/>
      <c r="C17" s="771"/>
      <c r="D17" s="771"/>
      <c r="E17" s="778"/>
      <c r="F17" s="471"/>
      <c r="G17" s="376"/>
      <c r="H17" s="475"/>
      <c r="I17" s="653"/>
      <c r="J17" s="374"/>
      <c r="K17" s="19"/>
      <c r="L17" s="13"/>
      <c r="M17" s="60"/>
      <c r="N17" s="12"/>
      <c r="O17" s="135"/>
      <c r="P17" s="60"/>
      <c r="Q17" s="23"/>
    </row>
    <row r="18" spans="1:17" s="8" customFormat="1" ht="19.5" customHeight="1">
      <c r="B18" s="472"/>
      <c r="C18" s="771"/>
      <c r="D18" s="771"/>
      <c r="E18" s="780"/>
      <c r="F18" s="471"/>
      <c r="G18" s="376"/>
      <c r="H18" s="475"/>
      <c r="I18" s="653"/>
      <c r="J18" s="374"/>
      <c r="K18" s="19"/>
      <c r="L18" s="13"/>
      <c r="M18" s="60"/>
      <c r="N18" s="12"/>
      <c r="O18" s="135"/>
      <c r="P18" s="60"/>
      <c r="Q18" s="23"/>
    </row>
    <row r="19" spans="1:17" s="8" customFormat="1" ht="19.5" customHeight="1">
      <c r="B19" s="472"/>
      <c r="C19" s="472"/>
      <c r="D19" s="472"/>
      <c r="E19" s="774"/>
      <c r="F19" s="775"/>
      <c r="G19" s="475"/>
      <c r="H19" s="475"/>
      <c r="I19" s="475"/>
      <c r="J19" s="776"/>
      <c r="K19" s="19"/>
      <c r="L19" s="13"/>
      <c r="M19" s="60"/>
      <c r="N19" s="12"/>
      <c r="O19" s="135"/>
      <c r="P19" s="60"/>
      <c r="Q19" s="23"/>
    </row>
    <row r="20" spans="1:17" s="8" customFormat="1" ht="19.5" customHeight="1">
      <c r="B20" s="472"/>
      <c r="C20" s="472"/>
      <c r="D20" s="472"/>
      <c r="E20" s="774"/>
      <c r="F20" s="775"/>
      <c r="G20" s="475"/>
      <c r="H20" s="475"/>
      <c r="I20" s="475"/>
      <c r="J20" s="776"/>
      <c r="K20" s="19"/>
      <c r="L20" s="13"/>
      <c r="M20" s="60"/>
      <c r="N20" s="12"/>
      <c r="O20" s="135"/>
      <c r="P20" s="60"/>
      <c r="Q20" s="23"/>
    </row>
    <row r="21" spans="1:17" s="8" customFormat="1" ht="19.5" customHeight="1">
      <c r="B21" s="472"/>
      <c r="C21" s="472"/>
      <c r="D21" s="472"/>
      <c r="E21" s="781"/>
      <c r="F21" s="775"/>
      <c r="G21" s="475"/>
      <c r="H21" s="475"/>
      <c r="I21" s="475"/>
      <c r="J21" s="776"/>
      <c r="K21" s="19"/>
      <c r="L21" s="19"/>
      <c r="M21" s="60"/>
      <c r="N21" s="12"/>
      <c r="O21" s="135"/>
      <c r="P21" s="60"/>
      <c r="Q21" s="23"/>
    </row>
    <row r="22" spans="1:17" s="8" customFormat="1" ht="19.5" customHeight="1">
      <c r="B22" s="472"/>
      <c r="C22" s="472"/>
      <c r="D22" s="472"/>
      <c r="E22" s="781"/>
      <c r="F22" s="775"/>
      <c r="G22" s="475"/>
      <c r="H22" s="475"/>
      <c r="I22" s="475"/>
      <c r="J22" s="776"/>
      <c r="K22" s="19"/>
      <c r="L22" s="19"/>
      <c r="M22" s="60"/>
      <c r="N22" s="12"/>
      <c r="O22" s="13"/>
      <c r="P22" s="60"/>
      <c r="Q22" s="23"/>
    </row>
    <row r="23" spans="1:17" s="8" customFormat="1" ht="19.5" customHeight="1">
      <c r="B23" s="472"/>
      <c r="C23" s="471"/>
      <c r="D23" s="471"/>
      <c r="E23" s="476"/>
      <c r="F23" s="475"/>
      <c r="G23" s="475"/>
      <c r="H23" s="475"/>
      <c r="I23" s="373"/>
      <c r="J23" s="477"/>
      <c r="K23" s="19"/>
      <c r="L23" s="19"/>
      <c r="M23" s="60"/>
      <c r="N23" s="12"/>
      <c r="O23" s="13"/>
      <c r="P23" s="60"/>
      <c r="Q23" s="23"/>
    </row>
    <row r="24" spans="1:17" s="8" customFormat="1" ht="19.5" customHeight="1">
      <c r="B24" s="472"/>
      <c r="C24" s="471"/>
      <c r="D24" s="471"/>
      <c r="E24" s="476"/>
      <c r="F24" s="475"/>
      <c r="G24" s="475"/>
      <c r="H24" s="475"/>
      <c r="I24" s="373"/>
      <c r="J24" s="477"/>
      <c r="K24" s="19"/>
      <c r="L24" s="19"/>
      <c r="M24" s="60"/>
      <c r="N24" s="12"/>
      <c r="O24" s="13"/>
      <c r="P24" s="60"/>
      <c r="Q24" s="23"/>
    </row>
    <row r="25" spans="1:17" s="8" customFormat="1" ht="19.5" customHeight="1">
      <c r="B25" s="472"/>
      <c r="C25" s="471"/>
      <c r="D25" s="471"/>
      <c r="E25" s="374"/>
      <c r="F25" s="475"/>
      <c r="G25" s="475"/>
      <c r="H25" s="475"/>
      <c r="I25" s="373"/>
      <c r="J25" s="477"/>
      <c r="K25" s="19"/>
      <c r="L25" s="19"/>
      <c r="M25" s="60"/>
      <c r="N25" s="12"/>
      <c r="O25" s="13"/>
      <c r="P25" s="60"/>
      <c r="Q25" s="23"/>
    </row>
    <row r="26" spans="1:17" s="8" customFormat="1" ht="19.5" customHeight="1">
      <c r="B26" s="472"/>
      <c r="C26" s="471"/>
      <c r="D26" s="471"/>
      <c r="E26" s="388"/>
      <c r="F26" s="309"/>
      <c r="G26" s="782"/>
      <c r="H26" s="783"/>
      <c r="I26" s="373"/>
      <c r="J26" s="385"/>
      <c r="K26" s="19"/>
      <c r="L26" s="19"/>
      <c r="M26" s="60"/>
      <c r="N26" s="12"/>
      <c r="O26" s="13"/>
      <c r="P26" s="60"/>
      <c r="Q26" s="23"/>
    </row>
    <row r="27" spans="1:17" s="8" customFormat="1" ht="19.5" customHeight="1">
      <c r="B27" s="472"/>
      <c r="C27" s="472"/>
      <c r="D27" s="472"/>
      <c r="E27" s="474"/>
      <c r="F27" s="471"/>
      <c r="G27" s="475"/>
      <c r="H27" s="475"/>
      <c r="I27" s="475"/>
      <c r="J27" s="387"/>
      <c r="K27" s="19"/>
      <c r="L27" s="19"/>
      <c r="M27" s="60"/>
      <c r="N27" s="12"/>
      <c r="O27" s="13"/>
      <c r="P27" s="60"/>
      <c r="Q27" s="23"/>
    </row>
    <row r="28" spans="1:17" s="8" customFormat="1" ht="19.5" customHeight="1">
      <c r="B28" s="472"/>
      <c r="C28" s="472"/>
      <c r="D28" s="472"/>
      <c r="E28" s="781"/>
      <c r="F28" s="775"/>
      <c r="G28" s="475"/>
      <c r="H28" s="475"/>
      <c r="I28" s="475"/>
      <c r="J28" s="776"/>
      <c r="K28" s="21"/>
      <c r="L28" s="19"/>
      <c r="M28" s="60"/>
      <c r="N28" s="12"/>
      <c r="O28" s="13"/>
      <c r="P28" s="60"/>
      <c r="Q28" s="23"/>
    </row>
    <row r="29" spans="1:17" s="8" customFormat="1" ht="19.5" customHeight="1">
      <c r="B29" s="472"/>
      <c r="C29" s="471"/>
      <c r="D29" s="471"/>
      <c r="E29" s="388"/>
      <c r="F29" s="309"/>
      <c r="G29" s="782"/>
      <c r="H29" s="783"/>
      <c r="I29" s="373"/>
      <c r="J29" s="385"/>
      <c r="K29" s="21"/>
      <c r="L29" s="19"/>
      <c r="M29" s="60"/>
      <c r="N29" s="12"/>
      <c r="O29" s="13"/>
      <c r="P29" s="60"/>
      <c r="Q29" s="23"/>
    </row>
    <row r="30" spans="1:17" s="8" customFormat="1" ht="19.5" customHeight="1">
      <c r="B30" s="472"/>
      <c r="C30" s="472"/>
      <c r="D30" s="472"/>
      <c r="E30" s="781"/>
      <c r="F30" s="775"/>
      <c r="G30" s="475"/>
      <c r="H30" s="475"/>
      <c r="I30" s="475"/>
      <c r="J30" s="776"/>
      <c r="K30" s="21"/>
      <c r="L30" s="19"/>
      <c r="M30" s="60"/>
      <c r="N30" s="12"/>
      <c r="O30" s="13"/>
      <c r="P30" s="60"/>
      <c r="Q30" s="23"/>
    </row>
    <row r="31" spans="1:17" s="8" customFormat="1" ht="19.5" customHeight="1">
      <c r="B31" s="12"/>
      <c r="C31" s="12"/>
      <c r="D31" s="12"/>
      <c r="E31" s="246"/>
      <c r="F31" s="292"/>
      <c r="G31" s="17"/>
      <c r="H31" s="17"/>
      <c r="I31" s="17"/>
      <c r="J31" s="16"/>
      <c r="K31" s="19"/>
      <c r="L31" s="13"/>
      <c r="M31" s="60"/>
      <c r="N31" s="12"/>
      <c r="O31" s="13"/>
      <c r="P31" s="60"/>
      <c r="Q31" s="23"/>
    </row>
    <row r="32" spans="1:17" s="8" customFormat="1" ht="19.5" customHeight="1">
      <c r="B32" s="12"/>
      <c r="C32" s="12"/>
      <c r="D32" s="12"/>
      <c r="E32" s="246"/>
      <c r="F32" s="292"/>
      <c r="G32" s="17"/>
      <c r="H32" s="17"/>
      <c r="I32" s="17"/>
      <c r="J32" s="16"/>
      <c r="K32" s="19"/>
      <c r="L32" s="13"/>
      <c r="M32" s="60"/>
      <c r="N32" s="12"/>
      <c r="O32" s="13"/>
      <c r="P32" s="60"/>
      <c r="Q32" s="23"/>
    </row>
    <row r="33" spans="2:18" s="8" customFormat="1" ht="19.5" customHeight="1">
      <c r="B33" s="12"/>
      <c r="C33" s="12"/>
      <c r="D33" s="12"/>
      <c r="E33" s="141"/>
      <c r="F33" s="13"/>
      <c r="G33" s="17"/>
      <c r="H33" s="17"/>
      <c r="I33" s="17"/>
      <c r="J33" s="194"/>
      <c r="K33" s="19"/>
      <c r="L33" s="13"/>
      <c r="M33" s="60"/>
      <c r="N33" s="12"/>
      <c r="O33" s="13"/>
      <c r="P33" s="60"/>
      <c r="Q33" s="23"/>
    </row>
    <row r="34" spans="2:18" s="8" customFormat="1" ht="18" customHeight="1">
      <c r="B34" s="12"/>
      <c r="C34" s="470"/>
      <c r="D34" s="470"/>
      <c r="E34" s="246"/>
      <c r="F34" s="292"/>
      <c r="G34" s="17"/>
      <c r="H34" s="17"/>
      <c r="I34" s="239"/>
      <c r="J34" s="16"/>
      <c r="K34" s="19"/>
      <c r="L34" s="19"/>
      <c r="M34" s="60"/>
      <c r="N34" s="15"/>
      <c r="O34" s="20"/>
      <c r="P34" s="60"/>
      <c r="Q34" s="23"/>
    </row>
    <row r="35" spans="2:18" s="8" customFormat="1" ht="18" customHeight="1">
      <c r="B35" s="12"/>
      <c r="C35" s="470"/>
      <c r="D35" s="470"/>
      <c r="E35" s="246"/>
      <c r="F35" s="292"/>
      <c r="G35" s="17"/>
      <c r="H35" s="17"/>
      <c r="I35" s="245"/>
      <c r="J35" s="16"/>
      <c r="K35" s="19"/>
      <c r="L35" s="19"/>
      <c r="M35" s="60"/>
      <c r="N35" s="15"/>
      <c r="O35" s="20"/>
      <c r="P35" s="60"/>
      <c r="Q35" s="23"/>
    </row>
    <row r="36" spans="2:18" s="8" customFormat="1" ht="18" customHeight="1">
      <c r="B36" s="12"/>
      <c r="C36" s="470"/>
      <c r="D36" s="470"/>
      <c r="E36" s="246"/>
      <c r="F36" s="292"/>
      <c r="G36" s="17"/>
      <c r="H36" s="17"/>
      <c r="I36" s="239"/>
      <c r="J36" s="16"/>
      <c r="K36" s="19"/>
      <c r="L36" s="19"/>
      <c r="M36" s="60"/>
      <c r="N36" s="15"/>
      <c r="O36" s="20"/>
      <c r="P36" s="60"/>
      <c r="Q36" s="23"/>
    </row>
    <row r="37" spans="2:18" s="8" customFormat="1" ht="18" customHeight="1">
      <c r="B37" s="12"/>
      <c r="C37" s="12"/>
      <c r="D37" s="12"/>
      <c r="E37" s="13"/>
      <c r="F37" s="190"/>
      <c r="G37" s="17"/>
      <c r="H37" s="17"/>
      <c r="I37" s="17"/>
      <c r="J37" s="16"/>
      <c r="K37" s="19"/>
      <c r="L37" s="19"/>
      <c r="M37" s="60"/>
      <c r="N37" s="15"/>
      <c r="O37" s="20"/>
      <c r="P37" s="60"/>
      <c r="Q37" s="23"/>
    </row>
    <row r="38" spans="2:18" s="8" customFormat="1" ht="18" customHeight="1">
      <c r="B38" s="12"/>
      <c r="C38" s="12"/>
      <c r="D38" s="12"/>
      <c r="E38" s="469"/>
      <c r="F38" s="190"/>
      <c r="G38" s="17"/>
      <c r="H38" s="17"/>
      <c r="I38" s="17"/>
      <c r="J38" s="194"/>
      <c r="K38" s="19"/>
      <c r="L38" s="19"/>
      <c r="M38" s="60"/>
      <c r="N38" s="15"/>
      <c r="O38" s="20"/>
      <c r="P38" s="60"/>
      <c r="Q38" s="23"/>
    </row>
    <row r="39" spans="2:18" s="8" customFormat="1" ht="18" customHeight="1">
      <c r="B39" s="12"/>
      <c r="C39" s="12"/>
      <c r="D39" s="12"/>
      <c r="E39" s="13"/>
      <c r="F39" s="13"/>
      <c r="G39" s="17"/>
      <c r="H39" s="17"/>
      <c r="I39" s="239"/>
      <c r="J39" s="16"/>
      <c r="K39" s="19"/>
      <c r="L39" s="19"/>
      <c r="M39" s="60"/>
      <c r="N39" s="15"/>
      <c r="O39" s="20"/>
      <c r="P39" s="60"/>
      <c r="Q39" s="23"/>
    </row>
    <row r="40" spans="2:18" s="8" customFormat="1" ht="18" customHeight="1">
      <c r="B40" s="12"/>
      <c r="C40" s="13"/>
      <c r="D40" s="13"/>
      <c r="E40" s="21"/>
      <c r="F40" s="17"/>
      <c r="G40" s="17"/>
      <c r="H40" s="17"/>
      <c r="I40" s="22"/>
      <c r="J40" s="19"/>
      <c r="K40" s="19"/>
      <c r="L40" s="19"/>
      <c r="M40" s="60"/>
      <c r="N40" s="15"/>
      <c r="O40" s="20"/>
      <c r="P40" s="60"/>
      <c r="Q40" s="23"/>
      <c r="R40" s="62"/>
    </row>
    <row r="41" spans="2:18" s="8" customFormat="1" ht="18" customHeight="1">
      <c r="B41" s="12"/>
      <c r="C41" s="13"/>
      <c r="D41" s="13"/>
      <c r="E41" s="21"/>
      <c r="F41" s="17"/>
      <c r="G41" s="17"/>
      <c r="H41" s="17"/>
      <c r="I41" s="22"/>
      <c r="J41" s="19"/>
      <c r="K41" s="19"/>
      <c r="L41" s="19"/>
      <c r="M41" s="60"/>
      <c r="N41" s="15"/>
      <c r="O41" s="20"/>
      <c r="P41" s="60"/>
      <c r="Q41" s="23"/>
      <c r="R41" s="62"/>
    </row>
    <row r="42" spans="2:18" s="8" customFormat="1" ht="18" customHeight="1">
      <c r="B42" s="12"/>
      <c r="C42" s="13"/>
      <c r="D42" s="13"/>
      <c r="E42" s="21"/>
      <c r="F42" s="17"/>
      <c r="G42" s="17"/>
      <c r="H42" s="17"/>
      <c r="I42" s="22"/>
      <c r="J42" s="19"/>
      <c r="K42" s="19"/>
      <c r="L42" s="19"/>
      <c r="M42" s="60"/>
      <c r="N42" s="15"/>
      <c r="O42" s="20"/>
      <c r="P42" s="60"/>
      <c r="Q42" s="23"/>
      <c r="R42" s="62"/>
    </row>
    <row r="43" spans="2:18" s="8" customFormat="1" ht="18" customHeight="1">
      <c r="B43" s="12"/>
      <c r="C43" s="470"/>
      <c r="D43" s="470"/>
      <c r="E43" s="141"/>
      <c r="F43" s="13"/>
      <c r="G43" s="17"/>
      <c r="H43" s="17"/>
      <c r="I43" s="245"/>
      <c r="J43" s="16"/>
      <c r="K43" s="19"/>
      <c r="L43" s="19"/>
      <c r="M43" s="60"/>
      <c r="N43" s="15"/>
      <c r="O43" s="20"/>
      <c r="P43" s="60"/>
      <c r="Q43" s="23"/>
      <c r="R43" s="62"/>
    </row>
    <row r="44" spans="2:18" s="8" customFormat="1" ht="18" customHeight="1">
      <c r="B44" s="12"/>
      <c r="C44" s="470"/>
      <c r="D44" s="470"/>
      <c r="E44" s="141"/>
      <c r="F44" s="13"/>
      <c r="G44" s="17"/>
      <c r="H44" s="17"/>
      <c r="I44" s="245"/>
      <c r="J44" s="16"/>
      <c r="K44" s="19"/>
      <c r="L44" s="19"/>
      <c r="M44" s="60"/>
      <c r="N44" s="15"/>
      <c r="O44" s="20"/>
      <c r="P44" s="60"/>
      <c r="Q44" s="23"/>
    </row>
    <row r="45" spans="2:18" s="8" customFormat="1" ht="18" customHeight="1">
      <c r="B45" s="12"/>
      <c r="C45" s="470"/>
      <c r="D45" s="470"/>
      <c r="E45" s="141"/>
      <c r="F45" s="13"/>
      <c r="G45" s="17"/>
      <c r="H45" s="17"/>
      <c r="I45" s="245"/>
      <c r="J45" s="16"/>
      <c r="K45" s="19"/>
      <c r="L45" s="19"/>
      <c r="M45" s="60"/>
      <c r="N45" s="15"/>
      <c r="O45" s="20"/>
      <c r="P45" s="60"/>
      <c r="Q45" s="23"/>
    </row>
    <row r="46" spans="2:18" s="8" customFormat="1" ht="18" customHeight="1">
      <c r="B46" s="12"/>
      <c r="C46" s="470"/>
      <c r="D46" s="470"/>
      <c r="E46" s="141"/>
      <c r="F46" s="13"/>
      <c r="G46" s="17"/>
      <c r="H46" s="17"/>
      <c r="I46" s="245"/>
      <c r="J46" s="16"/>
      <c r="K46" s="21"/>
      <c r="L46" s="19"/>
      <c r="M46" s="60"/>
      <c r="N46" s="15"/>
      <c r="O46" s="20"/>
      <c r="P46" s="60"/>
      <c r="Q46" s="23"/>
    </row>
    <row r="47" spans="2:18" s="8" customFormat="1" ht="18" customHeight="1">
      <c r="B47" s="12"/>
      <c r="C47" s="470"/>
      <c r="D47" s="470"/>
      <c r="E47" s="246"/>
      <c r="F47" s="292"/>
      <c r="G47" s="17"/>
      <c r="H47" s="17"/>
      <c r="I47" s="245"/>
      <c r="J47" s="729"/>
      <c r="K47" s="21"/>
      <c r="L47" s="19"/>
      <c r="M47" s="60"/>
      <c r="N47" s="15"/>
      <c r="O47" s="20"/>
      <c r="P47" s="60"/>
      <c r="Q47" s="23"/>
    </row>
    <row r="48" spans="2:18" s="8" customFormat="1" ht="18" customHeight="1">
      <c r="B48" s="12"/>
      <c r="C48" s="470"/>
      <c r="D48" s="470"/>
      <c r="E48" s="246"/>
      <c r="F48" s="292"/>
      <c r="G48" s="17"/>
      <c r="H48" s="17"/>
      <c r="I48" s="245"/>
      <c r="J48" s="729"/>
      <c r="K48" s="21"/>
      <c r="L48" s="19"/>
      <c r="M48" s="60"/>
      <c r="N48" s="15"/>
      <c r="O48" s="20"/>
      <c r="P48" s="60"/>
      <c r="Q48" s="23"/>
    </row>
    <row r="49" spans="2:17" s="8" customFormat="1" ht="18" customHeight="1">
      <c r="B49" s="12"/>
      <c r="C49" s="470"/>
      <c r="D49" s="470"/>
      <c r="E49" s="246"/>
      <c r="F49" s="292"/>
      <c r="G49" s="17"/>
      <c r="H49" s="17"/>
      <c r="I49" s="245"/>
      <c r="J49" s="729"/>
      <c r="K49" s="21"/>
      <c r="L49" s="19"/>
      <c r="M49" s="60"/>
      <c r="N49" s="15"/>
      <c r="O49" s="20"/>
      <c r="P49" s="60"/>
      <c r="Q49" s="23"/>
    </row>
    <row r="50" spans="2:17" s="8" customFormat="1" ht="18" customHeight="1">
      <c r="B50" s="12"/>
      <c r="C50" s="12"/>
      <c r="D50" s="12"/>
      <c r="E50" s="246"/>
      <c r="F50" s="292"/>
      <c r="G50" s="17"/>
      <c r="H50" s="17"/>
      <c r="I50" s="245"/>
      <c r="J50" s="729"/>
      <c r="K50" s="21"/>
      <c r="L50" s="19"/>
      <c r="M50" s="60"/>
      <c r="N50" s="15"/>
      <c r="O50" s="60"/>
      <c r="P50" s="60"/>
      <c r="Q50" s="23"/>
    </row>
    <row r="51" spans="2:17" s="8" customFormat="1" ht="18" customHeight="1">
      <c r="B51" s="12"/>
      <c r="C51" s="12"/>
      <c r="D51" s="12"/>
      <c r="E51" s="240"/>
      <c r="F51" s="190"/>
      <c r="G51" s="17"/>
      <c r="H51" s="17"/>
      <c r="I51" s="17"/>
      <c r="J51" s="194"/>
      <c r="K51" s="21"/>
      <c r="L51" s="19"/>
      <c r="M51" s="60"/>
      <c r="N51" s="15"/>
      <c r="O51" s="20"/>
      <c r="P51" s="60"/>
      <c r="Q51" s="23"/>
    </row>
    <row r="52" spans="2:17" s="8" customFormat="1" ht="18" customHeight="1">
      <c r="B52" s="12"/>
      <c r="C52" s="12"/>
      <c r="D52" s="12"/>
      <c r="E52" s="247"/>
      <c r="F52" s="13"/>
      <c r="G52" s="17"/>
      <c r="H52" s="17"/>
      <c r="I52" s="17"/>
      <c r="J52" s="16"/>
      <c r="K52" s="21"/>
      <c r="L52" s="19"/>
      <c r="M52" s="60"/>
      <c r="N52" s="15"/>
      <c r="O52" s="20"/>
      <c r="P52" s="60"/>
      <c r="Q52" s="23"/>
    </row>
    <row r="53" spans="2:17" s="8" customFormat="1" ht="18" customHeight="1">
      <c r="B53" s="12"/>
      <c r="C53" s="12"/>
      <c r="D53" s="12"/>
      <c r="E53" s="141"/>
      <c r="F53" s="13"/>
      <c r="G53" s="17"/>
      <c r="H53" s="17"/>
      <c r="I53" s="17"/>
      <c r="J53" s="141"/>
      <c r="K53" s="21"/>
      <c r="L53" s="19"/>
      <c r="M53" s="747"/>
      <c r="N53" s="15"/>
      <c r="O53" s="20"/>
      <c r="P53" s="60"/>
      <c r="Q53" s="23"/>
    </row>
    <row r="54" spans="2:17" s="8" customFormat="1" ht="18" customHeight="1">
      <c r="B54" s="12"/>
      <c r="C54" s="12"/>
      <c r="D54" s="12"/>
      <c r="E54" s="189"/>
      <c r="F54" s="190"/>
      <c r="G54" s="17"/>
      <c r="H54" s="17"/>
      <c r="I54" s="17"/>
      <c r="J54" s="190"/>
      <c r="K54" s="21"/>
      <c r="L54" s="19"/>
      <c r="M54" s="60"/>
      <c r="N54" s="15"/>
      <c r="O54" s="60"/>
      <c r="P54" s="60"/>
      <c r="Q54" s="23"/>
    </row>
    <row r="55" spans="2:17" s="8" customFormat="1" ht="18" customHeight="1">
      <c r="B55" s="12"/>
      <c r="C55" s="12"/>
      <c r="D55" s="12"/>
      <c r="E55" s="63"/>
      <c r="F55" s="190"/>
      <c r="G55" s="17"/>
      <c r="H55" s="17"/>
      <c r="I55" s="17"/>
      <c r="J55" s="194"/>
      <c r="K55" s="21"/>
      <c r="L55" s="19"/>
      <c r="M55" s="60"/>
      <c r="N55" s="15"/>
      <c r="O55" s="20"/>
      <c r="P55" s="60"/>
      <c r="Q55" s="23"/>
    </row>
    <row r="56" spans="2:17" s="8" customFormat="1" ht="18" customHeight="1">
      <c r="B56" s="12"/>
      <c r="C56" s="470"/>
      <c r="D56" s="470"/>
      <c r="E56" s="241"/>
      <c r="F56" s="13"/>
      <c r="G56" s="17"/>
      <c r="H56" s="17"/>
      <c r="I56" s="17"/>
      <c r="J56" s="141"/>
      <c r="K56" s="21"/>
      <c r="L56" s="19"/>
      <c r="M56" s="60"/>
      <c r="N56" s="15"/>
      <c r="O56" s="20"/>
      <c r="P56" s="60"/>
      <c r="Q56" s="23"/>
    </row>
    <row r="57" spans="2:17" s="8" customFormat="1" ht="18" customHeight="1">
      <c r="B57" s="12"/>
      <c r="C57" s="12"/>
      <c r="D57" s="12"/>
      <c r="E57" s="241"/>
      <c r="F57" s="13"/>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241"/>
      <c r="F60" s="141"/>
      <c r="G60" s="17"/>
      <c r="H60" s="17"/>
      <c r="I60" s="17"/>
      <c r="J60" s="141"/>
      <c r="K60" s="21"/>
      <c r="L60" s="19"/>
      <c r="M60" s="60"/>
      <c r="N60" s="15"/>
      <c r="O60" s="20"/>
      <c r="P60" s="60"/>
      <c r="Q60" s="23"/>
    </row>
    <row r="61" spans="2:17" s="8" customFormat="1" ht="18" customHeight="1">
      <c r="B61" s="13"/>
      <c r="C61" s="12"/>
      <c r="D61" s="12"/>
      <c r="E61" s="242"/>
      <c r="F61" s="141"/>
      <c r="G61" s="17"/>
      <c r="H61" s="17"/>
      <c r="I61" s="17"/>
      <c r="J61" s="141"/>
      <c r="K61" s="21"/>
      <c r="L61" s="19"/>
      <c r="M61" s="60"/>
      <c r="N61" s="15"/>
      <c r="O61" s="20"/>
      <c r="P61" s="60"/>
      <c r="Q61" s="23"/>
    </row>
    <row r="62" spans="2:17" s="8" customFormat="1" ht="18" customHeight="1">
      <c r="B62" s="13"/>
      <c r="C62" s="12"/>
      <c r="D62" s="12"/>
      <c r="E62" s="241"/>
      <c r="F62" s="141"/>
      <c r="G62" s="17"/>
      <c r="H62" s="17"/>
      <c r="I62" s="17"/>
      <c r="J62" s="141"/>
      <c r="K62" s="21"/>
      <c r="L62" s="19"/>
      <c r="M62" s="60"/>
      <c r="N62" s="15"/>
      <c r="O62" s="20"/>
      <c r="P62" s="60"/>
      <c r="Q62" s="23"/>
    </row>
    <row r="63" spans="2:17" s="8" customFormat="1" ht="18" customHeight="1">
      <c r="B63" s="13"/>
      <c r="C63" s="12"/>
      <c r="D63" s="12"/>
      <c r="E63" s="241"/>
      <c r="F63" s="141"/>
      <c r="G63" s="17"/>
      <c r="H63" s="17"/>
      <c r="I63" s="17"/>
      <c r="J63" s="141"/>
      <c r="K63" s="21"/>
      <c r="L63" s="19"/>
      <c r="M63" s="60"/>
      <c r="N63" s="15"/>
      <c r="O63" s="20"/>
      <c r="P63" s="60"/>
      <c r="Q63" s="23"/>
    </row>
    <row r="64" spans="2:17" s="8" customFormat="1" ht="18" customHeight="1">
      <c r="B64" s="13"/>
      <c r="C64" s="12"/>
      <c r="D64" s="12"/>
      <c r="E64" s="241"/>
      <c r="F64" s="141"/>
      <c r="G64" s="17"/>
      <c r="H64" s="17"/>
      <c r="I64" s="17"/>
      <c r="J64" s="141"/>
      <c r="K64" s="21"/>
      <c r="L64" s="19"/>
      <c r="M64" s="60"/>
      <c r="N64" s="15"/>
      <c r="O64" s="20"/>
      <c r="P64" s="60"/>
      <c r="Q64" s="23"/>
    </row>
    <row r="65" spans="2:17" s="8" customFormat="1" ht="18" customHeight="1">
      <c r="B65" s="13"/>
      <c r="C65" s="12"/>
      <c r="D65" s="12"/>
      <c r="E65" s="241"/>
      <c r="F65" s="141"/>
      <c r="G65" s="17"/>
      <c r="H65" s="17"/>
      <c r="I65" s="17"/>
      <c r="J65" s="141"/>
      <c r="K65" s="21"/>
      <c r="L65" s="19"/>
      <c r="M65" s="60"/>
      <c r="N65" s="15"/>
      <c r="O65" s="20"/>
      <c r="P65" s="60"/>
      <c r="Q65" s="23"/>
    </row>
    <row r="66" spans="2:17" s="8" customFormat="1" ht="18" customHeight="1">
      <c r="B66" s="13"/>
      <c r="C66" s="12"/>
      <c r="D66" s="12"/>
      <c r="E66" s="241"/>
      <c r="F66" s="141"/>
      <c r="G66" s="17"/>
      <c r="H66" s="17"/>
      <c r="I66" s="17"/>
      <c r="J66" s="141"/>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50"/>
      <c r="F72" s="50"/>
      <c r="G72" s="50"/>
      <c r="H72" s="17"/>
      <c r="I72" s="17"/>
      <c r="J72" s="50"/>
      <c r="K72" s="21"/>
      <c r="L72" s="19"/>
      <c r="M72" s="60"/>
      <c r="N72" s="15"/>
      <c r="O72" s="20"/>
      <c r="P72" s="60"/>
      <c r="Q72" s="23"/>
    </row>
    <row r="73" spans="2:17" s="8" customFormat="1" ht="18" customHeight="1">
      <c r="B73" s="13"/>
      <c r="C73" s="12"/>
      <c r="D73" s="12"/>
      <c r="E73" s="50"/>
      <c r="F73" s="50"/>
      <c r="G73" s="50"/>
      <c r="H73" s="17"/>
      <c r="I73" s="17"/>
      <c r="J73" s="50"/>
      <c r="K73" s="21"/>
      <c r="L73" s="19"/>
      <c r="M73" s="60"/>
      <c r="N73" s="15"/>
      <c r="O73" s="20"/>
      <c r="P73" s="60"/>
      <c r="Q73" s="23"/>
    </row>
    <row r="74" spans="2:17" s="8" customFormat="1" ht="18" customHeight="1">
      <c r="B74" s="13"/>
      <c r="C74" s="12"/>
      <c r="D74" s="12"/>
      <c r="E74" s="50"/>
      <c r="F74" s="50"/>
      <c r="G74" s="50"/>
      <c r="H74" s="17"/>
      <c r="I74" s="17"/>
      <c r="J74" s="50"/>
      <c r="K74" s="21"/>
      <c r="L74" s="19"/>
      <c r="M74" s="60"/>
      <c r="N74" s="15"/>
      <c r="O74" s="20"/>
      <c r="P74" s="60"/>
      <c r="Q74" s="23"/>
    </row>
    <row r="75" spans="2:17" s="8" customFormat="1" ht="18" customHeight="1">
      <c r="B75" s="13"/>
      <c r="C75" s="12"/>
      <c r="D75" s="12"/>
      <c r="E75" s="50"/>
      <c r="F75" s="50"/>
      <c r="G75" s="50"/>
      <c r="H75" s="17"/>
      <c r="I75" s="17"/>
      <c r="J75" s="50"/>
      <c r="K75" s="21"/>
      <c r="L75" s="19"/>
      <c r="M75" s="60"/>
      <c r="N75" s="15"/>
      <c r="O75" s="20"/>
      <c r="P75" s="60"/>
      <c r="Q75" s="23"/>
    </row>
    <row r="76" spans="2:17" s="8" customFormat="1" ht="18" customHeight="1">
      <c r="B76" s="13"/>
      <c r="C76" s="12"/>
      <c r="D76" s="12"/>
      <c r="E76" s="50"/>
      <c r="F76" s="50"/>
      <c r="G76" s="50"/>
      <c r="H76" s="17"/>
      <c r="I76" s="17"/>
      <c r="J76" s="50"/>
      <c r="K76" s="21"/>
      <c r="L76" s="19"/>
      <c r="M76" s="60"/>
      <c r="N76" s="15"/>
      <c r="O76" s="20"/>
      <c r="P76" s="60"/>
      <c r="Q76" s="23"/>
    </row>
    <row r="77" spans="2:17" s="8" customFormat="1" ht="18" customHeight="1">
      <c r="B77" s="13"/>
      <c r="C77" s="12"/>
      <c r="D77" s="12"/>
      <c r="E77" s="50"/>
      <c r="F77" s="50"/>
      <c r="G77" s="50"/>
      <c r="H77" s="17"/>
      <c r="I77" s="17"/>
      <c r="J77" s="50"/>
      <c r="K77" s="21"/>
      <c r="L77" s="19"/>
      <c r="M77" s="60"/>
      <c r="N77" s="15"/>
      <c r="O77" s="20"/>
      <c r="P77" s="60"/>
      <c r="Q77" s="23"/>
    </row>
    <row r="78" spans="2:17" s="8" customFormat="1" ht="18" customHeight="1">
      <c r="B78" s="13"/>
      <c r="C78" s="12"/>
      <c r="D78" s="12"/>
      <c r="E78" s="50"/>
      <c r="F78" s="50"/>
      <c r="G78" s="50"/>
      <c r="H78" s="17"/>
      <c r="I78" s="17"/>
      <c r="J78" s="50"/>
      <c r="K78" s="21"/>
      <c r="L78" s="19"/>
      <c r="M78" s="60"/>
      <c r="N78" s="15"/>
      <c r="O78" s="20"/>
      <c r="P78" s="60"/>
      <c r="Q78" s="23"/>
    </row>
    <row r="79" spans="2:17" s="8" customFormat="1" ht="18" customHeight="1">
      <c r="B79" s="13"/>
      <c r="C79" s="12"/>
      <c r="D79" s="12"/>
      <c r="E79" s="241"/>
      <c r="F79" s="141"/>
      <c r="G79" s="17"/>
      <c r="H79" s="17"/>
      <c r="I79" s="17"/>
      <c r="J79" s="141"/>
      <c r="K79" s="21"/>
      <c r="L79" s="19"/>
      <c r="M79" s="60"/>
      <c r="N79" s="60"/>
      <c r="O79" s="136"/>
      <c r="P79" s="60"/>
      <c r="Q79" s="23"/>
    </row>
    <row r="80" spans="2:17" s="8" customFormat="1" ht="18" customHeight="1">
      <c r="B80" s="13"/>
      <c r="C80" s="12"/>
      <c r="D80" s="12"/>
      <c r="E80" s="241"/>
      <c r="F80" s="141"/>
      <c r="G80" s="17"/>
      <c r="H80" s="17"/>
      <c r="I80" s="17"/>
      <c r="J80" s="141"/>
      <c r="K80" s="21"/>
      <c r="L80" s="19"/>
      <c r="M80" s="60"/>
      <c r="N80" s="15"/>
      <c r="O80" s="20"/>
      <c r="P80" s="60"/>
      <c r="Q80" s="23"/>
    </row>
    <row r="81" spans="2:17" s="8" customFormat="1" ht="18" customHeight="1">
      <c r="B81" s="13"/>
      <c r="C81" s="12"/>
      <c r="D81" s="12"/>
      <c r="E81" s="241"/>
      <c r="F81" s="141"/>
      <c r="G81" s="17"/>
      <c r="H81" s="17"/>
      <c r="I81" s="17"/>
      <c r="J81" s="141"/>
      <c r="K81" s="21"/>
      <c r="L81" s="19"/>
      <c r="M81" s="60"/>
      <c r="N81" s="15"/>
      <c r="O81" s="20"/>
      <c r="P81" s="60"/>
      <c r="Q81" s="23"/>
    </row>
    <row r="82" spans="2:17" s="8" customFormat="1" ht="18" customHeight="1">
      <c r="B82" s="13"/>
      <c r="C82" s="12"/>
      <c r="D82" s="12"/>
      <c r="E82" s="21"/>
      <c r="F82" s="17"/>
      <c r="G82" s="17"/>
      <c r="H82" s="17"/>
      <c r="I82" s="17"/>
      <c r="J82" s="61"/>
      <c r="K82" s="21"/>
      <c r="L82" s="19"/>
      <c r="M82" s="60"/>
      <c r="N82" s="15"/>
      <c r="O82" s="20"/>
      <c r="P82" s="60"/>
      <c r="Q82" s="23"/>
    </row>
    <row r="83" spans="2:17" s="8" customFormat="1" ht="18" customHeight="1">
      <c r="B83" s="13"/>
      <c r="C83" s="13"/>
      <c r="D83" s="13"/>
      <c r="E83" s="21"/>
      <c r="F83" s="17"/>
      <c r="G83" s="17"/>
      <c r="H83" s="17"/>
      <c r="I83" s="17"/>
      <c r="J83" s="19"/>
      <c r="K83" s="21"/>
      <c r="L83" s="19"/>
      <c r="M83" s="60"/>
      <c r="N83" s="15"/>
      <c r="O83" s="20"/>
      <c r="P83" s="15"/>
      <c r="Q83" s="23"/>
    </row>
    <row r="84" spans="2:17" s="8" customFormat="1" ht="18" customHeight="1">
      <c r="B84" s="13"/>
      <c r="C84" s="13"/>
      <c r="D84" s="13"/>
      <c r="E84" s="21"/>
      <c r="F84" s="17"/>
      <c r="G84" s="17"/>
      <c r="H84" s="17"/>
      <c r="I84" s="17"/>
      <c r="J84" s="19"/>
      <c r="K84" s="21"/>
      <c r="L84" s="19"/>
      <c r="M84" s="60"/>
      <c r="N84" s="15"/>
      <c r="O84" s="20"/>
      <c r="P84" s="15"/>
      <c r="Q84" s="23"/>
    </row>
    <row r="85" spans="2:17" ht="18" customHeight="1">
      <c r="B85" s="13"/>
      <c r="C85" s="13"/>
      <c r="D85" s="13"/>
      <c r="E85" s="21"/>
      <c r="F85" s="17"/>
      <c r="G85" s="17"/>
      <c r="H85" s="17"/>
      <c r="I85" s="17"/>
      <c r="J85" s="19"/>
      <c r="K85" s="21"/>
      <c r="L85" s="19"/>
      <c r="M85" s="60"/>
      <c r="N85" s="15"/>
      <c r="O85" s="20"/>
      <c r="P85" s="24"/>
      <c r="Q85" s="67"/>
    </row>
    <row r="86" spans="2:17">
      <c r="Q86" s="68"/>
    </row>
    <row r="87" spans="2:17">
      <c r="Q87" s="68"/>
    </row>
    <row r="88" spans="2:17">
      <c r="Q88" s="68"/>
    </row>
    <row r="89" spans="2:17">
      <c r="M89" s="25"/>
      <c r="Q89" s="68"/>
    </row>
    <row r="90" spans="2:17">
      <c r="B90" s="3"/>
      <c r="C90" s="8"/>
      <c r="E90" s="748"/>
      <c r="F90" s="749"/>
      <c r="G90" s="8"/>
      <c r="Q90" s="68"/>
    </row>
    <row r="91" spans="2:17">
      <c r="M91" s="25"/>
      <c r="Q91" s="68"/>
    </row>
    <row r="92" spans="2:17">
      <c r="E92" s="757"/>
    </row>
    <row r="93" spans="2:17">
      <c r="E93" s="757"/>
    </row>
    <row r="94" spans="2:17">
      <c r="E94" s="757"/>
    </row>
    <row r="95" spans="2:17">
      <c r="E95" s="757"/>
    </row>
    <row r="96" spans="2:17">
      <c r="E96" s="757"/>
    </row>
    <row r="97" spans="5:5">
      <c r="E97" s="757"/>
    </row>
    <row r="98" spans="5:5">
      <c r="E98" s="758"/>
    </row>
    <row r="99" spans="5:5">
      <c r="E99" s="758"/>
    </row>
    <row r="100" spans="5:5">
      <c r="E100" s="758"/>
    </row>
    <row r="101" spans="5:5">
      <c r="E101" s="757"/>
    </row>
  </sheetData>
  <autoFilter ref="B8:O55" xr:uid="{D0726A3A-A3F0-493A-9923-ADB53863CC84}"/>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40B4-05ED-466F-A255-881D45237A8F}">
  <sheetPr>
    <pageSetUpPr fitToPage="1"/>
  </sheetPr>
  <dimension ref="A2:R101"/>
  <sheetViews>
    <sheetView zoomScale="85" zoomScaleNormal="85" workbookViewId="0">
      <pane xSplit="10" ySplit="8" topLeftCell="P9" activePane="bottomRight" state="frozen"/>
      <selection pane="topRight" activeCell="K1" sqref="K1"/>
      <selection pane="bottomLeft" activeCell="A9" sqref="A9"/>
      <selection pane="bottomRight" activeCell="Q12" sqref="Q12"/>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6.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6.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6.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6.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6.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6.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6.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6.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6.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6.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6.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6.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6.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6.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6.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6.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6.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6.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6.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6.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6.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6.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6.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6.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6.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6.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6.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6.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6.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6.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6.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6.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6.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6.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6.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6.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6.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6.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6.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6.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6.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6.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6.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6.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6.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6.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6.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6.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6.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6.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6.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6.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6.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6.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6.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6.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6.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6.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6.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6.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6.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6.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6.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6.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07" t="s">
        <v>3244</v>
      </c>
      <c r="G2" s="4" t="s">
        <v>2</v>
      </c>
      <c r="H2" s="5"/>
      <c r="I2" s="6"/>
      <c r="J2" s="7">
        <f>SUM(H:H)</f>
        <v>25700</v>
      </c>
    </row>
    <row r="3" spans="1:17" ht="20.100000000000001" customHeight="1">
      <c r="B3" s="1" t="s">
        <v>3</v>
      </c>
      <c r="C3" s="1"/>
      <c r="D3" s="1"/>
      <c r="E3" s="2" t="s">
        <v>3073</v>
      </c>
    </row>
    <row r="4" spans="1:17" ht="20.100000000000001" customHeight="1">
      <c r="B4" s="1" t="s">
        <v>5</v>
      </c>
      <c r="C4" s="1"/>
      <c r="D4" s="1"/>
      <c r="E4" s="2">
        <v>105506</v>
      </c>
    </row>
    <row r="5" spans="1:17" ht="20.100000000000001" customHeight="1">
      <c r="B5" s="1" t="s">
        <v>6</v>
      </c>
      <c r="C5" s="1"/>
      <c r="D5" s="1"/>
      <c r="E5" s="11">
        <v>41270</v>
      </c>
    </row>
    <row r="6" spans="1:17" ht="20.100000000000001" customHeight="1">
      <c r="B6" s="1" t="s">
        <v>7</v>
      </c>
      <c r="C6" s="1"/>
      <c r="D6" s="1"/>
      <c r="E6" s="11">
        <v>41264</v>
      </c>
    </row>
    <row r="8" spans="1:17" s="8" customFormat="1" ht="19.5" customHeight="1">
      <c r="B8" s="12" t="s">
        <v>8</v>
      </c>
      <c r="C8" s="12" t="s">
        <v>9</v>
      </c>
      <c r="D8" s="12" t="s">
        <v>10</v>
      </c>
      <c r="E8" s="13" t="s">
        <v>11</v>
      </c>
      <c r="F8" s="13" t="s">
        <v>12</v>
      </c>
      <c r="G8" s="13" t="s">
        <v>13</v>
      </c>
      <c r="H8" s="14" t="s">
        <v>14</v>
      </c>
      <c r="I8" s="14" t="s">
        <v>15</v>
      </c>
      <c r="J8" s="13" t="s">
        <v>16</v>
      </c>
      <c r="K8" s="13" t="s">
        <v>17</v>
      </c>
      <c r="L8" s="13" t="s">
        <v>18</v>
      </c>
      <c r="M8" s="12" t="s">
        <v>19</v>
      </c>
      <c r="N8" s="12" t="s">
        <v>20</v>
      </c>
      <c r="O8" s="13" t="s">
        <v>21</v>
      </c>
      <c r="P8" s="15" t="s">
        <v>22</v>
      </c>
      <c r="Q8" s="15" t="s">
        <v>23</v>
      </c>
    </row>
    <row r="9" spans="1:17" s="8" customFormat="1" ht="19.5" customHeight="1">
      <c r="A9" s="8">
        <v>1</v>
      </c>
      <c r="B9" s="12">
        <v>1</v>
      </c>
      <c r="C9" s="131" t="s">
        <v>1310</v>
      </c>
      <c r="D9" s="131" t="s">
        <v>1310</v>
      </c>
      <c r="E9" s="756" t="s">
        <v>3245</v>
      </c>
      <c r="F9" s="13">
        <v>1</v>
      </c>
      <c r="G9" s="17">
        <v>4900</v>
      </c>
      <c r="H9" s="17">
        <f>+G9*F9</f>
        <v>4900</v>
      </c>
      <c r="I9" s="14"/>
      <c r="J9" s="61" t="s">
        <v>3246</v>
      </c>
      <c r="K9" s="13" t="s">
        <v>3115</v>
      </c>
      <c r="L9" s="13"/>
      <c r="M9" s="60">
        <v>41264</v>
      </c>
      <c r="N9" s="12"/>
      <c r="O9" s="135"/>
      <c r="P9" s="60">
        <v>41268</v>
      </c>
      <c r="Q9" s="23">
        <v>41268</v>
      </c>
    </row>
    <row r="10" spans="1:17" s="8" customFormat="1" ht="19.5" customHeight="1">
      <c r="A10" s="8">
        <v>2</v>
      </c>
      <c r="B10" s="12">
        <v>2</v>
      </c>
      <c r="C10" s="131" t="s">
        <v>1310</v>
      </c>
      <c r="D10" s="131" t="s">
        <v>1310</v>
      </c>
      <c r="E10" s="756" t="s">
        <v>3247</v>
      </c>
      <c r="F10" s="13">
        <v>1</v>
      </c>
      <c r="G10" s="17">
        <v>5800</v>
      </c>
      <c r="H10" s="17">
        <f>+G10*F10</f>
        <v>5800</v>
      </c>
      <c r="I10" s="22"/>
      <c r="J10" s="61" t="s">
        <v>3248</v>
      </c>
      <c r="K10" s="13" t="s">
        <v>3115</v>
      </c>
      <c r="L10" s="13"/>
      <c r="M10" s="60">
        <v>41264</v>
      </c>
      <c r="N10" s="12"/>
      <c r="O10" s="135"/>
      <c r="P10" s="60">
        <v>41268</v>
      </c>
      <c r="Q10" s="23">
        <v>41268</v>
      </c>
    </row>
    <row r="11" spans="1:17" s="8" customFormat="1" ht="19.5" customHeight="1">
      <c r="A11" s="8">
        <v>3</v>
      </c>
      <c r="B11" s="12">
        <v>3</v>
      </c>
      <c r="C11" s="784" t="s">
        <v>3249</v>
      </c>
      <c r="D11" s="131" t="s">
        <v>2598</v>
      </c>
      <c r="E11" s="756" t="s">
        <v>3250</v>
      </c>
      <c r="F11" s="13">
        <v>1</v>
      </c>
      <c r="G11" s="18">
        <v>15000</v>
      </c>
      <c r="H11" s="17">
        <f>+G11*F11</f>
        <v>15000</v>
      </c>
      <c r="I11" s="17"/>
      <c r="J11" s="61" t="s">
        <v>3251</v>
      </c>
      <c r="K11" s="13" t="s">
        <v>3115</v>
      </c>
      <c r="L11" s="13"/>
      <c r="M11" s="60">
        <v>41264</v>
      </c>
      <c r="N11" s="12"/>
      <c r="O11" s="135"/>
      <c r="P11" s="60">
        <v>41271</v>
      </c>
      <c r="Q11" s="23">
        <v>41271</v>
      </c>
    </row>
    <row r="12" spans="1:17" s="8" customFormat="1" ht="19.5" customHeight="1">
      <c r="A12" s="8">
        <v>4</v>
      </c>
      <c r="B12" s="12">
        <f t="shared" ref="B12:B17" si="0">+B11+1</f>
        <v>4</v>
      </c>
      <c r="C12" s="131"/>
      <c r="D12" s="131"/>
      <c r="E12" s="756"/>
      <c r="F12" s="13"/>
      <c r="G12" s="18"/>
      <c r="H12" s="17"/>
      <c r="I12" s="14"/>
      <c r="J12" s="61"/>
      <c r="K12" s="13"/>
      <c r="L12" s="13"/>
      <c r="M12" s="60"/>
      <c r="N12" s="12"/>
      <c r="O12" s="13"/>
      <c r="P12" s="60"/>
      <c r="Q12" s="15"/>
    </row>
    <row r="13" spans="1:17" s="8" customFormat="1" ht="19.5" customHeight="1">
      <c r="A13" s="8">
        <v>5</v>
      </c>
      <c r="B13" s="12">
        <f t="shared" si="0"/>
        <v>5</v>
      </c>
      <c r="C13" s="131"/>
      <c r="D13" s="131"/>
      <c r="E13" s="756"/>
      <c r="F13" s="13"/>
      <c r="G13" s="18"/>
      <c r="H13" s="17"/>
      <c r="I13" s="14"/>
      <c r="J13" s="61"/>
      <c r="K13" s="13"/>
      <c r="L13" s="13"/>
      <c r="M13" s="60"/>
      <c r="N13" s="12"/>
      <c r="O13" s="13"/>
      <c r="P13" s="60"/>
      <c r="Q13" s="15"/>
    </row>
    <row r="14" spans="1:17" s="8" customFormat="1" ht="19.5" customHeight="1">
      <c r="A14" s="8">
        <v>5</v>
      </c>
      <c r="B14" s="12">
        <f t="shared" si="0"/>
        <v>6</v>
      </c>
      <c r="C14" s="131"/>
      <c r="D14" s="131"/>
      <c r="E14" s="756"/>
      <c r="F14" s="13"/>
      <c r="G14" s="17"/>
      <c r="H14" s="17"/>
      <c r="I14" s="17"/>
      <c r="J14" s="16"/>
      <c r="K14" s="13"/>
      <c r="L14" s="13"/>
      <c r="M14" s="60"/>
      <c r="N14" s="12"/>
      <c r="O14" s="13"/>
      <c r="P14" s="60"/>
      <c r="Q14" s="15"/>
    </row>
    <row r="15" spans="1:17" s="8" customFormat="1" ht="19.5" customHeight="1">
      <c r="A15" s="8">
        <v>5</v>
      </c>
      <c r="B15" s="12">
        <f t="shared" si="0"/>
        <v>7</v>
      </c>
      <c r="C15" s="12"/>
      <c r="D15" s="12"/>
      <c r="E15" s="729"/>
      <c r="F15" s="292"/>
      <c r="G15" s="17"/>
      <c r="H15" s="17"/>
      <c r="I15" s="17"/>
      <c r="J15" s="16"/>
      <c r="K15" s="19"/>
      <c r="L15" s="13"/>
      <c r="M15" s="60"/>
      <c r="N15" s="12"/>
      <c r="O15" s="135"/>
      <c r="P15" s="60"/>
      <c r="Q15" s="23"/>
    </row>
    <row r="16" spans="1:17" s="8" customFormat="1" ht="19.5" customHeight="1">
      <c r="A16" s="8">
        <v>5</v>
      </c>
      <c r="B16" s="12">
        <f t="shared" si="0"/>
        <v>8</v>
      </c>
      <c r="C16" s="12"/>
      <c r="D16" s="12"/>
      <c r="E16" s="16"/>
      <c r="F16" s="13"/>
      <c r="G16" s="17"/>
      <c r="H16" s="17"/>
      <c r="I16" s="17"/>
      <c r="J16" s="194"/>
      <c r="K16" s="19"/>
      <c r="L16" s="13"/>
      <c r="M16" s="60"/>
      <c r="N16" s="12"/>
      <c r="O16" s="135"/>
      <c r="P16" s="60"/>
      <c r="Q16" s="23"/>
    </row>
    <row r="17" spans="1:17" s="8" customFormat="1" ht="19.5" customHeight="1">
      <c r="A17" s="8">
        <v>6</v>
      </c>
      <c r="B17" s="12">
        <f t="shared" si="0"/>
        <v>9</v>
      </c>
      <c r="C17" s="131"/>
      <c r="D17" s="131"/>
      <c r="E17" s="756"/>
      <c r="F17" s="13"/>
      <c r="G17" s="18"/>
      <c r="H17" s="17"/>
      <c r="I17" s="239"/>
      <c r="J17" s="61"/>
      <c r="K17" s="19"/>
      <c r="L17" s="13"/>
      <c r="M17" s="60"/>
      <c r="N17" s="12"/>
      <c r="O17" s="135"/>
      <c r="P17" s="60"/>
      <c r="Q17" s="23"/>
    </row>
    <row r="18" spans="1:17" s="8" customFormat="1" ht="19.5" customHeight="1">
      <c r="B18" s="12"/>
      <c r="C18" s="131"/>
      <c r="D18" s="131"/>
      <c r="E18" s="756"/>
      <c r="F18" s="13"/>
      <c r="G18" s="18"/>
      <c r="H18" s="17"/>
      <c r="I18" s="239"/>
      <c r="J18" s="61"/>
      <c r="K18" s="19"/>
      <c r="L18" s="13"/>
      <c r="M18" s="60"/>
      <c r="N18" s="12"/>
      <c r="O18" s="135"/>
      <c r="P18" s="60"/>
      <c r="Q18" s="23"/>
    </row>
    <row r="19" spans="1:17" s="8" customFormat="1" ht="19.5" customHeight="1">
      <c r="B19" s="12"/>
      <c r="C19" s="12"/>
      <c r="D19" s="12"/>
      <c r="E19" s="756"/>
      <c r="F19" s="292"/>
      <c r="G19" s="17"/>
      <c r="H19" s="17"/>
      <c r="I19" s="17"/>
      <c r="J19" s="16"/>
      <c r="K19" s="19"/>
      <c r="L19" s="13"/>
      <c r="M19" s="60"/>
      <c r="N19" s="12"/>
      <c r="O19" s="135"/>
      <c r="P19" s="60"/>
      <c r="Q19" s="23"/>
    </row>
    <row r="20" spans="1:17" s="785" customFormat="1" ht="19.5" customHeight="1">
      <c r="B20" s="786"/>
      <c r="C20" s="786"/>
      <c r="D20" s="786"/>
      <c r="E20" s="787"/>
      <c r="F20" s="788"/>
      <c r="G20" s="789"/>
      <c r="H20" s="789"/>
      <c r="I20" s="789"/>
      <c r="J20" s="790"/>
      <c r="K20" s="791"/>
      <c r="L20" s="786"/>
      <c r="M20" s="786"/>
      <c r="N20" s="786"/>
      <c r="O20" s="786"/>
      <c r="P20" s="786"/>
      <c r="Q20" s="786"/>
    </row>
    <row r="21" spans="1:17" s="8" customFormat="1" ht="19.5" customHeight="1">
      <c r="B21" s="12"/>
      <c r="C21" s="12"/>
      <c r="D21" s="12"/>
      <c r="E21" s="246"/>
      <c r="F21" s="292"/>
      <c r="G21" s="17"/>
      <c r="H21" s="17"/>
      <c r="I21" s="17"/>
      <c r="J21" s="16"/>
      <c r="K21" s="19"/>
      <c r="L21" s="19"/>
      <c r="M21" s="60"/>
      <c r="N21" s="12"/>
      <c r="O21" s="135"/>
      <c r="P21" s="60"/>
      <c r="Q21" s="23"/>
    </row>
    <row r="22" spans="1:17" s="8" customFormat="1" ht="19.5" customHeight="1">
      <c r="B22" s="12"/>
      <c r="C22" s="12"/>
      <c r="D22" s="12"/>
      <c r="E22" s="246"/>
      <c r="F22" s="292"/>
      <c r="G22" s="17"/>
      <c r="H22" s="17"/>
      <c r="I22" s="17"/>
      <c r="J22" s="16"/>
      <c r="K22" s="19"/>
      <c r="L22" s="19"/>
      <c r="M22" s="60"/>
      <c r="N22" s="12"/>
      <c r="O22" s="13"/>
      <c r="P22" s="60"/>
      <c r="Q22" s="23"/>
    </row>
    <row r="23" spans="1:17" s="8" customFormat="1" ht="19.5" customHeight="1">
      <c r="B23" s="12"/>
      <c r="C23" s="13"/>
      <c r="D23" s="13"/>
      <c r="E23" s="21"/>
      <c r="F23" s="17"/>
      <c r="G23" s="17"/>
      <c r="H23" s="17"/>
      <c r="I23" s="22"/>
      <c r="J23" s="19"/>
      <c r="K23" s="19"/>
      <c r="L23" s="19"/>
      <c r="M23" s="60"/>
      <c r="N23" s="12"/>
      <c r="O23" s="13"/>
      <c r="P23" s="60"/>
      <c r="Q23" s="23"/>
    </row>
    <row r="24" spans="1:17" s="8" customFormat="1" ht="19.5" customHeight="1">
      <c r="B24" s="12"/>
      <c r="C24" s="13"/>
      <c r="D24" s="13"/>
      <c r="E24" s="21"/>
      <c r="F24" s="17"/>
      <c r="G24" s="17"/>
      <c r="H24" s="17"/>
      <c r="I24" s="22"/>
      <c r="J24" s="19"/>
      <c r="K24" s="19"/>
      <c r="L24" s="19"/>
      <c r="M24" s="60"/>
      <c r="N24" s="12"/>
      <c r="O24" s="13"/>
      <c r="P24" s="60"/>
      <c r="Q24" s="23"/>
    </row>
    <row r="25" spans="1:17" s="8" customFormat="1" ht="19.5" customHeight="1">
      <c r="B25" s="12"/>
      <c r="C25" s="13"/>
      <c r="D25" s="13"/>
      <c r="E25" s="61"/>
      <c r="F25" s="17"/>
      <c r="G25" s="17"/>
      <c r="H25" s="17"/>
      <c r="I25" s="22"/>
      <c r="J25" s="19"/>
      <c r="K25" s="19"/>
      <c r="L25" s="19"/>
      <c r="M25" s="60"/>
      <c r="N25" s="12"/>
      <c r="O25" s="13"/>
      <c r="P25" s="60"/>
      <c r="Q25" s="23"/>
    </row>
    <row r="26" spans="1:17" s="8" customFormat="1" ht="19.5" customHeight="1">
      <c r="B26" s="12"/>
      <c r="C26" s="13"/>
      <c r="D26" s="13"/>
      <c r="E26" s="222"/>
      <c r="F26" s="213"/>
      <c r="G26" s="218"/>
      <c r="H26" s="169"/>
      <c r="I26" s="22"/>
      <c r="J26" s="189"/>
      <c r="K26" s="19"/>
      <c r="L26" s="19"/>
      <c r="M26" s="60"/>
      <c r="N26" s="12"/>
      <c r="O26" s="13"/>
      <c r="P26" s="60"/>
      <c r="Q26" s="23"/>
    </row>
    <row r="27" spans="1:17" s="8" customFormat="1" ht="19.5" customHeight="1">
      <c r="B27" s="12"/>
      <c r="C27" s="12"/>
      <c r="D27" s="12"/>
      <c r="E27" s="141"/>
      <c r="F27" s="13"/>
      <c r="G27" s="17"/>
      <c r="H27" s="17"/>
      <c r="I27" s="17"/>
      <c r="J27" s="194"/>
      <c r="K27" s="19"/>
      <c r="L27" s="19"/>
      <c r="M27" s="60"/>
      <c r="N27" s="12"/>
      <c r="O27" s="13"/>
      <c r="P27" s="60"/>
      <c r="Q27" s="23"/>
    </row>
    <row r="28" spans="1:17" s="8" customFormat="1" ht="19.5" customHeight="1">
      <c r="B28" s="12"/>
      <c r="C28" s="12"/>
      <c r="D28" s="12"/>
      <c r="E28" s="246"/>
      <c r="F28" s="292"/>
      <c r="G28" s="17"/>
      <c r="H28" s="17"/>
      <c r="I28" s="17"/>
      <c r="J28" s="16"/>
      <c r="K28" s="21"/>
      <c r="L28" s="19"/>
      <c r="M28" s="60"/>
      <c r="N28" s="12"/>
      <c r="O28" s="13"/>
      <c r="P28" s="60"/>
      <c r="Q28" s="23"/>
    </row>
    <row r="29" spans="1:17" s="8" customFormat="1" ht="19.5" customHeight="1">
      <c r="B29" s="12"/>
      <c r="C29" s="13"/>
      <c r="D29" s="13"/>
      <c r="E29" s="222"/>
      <c r="F29" s="213"/>
      <c r="G29" s="218"/>
      <c r="H29" s="169"/>
      <c r="I29" s="22"/>
      <c r="J29" s="189"/>
      <c r="K29" s="21"/>
      <c r="L29" s="19"/>
      <c r="M29" s="60"/>
      <c r="N29" s="12"/>
      <c r="O29" s="13"/>
      <c r="P29" s="60"/>
      <c r="Q29" s="23"/>
    </row>
    <row r="30" spans="1:17" s="8" customFormat="1" ht="19.5" customHeight="1">
      <c r="B30" s="12"/>
      <c r="C30" s="12"/>
      <c r="D30" s="12"/>
      <c r="E30" s="246"/>
      <c r="F30" s="292"/>
      <c r="G30" s="17"/>
      <c r="H30" s="17"/>
      <c r="I30" s="17"/>
      <c r="J30" s="16"/>
      <c r="K30" s="21"/>
      <c r="L30" s="19"/>
      <c r="M30" s="60"/>
      <c r="N30" s="12"/>
      <c r="O30" s="13"/>
      <c r="P30" s="60"/>
      <c r="Q30" s="23"/>
    </row>
    <row r="31" spans="1:17" s="8" customFormat="1" ht="19.5" customHeight="1">
      <c r="B31" s="12"/>
      <c r="C31" s="12"/>
      <c r="D31" s="12"/>
      <c r="E31" s="246"/>
      <c r="F31" s="292"/>
      <c r="G31" s="17"/>
      <c r="H31" s="17"/>
      <c r="I31" s="17"/>
      <c r="J31" s="16"/>
      <c r="K31" s="19"/>
      <c r="L31" s="13"/>
      <c r="M31" s="60"/>
      <c r="N31" s="12"/>
      <c r="O31" s="13"/>
      <c r="P31" s="60"/>
      <c r="Q31" s="23"/>
    </row>
    <row r="32" spans="1:17" s="8" customFormat="1" ht="19.5" customHeight="1">
      <c r="B32" s="12"/>
      <c r="C32" s="12"/>
      <c r="D32" s="12"/>
      <c r="E32" s="246"/>
      <c r="F32" s="292"/>
      <c r="G32" s="17"/>
      <c r="H32" s="17"/>
      <c r="I32" s="17"/>
      <c r="J32" s="16"/>
      <c r="K32" s="19"/>
      <c r="L32" s="13"/>
      <c r="M32" s="60"/>
      <c r="N32" s="12"/>
      <c r="O32" s="13"/>
      <c r="P32" s="60"/>
      <c r="Q32" s="23"/>
    </row>
    <row r="33" spans="2:18" s="8" customFormat="1" ht="19.5" customHeight="1">
      <c r="B33" s="12"/>
      <c r="C33" s="12"/>
      <c r="D33" s="12"/>
      <c r="E33" s="141"/>
      <c r="F33" s="13"/>
      <c r="G33" s="17"/>
      <c r="H33" s="17"/>
      <c r="I33" s="17"/>
      <c r="J33" s="194"/>
      <c r="K33" s="19"/>
      <c r="L33" s="13"/>
      <c r="M33" s="60"/>
      <c r="N33" s="12"/>
      <c r="O33" s="13"/>
      <c r="P33" s="60"/>
      <c r="Q33" s="23"/>
    </row>
    <row r="34" spans="2:18" s="8" customFormat="1" ht="18" customHeight="1">
      <c r="B34" s="12"/>
      <c r="C34" s="470"/>
      <c r="D34" s="470"/>
      <c r="E34" s="246"/>
      <c r="F34" s="292"/>
      <c r="G34" s="17"/>
      <c r="H34" s="17"/>
      <c r="I34" s="239"/>
      <c r="J34" s="16"/>
      <c r="K34" s="19"/>
      <c r="L34" s="19"/>
      <c r="M34" s="60"/>
      <c r="N34" s="15"/>
      <c r="O34" s="20"/>
      <c r="P34" s="60"/>
      <c r="Q34" s="23"/>
    </row>
    <row r="35" spans="2:18" s="8" customFormat="1" ht="18" customHeight="1">
      <c r="B35" s="12"/>
      <c r="C35" s="470"/>
      <c r="D35" s="470"/>
      <c r="E35" s="246"/>
      <c r="F35" s="292"/>
      <c r="G35" s="17"/>
      <c r="H35" s="17"/>
      <c r="I35" s="245"/>
      <c r="J35" s="16"/>
      <c r="K35" s="19"/>
      <c r="L35" s="19"/>
      <c r="M35" s="60"/>
      <c r="N35" s="15"/>
      <c r="O35" s="20"/>
      <c r="P35" s="60"/>
      <c r="Q35" s="23"/>
    </row>
    <row r="36" spans="2:18" s="8" customFormat="1" ht="18" customHeight="1">
      <c r="B36" s="12"/>
      <c r="C36" s="470"/>
      <c r="D36" s="470"/>
      <c r="E36" s="246"/>
      <c r="F36" s="292"/>
      <c r="G36" s="17"/>
      <c r="H36" s="17"/>
      <c r="I36" s="239"/>
      <c r="J36" s="16"/>
      <c r="K36" s="19"/>
      <c r="L36" s="19"/>
      <c r="M36" s="60"/>
      <c r="N36" s="15"/>
      <c r="O36" s="20"/>
      <c r="P36" s="60"/>
      <c r="Q36" s="23"/>
    </row>
    <row r="37" spans="2:18" s="8" customFormat="1" ht="18" customHeight="1">
      <c r="B37" s="12"/>
      <c r="C37" s="12"/>
      <c r="D37" s="12"/>
      <c r="E37" s="13"/>
      <c r="F37" s="190"/>
      <c r="G37" s="17"/>
      <c r="H37" s="17"/>
      <c r="I37" s="17"/>
      <c r="J37" s="16"/>
      <c r="K37" s="19"/>
      <c r="L37" s="19"/>
      <c r="M37" s="60"/>
      <c r="N37" s="15"/>
      <c r="O37" s="20"/>
      <c r="P37" s="60"/>
      <c r="Q37" s="23"/>
    </row>
    <row r="38" spans="2:18" s="8" customFormat="1" ht="18" customHeight="1">
      <c r="B38" s="12"/>
      <c r="C38" s="12"/>
      <c r="D38" s="12"/>
      <c r="E38" s="469"/>
      <c r="F38" s="190"/>
      <c r="G38" s="17"/>
      <c r="H38" s="17"/>
      <c r="I38" s="17"/>
      <c r="J38" s="194"/>
      <c r="K38" s="19"/>
      <c r="L38" s="19"/>
      <c r="M38" s="60"/>
      <c r="N38" s="15"/>
      <c r="O38" s="20"/>
      <c r="P38" s="60"/>
      <c r="Q38" s="23"/>
    </row>
    <row r="39" spans="2:18" s="8" customFormat="1" ht="18" customHeight="1">
      <c r="B39" s="12"/>
      <c r="C39" s="12"/>
      <c r="D39" s="12"/>
      <c r="E39" s="13"/>
      <c r="F39" s="13"/>
      <c r="G39" s="17"/>
      <c r="H39" s="17"/>
      <c r="I39" s="239"/>
      <c r="J39" s="16"/>
      <c r="K39" s="19"/>
      <c r="L39" s="19"/>
      <c r="M39" s="60"/>
      <c r="N39" s="15"/>
      <c r="O39" s="20"/>
      <c r="P39" s="60"/>
      <c r="Q39" s="23"/>
    </row>
    <row r="40" spans="2:18" s="8" customFormat="1" ht="18" customHeight="1">
      <c r="B40" s="12"/>
      <c r="C40" s="13"/>
      <c r="D40" s="13"/>
      <c r="E40" s="21"/>
      <c r="F40" s="17"/>
      <c r="G40" s="17"/>
      <c r="H40" s="17"/>
      <c r="I40" s="22"/>
      <c r="J40" s="19"/>
      <c r="K40" s="19"/>
      <c r="L40" s="19"/>
      <c r="M40" s="60"/>
      <c r="N40" s="15"/>
      <c r="O40" s="20"/>
      <c r="P40" s="60"/>
      <c r="Q40" s="23"/>
      <c r="R40" s="62"/>
    </row>
    <row r="41" spans="2:18" s="8" customFormat="1" ht="18" customHeight="1">
      <c r="B41" s="12"/>
      <c r="C41" s="13"/>
      <c r="D41" s="13"/>
      <c r="E41" s="21"/>
      <c r="F41" s="17"/>
      <c r="G41" s="17"/>
      <c r="H41" s="17"/>
      <c r="I41" s="22"/>
      <c r="J41" s="19"/>
      <c r="K41" s="19"/>
      <c r="L41" s="19"/>
      <c r="M41" s="60"/>
      <c r="N41" s="15"/>
      <c r="O41" s="20"/>
      <c r="P41" s="60"/>
      <c r="Q41" s="23"/>
      <c r="R41" s="62"/>
    </row>
    <row r="42" spans="2:18" s="8" customFormat="1" ht="18" customHeight="1">
      <c r="B42" s="12"/>
      <c r="C42" s="13"/>
      <c r="D42" s="13"/>
      <c r="E42" s="21"/>
      <c r="F42" s="17"/>
      <c r="G42" s="17"/>
      <c r="H42" s="17"/>
      <c r="I42" s="22"/>
      <c r="J42" s="19"/>
      <c r="K42" s="19"/>
      <c r="L42" s="19"/>
      <c r="M42" s="60"/>
      <c r="N42" s="15"/>
      <c r="O42" s="20"/>
      <c r="P42" s="60"/>
      <c r="Q42" s="23"/>
      <c r="R42" s="62"/>
    </row>
    <row r="43" spans="2:18" s="8" customFormat="1" ht="18" customHeight="1">
      <c r="B43" s="12"/>
      <c r="C43" s="470"/>
      <c r="D43" s="470"/>
      <c r="E43" s="141"/>
      <c r="F43" s="13"/>
      <c r="G43" s="17"/>
      <c r="H43" s="17"/>
      <c r="I43" s="245"/>
      <c r="J43" s="16"/>
      <c r="K43" s="19"/>
      <c r="L43" s="19"/>
      <c r="M43" s="60"/>
      <c r="N43" s="15"/>
      <c r="O43" s="20"/>
      <c r="P43" s="60"/>
      <c r="Q43" s="23"/>
      <c r="R43" s="62"/>
    </row>
    <row r="44" spans="2:18" s="8" customFormat="1" ht="18" customHeight="1">
      <c r="B44" s="12"/>
      <c r="C44" s="470"/>
      <c r="D44" s="470"/>
      <c r="E44" s="141"/>
      <c r="F44" s="13"/>
      <c r="G44" s="17"/>
      <c r="H44" s="17"/>
      <c r="I44" s="245"/>
      <c r="J44" s="16"/>
      <c r="K44" s="19"/>
      <c r="L44" s="19"/>
      <c r="M44" s="60"/>
      <c r="N44" s="15"/>
      <c r="O44" s="20"/>
      <c r="P44" s="60"/>
      <c r="Q44" s="23"/>
    </row>
    <row r="45" spans="2:18" s="8" customFormat="1" ht="18" customHeight="1">
      <c r="B45" s="12"/>
      <c r="C45" s="470"/>
      <c r="D45" s="470"/>
      <c r="E45" s="141"/>
      <c r="F45" s="13"/>
      <c r="G45" s="17"/>
      <c r="H45" s="17"/>
      <c r="I45" s="245"/>
      <c r="J45" s="16"/>
      <c r="K45" s="19"/>
      <c r="L45" s="19"/>
      <c r="M45" s="60"/>
      <c r="N45" s="15"/>
      <c r="O45" s="20"/>
      <c r="P45" s="60"/>
      <c r="Q45" s="23"/>
    </row>
    <row r="46" spans="2:18" s="8" customFormat="1" ht="18" customHeight="1">
      <c r="B46" s="12"/>
      <c r="C46" s="470"/>
      <c r="D46" s="470"/>
      <c r="E46" s="141"/>
      <c r="F46" s="13"/>
      <c r="G46" s="17"/>
      <c r="H46" s="17"/>
      <c r="I46" s="245"/>
      <c r="J46" s="16"/>
      <c r="K46" s="21"/>
      <c r="L46" s="19"/>
      <c r="M46" s="60"/>
      <c r="N46" s="15"/>
      <c r="O46" s="20"/>
      <c r="P46" s="60"/>
      <c r="Q46" s="23"/>
    </row>
    <row r="47" spans="2:18" s="8" customFormat="1" ht="18" customHeight="1">
      <c r="B47" s="12"/>
      <c r="C47" s="470"/>
      <c r="D47" s="470"/>
      <c r="E47" s="246"/>
      <c r="F47" s="292"/>
      <c r="G47" s="17"/>
      <c r="H47" s="17"/>
      <c r="I47" s="245"/>
      <c r="J47" s="729"/>
      <c r="K47" s="21"/>
      <c r="L47" s="19"/>
      <c r="M47" s="60"/>
      <c r="N47" s="15"/>
      <c r="O47" s="20"/>
      <c r="P47" s="60"/>
      <c r="Q47" s="23"/>
    </row>
    <row r="48" spans="2:18" s="8" customFormat="1" ht="18" customHeight="1">
      <c r="B48" s="12"/>
      <c r="C48" s="470"/>
      <c r="D48" s="470"/>
      <c r="E48" s="246"/>
      <c r="F48" s="292"/>
      <c r="G48" s="17"/>
      <c r="H48" s="17"/>
      <c r="I48" s="245"/>
      <c r="J48" s="729"/>
      <c r="K48" s="21"/>
      <c r="L48" s="19"/>
      <c r="M48" s="60"/>
      <c r="N48" s="15"/>
      <c r="O48" s="20"/>
      <c r="P48" s="60"/>
      <c r="Q48" s="23"/>
    </row>
    <row r="49" spans="2:17" s="8" customFormat="1" ht="18" customHeight="1">
      <c r="B49" s="12"/>
      <c r="C49" s="470"/>
      <c r="D49" s="470"/>
      <c r="E49" s="246"/>
      <c r="F49" s="292"/>
      <c r="G49" s="17"/>
      <c r="H49" s="17"/>
      <c r="I49" s="245"/>
      <c r="J49" s="729"/>
      <c r="K49" s="21"/>
      <c r="L49" s="19"/>
      <c r="M49" s="60"/>
      <c r="N49" s="15"/>
      <c r="O49" s="20"/>
      <c r="P49" s="60"/>
      <c r="Q49" s="23"/>
    </row>
    <row r="50" spans="2:17" s="8" customFormat="1" ht="18" customHeight="1">
      <c r="B50" s="12"/>
      <c r="C50" s="12"/>
      <c r="D50" s="12"/>
      <c r="E50" s="246"/>
      <c r="F50" s="292"/>
      <c r="G50" s="17"/>
      <c r="H50" s="17"/>
      <c r="I50" s="245"/>
      <c r="J50" s="729"/>
      <c r="K50" s="21"/>
      <c r="L50" s="19"/>
      <c r="M50" s="60"/>
      <c r="N50" s="15"/>
      <c r="O50" s="60"/>
      <c r="P50" s="60"/>
      <c r="Q50" s="23"/>
    </row>
    <row r="51" spans="2:17" s="8" customFormat="1" ht="18" customHeight="1">
      <c r="B51" s="12"/>
      <c r="C51" s="12"/>
      <c r="D51" s="12"/>
      <c r="E51" s="240"/>
      <c r="F51" s="190"/>
      <c r="G51" s="17"/>
      <c r="H51" s="17"/>
      <c r="I51" s="17"/>
      <c r="J51" s="194"/>
      <c r="K51" s="21"/>
      <c r="L51" s="19"/>
      <c r="M51" s="60"/>
      <c r="N51" s="15"/>
      <c r="O51" s="20"/>
      <c r="P51" s="60"/>
      <c r="Q51" s="23"/>
    </row>
    <row r="52" spans="2:17" s="8" customFormat="1" ht="18" customHeight="1">
      <c r="B52" s="12"/>
      <c r="C52" s="12"/>
      <c r="D52" s="12"/>
      <c r="E52" s="247"/>
      <c r="F52" s="13"/>
      <c r="G52" s="17"/>
      <c r="H52" s="17"/>
      <c r="I52" s="17"/>
      <c r="J52" s="16"/>
      <c r="K52" s="21"/>
      <c r="L52" s="19"/>
      <c r="M52" s="60"/>
      <c r="N52" s="15"/>
      <c r="O52" s="20"/>
      <c r="P52" s="60"/>
      <c r="Q52" s="23"/>
    </row>
    <row r="53" spans="2:17" s="8" customFormat="1" ht="18" customHeight="1">
      <c r="B53" s="12"/>
      <c r="C53" s="12"/>
      <c r="D53" s="12"/>
      <c r="E53" s="141"/>
      <c r="F53" s="13"/>
      <c r="G53" s="17"/>
      <c r="H53" s="17"/>
      <c r="I53" s="17"/>
      <c r="J53" s="141"/>
      <c r="K53" s="21"/>
      <c r="L53" s="19"/>
      <c r="M53" s="747"/>
      <c r="N53" s="15"/>
      <c r="O53" s="20"/>
      <c r="P53" s="60"/>
      <c r="Q53" s="23"/>
    </row>
    <row r="54" spans="2:17" s="8" customFormat="1" ht="18" customHeight="1">
      <c r="B54" s="12"/>
      <c r="C54" s="12"/>
      <c r="D54" s="12"/>
      <c r="E54" s="189"/>
      <c r="F54" s="190"/>
      <c r="G54" s="17"/>
      <c r="H54" s="17"/>
      <c r="I54" s="17"/>
      <c r="J54" s="190"/>
      <c r="K54" s="21"/>
      <c r="L54" s="19"/>
      <c r="M54" s="60"/>
      <c r="N54" s="15"/>
      <c r="O54" s="60"/>
      <c r="P54" s="60"/>
      <c r="Q54" s="23"/>
    </row>
    <row r="55" spans="2:17" s="8" customFormat="1" ht="18" customHeight="1">
      <c r="B55" s="12"/>
      <c r="C55" s="12"/>
      <c r="D55" s="12"/>
      <c r="E55" s="63"/>
      <c r="F55" s="190"/>
      <c r="G55" s="17"/>
      <c r="H55" s="17"/>
      <c r="I55" s="17"/>
      <c r="J55" s="194"/>
      <c r="K55" s="21"/>
      <c r="L55" s="19"/>
      <c r="M55" s="60"/>
      <c r="N55" s="15"/>
      <c r="O55" s="20"/>
      <c r="P55" s="60"/>
      <c r="Q55" s="23"/>
    </row>
    <row r="56" spans="2:17" s="8" customFormat="1" ht="18" customHeight="1">
      <c r="B56" s="12"/>
      <c r="C56" s="470"/>
      <c r="D56" s="470"/>
      <c r="E56" s="241"/>
      <c r="F56" s="13"/>
      <c r="G56" s="17"/>
      <c r="H56" s="17"/>
      <c r="I56" s="17"/>
      <c r="J56" s="141"/>
      <c r="K56" s="21"/>
      <c r="L56" s="19"/>
      <c r="M56" s="60"/>
      <c r="N56" s="15"/>
      <c r="O56" s="20"/>
      <c r="P56" s="60"/>
      <c r="Q56" s="23"/>
    </row>
    <row r="57" spans="2:17" s="8" customFormat="1" ht="18" customHeight="1">
      <c r="B57" s="12"/>
      <c r="C57" s="12"/>
      <c r="D57" s="12"/>
      <c r="E57" s="241"/>
      <c r="F57" s="13"/>
      <c r="G57" s="17"/>
      <c r="H57" s="17"/>
      <c r="I57" s="17"/>
      <c r="J57" s="141"/>
      <c r="K57" s="21"/>
      <c r="L57" s="19"/>
      <c r="M57" s="60"/>
      <c r="N57" s="15"/>
      <c r="O57" s="20"/>
      <c r="P57" s="60"/>
      <c r="Q57" s="23"/>
    </row>
    <row r="58" spans="2:17" s="8" customFormat="1" ht="18" customHeight="1">
      <c r="B58" s="13"/>
      <c r="C58" s="12"/>
      <c r="D58" s="12"/>
      <c r="E58" s="241"/>
      <c r="F58" s="141"/>
      <c r="G58" s="17"/>
      <c r="H58" s="17"/>
      <c r="I58" s="17"/>
      <c r="J58" s="141"/>
      <c r="K58" s="21"/>
      <c r="L58" s="19"/>
      <c r="M58" s="60"/>
      <c r="N58" s="15"/>
      <c r="O58" s="20"/>
      <c r="P58" s="60"/>
      <c r="Q58" s="23"/>
    </row>
    <row r="59" spans="2:17" s="8" customFormat="1" ht="18" customHeight="1">
      <c r="B59" s="13"/>
      <c r="C59" s="12"/>
      <c r="D59" s="12"/>
      <c r="E59" s="241"/>
      <c r="F59" s="141"/>
      <c r="G59" s="17"/>
      <c r="H59" s="17"/>
      <c r="I59" s="17"/>
      <c r="J59" s="141"/>
      <c r="K59" s="21"/>
      <c r="L59" s="19"/>
      <c r="M59" s="60"/>
      <c r="N59" s="15"/>
      <c r="O59" s="20"/>
      <c r="P59" s="60"/>
      <c r="Q59" s="23"/>
    </row>
    <row r="60" spans="2:17" s="8" customFormat="1" ht="18" customHeight="1">
      <c r="B60" s="13"/>
      <c r="C60" s="12"/>
      <c r="D60" s="12"/>
      <c r="E60" s="241"/>
      <c r="F60" s="141"/>
      <c r="G60" s="17"/>
      <c r="H60" s="17"/>
      <c r="I60" s="17"/>
      <c r="J60" s="141"/>
      <c r="K60" s="21"/>
      <c r="L60" s="19"/>
      <c r="M60" s="60"/>
      <c r="N60" s="15"/>
      <c r="O60" s="20"/>
      <c r="P60" s="60"/>
      <c r="Q60" s="23"/>
    </row>
    <row r="61" spans="2:17" s="8" customFormat="1" ht="18" customHeight="1">
      <c r="B61" s="13"/>
      <c r="C61" s="12"/>
      <c r="D61" s="12"/>
      <c r="E61" s="242"/>
      <c r="F61" s="141"/>
      <c r="G61" s="17"/>
      <c r="H61" s="17"/>
      <c r="I61" s="17"/>
      <c r="J61" s="141"/>
      <c r="K61" s="21"/>
      <c r="L61" s="19"/>
      <c r="M61" s="60"/>
      <c r="N61" s="15"/>
      <c r="O61" s="20"/>
      <c r="P61" s="60"/>
      <c r="Q61" s="23"/>
    </row>
    <row r="62" spans="2:17" s="8" customFormat="1" ht="18" customHeight="1">
      <c r="B62" s="13"/>
      <c r="C62" s="12"/>
      <c r="D62" s="12"/>
      <c r="E62" s="241"/>
      <c r="F62" s="141"/>
      <c r="G62" s="17"/>
      <c r="H62" s="17"/>
      <c r="I62" s="17"/>
      <c r="J62" s="141"/>
      <c r="K62" s="21"/>
      <c r="L62" s="19"/>
      <c r="M62" s="60"/>
      <c r="N62" s="15"/>
      <c r="O62" s="20"/>
      <c r="P62" s="60"/>
      <c r="Q62" s="23"/>
    </row>
    <row r="63" spans="2:17" s="8" customFormat="1" ht="18" customHeight="1">
      <c r="B63" s="13"/>
      <c r="C63" s="12"/>
      <c r="D63" s="12"/>
      <c r="E63" s="241"/>
      <c r="F63" s="141"/>
      <c r="G63" s="17"/>
      <c r="H63" s="17"/>
      <c r="I63" s="17"/>
      <c r="J63" s="141"/>
      <c r="K63" s="21"/>
      <c r="L63" s="19"/>
      <c r="M63" s="60"/>
      <c r="N63" s="15"/>
      <c r="O63" s="20"/>
      <c r="P63" s="60"/>
      <c r="Q63" s="23"/>
    </row>
    <row r="64" spans="2:17" s="8" customFormat="1" ht="18" customHeight="1">
      <c r="B64" s="13"/>
      <c r="C64" s="12"/>
      <c r="D64" s="12"/>
      <c r="E64" s="241"/>
      <c r="F64" s="141"/>
      <c r="G64" s="17"/>
      <c r="H64" s="17"/>
      <c r="I64" s="17"/>
      <c r="J64" s="141"/>
      <c r="K64" s="21"/>
      <c r="L64" s="19"/>
      <c r="M64" s="60"/>
      <c r="N64" s="15"/>
      <c r="O64" s="20"/>
      <c r="P64" s="60"/>
      <c r="Q64" s="23"/>
    </row>
    <row r="65" spans="2:17" s="8" customFormat="1" ht="18" customHeight="1">
      <c r="B65" s="13"/>
      <c r="C65" s="12"/>
      <c r="D65" s="12"/>
      <c r="E65" s="241"/>
      <c r="F65" s="141"/>
      <c r="G65" s="17"/>
      <c r="H65" s="17"/>
      <c r="I65" s="17"/>
      <c r="J65" s="141"/>
      <c r="K65" s="21"/>
      <c r="L65" s="19"/>
      <c r="M65" s="60"/>
      <c r="N65" s="15"/>
      <c r="O65" s="20"/>
      <c r="P65" s="60"/>
      <c r="Q65" s="23"/>
    </row>
    <row r="66" spans="2:17" s="8" customFormat="1" ht="18" customHeight="1">
      <c r="B66" s="13"/>
      <c r="C66" s="12"/>
      <c r="D66" s="12"/>
      <c r="E66" s="241"/>
      <c r="F66" s="141"/>
      <c r="G66" s="17"/>
      <c r="H66" s="17"/>
      <c r="I66" s="17"/>
      <c r="J66" s="141"/>
      <c r="K66" s="21"/>
      <c r="L66" s="19"/>
      <c r="M66" s="60"/>
      <c r="N66" s="15"/>
      <c r="O66" s="20"/>
      <c r="P66" s="60"/>
      <c r="Q66" s="23"/>
    </row>
    <row r="67" spans="2:17" s="8" customFormat="1" ht="18" customHeight="1">
      <c r="B67" s="13"/>
      <c r="C67" s="12"/>
      <c r="D67" s="12"/>
      <c r="E67" s="50"/>
      <c r="F67" s="50"/>
      <c r="G67" s="50"/>
      <c r="H67" s="17"/>
      <c r="I67" s="17"/>
      <c r="J67" s="50"/>
      <c r="K67" s="21"/>
      <c r="L67" s="19"/>
      <c r="M67" s="60"/>
      <c r="N67" s="15"/>
      <c r="O67" s="20"/>
      <c r="P67" s="60"/>
      <c r="Q67" s="23"/>
    </row>
    <row r="68" spans="2:17" s="8" customFormat="1" ht="18" customHeight="1">
      <c r="B68" s="13"/>
      <c r="C68" s="12"/>
      <c r="D68" s="12"/>
      <c r="E68" s="50"/>
      <c r="F68" s="50"/>
      <c r="G68" s="50"/>
      <c r="H68" s="17"/>
      <c r="I68" s="17"/>
      <c r="J68" s="50"/>
      <c r="K68" s="21"/>
      <c r="L68" s="19"/>
      <c r="M68" s="60"/>
      <c r="N68" s="15"/>
      <c r="O68" s="20"/>
      <c r="P68" s="60"/>
      <c r="Q68" s="23"/>
    </row>
    <row r="69" spans="2:17" s="8" customFormat="1" ht="18" customHeight="1">
      <c r="B69" s="13"/>
      <c r="C69" s="12"/>
      <c r="D69" s="12"/>
      <c r="E69" s="50"/>
      <c r="F69" s="50"/>
      <c r="G69" s="50"/>
      <c r="H69" s="17"/>
      <c r="I69" s="17"/>
      <c r="J69" s="50"/>
      <c r="K69" s="21"/>
      <c r="L69" s="19"/>
      <c r="M69" s="60"/>
      <c r="N69" s="15"/>
      <c r="O69" s="20"/>
      <c r="P69" s="60"/>
      <c r="Q69" s="23"/>
    </row>
    <row r="70" spans="2:17" s="8" customFormat="1" ht="18" customHeight="1">
      <c r="B70" s="13"/>
      <c r="C70" s="12"/>
      <c r="D70" s="12"/>
      <c r="E70" s="50"/>
      <c r="F70" s="50"/>
      <c r="G70" s="50"/>
      <c r="H70" s="17"/>
      <c r="I70" s="17"/>
      <c r="J70" s="50"/>
      <c r="K70" s="21"/>
      <c r="L70" s="19"/>
      <c r="M70" s="60"/>
      <c r="N70" s="15"/>
      <c r="O70" s="20"/>
      <c r="P70" s="60"/>
      <c r="Q70" s="23"/>
    </row>
    <row r="71" spans="2:17" s="8" customFormat="1" ht="18" customHeight="1">
      <c r="B71" s="13"/>
      <c r="C71" s="12"/>
      <c r="D71" s="12"/>
      <c r="E71" s="50"/>
      <c r="F71" s="50"/>
      <c r="G71" s="50"/>
      <c r="H71" s="17"/>
      <c r="I71" s="17"/>
      <c r="J71" s="50"/>
      <c r="K71" s="21"/>
      <c r="L71" s="19"/>
      <c r="M71" s="60"/>
      <c r="N71" s="15"/>
      <c r="O71" s="20"/>
      <c r="P71" s="60"/>
      <c r="Q71" s="23"/>
    </row>
    <row r="72" spans="2:17" s="8" customFormat="1" ht="18" customHeight="1">
      <c r="B72" s="13"/>
      <c r="C72" s="12"/>
      <c r="D72" s="12"/>
      <c r="E72" s="50"/>
      <c r="F72" s="50"/>
      <c r="G72" s="50"/>
      <c r="H72" s="17"/>
      <c r="I72" s="17"/>
      <c r="J72" s="50"/>
      <c r="K72" s="21"/>
      <c r="L72" s="19"/>
      <c r="M72" s="60"/>
      <c r="N72" s="15"/>
      <c r="O72" s="20"/>
      <c r="P72" s="60"/>
      <c r="Q72" s="23"/>
    </row>
    <row r="73" spans="2:17" s="8" customFormat="1" ht="18" customHeight="1">
      <c r="B73" s="13"/>
      <c r="C73" s="12"/>
      <c r="D73" s="12"/>
      <c r="E73" s="50"/>
      <c r="F73" s="50"/>
      <c r="G73" s="50"/>
      <c r="H73" s="17"/>
      <c r="I73" s="17"/>
      <c r="J73" s="50"/>
      <c r="K73" s="21"/>
      <c r="L73" s="19"/>
      <c r="M73" s="60"/>
      <c r="N73" s="15"/>
      <c r="O73" s="20"/>
      <c r="P73" s="60"/>
      <c r="Q73" s="23"/>
    </row>
    <row r="74" spans="2:17" s="8" customFormat="1" ht="18" customHeight="1">
      <c r="B74" s="13"/>
      <c r="C74" s="12"/>
      <c r="D74" s="12"/>
      <c r="E74" s="50"/>
      <c r="F74" s="50"/>
      <c r="G74" s="50"/>
      <c r="H74" s="17"/>
      <c r="I74" s="17"/>
      <c r="J74" s="50"/>
      <c r="K74" s="21"/>
      <c r="L74" s="19"/>
      <c r="M74" s="60"/>
      <c r="N74" s="15"/>
      <c r="O74" s="20"/>
      <c r="P74" s="60"/>
      <c r="Q74" s="23"/>
    </row>
    <row r="75" spans="2:17" s="8" customFormat="1" ht="18" customHeight="1">
      <c r="B75" s="13"/>
      <c r="C75" s="12"/>
      <c r="D75" s="12"/>
      <c r="E75" s="50"/>
      <c r="F75" s="50"/>
      <c r="G75" s="50"/>
      <c r="H75" s="17"/>
      <c r="I75" s="17"/>
      <c r="J75" s="50"/>
      <c r="K75" s="21"/>
      <c r="L75" s="19"/>
      <c r="M75" s="60"/>
      <c r="N75" s="15"/>
      <c r="O75" s="20"/>
      <c r="P75" s="60"/>
      <c r="Q75" s="23"/>
    </row>
    <row r="76" spans="2:17" s="8" customFormat="1" ht="18" customHeight="1">
      <c r="B76" s="13"/>
      <c r="C76" s="12"/>
      <c r="D76" s="12"/>
      <c r="E76" s="50"/>
      <c r="F76" s="50"/>
      <c r="G76" s="50"/>
      <c r="H76" s="17"/>
      <c r="I76" s="17"/>
      <c r="J76" s="50"/>
      <c r="K76" s="21"/>
      <c r="L76" s="19"/>
      <c r="M76" s="60"/>
      <c r="N76" s="15"/>
      <c r="O76" s="20"/>
      <c r="P76" s="60"/>
      <c r="Q76" s="23"/>
    </row>
    <row r="77" spans="2:17" s="8" customFormat="1" ht="18" customHeight="1">
      <c r="B77" s="13"/>
      <c r="C77" s="12"/>
      <c r="D77" s="12"/>
      <c r="E77" s="50"/>
      <c r="F77" s="50"/>
      <c r="G77" s="50"/>
      <c r="H77" s="17"/>
      <c r="I77" s="17"/>
      <c r="J77" s="50"/>
      <c r="K77" s="21"/>
      <c r="L77" s="19"/>
      <c r="M77" s="60"/>
      <c r="N77" s="15"/>
      <c r="O77" s="20"/>
      <c r="P77" s="60"/>
      <c r="Q77" s="23"/>
    </row>
    <row r="78" spans="2:17" s="8" customFormat="1" ht="18" customHeight="1">
      <c r="B78" s="13"/>
      <c r="C78" s="12"/>
      <c r="D78" s="12"/>
      <c r="E78" s="50"/>
      <c r="F78" s="50"/>
      <c r="G78" s="50"/>
      <c r="H78" s="17"/>
      <c r="I78" s="17"/>
      <c r="J78" s="50"/>
      <c r="K78" s="21"/>
      <c r="L78" s="19"/>
      <c r="M78" s="60"/>
      <c r="N78" s="15"/>
      <c r="O78" s="20"/>
      <c r="P78" s="60"/>
      <c r="Q78" s="23"/>
    </row>
    <row r="79" spans="2:17" s="8" customFormat="1" ht="18" customHeight="1">
      <c r="B79" s="13"/>
      <c r="C79" s="12"/>
      <c r="D79" s="12"/>
      <c r="E79" s="241"/>
      <c r="F79" s="141"/>
      <c r="G79" s="17"/>
      <c r="H79" s="17"/>
      <c r="I79" s="17"/>
      <c r="J79" s="141"/>
      <c r="K79" s="21"/>
      <c r="L79" s="19"/>
      <c r="M79" s="60"/>
      <c r="N79" s="60"/>
      <c r="O79" s="136"/>
      <c r="P79" s="60"/>
      <c r="Q79" s="23"/>
    </row>
    <row r="80" spans="2:17" s="8" customFormat="1" ht="18" customHeight="1">
      <c r="B80" s="13"/>
      <c r="C80" s="12"/>
      <c r="D80" s="12"/>
      <c r="E80" s="241"/>
      <c r="F80" s="141"/>
      <c r="G80" s="17"/>
      <c r="H80" s="17"/>
      <c r="I80" s="17"/>
      <c r="J80" s="141"/>
      <c r="K80" s="21"/>
      <c r="L80" s="19"/>
      <c r="M80" s="60"/>
      <c r="N80" s="15"/>
      <c r="O80" s="20"/>
      <c r="P80" s="60"/>
      <c r="Q80" s="23"/>
    </row>
    <row r="81" spans="2:17" s="8" customFormat="1" ht="18" customHeight="1">
      <c r="B81" s="13"/>
      <c r="C81" s="12"/>
      <c r="D81" s="12"/>
      <c r="E81" s="241"/>
      <c r="F81" s="141"/>
      <c r="G81" s="17"/>
      <c r="H81" s="17"/>
      <c r="I81" s="17"/>
      <c r="J81" s="141"/>
      <c r="K81" s="21"/>
      <c r="L81" s="19"/>
      <c r="M81" s="60"/>
      <c r="N81" s="15"/>
      <c r="O81" s="20"/>
      <c r="P81" s="60"/>
      <c r="Q81" s="23"/>
    </row>
    <row r="82" spans="2:17" s="8" customFormat="1" ht="18" customHeight="1">
      <c r="B82" s="13"/>
      <c r="C82" s="12"/>
      <c r="D82" s="12"/>
      <c r="E82" s="21"/>
      <c r="F82" s="17"/>
      <c r="G82" s="17"/>
      <c r="H82" s="17"/>
      <c r="I82" s="17"/>
      <c r="J82" s="61"/>
      <c r="K82" s="21"/>
      <c r="L82" s="19"/>
      <c r="M82" s="60"/>
      <c r="N82" s="15"/>
      <c r="O82" s="20"/>
      <c r="P82" s="60"/>
      <c r="Q82" s="23"/>
    </row>
    <row r="83" spans="2:17" s="8" customFormat="1" ht="18" customHeight="1">
      <c r="B83" s="13"/>
      <c r="C83" s="13"/>
      <c r="D83" s="13"/>
      <c r="E83" s="21"/>
      <c r="F83" s="17"/>
      <c r="G83" s="17"/>
      <c r="H83" s="17"/>
      <c r="I83" s="17"/>
      <c r="J83" s="19"/>
      <c r="K83" s="21"/>
      <c r="L83" s="19"/>
      <c r="M83" s="60"/>
      <c r="N83" s="15"/>
      <c r="O83" s="20"/>
      <c r="P83" s="15"/>
      <c r="Q83" s="23"/>
    </row>
    <row r="84" spans="2:17" s="8" customFormat="1" ht="18" customHeight="1">
      <c r="B84" s="13"/>
      <c r="C84" s="13"/>
      <c r="D84" s="13"/>
      <c r="E84" s="21"/>
      <c r="F84" s="17"/>
      <c r="G84" s="17"/>
      <c r="H84" s="17"/>
      <c r="I84" s="17"/>
      <c r="J84" s="19"/>
      <c r="K84" s="21"/>
      <c r="L84" s="19"/>
      <c r="M84" s="60"/>
      <c r="N84" s="15"/>
      <c r="O84" s="20"/>
      <c r="P84" s="15"/>
      <c r="Q84" s="23"/>
    </row>
    <row r="85" spans="2:17" ht="18" customHeight="1">
      <c r="B85" s="13"/>
      <c r="C85" s="13"/>
      <c r="D85" s="13"/>
      <c r="E85" s="21"/>
      <c r="F85" s="17"/>
      <c r="G85" s="17"/>
      <c r="H85" s="17"/>
      <c r="I85" s="17"/>
      <c r="J85" s="19"/>
      <c r="K85" s="21"/>
      <c r="L85" s="19"/>
      <c r="M85" s="60"/>
      <c r="N85" s="15"/>
      <c r="O85" s="20"/>
      <c r="P85" s="24"/>
      <c r="Q85" s="67"/>
    </row>
    <row r="86" spans="2:17">
      <c r="Q86" s="68"/>
    </row>
    <row r="87" spans="2:17">
      <c r="Q87" s="68"/>
    </row>
    <row r="88" spans="2:17">
      <c r="Q88" s="68"/>
    </row>
    <row r="89" spans="2:17">
      <c r="M89" s="25"/>
      <c r="Q89" s="68"/>
    </row>
    <row r="90" spans="2:17">
      <c r="B90" s="3"/>
      <c r="C90" s="8"/>
      <c r="E90" s="748"/>
      <c r="F90" s="749"/>
      <c r="G90" s="8"/>
      <c r="Q90" s="68"/>
    </row>
    <row r="91" spans="2:17">
      <c r="M91" s="25"/>
      <c r="Q91" s="68"/>
    </row>
    <row r="92" spans="2:17">
      <c r="E92" s="757"/>
    </row>
    <row r="93" spans="2:17">
      <c r="E93" s="757"/>
    </row>
    <row r="94" spans="2:17">
      <c r="E94" s="757"/>
    </row>
    <row r="95" spans="2:17">
      <c r="E95" s="757"/>
    </row>
    <row r="96" spans="2:17">
      <c r="E96" s="757"/>
    </row>
    <row r="97" spans="5:5">
      <c r="E97" s="757"/>
    </row>
    <row r="98" spans="5:5">
      <c r="E98" s="758"/>
    </row>
    <row r="99" spans="5:5">
      <c r="E99" s="758"/>
    </row>
    <row r="100" spans="5:5">
      <c r="E100" s="758"/>
    </row>
    <row r="101" spans="5:5">
      <c r="E101" s="757"/>
    </row>
  </sheetData>
  <autoFilter ref="B8:O55" xr:uid="{27D2FA2C-CF10-4E7C-85F4-B1BD8C789312}"/>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645E-B4DC-4559-9406-2EE21E64BA65}">
  <sheetPr codeName="Sheet2"/>
  <dimension ref="A1:M17"/>
  <sheetViews>
    <sheetView showZeros="0" topLeftCell="B1" zoomScaleNormal="100" workbookViewId="0">
      <pane ySplit="1" topLeftCell="A2" activePane="bottomLeft" state="frozen"/>
      <selection pane="bottomLeft" activeCell="D4" sqref="D4"/>
    </sheetView>
  </sheetViews>
  <sheetFormatPr defaultRowHeight="13.5"/>
  <cols>
    <col min="1" max="1" width="4.25" style="794" customWidth="1"/>
    <col min="2" max="2" width="3.875" style="794" customWidth="1"/>
    <col min="3" max="3" width="17.125" style="794" customWidth="1"/>
    <col min="4" max="4" width="22.375" style="794" customWidth="1"/>
    <col min="5" max="8" width="9" style="794"/>
    <col min="9" max="9" width="9" style="798"/>
    <col min="10" max="12" width="9.25" style="794" bestFit="1" customWidth="1"/>
    <col min="13" max="13" width="36.125" style="794" customWidth="1"/>
    <col min="14" max="256" width="9" style="794"/>
    <col min="257" max="257" width="4.25" style="794" customWidth="1"/>
    <col min="258" max="258" width="3.875" style="794" customWidth="1"/>
    <col min="259" max="259" width="17.125" style="794" customWidth="1"/>
    <col min="260" max="260" width="22.375" style="794" customWidth="1"/>
    <col min="261" max="265" width="9" style="794"/>
    <col min="266" max="268" width="9.25" style="794" bestFit="1" customWidth="1"/>
    <col min="269" max="269" width="36.125" style="794" customWidth="1"/>
    <col min="270" max="512" width="9" style="794"/>
    <col min="513" max="513" width="4.25" style="794" customWidth="1"/>
    <col min="514" max="514" width="3.875" style="794" customWidth="1"/>
    <col min="515" max="515" width="17.125" style="794" customWidth="1"/>
    <col min="516" max="516" width="22.375" style="794" customWidth="1"/>
    <col min="517" max="521" width="9" style="794"/>
    <col min="522" max="524" width="9.25" style="794" bestFit="1" customWidth="1"/>
    <col min="525" max="525" width="36.125" style="794" customWidth="1"/>
    <col min="526" max="768" width="9" style="794"/>
    <col min="769" max="769" width="4.25" style="794" customWidth="1"/>
    <col min="770" max="770" width="3.875" style="794" customWidth="1"/>
    <col min="771" max="771" width="17.125" style="794" customWidth="1"/>
    <col min="772" max="772" width="22.375" style="794" customWidth="1"/>
    <col min="773" max="777" width="9" style="794"/>
    <col min="778" max="780" width="9.25" style="794" bestFit="1" customWidth="1"/>
    <col min="781" max="781" width="36.125" style="794" customWidth="1"/>
    <col min="782" max="1024" width="9" style="794"/>
    <col min="1025" max="1025" width="4.25" style="794" customWidth="1"/>
    <col min="1026" max="1026" width="3.875" style="794" customWidth="1"/>
    <col min="1027" max="1027" width="17.125" style="794" customWidth="1"/>
    <col min="1028" max="1028" width="22.375" style="794" customWidth="1"/>
    <col min="1029" max="1033" width="9" style="794"/>
    <col min="1034" max="1036" width="9.25" style="794" bestFit="1" customWidth="1"/>
    <col min="1037" max="1037" width="36.125" style="794" customWidth="1"/>
    <col min="1038" max="1280" width="9" style="794"/>
    <col min="1281" max="1281" width="4.25" style="794" customWidth="1"/>
    <col min="1282" max="1282" width="3.875" style="794" customWidth="1"/>
    <col min="1283" max="1283" width="17.125" style="794" customWidth="1"/>
    <col min="1284" max="1284" width="22.375" style="794" customWidth="1"/>
    <col min="1285" max="1289" width="9" style="794"/>
    <col min="1290" max="1292" width="9.25" style="794" bestFit="1" customWidth="1"/>
    <col min="1293" max="1293" width="36.125" style="794" customWidth="1"/>
    <col min="1294" max="1536" width="9" style="794"/>
    <col min="1537" max="1537" width="4.25" style="794" customWidth="1"/>
    <col min="1538" max="1538" width="3.875" style="794" customWidth="1"/>
    <col min="1539" max="1539" width="17.125" style="794" customWidth="1"/>
    <col min="1540" max="1540" width="22.375" style="794" customWidth="1"/>
    <col min="1541" max="1545" width="9" style="794"/>
    <col min="1546" max="1548" width="9.25" style="794" bestFit="1" customWidth="1"/>
    <col min="1549" max="1549" width="36.125" style="794" customWidth="1"/>
    <col min="1550" max="1792" width="9" style="794"/>
    <col min="1793" max="1793" width="4.25" style="794" customWidth="1"/>
    <col min="1794" max="1794" width="3.875" style="794" customWidth="1"/>
    <col min="1795" max="1795" width="17.125" style="794" customWidth="1"/>
    <col min="1796" max="1796" width="22.375" style="794" customWidth="1"/>
    <col min="1797" max="1801" width="9" style="794"/>
    <col min="1802" max="1804" width="9.25" style="794" bestFit="1" customWidth="1"/>
    <col min="1805" max="1805" width="36.125" style="794" customWidth="1"/>
    <col min="1806" max="2048" width="9" style="794"/>
    <col min="2049" max="2049" width="4.25" style="794" customWidth="1"/>
    <col min="2050" max="2050" width="3.875" style="794" customWidth="1"/>
    <col min="2051" max="2051" width="17.125" style="794" customWidth="1"/>
    <col min="2052" max="2052" width="22.375" style="794" customWidth="1"/>
    <col min="2053" max="2057" width="9" style="794"/>
    <col min="2058" max="2060" width="9.25" style="794" bestFit="1" customWidth="1"/>
    <col min="2061" max="2061" width="36.125" style="794" customWidth="1"/>
    <col min="2062" max="2304" width="9" style="794"/>
    <col min="2305" max="2305" width="4.25" style="794" customWidth="1"/>
    <col min="2306" max="2306" width="3.875" style="794" customWidth="1"/>
    <col min="2307" max="2307" width="17.125" style="794" customWidth="1"/>
    <col min="2308" max="2308" width="22.375" style="794" customWidth="1"/>
    <col min="2309" max="2313" width="9" style="794"/>
    <col min="2314" max="2316" width="9.25" style="794" bestFit="1" customWidth="1"/>
    <col min="2317" max="2317" width="36.125" style="794" customWidth="1"/>
    <col min="2318" max="2560" width="9" style="794"/>
    <col min="2561" max="2561" width="4.25" style="794" customWidth="1"/>
    <col min="2562" max="2562" width="3.875" style="794" customWidth="1"/>
    <col min="2563" max="2563" width="17.125" style="794" customWidth="1"/>
    <col min="2564" max="2564" width="22.375" style="794" customWidth="1"/>
    <col min="2565" max="2569" width="9" style="794"/>
    <col min="2570" max="2572" width="9.25" style="794" bestFit="1" customWidth="1"/>
    <col min="2573" max="2573" width="36.125" style="794" customWidth="1"/>
    <col min="2574" max="2816" width="9" style="794"/>
    <col min="2817" max="2817" width="4.25" style="794" customWidth="1"/>
    <col min="2818" max="2818" width="3.875" style="794" customWidth="1"/>
    <col min="2819" max="2819" width="17.125" style="794" customWidth="1"/>
    <col min="2820" max="2820" width="22.375" style="794" customWidth="1"/>
    <col min="2821" max="2825" width="9" style="794"/>
    <col min="2826" max="2828" width="9.25" style="794" bestFit="1" customWidth="1"/>
    <col min="2829" max="2829" width="36.125" style="794" customWidth="1"/>
    <col min="2830" max="3072" width="9" style="794"/>
    <col min="3073" max="3073" width="4.25" style="794" customWidth="1"/>
    <col min="3074" max="3074" width="3.875" style="794" customWidth="1"/>
    <col min="3075" max="3075" width="17.125" style="794" customWidth="1"/>
    <col min="3076" max="3076" width="22.375" style="794" customWidth="1"/>
    <col min="3077" max="3081" width="9" style="794"/>
    <col min="3082" max="3084" width="9.25" style="794" bestFit="1" customWidth="1"/>
    <col min="3085" max="3085" width="36.125" style="794" customWidth="1"/>
    <col min="3086" max="3328" width="9" style="794"/>
    <col min="3329" max="3329" width="4.25" style="794" customWidth="1"/>
    <col min="3330" max="3330" width="3.875" style="794" customWidth="1"/>
    <col min="3331" max="3331" width="17.125" style="794" customWidth="1"/>
    <col min="3332" max="3332" width="22.375" style="794" customWidth="1"/>
    <col min="3333" max="3337" width="9" style="794"/>
    <col min="3338" max="3340" width="9.25" style="794" bestFit="1" customWidth="1"/>
    <col min="3341" max="3341" width="36.125" style="794" customWidth="1"/>
    <col min="3342" max="3584" width="9" style="794"/>
    <col min="3585" max="3585" width="4.25" style="794" customWidth="1"/>
    <col min="3586" max="3586" width="3.875" style="794" customWidth="1"/>
    <col min="3587" max="3587" width="17.125" style="794" customWidth="1"/>
    <col min="3588" max="3588" width="22.375" style="794" customWidth="1"/>
    <col min="3589" max="3593" width="9" style="794"/>
    <col min="3594" max="3596" width="9.25" style="794" bestFit="1" customWidth="1"/>
    <col min="3597" max="3597" width="36.125" style="794" customWidth="1"/>
    <col min="3598" max="3840" width="9" style="794"/>
    <col min="3841" max="3841" width="4.25" style="794" customWidth="1"/>
    <col min="3842" max="3842" width="3.875" style="794" customWidth="1"/>
    <col min="3843" max="3843" width="17.125" style="794" customWidth="1"/>
    <col min="3844" max="3844" width="22.375" style="794" customWidth="1"/>
    <col min="3845" max="3849" width="9" style="794"/>
    <col min="3850" max="3852" width="9.25" style="794" bestFit="1" customWidth="1"/>
    <col min="3853" max="3853" width="36.125" style="794" customWidth="1"/>
    <col min="3854" max="4096" width="9" style="794"/>
    <col min="4097" max="4097" width="4.25" style="794" customWidth="1"/>
    <col min="4098" max="4098" width="3.875" style="794" customWidth="1"/>
    <col min="4099" max="4099" width="17.125" style="794" customWidth="1"/>
    <col min="4100" max="4100" width="22.375" style="794" customWidth="1"/>
    <col min="4101" max="4105" width="9" style="794"/>
    <col min="4106" max="4108" width="9.25" style="794" bestFit="1" customWidth="1"/>
    <col min="4109" max="4109" width="36.125" style="794" customWidth="1"/>
    <col min="4110" max="4352" width="9" style="794"/>
    <col min="4353" max="4353" width="4.25" style="794" customWidth="1"/>
    <col min="4354" max="4354" width="3.875" style="794" customWidth="1"/>
    <col min="4355" max="4355" width="17.125" style="794" customWidth="1"/>
    <col min="4356" max="4356" width="22.375" style="794" customWidth="1"/>
    <col min="4357" max="4361" width="9" style="794"/>
    <col min="4362" max="4364" width="9.25" style="794" bestFit="1" customWidth="1"/>
    <col min="4365" max="4365" width="36.125" style="794" customWidth="1"/>
    <col min="4366" max="4608" width="9" style="794"/>
    <col min="4609" max="4609" width="4.25" style="794" customWidth="1"/>
    <col min="4610" max="4610" width="3.875" style="794" customWidth="1"/>
    <col min="4611" max="4611" width="17.125" style="794" customWidth="1"/>
    <col min="4612" max="4612" width="22.375" style="794" customWidth="1"/>
    <col min="4613" max="4617" width="9" style="794"/>
    <col min="4618" max="4620" width="9.25" style="794" bestFit="1" customWidth="1"/>
    <col min="4621" max="4621" width="36.125" style="794" customWidth="1"/>
    <col min="4622" max="4864" width="9" style="794"/>
    <col min="4865" max="4865" width="4.25" style="794" customWidth="1"/>
    <col min="4866" max="4866" width="3.875" style="794" customWidth="1"/>
    <col min="4867" max="4867" width="17.125" style="794" customWidth="1"/>
    <col min="4868" max="4868" width="22.375" style="794" customWidth="1"/>
    <col min="4869" max="4873" width="9" style="794"/>
    <col min="4874" max="4876" width="9.25" style="794" bestFit="1" customWidth="1"/>
    <col min="4877" max="4877" width="36.125" style="794" customWidth="1"/>
    <col min="4878" max="5120" width="9" style="794"/>
    <col min="5121" max="5121" width="4.25" style="794" customWidth="1"/>
    <col min="5122" max="5122" width="3.875" style="794" customWidth="1"/>
    <col min="5123" max="5123" width="17.125" style="794" customWidth="1"/>
    <col min="5124" max="5124" width="22.375" style="794" customWidth="1"/>
    <col min="5125" max="5129" width="9" style="794"/>
    <col min="5130" max="5132" width="9.25" style="794" bestFit="1" customWidth="1"/>
    <col min="5133" max="5133" width="36.125" style="794" customWidth="1"/>
    <col min="5134" max="5376" width="9" style="794"/>
    <col min="5377" max="5377" width="4.25" style="794" customWidth="1"/>
    <col min="5378" max="5378" width="3.875" style="794" customWidth="1"/>
    <col min="5379" max="5379" width="17.125" style="794" customWidth="1"/>
    <col min="5380" max="5380" width="22.375" style="794" customWidth="1"/>
    <col min="5381" max="5385" width="9" style="794"/>
    <col min="5386" max="5388" width="9.25" style="794" bestFit="1" customWidth="1"/>
    <col min="5389" max="5389" width="36.125" style="794" customWidth="1"/>
    <col min="5390" max="5632" width="9" style="794"/>
    <col min="5633" max="5633" width="4.25" style="794" customWidth="1"/>
    <col min="5634" max="5634" width="3.875" style="794" customWidth="1"/>
    <col min="5635" max="5635" width="17.125" style="794" customWidth="1"/>
    <col min="5636" max="5636" width="22.375" style="794" customWidth="1"/>
    <col min="5637" max="5641" width="9" style="794"/>
    <col min="5642" max="5644" width="9.25" style="794" bestFit="1" customWidth="1"/>
    <col min="5645" max="5645" width="36.125" style="794" customWidth="1"/>
    <col min="5646" max="5888" width="9" style="794"/>
    <col min="5889" max="5889" width="4.25" style="794" customWidth="1"/>
    <col min="5890" max="5890" width="3.875" style="794" customWidth="1"/>
    <col min="5891" max="5891" width="17.125" style="794" customWidth="1"/>
    <col min="5892" max="5892" width="22.375" style="794" customWidth="1"/>
    <col min="5893" max="5897" width="9" style="794"/>
    <col min="5898" max="5900" width="9.25" style="794" bestFit="1" customWidth="1"/>
    <col min="5901" max="5901" width="36.125" style="794" customWidth="1"/>
    <col min="5902" max="6144" width="9" style="794"/>
    <col min="6145" max="6145" width="4.25" style="794" customWidth="1"/>
    <col min="6146" max="6146" width="3.875" style="794" customWidth="1"/>
    <col min="6147" max="6147" width="17.125" style="794" customWidth="1"/>
    <col min="6148" max="6148" width="22.375" style="794" customWidth="1"/>
    <col min="6149" max="6153" width="9" style="794"/>
    <col min="6154" max="6156" width="9.25" style="794" bestFit="1" customWidth="1"/>
    <col min="6157" max="6157" width="36.125" style="794" customWidth="1"/>
    <col min="6158" max="6400" width="9" style="794"/>
    <col min="6401" max="6401" width="4.25" style="794" customWidth="1"/>
    <col min="6402" max="6402" width="3.875" style="794" customWidth="1"/>
    <col min="6403" max="6403" width="17.125" style="794" customWidth="1"/>
    <col min="6404" max="6404" width="22.375" style="794" customWidth="1"/>
    <col min="6405" max="6409" width="9" style="794"/>
    <col min="6410" max="6412" width="9.25" style="794" bestFit="1" customWidth="1"/>
    <col min="6413" max="6413" width="36.125" style="794" customWidth="1"/>
    <col min="6414" max="6656" width="9" style="794"/>
    <col min="6657" max="6657" width="4.25" style="794" customWidth="1"/>
    <col min="6658" max="6658" width="3.875" style="794" customWidth="1"/>
    <col min="6659" max="6659" width="17.125" style="794" customWidth="1"/>
    <col min="6660" max="6660" width="22.375" style="794" customWidth="1"/>
    <col min="6661" max="6665" width="9" style="794"/>
    <col min="6666" max="6668" width="9.25" style="794" bestFit="1" customWidth="1"/>
    <col min="6669" max="6669" width="36.125" style="794" customWidth="1"/>
    <col min="6670" max="6912" width="9" style="794"/>
    <col min="6913" max="6913" width="4.25" style="794" customWidth="1"/>
    <col min="6914" max="6914" width="3.875" style="794" customWidth="1"/>
    <col min="6915" max="6915" width="17.125" style="794" customWidth="1"/>
    <col min="6916" max="6916" width="22.375" style="794" customWidth="1"/>
    <col min="6917" max="6921" width="9" style="794"/>
    <col min="6922" max="6924" width="9.25" style="794" bestFit="1" customWidth="1"/>
    <col min="6925" max="6925" width="36.125" style="794" customWidth="1"/>
    <col min="6926" max="7168" width="9" style="794"/>
    <col min="7169" max="7169" width="4.25" style="794" customWidth="1"/>
    <col min="7170" max="7170" width="3.875" style="794" customWidth="1"/>
    <col min="7171" max="7171" width="17.125" style="794" customWidth="1"/>
    <col min="7172" max="7172" width="22.375" style="794" customWidth="1"/>
    <col min="7173" max="7177" width="9" style="794"/>
    <col min="7178" max="7180" width="9.25" style="794" bestFit="1" customWidth="1"/>
    <col min="7181" max="7181" width="36.125" style="794" customWidth="1"/>
    <col min="7182" max="7424" width="9" style="794"/>
    <col min="7425" max="7425" width="4.25" style="794" customWidth="1"/>
    <col min="7426" max="7426" width="3.875" style="794" customWidth="1"/>
    <col min="7427" max="7427" width="17.125" style="794" customWidth="1"/>
    <col min="7428" max="7428" width="22.375" style="794" customWidth="1"/>
    <col min="7429" max="7433" width="9" style="794"/>
    <col min="7434" max="7436" width="9.25" style="794" bestFit="1" customWidth="1"/>
    <col min="7437" max="7437" width="36.125" style="794" customWidth="1"/>
    <col min="7438" max="7680" width="9" style="794"/>
    <col min="7681" max="7681" width="4.25" style="794" customWidth="1"/>
    <col min="7682" max="7682" width="3.875" style="794" customWidth="1"/>
    <col min="7683" max="7683" width="17.125" style="794" customWidth="1"/>
    <col min="7684" max="7684" width="22.375" style="794" customWidth="1"/>
    <col min="7685" max="7689" width="9" style="794"/>
    <col min="7690" max="7692" width="9.25" style="794" bestFit="1" customWidth="1"/>
    <col min="7693" max="7693" width="36.125" style="794" customWidth="1"/>
    <col min="7694" max="7936" width="9" style="794"/>
    <col min="7937" max="7937" width="4.25" style="794" customWidth="1"/>
    <col min="7938" max="7938" width="3.875" style="794" customWidth="1"/>
    <col min="7939" max="7939" width="17.125" style="794" customWidth="1"/>
    <col min="7940" max="7940" width="22.375" style="794" customWidth="1"/>
    <col min="7941" max="7945" width="9" style="794"/>
    <col min="7946" max="7948" width="9.25" style="794" bestFit="1" customWidth="1"/>
    <col min="7949" max="7949" width="36.125" style="794" customWidth="1"/>
    <col min="7950" max="8192" width="9" style="794"/>
    <col min="8193" max="8193" width="4.25" style="794" customWidth="1"/>
    <col min="8194" max="8194" width="3.875" style="794" customWidth="1"/>
    <col min="8195" max="8195" width="17.125" style="794" customWidth="1"/>
    <col min="8196" max="8196" width="22.375" style="794" customWidth="1"/>
    <col min="8197" max="8201" width="9" style="794"/>
    <col min="8202" max="8204" width="9.25" style="794" bestFit="1" customWidth="1"/>
    <col min="8205" max="8205" width="36.125" style="794" customWidth="1"/>
    <col min="8206" max="8448" width="9" style="794"/>
    <col min="8449" max="8449" width="4.25" style="794" customWidth="1"/>
    <col min="8450" max="8450" width="3.875" style="794" customWidth="1"/>
    <col min="8451" max="8451" width="17.125" style="794" customWidth="1"/>
    <col min="8452" max="8452" width="22.375" style="794" customWidth="1"/>
    <col min="8453" max="8457" width="9" style="794"/>
    <col min="8458" max="8460" width="9.25" style="794" bestFit="1" customWidth="1"/>
    <col min="8461" max="8461" width="36.125" style="794" customWidth="1"/>
    <col min="8462" max="8704" width="9" style="794"/>
    <col min="8705" max="8705" width="4.25" style="794" customWidth="1"/>
    <col min="8706" max="8706" width="3.875" style="794" customWidth="1"/>
    <col min="8707" max="8707" width="17.125" style="794" customWidth="1"/>
    <col min="8708" max="8708" width="22.375" style="794" customWidth="1"/>
    <col min="8709" max="8713" width="9" style="794"/>
    <col min="8714" max="8716" width="9.25" style="794" bestFit="1" customWidth="1"/>
    <col min="8717" max="8717" width="36.125" style="794" customWidth="1"/>
    <col min="8718" max="8960" width="9" style="794"/>
    <col min="8961" max="8961" width="4.25" style="794" customWidth="1"/>
    <col min="8962" max="8962" width="3.875" style="794" customWidth="1"/>
    <col min="8963" max="8963" width="17.125" style="794" customWidth="1"/>
    <col min="8964" max="8964" width="22.375" style="794" customWidth="1"/>
    <col min="8965" max="8969" width="9" style="794"/>
    <col min="8970" max="8972" width="9.25" style="794" bestFit="1" customWidth="1"/>
    <col min="8973" max="8973" width="36.125" style="794" customWidth="1"/>
    <col min="8974" max="9216" width="9" style="794"/>
    <col min="9217" max="9217" width="4.25" style="794" customWidth="1"/>
    <col min="9218" max="9218" width="3.875" style="794" customWidth="1"/>
    <col min="9219" max="9219" width="17.125" style="794" customWidth="1"/>
    <col min="9220" max="9220" width="22.375" style="794" customWidth="1"/>
    <col min="9221" max="9225" width="9" style="794"/>
    <col min="9226" max="9228" width="9.25" style="794" bestFit="1" customWidth="1"/>
    <col min="9229" max="9229" width="36.125" style="794" customWidth="1"/>
    <col min="9230" max="9472" width="9" style="794"/>
    <col min="9473" max="9473" width="4.25" style="794" customWidth="1"/>
    <col min="9474" max="9474" width="3.875" style="794" customWidth="1"/>
    <col min="9475" max="9475" width="17.125" style="794" customWidth="1"/>
    <col min="9476" max="9476" width="22.375" style="794" customWidth="1"/>
    <col min="9477" max="9481" width="9" style="794"/>
    <col min="9482" max="9484" width="9.25" style="794" bestFit="1" customWidth="1"/>
    <col min="9485" max="9485" width="36.125" style="794" customWidth="1"/>
    <col min="9486" max="9728" width="9" style="794"/>
    <col min="9729" max="9729" width="4.25" style="794" customWidth="1"/>
    <col min="9730" max="9730" width="3.875" style="794" customWidth="1"/>
    <col min="9731" max="9731" width="17.125" style="794" customWidth="1"/>
    <col min="9732" max="9732" width="22.375" style="794" customWidth="1"/>
    <col min="9733" max="9737" width="9" style="794"/>
    <col min="9738" max="9740" width="9.25" style="794" bestFit="1" customWidth="1"/>
    <col min="9741" max="9741" width="36.125" style="794" customWidth="1"/>
    <col min="9742" max="9984" width="9" style="794"/>
    <col min="9985" max="9985" width="4.25" style="794" customWidth="1"/>
    <col min="9986" max="9986" width="3.875" style="794" customWidth="1"/>
    <col min="9987" max="9987" width="17.125" style="794" customWidth="1"/>
    <col min="9988" max="9988" width="22.375" style="794" customWidth="1"/>
    <col min="9989" max="9993" width="9" style="794"/>
    <col min="9994" max="9996" width="9.25" style="794" bestFit="1" customWidth="1"/>
    <col min="9997" max="9997" width="36.125" style="794" customWidth="1"/>
    <col min="9998" max="10240" width="9" style="794"/>
    <col min="10241" max="10241" width="4.25" style="794" customWidth="1"/>
    <col min="10242" max="10242" width="3.875" style="794" customWidth="1"/>
    <col min="10243" max="10243" width="17.125" style="794" customWidth="1"/>
    <col min="10244" max="10244" width="22.375" style="794" customWidth="1"/>
    <col min="10245" max="10249" width="9" style="794"/>
    <col min="10250" max="10252" width="9.25" style="794" bestFit="1" customWidth="1"/>
    <col min="10253" max="10253" width="36.125" style="794" customWidth="1"/>
    <col min="10254" max="10496" width="9" style="794"/>
    <col min="10497" max="10497" width="4.25" style="794" customWidth="1"/>
    <col min="10498" max="10498" width="3.875" style="794" customWidth="1"/>
    <col min="10499" max="10499" width="17.125" style="794" customWidth="1"/>
    <col min="10500" max="10500" width="22.375" style="794" customWidth="1"/>
    <col min="10501" max="10505" width="9" style="794"/>
    <col min="10506" max="10508" width="9.25" style="794" bestFit="1" customWidth="1"/>
    <col min="10509" max="10509" width="36.125" style="794" customWidth="1"/>
    <col min="10510" max="10752" width="9" style="794"/>
    <col min="10753" max="10753" width="4.25" style="794" customWidth="1"/>
    <col min="10754" max="10754" width="3.875" style="794" customWidth="1"/>
    <col min="10755" max="10755" width="17.125" style="794" customWidth="1"/>
    <col min="10756" max="10756" width="22.375" style="794" customWidth="1"/>
    <col min="10757" max="10761" width="9" style="794"/>
    <col min="10762" max="10764" width="9.25" style="794" bestFit="1" customWidth="1"/>
    <col min="10765" max="10765" width="36.125" style="794" customWidth="1"/>
    <col min="10766" max="11008" width="9" style="794"/>
    <col min="11009" max="11009" width="4.25" style="794" customWidth="1"/>
    <col min="11010" max="11010" width="3.875" style="794" customWidth="1"/>
    <col min="11011" max="11011" width="17.125" style="794" customWidth="1"/>
    <col min="11012" max="11012" width="22.375" style="794" customWidth="1"/>
    <col min="11013" max="11017" width="9" style="794"/>
    <col min="11018" max="11020" width="9.25" style="794" bestFit="1" customWidth="1"/>
    <col min="11021" max="11021" width="36.125" style="794" customWidth="1"/>
    <col min="11022" max="11264" width="9" style="794"/>
    <col min="11265" max="11265" width="4.25" style="794" customWidth="1"/>
    <col min="11266" max="11266" width="3.875" style="794" customWidth="1"/>
    <col min="11267" max="11267" width="17.125" style="794" customWidth="1"/>
    <col min="11268" max="11268" width="22.375" style="794" customWidth="1"/>
    <col min="11269" max="11273" width="9" style="794"/>
    <col min="11274" max="11276" width="9.25" style="794" bestFit="1" customWidth="1"/>
    <col min="11277" max="11277" width="36.125" style="794" customWidth="1"/>
    <col min="11278" max="11520" width="9" style="794"/>
    <col min="11521" max="11521" width="4.25" style="794" customWidth="1"/>
    <col min="11522" max="11522" width="3.875" style="794" customWidth="1"/>
    <col min="11523" max="11523" width="17.125" style="794" customWidth="1"/>
    <col min="11524" max="11524" width="22.375" style="794" customWidth="1"/>
    <col min="11525" max="11529" width="9" style="794"/>
    <col min="11530" max="11532" width="9.25" style="794" bestFit="1" customWidth="1"/>
    <col min="11533" max="11533" width="36.125" style="794" customWidth="1"/>
    <col min="11534" max="11776" width="9" style="794"/>
    <col min="11777" max="11777" width="4.25" style="794" customWidth="1"/>
    <col min="11778" max="11778" width="3.875" style="794" customWidth="1"/>
    <col min="11779" max="11779" width="17.125" style="794" customWidth="1"/>
    <col min="11780" max="11780" width="22.375" style="794" customWidth="1"/>
    <col min="11781" max="11785" width="9" style="794"/>
    <col min="11786" max="11788" width="9.25" style="794" bestFit="1" customWidth="1"/>
    <col min="11789" max="11789" width="36.125" style="794" customWidth="1"/>
    <col min="11790" max="12032" width="9" style="794"/>
    <col min="12033" max="12033" width="4.25" style="794" customWidth="1"/>
    <col min="12034" max="12034" width="3.875" style="794" customWidth="1"/>
    <col min="12035" max="12035" width="17.125" style="794" customWidth="1"/>
    <col min="12036" max="12036" width="22.375" style="794" customWidth="1"/>
    <col min="12037" max="12041" width="9" style="794"/>
    <col min="12042" max="12044" width="9.25" style="794" bestFit="1" customWidth="1"/>
    <col min="12045" max="12045" width="36.125" style="794" customWidth="1"/>
    <col min="12046" max="12288" width="9" style="794"/>
    <col min="12289" max="12289" width="4.25" style="794" customWidth="1"/>
    <col min="12290" max="12290" width="3.875" style="794" customWidth="1"/>
    <col min="12291" max="12291" width="17.125" style="794" customWidth="1"/>
    <col min="12292" max="12292" width="22.375" style="794" customWidth="1"/>
    <col min="12293" max="12297" width="9" style="794"/>
    <col min="12298" max="12300" width="9.25" style="794" bestFit="1" customWidth="1"/>
    <col min="12301" max="12301" width="36.125" style="794" customWidth="1"/>
    <col min="12302" max="12544" width="9" style="794"/>
    <col min="12545" max="12545" width="4.25" style="794" customWidth="1"/>
    <col min="12546" max="12546" width="3.875" style="794" customWidth="1"/>
    <col min="12547" max="12547" width="17.125" style="794" customWidth="1"/>
    <col min="12548" max="12548" width="22.375" style="794" customWidth="1"/>
    <col min="12549" max="12553" width="9" style="794"/>
    <col min="12554" max="12556" width="9.25" style="794" bestFit="1" customWidth="1"/>
    <col min="12557" max="12557" width="36.125" style="794" customWidth="1"/>
    <col min="12558" max="12800" width="9" style="794"/>
    <col min="12801" max="12801" width="4.25" style="794" customWidth="1"/>
    <col min="12802" max="12802" width="3.875" style="794" customWidth="1"/>
    <col min="12803" max="12803" width="17.125" style="794" customWidth="1"/>
    <col min="12804" max="12804" width="22.375" style="794" customWidth="1"/>
    <col min="12805" max="12809" width="9" style="794"/>
    <col min="12810" max="12812" width="9.25" style="794" bestFit="1" customWidth="1"/>
    <col min="12813" max="12813" width="36.125" style="794" customWidth="1"/>
    <col min="12814" max="13056" width="9" style="794"/>
    <col min="13057" max="13057" width="4.25" style="794" customWidth="1"/>
    <col min="13058" max="13058" width="3.875" style="794" customWidth="1"/>
    <col min="13059" max="13059" width="17.125" style="794" customWidth="1"/>
    <col min="13060" max="13060" width="22.375" style="794" customWidth="1"/>
    <col min="13061" max="13065" width="9" style="794"/>
    <col min="13066" max="13068" width="9.25" style="794" bestFit="1" customWidth="1"/>
    <col min="13069" max="13069" width="36.125" style="794" customWidth="1"/>
    <col min="13070" max="13312" width="9" style="794"/>
    <col min="13313" max="13313" width="4.25" style="794" customWidth="1"/>
    <col min="13314" max="13314" width="3.875" style="794" customWidth="1"/>
    <col min="13315" max="13315" width="17.125" style="794" customWidth="1"/>
    <col min="13316" max="13316" width="22.375" style="794" customWidth="1"/>
    <col min="13317" max="13321" width="9" style="794"/>
    <col min="13322" max="13324" width="9.25" style="794" bestFit="1" customWidth="1"/>
    <col min="13325" max="13325" width="36.125" style="794" customWidth="1"/>
    <col min="13326" max="13568" width="9" style="794"/>
    <col min="13569" max="13569" width="4.25" style="794" customWidth="1"/>
    <col min="13570" max="13570" width="3.875" style="794" customWidth="1"/>
    <col min="13571" max="13571" width="17.125" style="794" customWidth="1"/>
    <col min="13572" max="13572" width="22.375" style="794" customWidth="1"/>
    <col min="13573" max="13577" width="9" style="794"/>
    <col min="13578" max="13580" width="9.25" style="794" bestFit="1" customWidth="1"/>
    <col min="13581" max="13581" width="36.125" style="794" customWidth="1"/>
    <col min="13582" max="13824" width="9" style="794"/>
    <col min="13825" max="13825" width="4.25" style="794" customWidth="1"/>
    <col min="13826" max="13826" width="3.875" style="794" customWidth="1"/>
    <col min="13827" max="13827" width="17.125" style="794" customWidth="1"/>
    <col min="13828" max="13828" width="22.375" style="794" customWidth="1"/>
    <col min="13829" max="13833" width="9" style="794"/>
    <col min="13834" max="13836" width="9.25" style="794" bestFit="1" customWidth="1"/>
    <col min="13837" max="13837" width="36.125" style="794" customWidth="1"/>
    <col min="13838" max="14080" width="9" style="794"/>
    <col min="14081" max="14081" width="4.25" style="794" customWidth="1"/>
    <col min="14082" max="14082" width="3.875" style="794" customWidth="1"/>
    <col min="14083" max="14083" width="17.125" style="794" customWidth="1"/>
    <col min="14084" max="14084" width="22.375" style="794" customWidth="1"/>
    <col min="14085" max="14089" width="9" style="794"/>
    <col min="14090" max="14092" width="9.25" style="794" bestFit="1" customWidth="1"/>
    <col min="14093" max="14093" width="36.125" style="794" customWidth="1"/>
    <col min="14094" max="14336" width="9" style="794"/>
    <col min="14337" max="14337" width="4.25" style="794" customWidth="1"/>
    <col min="14338" max="14338" width="3.875" style="794" customWidth="1"/>
    <col min="14339" max="14339" width="17.125" style="794" customWidth="1"/>
    <col min="14340" max="14340" width="22.375" style="794" customWidth="1"/>
    <col min="14341" max="14345" width="9" style="794"/>
    <col min="14346" max="14348" width="9.25" style="794" bestFit="1" customWidth="1"/>
    <col min="14349" max="14349" width="36.125" style="794" customWidth="1"/>
    <col min="14350" max="14592" width="9" style="794"/>
    <col min="14593" max="14593" width="4.25" style="794" customWidth="1"/>
    <col min="14594" max="14594" width="3.875" style="794" customWidth="1"/>
    <col min="14595" max="14595" width="17.125" style="794" customWidth="1"/>
    <col min="14596" max="14596" width="22.375" style="794" customWidth="1"/>
    <col min="14597" max="14601" width="9" style="794"/>
    <col min="14602" max="14604" width="9.25" style="794" bestFit="1" customWidth="1"/>
    <col min="14605" max="14605" width="36.125" style="794" customWidth="1"/>
    <col min="14606" max="14848" width="9" style="794"/>
    <col min="14849" max="14849" width="4.25" style="794" customWidth="1"/>
    <col min="14850" max="14850" width="3.875" style="794" customWidth="1"/>
    <col min="14851" max="14851" width="17.125" style="794" customWidth="1"/>
    <col min="14852" max="14852" width="22.375" style="794" customWidth="1"/>
    <col min="14853" max="14857" width="9" style="794"/>
    <col min="14858" max="14860" width="9.25" style="794" bestFit="1" customWidth="1"/>
    <col min="14861" max="14861" width="36.125" style="794" customWidth="1"/>
    <col min="14862" max="15104" width="9" style="794"/>
    <col min="15105" max="15105" width="4.25" style="794" customWidth="1"/>
    <col min="15106" max="15106" width="3.875" style="794" customWidth="1"/>
    <col min="15107" max="15107" width="17.125" style="794" customWidth="1"/>
    <col min="15108" max="15108" width="22.375" style="794" customWidth="1"/>
    <col min="15109" max="15113" width="9" style="794"/>
    <col min="15114" max="15116" width="9.25" style="794" bestFit="1" customWidth="1"/>
    <col min="15117" max="15117" width="36.125" style="794" customWidth="1"/>
    <col min="15118" max="15360" width="9" style="794"/>
    <col min="15361" max="15361" width="4.25" style="794" customWidth="1"/>
    <col min="15362" max="15362" width="3.875" style="794" customWidth="1"/>
    <col min="15363" max="15363" width="17.125" style="794" customWidth="1"/>
    <col min="15364" max="15364" width="22.375" style="794" customWidth="1"/>
    <col min="15365" max="15369" width="9" style="794"/>
    <col min="15370" max="15372" width="9.25" style="794" bestFit="1" customWidth="1"/>
    <col min="15373" max="15373" width="36.125" style="794" customWidth="1"/>
    <col min="15374" max="15616" width="9" style="794"/>
    <col min="15617" max="15617" width="4.25" style="794" customWidth="1"/>
    <col min="15618" max="15618" width="3.875" style="794" customWidth="1"/>
    <col min="15619" max="15619" width="17.125" style="794" customWidth="1"/>
    <col min="15620" max="15620" width="22.375" style="794" customWidth="1"/>
    <col min="15621" max="15625" width="9" style="794"/>
    <col min="15626" max="15628" width="9.25" style="794" bestFit="1" customWidth="1"/>
    <col min="15629" max="15629" width="36.125" style="794" customWidth="1"/>
    <col min="15630" max="15872" width="9" style="794"/>
    <col min="15873" max="15873" width="4.25" style="794" customWidth="1"/>
    <col min="15874" max="15874" width="3.875" style="794" customWidth="1"/>
    <col min="15875" max="15875" width="17.125" style="794" customWidth="1"/>
    <col min="15876" max="15876" width="22.375" style="794" customWidth="1"/>
    <col min="15877" max="15881" width="9" style="794"/>
    <col min="15882" max="15884" width="9.25" style="794" bestFit="1" customWidth="1"/>
    <col min="15885" max="15885" width="36.125" style="794" customWidth="1"/>
    <col min="15886" max="16128" width="9" style="794"/>
    <col min="16129" max="16129" width="4.25" style="794" customWidth="1"/>
    <col min="16130" max="16130" width="3.875" style="794" customWidth="1"/>
    <col min="16131" max="16131" width="17.125" style="794" customWidth="1"/>
    <col min="16132" max="16132" width="22.375" style="794" customWidth="1"/>
    <col min="16133" max="16137" width="9" style="794"/>
    <col min="16138" max="16140" width="9.25" style="794" bestFit="1" customWidth="1"/>
    <col min="16141" max="16141" width="36.125" style="794" customWidth="1"/>
    <col min="16142" max="16384" width="9" style="794"/>
  </cols>
  <sheetData>
    <row r="1" spans="1:13">
      <c r="A1" s="189"/>
      <c r="B1" s="222"/>
      <c r="C1" s="792" t="s">
        <v>3252</v>
      </c>
      <c r="D1" s="792" t="s">
        <v>3253</v>
      </c>
      <c r="E1" s="792" t="s">
        <v>3254</v>
      </c>
      <c r="F1" s="792" t="s">
        <v>3255</v>
      </c>
      <c r="G1" s="792" t="s">
        <v>3256</v>
      </c>
      <c r="H1" s="792" t="s">
        <v>3257</v>
      </c>
      <c r="I1" s="793" t="s">
        <v>3258</v>
      </c>
      <c r="J1" s="792" t="s">
        <v>3259</v>
      </c>
      <c r="K1" s="792" t="s">
        <v>3260</v>
      </c>
      <c r="L1" s="792" t="s">
        <v>3261</v>
      </c>
      <c r="M1" s="792" t="s">
        <v>17</v>
      </c>
    </row>
    <row r="2" spans="1:13" ht="18.75">
      <c r="A2" s="189"/>
      <c r="B2" s="795">
        <v>1</v>
      </c>
      <c r="C2" s="223" t="s">
        <v>3262</v>
      </c>
      <c r="D2" s="223" t="s">
        <v>3263</v>
      </c>
      <c r="E2" s="223" t="s">
        <v>2894</v>
      </c>
      <c r="F2" s="223">
        <v>1</v>
      </c>
      <c r="G2" s="189">
        <v>1</v>
      </c>
      <c r="H2" s="223">
        <v>7200</v>
      </c>
      <c r="I2" s="662">
        <f t="shared" ref="I2:I13" si="0">G2*H2</f>
        <v>7200</v>
      </c>
      <c r="J2" s="796">
        <v>41186</v>
      </c>
      <c r="K2" s="796" t="s">
        <v>3264</v>
      </c>
      <c r="L2" s="189"/>
      <c r="M2" s="189" t="s">
        <v>3265</v>
      </c>
    </row>
    <row r="3" spans="1:13" ht="18.75">
      <c r="A3" s="189"/>
      <c r="B3" s="795">
        <v>2</v>
      </c>
      <c r="C3" s="223" t="s">
        <v>3266</v>
      </c>
      <c r="D3" s="223" t="s">
        <v>3267</v>
      </c>
      <c r="E3" s="223" t="s">
        <v>2894</v>
      </c>
      <c r="F3" s="223">
        <v>1</v>
      </c>
      <c r="G3" s="189">
        <v>1</v>
      </c>
      <c r="H3" s="223">
        <v>7200</v>
      </c>
      <c r="I3" s="662">
        <f t="shared" si="0"/>
        <v>7200</v>
      </c>
      <c r="J3" s="796">
        <v>41186</v>
      </c>
      <c r="K3" s="796" t="s">
        <v>3264</v>
      </c>
      <c r="L3" s="189"/>
      <c r="M3" s="189" t="s">
        <v>3265</v>
      </c>
    </row>
    <row r="4" spans="1:13">
      <c r="A4" s="189"/>
      <c r="B4" s="795">
        <v>3</v>
      </c>
      <c r="C4" s="221" t="s">
        <v>3268</v>
      </c>
      <c r="D4" s="221"/>
      <c r="E4" s="223" t="s">
        <v>2894</v>
      </c>
      <c r="F4" s="223">
        <v>1</v>
      </c>
      <c r="G4" s="189">
        <v>1</v>
      </c>
      <c r="H4" s="189">
        <v>742</v>
      </c>
      <c r="I4" s="662">
        <f t="shared" si="0"/>
        <v>742</v>
      </c>
      <c r="J4" s="796">
        <v>41186</v>
      </c>
      <c r="K4" s="796"/>
      <c r="L4" s="189"/>
      <c r="M4" s="189"/>
    </row>
    <row r="5" spans="1:13">
      <c r="A5" s="189"/>
      <c r="B5" s="795">
        <v>4</v>
      </c>
      <c r="C5" s="221"/>
      <c r="D5" s="221"/>
      <c r="E5" s="189"/>
      <c r="F5" s="189"/>
      <c r="G5" s="189"/>
      <c r="H5" s="189"/>
      <c r="I5" s="662">
        <f t="shared" si="0"/>
        <v>0</v>
      </c>
      <c r="J5" s="796"/>
      <c r="K5" s="796"/>
      <c r="L5" s="189"/>
      <c r="M5" s="189"/>
    </row>
    <row r="6" spans="1:13">
      <c r="A6" s="189"/>
      <c r="B6" s="795">
        <v>5</v>
      </c>
      <c r="C6" s="194"/>
      <c r="D6" s="189"/>
      <c r="E6" s="189"/>
      <c r="F6" s="189"/>
      <c r="G6" s="189"/>
      <c r="H6" s="189"/>
      <c r="I6" s="662">
        <f t="shared" si="0"/>
        <v>0</v>
      </c>
      <c r="J6" s="796"/>
      <c r="K6" s="796"/>
      <c r="L6" s="189"/>
      <c r="M6" s="189"/>
    </row>
    <row r="7" spans="1:13">
      <c r="A7" s="189"/>
      <c r="B7" s="795">
        <v>6</v>
      </c>
      <c r="C7" s="194"/>
      <c r="D7" s="189"/>
      <c r="E7" s="189"/>
      <c r="F7" s="189"/>
      <c r="G7" s="189"/>
      <c r="H7" s="189"/>
      <c r="I7" s="662">
        <f t="shared" si="0"/>
        <v>0</v>
      </c>
      <c r="J7" s="796"/>
      <c r="K7" s="796"/>
      <c r="L7" s="796"/>
      <c r="M7" s="189"/>
    </row>
    <row r="8" spans="1:13">
      <c r="A8" s="189"/>
      <c r="B8" s="795">
        <v>7</v>
      </c>
      <c r="C8" s="194"/>
      <c r="D8" s="189"/>
      <c r="E8" s="189"/>
      <c r="F8" s="189"/>
      <c r="G8" s="189"/>
      <c r="H8" s="189"/>
      <c r="I8" s="662">
        <f t="shared" si="0"/>
        <v>0</v>
      </c>
      <c r="J8" s="796"/>
      <c r="K8" s="796"/>
      <c r="L8" s="796"/>
      <c r="M8" s="189"/>
    </row>
    <row r="9" spans="1:13">
      <c r="A9" s="189"/>
      <c r="B9" s="795">
        <v>8</v>
      </c>
      <c r="C9" s="194"/>
      <c r="D9" s="189"/>
      <c r="E9" s="189"/>
      <c r="F9" s="189"/>
      <c r="G9" s="189"/>
      <c r="H9" s="189"/>
      <c r="I9" s="662">
        <f t="shared" si="0"/>
        <v>0</v>
      </c>
      <c r="J9" s="796"/>
      <c r="K9" s="796"/>
      <c r="L9" s="796"/>
      <c r="M9" s="189"/>
    </row>
    <row r="10" spans="1:13">
      <c r="A10" s="189"/>
      <c r="B10" s="795">
        <v>9</v>
      </c>
      <c r="C10" s="194"/>
      <c r="D10" s="189"/>
      <c r="E10" s="189"/>
      <c r="F10" s="189"/>
      <c r="G10" s="189"/>
      <c r="H10" s="189"/>
      <c r="I10" s="662">
        <f t="shared" si="0"/>
        <v>0</v>
      </c>
      <c r="J10" s="796"/>
      <c r="K10" s="796"/>
      <c r="L10" s="796"/>
      <c r="M10" s="189"/>
    </row>
    <row r="11" spans="1:13">
      <c r="A11" s="189"/>
      <c r="B11" s="795">
        <v>10</v>
      </c>
      <c r="C11" s="194"/>
      <c r="D11" s="189"/>
      <c r="E11" s="189"/>
      <c r="F11" s="189"/>
      <c r="G11" s="189"/>
      <c r="H11" s="189"/>
      <c r="I11" s="662">
        <f t="shared" si="0"/>
        <v>0</v>
      </c>
      <c r="J11" s="796"/>
      <c r="K11" s="796"/>
      <c r="L11" s="189"/>
      <c r="M11" s="189"/>
    </row>
    <row r="12" spans="1:13">
      <c r="A12" s="189"/>
      <c r="B12" s="795">
        <v>11</v>
      </c>
      <c r="C12" s="194"/>
      <c r="D12" s="189"/>
      <c r="E12" s="189"/>
      <c r="F12" s="189"/>
      <c r="G12" s="189"/>
      <c r="H12" s="189"/>
      <c r="I12" s="662">
        <f t="shared" si="0"/>
        <v>0</v>
      </c>
      <c r="J12" s="189"/>
      <c r="K12" s="189"/>
      <c r="L12" s="189"/>
      <c r="M12" s="189"/>
    </row>
    <row r="13" spans="1:13">
      <c r="A13" s="189"/>
      <c r="B13" s="795">
        <v>12</v>
      </c>
      <c r="C13" s="194"/>
      <c r="D13" s="189"/>
      <c r="E13" s="189"/>
      <c r="F13" s="189"/>
      <c r="G13" s="189"/>
      <c r="H13" s="189"/>
      <c r="I13" s="662">
        <f t="shared" si="0"/>
        <v>0</v>
      </c>
      <c r="J13" s="189"/>
      <c r="K13" s="189"/>
      <c r="L13" s="189"/>
      <c r="M13" s="189"/>
    </row>
    <row r="14" spans="1:13">
      <c r="C14" s="797"/>
      <c r="I14" s="798">
        <f>SUM(I2:I13)</f>
        <v>15142</v>
      </c>
    </row>
    <row r="15" spans="1:13">
      <c r="C15" s="356"/>
      <c r="I15" s="798">
        <f>I14/100*5</f>
        <v>757.09999999999991</v>
      </c>
    </row>
    <row r="16" spans="1:13">
      <c r="C16" s="356"/>
      <c r="I16" s="798">
        <f>I14+I15</f>
        <v>15899.1</v>
      </c>
    </row>
    <row r="17" spans="3:3">
      <c r="C17" s="356"/>
    </row>
  </sheetData>
  <phoneticPr fontId="3"/>
  <pageMargins left="0.75" right="0.75" top="1" bottom="1" header="0.51200000000000001" footer="0.51200000000000001"/>
  <pageSetup paperSize="9" scale="67" orientation="portrait" horizontalDpi="4294967292" verticalDpi="0" r:id="rId1"/>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688A-B16F-4B9A-BEAC-51A2CA5DF2A0}">
  <sheetPr codeName="Sheet1"/>
  <dimension ref="A2:L38"/>
  <sheetViews>
    <sheetView showZeros="0" zoomScaleNormal="100" workbookViewId="0">
      <selection activeCell="M15" sqref="M15"/>
    </sheetView>
  </sheetViews>
  <sheetFormatPr defaultRowHeight="13.5"/>
  <cols>
    <col min="1" max="1" width="8.625" style="794" customWidth="1"/>
    <col min="2" max="2" width="6.625" style="794" customWidth="1"/>
    <col min="3" max="3" width="11.875" style="794" customWidth="1"/>
    <col min="4" max="4" width="5.625" style="794" hidden="1" customWidth="1"/>
    <col min="5" max="5" width="7.125" style="794" customWidth="1"/>
    <col min="6" max="6" width="5.625" style="794" customWidth="1"/>
    <col min="7" max="7" width="10.5" style="794" customWidth="1"/>
    <col min="8" max="8" width="6.625" style="794" customWidth="1"/>
    <col min="9" max="9" width="5.625" style="794" customWidth="1"/>
    <col min="10" max="12" width="7.625" style="794" customWidth="1"/>
    <col min="13" max="256" width="9" style="794"/>
    <col min="257" max="257" width="8.625" style="794" customWidth="1"/>
    <col min="258" max="258" width="6.625" style="794" customWidth="1"/>
    <col min="259" max="259" width="11.875" style="794" customWidth="1"/>
    <col min="260" max="260" width="0" style="794" hidden="1" customWidth="1"/>
    <col min="261" max="261" width="7.125" style="794" customWidth="1"/>
    <col min="262" max="262" width="5.625" style="794" customWidth="1"/>
    <col min="263" max="263" width="10.5" style="794" customWidth="1"/>
    <col min="264" max="264" width="6.625" style="794" customWidth="1"/>
    <col min="265" max="265" width="5.625" style="794" customWidth="1"/>
    <col min="266" max="268" width="7.625" style="794" customWidth="1"/>
    <col min="269" max="512" width="9" style="794"/>
    <col min="513" max="513" width="8.625" style="794" customWidth="1"/>
    <col min="514" max="514" width="6.625" style="794" customWidth="1"/>
    <col min="515" max="515" width="11.875" style="794" customWidth="1"/>
    <col min="516" max="516" width="0" style="794" hidden="1" customWidth="1"/>
    <col min="517" max="517" width="7.125" style="794" customWidth="1"/>
    <col min="518" max="518" width="5.625" style="794" customWidth="1"/>
    <col min="519" max="519" width="10.5" style="794" customWidth="1"/>
    <col min="520" max="520" width="6.625" style="794" customWidth="1"/>
    <col min="521" max="521" width="5.625" style="794" customWidth="1"/>
    <col min="522" max="524" width="7.625" style="794" customWidth="1"/>
    <col min="525" max="768" width="9" style="794"/>
    <col min="769" max="769" width="8.625" style="794" customWidth="1"/>
    <col min="770" max="770" width="6.625" style="794" customWidth="1"/>
    <col min="771" max="771" width="11.875" style="794" customWidth="1"/>
    <col min="772" max="772" width="0" style="794" hidden="1" customWidth="1"/>
    <col min="773" max="773" width="7.125" style="794" customWidth="1"/>
    <col min="774" max="774" width="5.625" style="794" customWidth="1"/>
    <col min="775" max="775" width="10.5" style="794" customWidth="1"/>
    <col min="776" max="776" width="6.625" style="794" customWidth="1"/>
    <col min="777" max="777" width="5.625" style="794" customWidth="1"/>
    <col min="778" max="780" width="7.625" style="794" customWidth="1"/>
    <col min="781" max="1024" width="9" style="794"/>
    <col min="1025" max="1025" width="8.625" style="794" customWidth="1"/>
    <col min="1026" max="1026" width="6.625" style="794" customWidth="1"/>
    <col min="1027" max="1027" width="11.875" style="794" customWidth="1"/>
    <col min="1028" max="1028" width="0" style="794" hidden="1" customWidth="1"/>
    <col min="1029" max="1029" width="7.125" style="794" customWidth="1"/>
    <col min="1030" max="1030" width="5.625" style="794" customWidth="1"/>
    <col min="1031" max="1031" width="10.5" style="794" customWidth="1"/>
    <col min="1032" max="1032" width="6.625" style="794" customWidth="1"/>
    <col min="1033" max="1033" width="5.625" style="794" customWidth="1"/>
    <col min="1034" max="1036" width="7.625" style="794" customWidth="1"/>
    <col min="1037" max="1280" width="9" style="794"/>
    <col min="1281" max="1281" width="8.625" style="794" customWidth="1"/>
    <col min="1282" max="1282" width="6.625" style="794" customWidth="1"/>
    <col min="1283" max="1283" width="11.875" style="794" customWidth="1"/>
    <col min="1284" max="1284" width="0" style="794" hidden="1" customWidth="1"/>
    <col min="1285" max="1285" width="7.125" style="794" customWidth="1"/>
    <col min="1286" max="1286" width="5.625" style="794" customWidth="1"/>
    <col min="1287" max="1287" width="10.5" style="794" customWidth="1"/>
    <col min="1288" max="1288" width="6.625" style="794" customWidth="1"/>
    <col min="1289" max="1289" width="5.625" style="794" customWidth="1"/>
    <col min="1290" max="1292" width="7.625" style="794" customWidth="1"/>
    <col min="1293" max="1536" width="9" style="794"/>
    <col min="1537" max="1537" width="8.625" style="794" customWidth="1"/>
    <col min="1538" max="1538" width="6.625" style="794" customWidth="1"/>
    <col min="1539" max="1539" width="11.875" style="794" customWidth="1"/>
    <col min="1540" max="1540" width="0" style="794" hidden="1" customWidth="1"/>
    <col min="1541" max="1541" width="7.125" style="794" customWidth="1"/>
    <col min="1542" max="1542" width="5.625" style="794" customWidth="1"/>
    <col min="1543" max="1543" width="10.5" style="794" customWidth="1"/>
    <col min="1544" max="1544" width="6.625" style="794" customWidth="1"/>
    <col min="1545" max="1545" width="5.625" style="794" customWidth="1"/>
    <col min="1546" max="1548" width="7.625" style="794" customWidth="1"/>
    <col min="1549" max="1792" width="9" style="794"/>
    <col min="1793" max="1793" width="8.625" style="794" customWidth="1"/>
    <col min="1794" max="1794" width="6.625" style="794" customWidth="1"/>
    <col min="1795" max="1795" width="11.875" style="794" customWidth="1"/>
    <col min="1796" max="1796" width="0" style="794" hidden="1" customWidth="1"/>
    <col min="1797" max="1797" width="7.125" style="794" customWidth="1"/>
    <col min="1798" max="1798" width="5.625" style="794" customWidth="1"/>
    <col min="1799" max="1799" width="10.5" style="794" customWidth="1"/>
    <col min="1800" max="1800" width="6.625" style="794" customWidth="1"/>
    <col min="1801" max="1801" width="5.625" style="794" customWidth="1"/>
    <col min="1802" max="1804" width="7.625" style="794" customWidth="1"/>
    <col min="1805" max="2048" width="9" style="794"/>
    <col min="2049" max="2049" width="8.625" style="794" customWidth="1"/>
    <col min="2050" max="2050" width="6.625" style="794" customWidth="1"/>
    <col min="2051" max="2051" width="11.875" style="794" customWidth="1"/>
    <col min="2052" max="2052" width="0" style="794" hidden="1" customWidth="1"/>
    <col min="2053" max="2053" width="7.125" style="794" customWidth="1"/>
    <col min="2054" max="2054" width="5.625" style="794" customWidth="1"/>
    <col min="2055" max="2055" width="10.5" style="794" customWidth="1"/>
    <col min="2056" max="2056" width="6.625" style="794" customWidth="1"/>
    <col min="2057" max="2057" width="5.625" style="794" customWidth="1"/>
    <col min="2058" max="2060" width="7.625" style="794" customWidth="1"/>
    <col min="2061" max="2304" width="9" style="794"/>
    <col min="2305" max="2305" width="8.625" style="794" customWidth="1"/>
    <col min="2306" max="2306" width="6.625" style="794" customWidth="1"/>
    <col min="2307" max="2307" width="11.875" style="794" customWidth="1"/>
    <col min="2308" max="2308" width="0" style="794" hidden="1" customWidth="1"/>
    <col min="2309" max="2309" width="7.125" style="794" customWidth="1"/>
    <col min="2310" max="2310" width="5.625" style="794" customWidth="1"/>
    <col min="2311" max="2311" width="10.5" style="794" customWidth="1"/>
    <col min="2312" max="2312" width="6.625" style="794" customWidth="1"/>
    <col min="2313" max="2313" width="5.625" style="794" customWidth="1"/>
    <col min="2314" max="2316" width="7.625" style="794" customWidth="1"/>
    <col min="2317" max="2560" width="9" style="794"/>
    <col min="2561" max="2561" width="8.625" style="794" customWidth="1"/>
    <col min="2562" max="2562" width="6.625" style="794" customWidth="1"/>
    <col min="2563" max="2563" width="11.875" style="794" customWidth="1"/>
    <col min="2564" max="2564" width="0" style="794" hidden="1" customWidth="1"/>
    <col min="2565" max="2565" width="7.125" style="794" customWidth="1"/>
    <col min="2566" max="2566" width="5.625" style="794" customWidth="1"/>
    <col min="2567" max="2567" width="10.5" style="794" customWidth="1"/>
    <col min="2568" max="2568" width="6.625" style="794" customWidth="1"/>
    <col min="2569" max="2569" width="5.625" style="794" customWidth="1"/>
    <col min="2570" max="2572" width="7.625" style="794" customWidth="1"/>
    <col min="2573" max="2816" width="9" style="794"/>
    <col min="2817" max="2817" width="8.625" style="794" customWidth="1"/>
    <col min="2818" max="2818" width="6.625" style="794" customWidth="1"/>
    <col min="2819" max="2819" width="11.875" style="794" customWidth="1"/>
    <col min="2820" max="2820" width="0" style="794" hidden="1" customWidth="1"/>
    <col min="2821" max="2821" width="7.125" style="794" customWidth="1"/>
    <col min="2822" max="2822" width="5.625" style="794" customWidth="1"/>
    <col min="2823" max="2823" width="10.5" style="794" customWidth="1"/>
    <col min="2824" max="2824" width="6.625" style="794" customWidth="1"/>
    <col min="2825" max="2825" width="5.625" style="794" customWidth="1"/>
    <col min="2826" max="2828" width="7.625" style="794" customWidth="1"/>
    <col min="2829" max="3072" width="9" style="794"/>
    <col min="3073" max="3073" width="8.625" style="794" customWidth="1"/>
    <col min="3074" max="3074" width="6.625" style="794" customWidth="1"/>
    <col min="3075" max="3075" width="11.875" style="794" customWidth="1"/>
    <col min="3076" max="3076" width="0" style="794" hidden="1" customWidth="1"/>
    <col min="3077" max="3077" width="7.125" style="794" customWidth="1"/>
    <col min="3078" max="3078" width="5.625" style="794" customWidth="1"/>
    <col min="3079" max="3079" width="10.5" style="794" customWidth="1"/>
    <col min="3080" max="3080" width="6.625" style="794" customWidth="1"/>
    <col min="3081" max="3081" width="5.625" style="794" customWidth="1"/>
    <col min="3082" max="3084" width="7.625" style="794" customWidth="1"/>
    <col min="3085" max="3328" width="9" style="794"/>
    <col min="3329" max="3329" width="8.625" style="794" customWidth="1"/>
    <col min="3330" max="3330" width="6.625" style="794" customWidth="1"/>
    <col min="3331" max="3331" width="11.875" style="794" customWidth="1"/>
    <col min="3332" max="3332" width="0" style="794" hidden="1" customWidth="1"/>
    <col min="3333" max="3333" width="7.125" style="794" customWidth="1"/>
    <col min="3334" max="3334" width="5.625" style="794" customWidth="1"/>
    <col min="3335" max="3335" width="10.5" style="794" customWidth="1"/>
    <col min="3336" max="3336" width="6.625" style="794" customWidth="1"/>
    <col min="3337" max="3337" width="5.625" style="794" customWidth="1"/>
    <col min="3338" max="3340" width="7.625" style="794" customWidth="1"/>
    <col min="3341" max="3584" width="9" style="794"/>
    <col min="3585" max="3585" width="8.625" style="794" customWidth="1"/>
    <col min="3586" max="3586" width="6.625" style="794" customWidth="1"/>
    <col min="3587" max="3587" width="11.875" style="794" customWidth="1"/>
    <col min="3588" max="3588" width="0" style="794" hidden="1" customWidth="1"/>
    <col min="3589" max="3589" width="7.125" style="794" customWidth="1"/>
    <col min="3590" max="3590" width="5.625" style="794" customWidth="1"/>
    <col min="3591" max="3591" width="10.5" style="794" customWidth="1"/>
    <col min="3592" max="3592" width="6.625" style="794" customWidth="1"/>
    <col min="3593" max="3593" width="5.625" style="794" customWidth="1"/>
    <col min="3594" max="3596" width="7.625" style="794" customWidth="1"/>
    <col min="3597" max="3840" width="9" style="794"/>
    <col min="3841" max="3841" width="8.625" style="794" customWidth="1"/>
    <col min="3842" max="3842" width="6.625" style="794" customWidth="1"/>
    <col min="3843" max="3843" width="11.875" style="794" customWidth="1"/>
    <col min="3844" max="3844" width="0" style="794" hidden="1" customWidth="1"/>
    <col min="3845" max="3845" width="7.125" style="794" customWidth="1"/>
    <col min="3846" max="3846" width="5.625" style="794" customWidth="1"/>
    <col min="3847" max="3847" width="10.5" style="794" customWidth="1"/>
    <col min="3848" max="3848" width="6.625" style="794" customWidth="1"/>
    <col min="3849" max="3849" width="5.625" style="794" customWidth="1"/>
    <col min="3850" max="3852" width="7.625" style="794" customWidth="1"/>
    <col min="3853" max="4096" width="9" style="794"/>
    <col min="4097" max="4097" width="8.625" style="794" customWidth="1"/>
    <col min="4098" max="4098" width="6.625" style="794" customWidth="1"/>
    <col min="4099" max="4099" width="11.875" style="794" customWidth="1"/>
    <col min="4100" max="4100" width="0" style="794" hidden="1" customWidth="1"/>
    <col min="4101" max="4101" width="7.125" style="794" customWidth="1"/>
    <col min="4102" max="4102" width="5.625" style="794" customWidth="1"/>
    <col min="4103" max="4103" width="10.5" style="794" customWidth="1"/>
    <col min="4104" max="4104" width="6.625" style="794" customWidth="1"/>
    <col min="4105" max="4105" width="5.625" style="794" customWidth="1"/>
    <col min="4106" max="4108" width="7.625" style="794" customWidth="1"/>
    <col min="4109" max="4352" width="9" style="794"/>
    <col min="4353" max="4353" width="8.625" style="794" customWidth="1"/>
    <col min="4354" max="4354" width="6.625" style="794" customWidth="1"/>
    <col min="4355" max="4355" width="11.875" style="794" customWidth="1"/>
    <col min="4356" max="4356" width="0" style="794" hidden="1" customWidth="1"/>
    <col min="4357" max="4357" width="7.125" style="794" customWidth="1"/>
    <col min="4358" max="4358" width="5.625" style="794" customWidth="1"/>
    <col min="4359" max="4359" width="10.5" style="794" customWidth="1"/>
    <col min="4360" max="4360" width="6.625" style="794" customWidth="1"/>
    <col min="4361" max="4361" width="5.625" style="794" customWidth="1"/>
    <col min="4362" max="4364" width="7.625" style="794" customWidth="1"/>
    <col min="4365" max="4608" width="9" style="794"/>
    <col min="4609" max="4609" width="8.625" style="794" customWidth="1"/>
    <col min="4610" max="4610" width="6.625" style="794" customWidth="1"/>
    <col min="4611" max="4611" width="11.875" style="794" customWidth="1"/>
    <col min="4612" max="4612" width="0" style="794" hidden="1" customWidth="1"/>
    <col min="4613" max="4613" width="7.125" style="794" customWidth="1"/>
    <col min="4614" max="4614" width="5.625" style="794" customWidth="1"/>
    <col min="4615" max="4615" width="10.5" style="794" customWidth="1"/>
    <col min="4616" max="4616" width="6.625" style="794" customWidth="1"/>
    <col min="4617" max="4617" width="5.625" style="794" customWidth="1"/>
    <col min="4618" max="4620" width="7.625" style="794" customWidth="1"/>
    <col min="4621" max="4864" width="9" style="794"/>
    <col min="4865" max="4865" width="8.625" style="794" customWidth="1"/>
    <col min="4866" max="4866" width="6.625" style="794" customWidth="1"/>
    <col min="4867" max="4867" width="11.875" style="794" customWidth="1"/>
    <col min="4868" max="4868" width="0" style="794" hidden="1" customWidth="1"/>
    <col min="4869" max="4869" width="7.125" style="794" customWidth="1"/>
    <col min="4870" max="4870" width="5.625" style="794" customWidth="1"/>
    <col min="4871" max="4871" width="10.5" style="794" customWidth="1"/>
    <col min="4872" max="4872" width="6.625" style="794" customWidth="1"/>
    <col min="4873" max="4873" width="5.625" style="794" customWidth="1"/>
    <col min="4874" max="4876" width="7.625" style="794" customWidth="1"/>
    <col min="4877" max="5120" width="9" style="794"/>
    <col min="5121" max="5121" width="8.625" style="794" customWidth="1"/>
    <col min="5122" max="5122" width="6.625" style="794" customWidth="1"/>
    <col min="5123" max="5123" width="11.875" style="794" customWidth="1"/>
    <col min="5124" max="5124" width="0" style="794" hidden="1" customWidth="1"/>
    <col min="5125" max="5125" width="7.125" style="794" customWidth="1"/>
    <col min="5126" max="5126" width="5.625" style="794" customWidth="1"/>
    <col min="5127" max="5127" width="10.5" style="794" customWidth="1"/>
    <col min="5128" max="5128" width="6.625" style="794" customWidth="1"/>
    <col min="5129" max="5129" width="5.625" style="794" customWidth="1"/>
    <col min="5130" max="5132" width="7.625" style="794" customWidth="1"/>
    <col min="5133" max="5376" width="9" style="794"/>
    <col min="5377" max="5377" width="8.625" style="794" customWidth="1"/>
    <col min="5378" max="5378" width="6.625" style="794" customWidth="1"/>
    <col min="5379" max="5379" width="11.875" style="794" customWidth="1"/>
    <col min="5380" max="5380" width="0" style="794" hidden="1" customWidth="1"/>
    <col min="5381" max="5381" width="7.125" style="794" customWidth="1"/>
    <col min="5382" max="5382" width="5.625" style="794" customWidth="1"/>
    <col min="5383" max="5383" width="10.5" style="794" customWidth="1"/>
    <col min="5384" max="5384" width="6.625" style="794" customWidth="1"/>
    <col min="5385" max="5385" width="5.625" style="794" customWidth="1"/>
    <col min="5386" max="5388" width="7.625" style="794" customWidth="1"/>
    <col min="5389" max="5632" width="9" style="794"/>
    <col min="5633" max="5633" width="8.625" style="794" customWidth="1"/>
    <col min="5634" max="5634" width="6.625" style="794" customWidth="1"/>
    <col min="5635" max="5635" width="11.875" style="794" customWidth="1"/>
    <col min="5636" max="5636" width="0" style="794" hidden="1" customWidth="1"/>
    <col min="5637" max="5637" width="7.125" style="794" customWidth="1"/>
    <col min="5638" max="5638" width="5.625" style="794" customWidth="1"/>
    <col min="5639" max="5639" width="10.5" style="794" customWidth="1"/>
    <col min="5640" max="5640" width="6.625" style="794" customWidth="1"/>
    <col min="5641" max="5641" width="5.625" style="794" customWidth="1"/>
    <col min="5642" max="5644" width="7.625" style="794" customWidth="1"/>
    <col min="5645" max="5888" width="9" style="794"/>
    <col min="5889" max="5889" width="8.625" style="794" customWidth="1"/>
    <col min="5890" max="5890" width="6.625" style="794" customWidth="1"/>
    <col min="5891" max="5891" width="11.875" style="794" customWidth="1"/>
    <col min="5892" max="5892" width="0" style="794" hidden="1" customWidth="1"/>
    <col min="5893" max="5893" width="7.125" style="794" customWidth="1"/>
    <col min="5894" max="5894" width="5.625" style="794" customWidth="1"/>
    <col min="5895" max="5895" width="10.5" style="794" customWidth="1"/>
    <col min="5896" max="5896" width="6.625" style="794" customWidth="1"/>
    <col min="5897" max="5897" width="5.625" style="794" customWidth="1"/>
    <col min="5898" max="5900" width="7.625" style="794" customWidth="1"/>
    <col min="5901" max="6144" width="9" style="794"/>
    <col min="6145" max="6145" width="8.625" style="794" customWidth="1"/>
    <col min="6146" max="6146" width="6.625" style="794" customWidth="1"/>
    <col min="6147" max="6147" width="11.875" style="794" customWidth="1"/>
    <col min="6148" max="6148" width="0" style="794" hidden="1" customWidth="1"/>
    <col min="6149" max="6149" width="7.125" style="794" customWidth="1"/>
    <col min="6150" max="6150" width="5.625" style="794" customWidth="1"/>
    <col min="6151" max="6151" width="10.5" style="794" customWidth="1"/>
    <col min="6152" max="6152" width="6.625" style="794" customWidth="1"/>
    <col min="6153" max="6153" width="5.625" style="794" customWidth="1"/>
    <col min="6154" max="6156" width="7.625" style="794" customWidth="1"/>
    <col min="6157" max="6400" width="9" style="794"/>
    <col min="6401" max="6401" width="8.625" style="794" customWidth="1"/>
    <col min="6402" max="6402" width="6.625" style="794" customWidth="1"/>
    <col min="6403" max="6403" width="11.875" style="794" customWidth="1"/>
    <col min="6404" max="6404" width="0" style="794" hidden="1" customWidth="1"/>
    <col min="6405" max="6405" width="7.125" style="794" customWidth="1"/>
    <col min="6406" max="6406" width="5.625" style="794" customWidth="1"/>
    <col min="6407" max="6407" width="10.5" style="794" customWidth="1"/>
    <col min="6408" max="6408" width="6.625" style="794" customWidth="1"/>
    <col min="6409" max="6409" width="5.625" style="794" customWidth="1"/>
    <col min="6410" max="6412" width="7.625" style="794" customWidth="1"/>
    <col min="6413" max="6656" width="9" style="794"/>
    <col min="6657" max="6657" width="8.625" style="794" customWidth="1"/>
    <col min="6658" max="6658" width="6.625" style="794" customWidth="1"/>
    <col min="6659" max="6659" width="11.875" style="794" customWidth="1"/>
    <col min="6660" max="6660" width="0" style="794" hidden="1" customWidth="1"/>
    <col min="6661" max="6661" width="7.125" style="794" customWidth="1"/>
    <col min="6662" max="6662" width="5.625" style="794" customWidth="1"/>
    <col min="6663" max="6663" width="10.5" style="794" customWidth="1"/>
    <col min="6664" max="6664" width="6.625" style="794" customWidth="1"/>
    <col min="6665" max="6665" width="5.625" style="794" customWidth="1"/>
    <col min="6666" max="6668" width="7.625" style="794" customWidth="1"/>
    <col min="6669" max="6912" width="9" style="794"/>
    <col min="6913" max="6913" width="8.625" style="794" customWidth="1"/>
    <col min="6914" max="6914" width="6.625" style="794" customWidth="1"/>
    <col min="6915" max="6915" width="11.875" style="794" customWidth="1"/>
    <col min="6916" max="6916" width="0" style="794" hidden="1" customWidth="1"/>
    <col min="6917" max="6917" width="7.125" style="794" customWidth="1"/>
    <col min="6918" max="6918" width="5.625" style="794" customWidth="1"/>
    <col min="6919" max="6919" width="10.5" style="794" customWidth="1"/>
    <col min="6920" max="6920" width="6.625" style="794" customWidth="1"/>
    <col min="6921" max="6921" width="5.625" style="794" customWidth="1"/>
    <col min="6922" max="6924" width="7.625" style="794" customWidth="1"/>
    <col min="6925" max="7168" width="9" style="794"/>
    <col min="7169" max="7169" width="8.625" style="794" customWidth="1"/>
    <col min="7170" max="7170" width="6.625" style="794" customWidth="1"/>
    <col min="7171" max="7171" width="11.875" style="794" customWidth="1"/>
    <col min="7172" max="7172" width="0" style="794" hidden="1" customWidth="1"/>
    <col min="7173" max="7173" width="7.125" style="794" customWidth="1"/>
    <col min="7174" max="7174" width="5.625" style="794" customWidth="1"/>
    <col min="7175" max="7175" width="10.5" style="794" customWidth="1"/>
    <col min="7176" max="7176" width="6.625" style="794" customWidth="1"/>
    <col min="7177" max="7177" width="5.625" style="794" customWidth="1"/>
    <col min="7178" max="7180" width="7.625" style="794" customWidth="1"/>
    <col min="7181" max="7424" width="9" style="794"/>
    <col min="7425" max="7425" width="8.625" style="794" customWidth="1"/>
    <col min="7426" max="7426" width="6.625" style="794" customWidth="1"/>
    <col min="7427" max="7427" width="11.875" style="794" customWidth="1"/>
    <col min="7428" max="7428" width="0" style="794" hidden="1" customWidth="1"/>
    <col min="7429" max="7429" width="7.125" style="794" customWidth="1"/>
    <col min="7430" max="7430" width="5.625" style="794" customWidth="1"/>
    <col min="7431" max="7431" width="10.5" style="794" customWidth="1"/>
    <col min="7432" max="7432" width="6.625" style="794" customWidth="1"/>
    <col min="7433" max="7433" width="5.625" style="794" customWidth="1"/>
    <col min="7434" max="7436" width="7.625" style="794" customWidth="1"/>
    <col min="7437" max="7680" width="9" style="794"/>
    <col min="7681" max="7681" width="8.625" style="794" customWidth="1"/>
    <col min="7682" max="7682" width="6.625" style="794" customWidth="1"/>
    <col min="7683" max="7683" width="11.875" style="794" customWidth="1"/>
    <col min="7684" max="7684" width="0" style="794" hidden="1" customWidth="1"/>
    <col min="7685" max="7685" width="7.125" style="794" customWidth="1"/>
    <col min="7686" max="7686" width="5.625" style="794" customWidth="1"/>
    <col min="7687" max="7687" width="10.5" style="794" customWidth="1"/>
    <col min="7688" max="7688" width="6.625" style="794" customWidth="1"/>
    <col min="7689" max="7689" width="5.625" style="794" customWidth="1"/>
    <col min="7690" max="7692" width="7.625" style="794" customWidth="1"/>
    <col min="7693" max="7936" width="9" style="794"/>
    <col min="7937" max="7937" width="8.625" style="794" customWidth="1"/>
    <col min="7938" max="7938" width="6.625" style="794" customWidth="1"/>
    <col min="7939" max="7939" width="11.875" style="794" customWidth="1"/>
    <col min="7940" max="7940" width="0" style="794" hidden="1" customWidth="1"/>
    <col min="7941" max="7941" width="7.125" style="794" customWidth="1"/>
    <col min="7942" max="7942" width="5.625" style="794" customWidth="1"/>
    <col min="7943" max="7943" width="10.5" style="794" customWidth="1"/>
    <col min="7944" max="7944" width="6.625" style="794" customWidth="1"/>
    <col min="7945" max="7945" width="5.625" style="794" customWidth="1"/>
    <col min="7946" max="7948" width="7.625" style="794" customWidth="1"/>
    <col min="7949" max="8192" width="9" style="794"/>
    <col min="8193" max="8193" width="8.625" style="794" customWidth="1"/>
    <col min="8194" max="8194" width="6.625" style="794" customWidth="1"/>
    <col min="8195" max="8195" width="11.875" style="794" customWidth="1"/>
    <col min="8196" max="8196" width="0" style="794" hidden="1" customWidth="1"/>
    <col min="8197" max="8197" width="7.125" style="794" customWidth="1"/>
    <col min="8198" max="8198" width="5.625" style="794" customWidth="1"/>
    <col min="8199" max="8199" width="10.5" style="794" customWidth="1"/>
    <col min="8200" max="8200" width="6.625" style="794" customWidth="1"/>
    <col min="8201" max="8201" width="5.625" style="794" customWidth="1"/>
    <col min="8202" max="8204" width="7.625" style="794" customWidth="1"/>
    <col min="8205" max="8448" width="9" style="794"/>
    <col min="8449" max="8449" width="8.625" style="794" customWidth="1"/>
    <col min="8450" max="8450" width="6.625" style="794" customWidth="1"/>
    <col min="8451" max="8451" width="11.875" style="794" customWidth="1"/>
    <col min="8452" max="8452" width="0" style="794" hidden="1" customWidth="1"/>
    <col min="8453" max="8453" width="7.125" style="794" customWidth="1"/>
    <col min="8454" max="8454" width="5.625" style="794" customWidth="1"/>
    <col min="8455" max="8455" width="10.5" style="794" customWidth="1"/>
    <col min="8456" max="8456" width="6.625" style="794" customWidth="1"/>
    <col min="8457" max="8457" width="5.625" style="794" customWidth="1"/>
    <col min="8458" max="8460" width="7.625" style="794" customWidth="1"/>
    <col min="8461" max="8704" width="9" style="794"/>
    <col min="8705" max="8705" width="8.625" style="794" customWidth="1"/>
    <col min="8706" max="8706" width="6.625" style="794" customWidth="1"/>
    <col min="8707" max="8707" width="11.875" style="794" customWidth="1"/>
    <col min="8708" max="8708" width="0" style="794" hidden="1" customWidth="1"/>
    <col min="8709" max="8709" width="7.125" style="794" customWidth="1"/>
    <col min="8710" max="8710" width="5.625" style="794" customWidth="1"/>
    <col min="8711" max="8711" width="10.5" style="794" customWidth="1"/>
    <col min="8712" max="8712" width="6.625" style="794" customWidth="1"/>
    <col min="8713" max="8713" width="5.625" style="794" customWidth="1"/>
    <col min="8714" max="8716" width="7.625" style="794" customWidth="1"/>
    <col min="8717" max="8960" width="9" style="794"/>
    <col min="8961" max="8961" width="8.625" style="794" customWidth="1"/>
    <col min="8962" max="8962" width="6.625" style="794" customWidth="1"/>
    <col min="8963" max="8963" width="11.875" style="794" customWidth="1"/>
    <col min="8964" max="8964" width="0" style="794" hidden="1" customWidth="1"/>
    <col min="8965" max="8965" width="7.125" style="794" customWidth="1"/>
    <col min="8966" max="8966" width="5.625" style="794" customWidth="1"/>
    <col min="8967" max="8967" width="10.5" style="794" customWidth="1"/>
    <col min="8968" max="8968" width="6.625" style="794" customWidth="1"/>
    <col min="8969" max="8969" width="5.625" style="794" customWidth="1"/>
    <col min="8970" max="8972" width="7.625" style="794" customWidth="1"/>
    <col min="8973" max="9216" width="9" style="794"/>
    <col min="9217" max="9217" width="8.625" style="794" customWidth="1"/>
    <col min="9218" max="9218" width="6.625" style="794" customWidth="1"/>
    <col min="9219" max="9219" width="11.875" style="794" customWidth="1"/>
    <col min="9220" max="9220" width="0" style="794" hidden="1" customWidth="1"/>
    <col min="9221" max="9221" width="7.125" style="794" customWidth="1"/>
    <col min="9222" max="9222" width="5.625" style="794" customWidth="1"/>
    <col min="9223" max="9223" width="10.5" style="794" customWidth="1"/>
    <col min="9224" max="9224" width="6.625" style="794" customWidth="1"/>
    <col min="9225" max="9225" width="5.625" style="794" customWidth="1"/>
    <col min="9226" max="9228" width="7.625" style="794" customWidth="1"/>
    <col min="9229" max="9472" width="9" style="794"/>
    <col min="9473" max="9473" width="8.625" style="794" customWidth="1"/>
    <col min="9474" max="9474" width="6.625" style="794" customWidth="1"/>
    <col min="9475" max="9475" width="11.875" style="794" customWidth="1"/>
    <col min="9476" max="9476" width="0" style="794" hidden="1" customWidth="1"/>
    <col min="9477" max="9477" width="7.125" style="794" customWidth="1"/>
    <col min="9478" max="9478" width="5.625" style="794" customWidth="1"/>
    <col min="9479" max="9479" width="10.5" style="794" customWidth="1"/>
    <col min="9480" max="9480" width="6.625" style="794" customWidth="1"/>
    <col min="9481" max="9481" width="5.625" style="794" customWidth="1"/>
    <col min="9482" max="9484" width="7.625" style="794" customWidth="1"/>
    <col min="9485" max="9728" width="9" style="794"/>
    <col min="9729" max="9729" width="8.625" style="794" customWidth="1"/>
    <col min="9730" max="9730" width="6.625" style="794" customWidth="1"/>
    <col min="9731" max="9731" width="11.875" style="794" customWidth="1"/>
    <col min="9732" max="9732" width="0" style="794" hidden="1" customWidth="1"/>
    <col min="9733" max="9733" width="7.125" style="794" customWidth="1"/>
    <col min="9734" max="9734" width="5.625" style="794" customWidth="1"/>
    <col min="9735" max="9735" width="10.5" style="794" customWidth="1"/>
    <col min="9736" max="9736" width="6.625" style="794" customWidth="1"/>
    <col min="9737" max="9737" width="5.625" style="794" customWidth="1"/>
    <col min="9738" max="9740" width="7.625" style="794" customWidth="1"/>
    <col min="9741" max="9984" width="9" style="794"/>
    <col min="9985" max="9985" width="8.625" style="794" customWidth="1"/>
    <col min="9986" max="9986" width="6.625" style="794" customWidth="1"/>
    <col min="9987" max="9987" width="11.875" style="794" customWidth="1"/>
    <col min="9988" max="9988" width="0" style="794" hidden="1" customWidth="1"/>
    <col min="9989" max="9989" width="7.125" style="794" customWidth="1"/>
    <col min="9990" max="9990" width="5.625" style="794" customWidth="1"/>
    <col min="9991" max="9991" width="10.5" style="794" customWidth="1"/>
    <col min="9992" max="9992" width="6.625" style="794" customWidth="1"/>
    <col min="9993" max="9993" width="5.625" style="794" customWidth="1"/>
    <col min="9994" max="9996" width="7.625" style="794" customWidth="1"/>
    <col min="9997" max="10240" width="9" style="794"/>
    <col min="10241" max="10241" width="8.625" style="794" customWidth="1"/>
    <col min="10242" max="10242" width="6.625" style="794" customWidth="1"/>
    <col min="10243" max="10243" width="11.875" style="794" customWidth="1"/>
    <col min="10244" max="10244" width="0" style="794" hidden="1" customWidth="1"/>
    <col min="10245" max="10245" width="7.125" style="794" customWidth="1"/>
    <col min="10246" max="10246" width="5.625" style="794" customWidth="1"/>
    <col min="10247" max="10247" width="10.5" style="794" customWidth="1"/>
    <col min="10248" max="10248" width="6.625" style="794" customWidth="1"/>
    <col min="10249" max="10249" width="5.625" style="794" customWidth="1"/>
    <col min="10250" max="10252" width="7.625" style="794" customWidth="1"/>
    <col min="10253" max="10496" width="9" style="794"/>
    <col min="10497" max="10497" width="8.625" style="794" customWidth="1"/>
    <col min="10498" max="10498" width="6.625" style="794" customWidth="1"/>
    <col min="10499" max="10499" width="11.875" style="794" customWidth="1"/>
    <col min="10500" max="10500" width="0" style="794" hidden="1" customWidth="1"/>
    <col min="10501" max="10501" width="7.125" style="794" customWidth="1"/>
    <col min="10502" max="10502" width="5.625" style="794" customWidth="1"/>
    <col min="10503" max="10503" width="10.5" style="794" customWidth="1"/>
    <col min="10504" max="10504" width="6.625" style="794" customWidth="1"/>
    <col min="10505" max="10505" width="5.625" style="794" customWidth="1"/>
    <col min="10506" max="10508" width="7.625" style="794" customWidth="1"/>
    <col min="10509" max="10752" width="9" style="794"/>
    <col min="10753" max="10753" width="8.625" style="794" customWidth="1"/>
    <col min="10754" max="10754" width="6.625" style="794" customWidth="1"/>
    <col min="10755" max="10755" width="11.875" style="794" customWidth="1"/>
    <col min="10756" max="10756" width="0" style="794" hidden="1" customWidth="1"/>
    <col min="10757" max="10757" width="7.125" style="794" customWidth="1"/>
    <col min="10758" max="10758" width="5.625" style="794" customWidth="1"/>
    <col min="10759" max="10759" width="10.5" style="794" customWidth="1"/>
    <col min="10760" max="10760" width="6.625" style="794" customWidth="1"/>
    <col min="10761" max="10761" width="5.625" style="794" customWidth="1"/>
    <col min="10762" max="10764" width="7.625" style="794" customWidth="1"/>
    <col min="10765" max="11008" width="9" style="794"/>
    <col min="11009" max="11009" width="8.625" style="794" customWidth="1"/>
    <col min="11010" max="11010" width="6.625" style="794" customWidth="1"/>
    <col min="11011" max="11011" width="11.875" style="794" customWidth="1"/>
    <col min="11012" max="11012" width="0" style="794" hidden="1" customWidth="1"/>
    <col min="11013" max="11013" width="7.125" style="794" customWidth="1"/>
    <col min="11014" max="11014" width="5.625" style="794" customWidth="1"/>
    <col min="11015" max="11015" width="10.5" style="794" customWidth="1"/>
    <col min="11016" max="11016" width="6.625" style="794" customWidth="1"/>
    <col min="11017" max="11017" width="5.625" style="794" customWidth="1"/>
    <col min="11018" max="11020" width="7.625" style="794" customWidth="1"/>
    <col min="11021" max="11264" width="9" style="794"/>
    <col min="11265" max="11265" width="8.625" style="794" customWidth="1"/>
    <col min="11266" max="11266" width="6.625" style="794" customWidth="1"/>
    <col min="11267" max="11267" width="11.875" style="794" customWidth="1"/>
    <col min="11268" max="11268" width="0" style="794" hidden="1" customWidth="1"/>
    <col min="11269" max="11269" width="7.125" style="794" customWidth="1"/>
    <col min="11270" max="11270" width="5.625" style="794" customWidth="1"/>
    <col min="11271" max="11271" width="10.5" style="794" customWidth="1"/>
    <col min="11272" max="11272" width="6.625" style="794" customWidth="1"/>
    <col min="11273" max="11273" width="5.625" style="794" customWidth="1"/>
    <col min="11274" max="11276" width="7.625" style="794" customWidth="1"/>
    <col min="11277" max="11520" width="9" style="794"/>
    <col min="11521" max="11521" width="8.625" style="794" customWidth="1"/>
    <col min="11522" max="11522" width="6.625" style="794" customWidth="1"/>
    <col min="11523" max="11523" width="11.875" style="794" customWidth="1"/>
    <col min="11524" max="11524" width="0" style="794" hidden="1" customWidth="1"/>
    <col min="11525" max="11525" width="7.125" style="794" customWidth="1"/>
    <col min="11526" max="11526" width="5.625" style="794" customWidth="1"/>
    <col min="11527" max="11527" width="10.5" style="794" customWidth="1"/>
    <col min="11528" max="11528" width="6.625" style="794" customWidth="1"/>
    <col min="11529" max="11529" width="5.625" style="794" customWidth="1"/>
    <col min="11530" max="11532" width="7.625" style="794" customWidth="1"/>
    <col min="11533" max="11776" width="9" style="794"/>
    <col min="11777" max="11777" width="8.625" style="794" customWidth="1"/>
    <col min="11778" max="11778" width="6.625" style="794" customWidth="1"/>
    <col min="11779" max="11779" width="11.875" style="794" customWidth="1"/>
    <col min="11780" max="11780" width="0" style="794" hidden="1" customWidth="1"/>
    <col min="11781" max="11781" width="7.125" style="794" customWidth="1"/>
    <col min="11782" max="11782" width="5.625" style="794" customWidth="1"/>
    <col min="11783" max="11783" width="10.5" style="794" customWidth="1"/>
    <col min="11784" max="11784" width="6.625" style="794" customWidth="1"/>
    <col min="11785" max="11785" width="5.625" style="794" customWidth="1"/>
    <col min="11786" max="11788" width="7.625" style="794" customWidth="1"/>
    <col min="11789" max="12032" width="9" style="794"/>
    <col min="12033" max="12033" width="8.625" style="794" customWidth="1"/>
    <col min="12034" max="12034" width="6.625" style="794" customWidth="1"/>
    <col min="12035" max="12035" width="11.875" style="794" customWidth="1"/>
    <col min="12036" max="12036" width="0" style="794" hidden="1" customWidth="1"/>
    <col min="12037" max="12037" width="7.125" style="794" customWidth="1"/>
    <col min="12038" max="12038" width="5.625" style="794" customWidth="1"/>
    <col min="12039" max="12039" width="10.5" style="794" customWidth="1"/>
    <col min="12040" max="12040" width="6.625" style="794" customWidth="1"/>
    <col min="12041" max="12041" width="5.625" style="794" customWidth="1"/>
    <col min="12042" max="12044" width="7.625" style="794" customWidth="1"/>
    <col min="12045" max="12288" width="9" style="794"/>
    <col min="12289" max="12289" width="8.625" style="794" customWidth="1"/>
    <col min="12290" max="12290" width="6.625" style="794" customWidth="1"/>
    <col min="12291" max="12291" width="11.875" style="794" customWidth="1"/>
    <col min="12292" max="12292" width="0" style="794" hidden="1" customWidth="1"/>
    <col min="12293" max="12293" width="7.125" style="794" customWidth="1"/>
    <col min="12294" max="12294" width="5.625" style="794" customWidth="1"/>
    <col min="12295" max="12295" width="10.5" style="794" customWidth="1"/>
    <col min="12296" max="12296" width="6.625" style="794" customWidth="1"/>
    <col min="12297" max="12297" width="5.625" style="794" customWidth="1"/>
    <col min="12298" max="12300" width="7.625" style="794" customWidth="1"/>
    <col min="12301" max="12544" width="9" style="794"/>
    <col min="12545" max="12545" width="8.625" style="794" customWidth="1"/>
    <col min="12546" max="12546" width="6.625" style="794" customWidth="1"/>
    <col min="12547" max="12547" width="11.875" style="794" customWidth="1"/>
    <col min="12548" max="12548" width="0" style="794" hidden="1" customWidth="1"/>
    <col min="12549" max="12549" width="7.125" style="794" customWidth="1"/>
    <col min="12550" max="12550" width="5.625" style="794" customWidth="1"/>
    <col min="12551" max="12551" width="10.5" style="794" customWidth="1"/>
    <col min="12552" max="12552" width="6.625" style="794" customWidth="1"/>
    <col min="12553" max="12553" width="5.625" style="794" customWidth="1"/>
    <col min="12554" max="12556" width="7.625" style="794" customWidth="1"/>
    <col min="12557" max="12800" width="9" style="794"/>
    <col min="12801" max="12801" width="8.625" style="794" customWidth="1"/>
    <col min="12802" max="12802" width="6.625" style="794" customWidth="1"/>
    <col min="12803" max="12803" width="11.875" style="794" customWidth="1"/>
    <col min="12804" max="12804" width="0" style="794" hidden="1" customWidth="1"/>
    <col min="12805" max="12805" width="7.125" style="794" customWidth="1"/>
    <col min="12806" max="12806" width="5.625" style="794" customWidth="1"/>
    <col min="12807" max="12807" width="10.5" style="794" customWidth="1"/>
    <col min="12808" max="12808" width="6.625" style="794" customWidth="1"/>
    <col min="12809" max="12809" width="5.625" style="794" customWidth="1"/>
    <col min="12810" max="12812" width="7.625" style="794" customWidth="1"/>
    <col min="12813" max="13056" width="9" style="794"/>
    <col min="13057" max="13057" width="8.625" style="794" customWidth="1"/>
    <col min="13058" max="13058" width="6.625" style="794" customWidth="1"/>
    <col min="13059" max="13059" width="11.875" style="794" customWidth="1"/>
    <col min="13060" max="13060" width="0" style="794" hidden="1" customWidth="1"/>
    <col min="13061" max="13061" width="7.125" style="794" customWidth="1"/>
    <col min="13062" max="13062" width="5.625" style="794" customWidth="1"/>
    <col min="13063" max="13063" width="10.5" style="794" customWidth="1"/>
    <col min="13064" max="13064" width="6.625" style="794" customWidth="1"/>
    <col min="13065" max="13065" width="5.625" style="794" customWidth="1"/>
    <col min="13066" max="13068" width="7.625" style="794" customWidth="1"/>
    <col min="13069" max="13312" width="9" style="794"/>
    <col min="13313" max="13313" width="8.625" style="794" customWidth="1"/>
    <col min="13314" max="13314" width="6.625" style="794" customWidth="1"/>
    <col min="13315" max="13315" width="11.875" style="794" customWidth="1"/>
    <col min="13316" max="13316" width="0" style="794" hidden="1" customWidth="1"/>
    <col min="13317" max="13317" width="7.125" style="794" customWidth="1"/>
    <col min="13318" max="13318" width="5.625" style="794" customWidth="1"/>
    <col min="13319" max="13319" width="10.5" style="794" customWidth="1"/>
    <col min="13320" max="13320" width="6.625" style="794" customWidth="1"/>
    <col min="13321" max="13321" width="5.625" style="794" customWidth="1"/>
    <col min="13322" max="13324" width="7.625" style="794" customWidth="1"/>
    <col min="13325" max="13568" width="9" style="794"/>
    <col min="13569" max="13569" width="8.625" style="794" customWidth="1"/>
    <col min="13570" max="13570" width="6.625" style="794" customWidth="1"/>
    <col min="13571" max="13571" width="11.875" style="794" customWidth="1"/>
    <col min="13572" max="13572" width="0" style="794" hidden="1" customWidth="1"/>
    <col min="13573" max="13573" width="7.125" style="794" customWidth="1"/>
    <col min="13574" max="13574" width="5.625" style="794" customWidth="1"/>
    <col min="13575" max="13575" width="10.5" style="794" customWidth="1"/>
    <col min="13576" max="13576" width="6.625" style="794" customWidth="1"/>
    <col min="13577" max="13577" width="5.625" style="794" customWidth="1"/>
    <col min="13578" max="13580" width="7.625" style="794" customWidth="1"/>
    <col min="13581" max="13824" width="9" style="794"/>
    <col min="13825" max="13825" width="8.625" style="794" customWidth="1"/>
    <col min="13826" max="13826" width="6.625" style="794" customWidth="1"/>
    <col min="13827" max="13827" width="11.875" style="794" customWidth="1"/>
    <col min="13828" max="13828" width="0" style="794" hidden="1" customWidth="1"/>
    <col min="13829" max="13829" width="7.125" style="794" customWidth="1"/>
    <col min="13830" max="13830" width="5.625" style="794" customWidth="1"/>
    <col min="13831" max="13831" width="10.5" style="794" customWidth="1"/>
    <col min="13832" max="13832" width="6.625" style="794" customWidth="1"/>
    <col min="13833" max="13833" width="5.625" style="794" customWidth="1"/>
    <col min="13834" max="13836" width="7.625" style="794" customWidth="1"/>
    <col min="13837" max="14080" width="9" style="794"/>
    <col min="14081" max="14081" width="8.625" style="794" customWidth="1"/>
    <col min="14082" max="14082" width="6.625" style="794" customWidth="1"/>
    <col min="14083" max="14083" width="11.875" style="794" customWidth="1"/>
    <col min="14084" max="14084" width="0" style="794" hidden="1" customWidth="1"/>
    <col min="14085" max="14085" width="7.125" style="794" customWidth="1"/>
    <col min="14086" max="14086" width="5.625" style="794" customWidth="1"/>
    <col min="14087" max="14087" width="10.5" style="794" customWidth="1"/>
    <col min="14088" max="14088" width="6.625" style="794" customWidth="1"/>
    <col min="14089" max="14089" width="5.625" style="794" customWidth="1"/>
    <col min="14090" max="14092" width="7.625" style="794" customWidth="1"/>
    <col min="14093" max="14336" width="9" style="794"/>
    <col min="14337" max="14337" width="8.625" style="794" customWidth="1"/>
    <col min="14338" max="14338" width="6.625" style="794" customWidth="1"/>
    <col min="14339" max="14339" width="11.875" style="794" customWidth="1"/>
    <col min="14340" max="14340" width="0" style="794" hidden="1" customWidth="1"/>
    <col min="14341" max="14341" width="7.125" style="794" customWidth="1"/>
    <col min="14342" max="14342" width="5.625" style="794" customWidth="1"/>
    <col min="14343" max="14343" width="10.5" style="794" customWidth="1"/>
    <col min="14344" max="14344" width="6.625" style="794" customWidth="1"/>
    <col min="14345" max="14345" width="5.625" style="794" customWidth="1"/>
    <col min="14346" max="14348" width="7.625" style="794" customWidth="1"/>
    <col min="14349" max="14592" width="9" style="794"/>
    <col min="14593" max="14593" width="8.625" style="794" customWidth="1"/>
    <col min="14594" max="14594" width="6.625" style="794" customWidth="1"/>
    <col min="14595" max="14595" width="11.875" style="794" customWidth="1"/>
    <col min="14596" max="14596" width="0" style="794" hidden="1" customWidth="1"/>
    <col min="14597" max="14597" width="7.125" style="794" customWidth="1"/>
    <col min="14598" max="14598" width="5.625" style="794" customWidth="1"/>
    <col min="14599" max="14599" width="10.5" style="794" customWidth="1"/>
    <col min="14600" max="14600" width="6.625" style="794" customWidth="1"/>
    <col min="14601" max="14601" width="5.625" style="794" customWidth="1"/>
    <col min="14602" max="14604" width="7.625" style="794" customWidth="1"/>
    <col min="14605" max="14848" width="9" style="794"/>
    <col min="14849" max="14849" width="8.625" style="794" customWidth="1"/>
    <col min="14850" max="14850" width="6.625" style="794" customWidth="1"/>
    <col min="14851" max="14851" width="11.875" style="794" customWidth="1"/>
    <col min="14852" max="14852" width="0" style="794" hidden="1" customWidth="1"/>
    <col min="14853" max="14853" width="7.125" style="794" customWidth="1"/>
    <col min="14854" max="14854" width="5.625" style="794" customWidth="1"/>
    <col min="14855" max="14855" width="10.5" style="794" customWidth="1"/>
    <col min="14856" max="14856" width="6.625" style="794" customWidth="1"/>
    <col min="14857" max="14857" width="5.625" style="794" customWidth="1"/>
    <col min="14858" max="14860" width="7.625" style="794" customWidth="1"/>
    <col min="14861" max="15104" width="9" style="794"/>
    <col min="15105" max="15105" width="8.625" style="794" customWidth="1"/>
    <col min="15106" max="15106" width="6.625" style="794" customWidth="1"/>
    <col min="15107" max="15107" width="11.875" style="794" customWidth="1"/>
    <col min="15108" max="15108" width="0" style="794" hidden="1" customWidth="1"/>
    <col min="15109" max="15109" width="7.125" style="794" customWidth="1"/>
    <col min="15110" max="15110" width="5.625" style="794" customWidth="1"/>
    <col min="15111" max="15111" width="10.5" style="794" customWidth="1"/>
    <col min="15112" max="15112" width="6.625" style="794" customWidth="1"/>
    <col min="15113" max="15113" width="5.625" style="794" customWidth="1"/>
    <col min="15114" max="15116" width="7.625" style="794" customWidth="1"/>
    <col min="15117" max="15360" width="9" style="794"/>
    <col min="15361" max="15361" width="8.625" style="794" customWidth="1"/>
    <col min="15362" max="15362" width="6.625" style="794" customWidth="1"/>
    <col min="15363" max="15363" width="11.875" style="794" customWidth="1"/>
    <col min="15364" max="15364" width="0" style="794" hidden="1" customWidth="1"/>
    <col min="15365" max="15365" width="7.125" style="794" customWidth="1"/>
    <col min="15366" max="15366" width="5.625" style="794" customWidth="1"/>
    <col min="15367" max="15367" width="10.5" style="794" customWidth="1"/>
    <col min="15368" max="15368" width="6.625" style="794" customWidth="1"/>
    <col min="15369" max="15369" width="5.625" style="794" customWidth="1"/>
    <col min="15370" max="15372" width="7.625" style="794" customWidth="1"/>
    <col min="15373" max="15616" width="9" style="794"/>
    <col min="15617" max="15617" width="8.625" style="794" customWidth="1"/>
    <col min="15618" max="15618" width="6.625" style="794" customWidth="1"/>
    <col min="15619" max="15619" width="11.875" style="794" customWidth="1"/>
    <col min="15620" max="15620" width="0" style="794" hidden="1" customWidth="1"/>
    <col min="15621" max="15621" width="7.125" style="794" customWidth="1"/>
    <col min="15622" max="15622" width="5.625" style="794" customWidth="1"/>
    <col min="15623" max="15623" width="10.5" style="794" customWidth="1"/>
    <col min="15624" max="15624" width="6.625" style="794" customWidth="1"/>
    <col min="15625" max="15625" width="5.625" style="794" customWidth="1"/>
    <col min="15626" max="15628" width="7.625" style="794" customWidth="1"/>
    <col min="15629" max="15872" width="9" style="794"/>
    <col min="15873" max="15873" width="8.625" style="794" customWidth="1"/>
    <col min="15874" max="15874" width="6.625" style="794" customWidth="1"/>
    <col min="15875" max="15875" width="11.875" style="794" customWidth="1"/>
    <col min="15876" max="15876" width="0" style="794" hidden="1" customWidth="1"/>
    <col min="15877" max="15877" width="7.125" style="794" customWidth="1"/>
    <col min="15878" max="15878" width="5.625" style="794" customWidth="1"/>
    <col min="15879" max="15879" width="10.5" style="794" customWidth="1"/>
    <col min="15880" max="15880" width="6.625" style="794" customWidth="1"/>
    <col min="15881" max="15881" width="5.625" style="794" customWidth="1"/>
    <col min="15882" max="15884" width="7.625" style="794" customWidth="1"/>
    <col min="15885" max="16128" width="9" style="794"/>
    <col min="16129" max="16129" width="8.625" style="794" customWidth="1"/>
    <col min="16130" max="16130" width="6.625" style="794" customWidth="1"/>
    <col min="16131" max="16131" width="11.875" style="794" customWidth="1"/>
    <col min="16132" max="16132" width="0" style="794" hidden="1" customWidth="1"/>
    <col min="16133" max="16133" width="7.125" style="794" customWidth="1"/>
    <col min="16134" max="16134" width="5.625" style="794" customWidth="1"/>
    <col min="16135" max="16135" width="10.5" style="794" customWidth="1"/>
    <col min="16136" max="16136" width="6.625" style="794" customWidth="1"/>
    <col min="16137" max="16137" width="5.625" style="794" customWidth="1"/>
    <col min="16138" max="16140" width="7.625" style="794" customWidth="1"/>
    <col min="16141" max="16384" width="9" style="794"/>
  </cols>
  <sheetData>
    <row r="2" spans="1:12" ht="39" customHeight="1">
      <c r="A2" s="799" t="s">
        <v>3269</v>
      </c>
    </row>
    <row r="3" spans="1:12" s="801" customFormat="1" ht="33.75" customHeight="1">
      <c r="A3" s="800" t="s">
        <v>3270</v>
      </c>
      <c r="B3" s="800"/>
      <c r="C3" s="800"/>
      <c r="D3" s="800"/>
      <c r="E3" s="800"/>
    </row>
    <row r="4" spans="1:12" ht="24.95" customHeight="1">
      <c r="A4" s="802" t="s">
        <v>3271</v>
      </c>
      <c r="B4" s="802"/>
      <c r="C4" s="802"/>
      <c r="D4" s="802"/>
      <c r="E4" s="802"/>
    </row>
    <row r="5" spans="1:12" s="801" customFormat="1" ht="14.1" customHeight="1">
      <c r="H5" s="794"/>
      <c r="J5" s="803"/>
      <c r="K5" s="803"/>
      <c r="L5" s="803"/>
    </row>
    <row r="6" spans="1:12" ht="12.95" customHeight="1">
      <c r="A6" s="804" t="s">
        <v>3272</v>
      </c>
      <c r="B6" s="805"/>
      <c r="C6" s="805"/>
      <c r="D6" s="805"/>
      <c r="E6" s="805"/>
      <c r="J6" s="806"/>
      <c r="K6" s="806"/>
      <c r="L6" s="806"/>
    </row>
    <row r="7" spans="1:12">
      <c r="J7" s="807"/>
      <c r="K7" s="807"/>
      <c r="L7" s="807"/>
    </row>
    <row r="10" spans="1:12" ht="23.1" customHeight="1">
      <c r="A10" s="808" t="s">
        <v>3273</v>
      </c>
    </row>
    <row r="11" spans="1:12" s="820" customFormat="1" ht="23.1" customHeight="1">
      <c r="A11" s="809" t="s">
        <v>3274</v>
      </c>
      <c r="B11" s="810"/>
      <c r="C11" s="811"/>
      <c r="D11" s="812"/>
      <c r="E11" s="810" t="s">
        <v>3275</v>
      </c>
      <c r="F11" s="813"/>
      <c r="G11" s="814">
        <f>[1]管理表!J2</f>
        <v>41186</v>
      </c>
      <c r="H11" s="815"/>
      <c r="I11" s="816"/>
      <c r="J11" s="817" t="s">
        <v>3260</v>
      </c>
      <c r="K11" s="818" t="str">
        <f>[1]管理表!K2</f>
        <v>別途相談</v>
      </c>
      <c r="L11" s="819"/>
    </row>
    <row r="12" spans="1:12" s="820" customFormat="1" ht="23.1" customHeight="1">
      <c r="A12" s="809" t="s">
        <v>3276</v>
      </c>
      <c r="B12" s="810"/>
      <c r="C12" s="821"/>
      <c r="D12" s="821"/>
      <c r="E12" s="821"/>
      <c r="F12" s="812"/>
      <c r="G12" s="817" t="s">
        <v>3277</v>
      </c>
      <c r="H12" s="822" t="s">
        <v>3278</v>
      </c>
      <c r="I12" s="822"/>
      <c r="J12" s="822"/>
      <c r="K12" s="817" t="s">
        <v>3279</v>
      </c>
      <c r="L12" s="817" t="s">
        <v>3280</v>
      </c>
    </row>
    <row r="13" spans="1:12" s="820" customFormat="1" ht="23.1" customHeight="1">
      <c r="A13" s="823"/>
      <c r="C13" s="824"/>
      <c r="D13" s="824"/>
      <c r="E13" s="824"/>
      <c r="F13" s="824"/>
    </row>
    <row r="14" spans="1:12" s="825" customFormat="1" ht="23.1" customHeight="1"/>
    <row r="15" spans="1:12" s="820" customFormat="1" ht="23.1" customHeight="1">
      <c r="A15" s="822" t="s">
        <v>3252</v>
      </c>
      <c r="B15" s="822"/>
      <c r="C15" s="822"/>
      <c r="D15" s="822" t="s">
        <v>3253</v>
      </c>
      <c r="E15" s="822"/>
      <c r="F15" s="822"/>
      <c r="G15" s="822"/>
      <c r="H15" s="817" t="s">
        <v>3281</v>
      </c>
      <c r="I15" s="822" t="s">
        <v>3257</v>
      </c>
      <c r="J15" s="822"/>
      <c r="K15" s="822" t="s">
        <v>3258</v>
      </c>
      <c r="L15" s="822"/>
    </row>
    <row r="16" spans="1:12" s="825" customFormat="1" ht="23.1" customHeight="1">
      <c r="A16" s="826" t="str">
        <f>[1]管理表!C2</f>
        <v>ドロップインアダプタ（3033）</v>
      </c>
      <c r="B16" s="826"/>
      <c r="C16" s="826"/>
      <c r="D16" s="827" t="str">
        <f>[1]管理表!D2</f>
        <v>TEST-3033-Z01(やや渋め）</v>
      </c>
      <c r="E16" s="827"/>
      <c r="F16" s="827"/>
      <c r="G16" s="827"/>
      <c r="H16" s="828">
        <f>[1]管理表!G2</f>
        <v>1</v>
      </c>
      <c r="I16" s="829">
        <f>[1]管理表!H2</f>
        <v>7200</v>
      </c>
      <c r="J16" s="829"/>
      <c r="K16" s="830">
        <f>[1]管理表!I2</f>
        <v>7200</v>
      </c>
      <c r="L16" s="829"/>
    </row>
    <row r="17" spans="1:12" s="825" customFormat="1" ht="23.1" customHeight="1">
      <c r="A17" s="826" t="str">
        <f>[1]管理表!C3</f>
        <v>ドロップインアダプタ（3034）</v>
      </c>
      <c r="B17" s="826"/>
      <c r="C17" s="826"/>
      <c r="D17" s="827" t="str">
        <f>[1]管理表!D3</f>
        <v>TEST-3033-Z01(渋め）</v>
      </c>
      <c r="E17" s="827"/>
      <c r="F17" s="827"/>
      <c r="G17" s="827"/>
      <c r="H17" s="828">
        <f>[1]管理表!G3</f>
        <v>1</v>
      </c>
      <c r="I17" s="829">
        <f>[1]管理表!H3</f>
        <v>7200</v>
      </c>
      <c r="J17" s="829"/>
      <c r="K17" s="830">
        <f>[1]管理表!I3</f>
        <v>7200</v>
      </c>
      <c r="L17" s="829"/>
    </row>
    <row r="18" spans="1:12" s="825" customFormat="1" ht="23.1" customHeight="1">
      <c r="A18" s="826" t="str">
        <f>[1]管理表!C4</f>
        <v>消費税</v>
      </c>
      <c r="B18" s="826"/>
      <c r="C18" s="826"/>
      <c r="D18" s="827">
        <f>[1]管理表!D4</f>
        <v>0</v>
      </c>
      <c r="E18" s="827"/>
      <c r="F18" s="827"/>
      <c r="G18" s="827"/>
      <c r="H18" s="828">
        <f>[1]管理表!G4</f>
        <v>1</v>
      </c>
      <c r="I18" s="829">
        <f>[1]管理表!H4</f>
        <v>742</v>
      </c>
      <c r="J18" s="829"/>
      <c r="K18" s="830">
        <f>[1]管理表!I4</f>
        <v>742</v>
      </c>
      <c r="L18" s="829"/>
    </row>
    <row r="19" spans="1:12" s="825" customFormat="1" ht="23.1" customHeight="1">
      <c r="A19" s="826">
        <f>[1]管理表!C5</f>
        <v>0</v>
      </c>
      <c r="B19" s="826"/>
      <c r="C19" s="826"/>
      <c r="D19" s="827">
        <f>[1]管理表!D5</f>
        <v>0</v>
      </c>
      <c r="E19" s="827"/>
      <c r="F19" s="827"/>
      <c r="G19" s="827"/>
      <c r="H19" s="828">
        <f>[1]管理表!G5</f>
        <v>0</v>
      </c>
      <c r="I19" s="829">
        <f>[1]管理表!H5</f>
        <v>0</v>
      </c>
      <c r="J19" s="829"/>
      <c r="K19" s="830">
        <f>[1]管理表!I5</f>
        <v>0</v>
      </c>
      <c r="L19" s="829"/>
    </row>
    <row r="20" spans="1:12" s="825" customFormat="1" ht="23.1" customHeight="1">
      <c r="A20" s="826">
        <f>[1]管理表!C6</f>
        <v>0</v>
      </c>
      <c r="B20" s="826"/>
      <c r="C20" s="826"/>
      <c r="D20" s="827">
        <f>[1]管理表!D6</f>
        <v>0</v>
      </c>
      <c r="E20" s="827"/>
      <c r="F20" s="827"/>
      <c r="G20" s="827"/>
      <c r="H20" s="828">
        <f>[1]管理表!G6</f>
        <v>0</v>
      </c>
      <c r="I20" s="829">
        <f>[1]管理表!H6</f>
        <v>0</v>
      </c>
      <c r="J20" s="829"/>
      <c r="K20" s="830">
        <f>[1]管理表!I6</f>
        <v>0</v>
      </c>
      <c r="L20" s="829"/>
    </row>
    <row r="21" spans="1:12" s="825" customFormat="1" ht="23.1" customHeight="1">
      <c r="A21" s="826">
        <f>[1]管理表!C7</f>
        <v>0</v>
      </c>
      <c r="B21" s="826"/>
      <c r="C21" s="826"/>
      <c r="D21" s="827">
        <f>[1]管理表!D7</f>
        <v>0</v>
      </c>
      <c r="E21" s="827"/>
      <c r="F21" s="827"/>
      <c r="G21" s="827"/>
      <c r="H21" s="828">
        <f>[1]管理表!G7</f>
        <v>0</v>
      </c>
      <c r="I21" s="829">
        <f>[1]管理表!H7</f>
        <v>0</v>
      </c>
      <c r="J21" s="829"/>
      <c r="K21" s="830">
        <f>[1]管理表!I7</f>
        <v>0</v>
      </c>
      <c r="L21" s="829"/>
    </row>
    <row r="22" spans="1:12" s="825" customFormat="1" ht="23.1" customHeight="1">
      <c r="A22" s="826">
        <f>[1]管理表!C8</f>
        <v>0</v>
      </c>
      <c r="B22" s="826"/>
      <c r="C22" s="826"/>
      <c r="D22" s="827">
        <f>[1]管理表!D8</f>
        <v>0</v>
      </c>
      <c r="E22" s="827"/>
      <c r="F22" s="827"/>
      <c r="G22" s="827"/>
      <c r="H22" s="828">
        <f>[1]管理表!G8</f>
        <v>0</v>
      </c>
      <c r="I22" s="829">
        <f>[1]管理表!H8</f>
        <v>0</v>
      </c>
      <c r="J22" s="829"/>
      <c r="K22" s="830">
        <f>[1]管理表!I8</f>
        <v>0</v>
      </c>
      <c r="L22" s="829"/>
    </row>
    <row r="23" spans="1:12" s="825" customFormat="1" ht="23.1" customHeight="1">
      <c r="A23" s="826">
        <f>[1]管理表!C9</f>
        <v>0</v>
      </c>
      <c r="B23" s="826"/>
      <c r="C23" s="826"/>
      <c r="D23" s="827">
        <f>[1]管理表!D9</f>
        <v>0</v>
      </c>
      <c r="E23" s="827"/>
      <c r="F23" s="827"/>
      <c r="G23" s="827"/>
      <c r="H23" s="828">
        <f>[1]管理表!G9</f>
        <v>0</v>
      </c>
      <c r="I23" s="829">
        <f>[1]管理表!H9</f>
        <v>0</v>
      </c>
      <c r="J23" s="829"/>
      <c r="K23" s="830">
        <f>[1]管理表!I9</f>
        <v>0</v>
      </c>
      <c r="L23" s="829"/>
    </row>
    <row r="24" spans="1:12" s="825" customFormat="1" ht="23.1" customHeight="1">
      <c r="A24" s="826">
        <f>[1]管理表!C10</f>
        <v>0</v>
      </c>
      <c r="B24" s="826"/>
      <c r="C24" s="826"/>
      <c r="D24" s="827">
        <f>[1]管理表!D10</f>
        <v>0</v>
      </c>
      <c r="E24" s="827"/>
      <c r="F24" s="827"/>
      <c r="G24" s="827"/>
      <c r="H24" s="828">
        <f>[1]管理表!G10</f>
        <v>0</v>
      </c>
      <c r="I24" s="829">
        <f>[1]管理表!H10</f>
        <v>0</v>
      </c>
      <c r="J24" s="829"/>
      <c r="K24" s="830">
        <f>[1]管理表!I10</f>
        <v>0</v>
      </c>
      <c r="L24" s="829"/>
    </row>
    <row r="25" spans="1:12" s="825" customFormat="1" ht="23.1" customHeight="1">
      <c r="A25" s="826">
        <f>[1]管理表!C11</f>
        <v>0</v>
      </c>
      <c r="B25" s="826"/>
      <c r="C25" s="826"/>
      <c r="D25" s="827">
        <f>[1]管理表!D11</f>
        <v>0</v>
      </c>
      <c r="E25" s="827"/>
      <c r="F25" s="827"/>
      <c r="G25" s="827"/>
      <c r="H25" s="828">
        <f>[1]管理表!G11</f>
        <v>0</v>
      </c>
      <c r="I25" s="829">
        <f>[1]管理表!H11</f>
        <v>0</v>
      </c>
      <c r="J25" s="829"/>
      <c r="K25" s="830">
        <f>[1]管理表!I11</f>
        <v>0</v>
      </c>
      <c r="L25" s="829"/>
    </row>
    <row r="26" spans="1:12" s="825" customFormat="1" ht="23.1" customHeight="1">
      <c r="A26" s="826">
        <f>[1]管理表!C12</f>
        <v>0</v>
      </c>
      <c r="B26" s="826"/>
      <c r="C26" s="826"/>
      <c r="D26" s="827">
        <f>[1]管理表!D12</f>
        <v>0</v>
      </c>
      <c r="E26" s="827"/>
      <c r="F26" s="827"/>
      <c r="G26" s="827"/>
      <c r="H26" s="828">
        <f>[1]管理表!G12</f>
        <v>0</v>
      </c>
      <c r="I26" s="829">
        <f>[1]管理表!H12</f>
        <v>0</v>
      </c>
      <c r="J26" s="829"/>
      <c r="K26" s="830">
        <f>[1]管理表!I12</f>
        <v>0</v>
      </c>
      <c r="L26" s="829"/>
    </row>
    <row r="27" spans="1:12" s="825" customFormat="1" ht="23.1" customHeight="1">
      <c r="A27" s="826">
        <f>[1]管理表!C13</f>
        <v>0</v>
      </c>
      <c r="B27" s="826"/>
      <c r="C27" s="826"/>
      <c r="D27" s="827">
        <f>[1]管理表!D13</f>
        <v>0</v>
      </c>
      <c r="E27" s="827"/>
      <c r="F27" s="827"/>
      <c r="G27" s="827"/>
      <c r="H27" s="828">
        <f>[1]管理表!G13</f>
        <v>0</v>
      </c>
      <c r="I27" s="829">
        <f>[1]管理表!H13</f>
        <v>0</v>
      </c>
      <c r="J27" s="829"/>
      <c r="K27" s="830">
        <f>[1]管理表!I13</f>
        <v>0</v>
      </c>
      <c r="L27" s="829"/>
    </row>
    <row r="28" spans="1:12" s="832" customFormat="1" ht="23.1" customHeight="1">
      <c r="A28" s="831" t="s">
        <v>3282</v>
      </c>
      <c r="J28" s="833" t="s">
        <v>3283</v>
      </c>
      <c r="K28" s="830">
        <f>SUM(K16:L27)</f>
        <v>15142</v>
      </c>
      <c r="L28" s="829"/>
    </row>
    <row r="29" spans="1:12" s="832" customFormat="1" ht="23.1" customHeight="1">
      <c r="A29" s="831" t="s">
        <v>3284</v>
      </c>
      <c r="J29" s="833" t="s">
        <v>3268</v>
      </c>
      <c r="K29" s="830">
        <f>K28/100*5</f>
        <v>757.09999999999991</v>
      </c>
      <c r="L29" s="829"/>
    </row>
    <row r="30" spans="1:12" s="832" customFormat="1" ht="23.1" customHeight="1">
      <c r="A30" s="834" t="s">
        <v>3285</v>
      </c>
      <c r="B30" s="835"/>
      <c r="C30" s="835"/>
      <c r="D30" s="836"/>
      <c r="E30" s="836"/>
      <c r="F30" s="836"/>
      <c r="G30" s="836"/>
      <c r="H30" s="837"/>
      <c r="I30" s="837"/>
      <c r="J30" s="833" t="s">
        <v>3286</v>
      </c>
      <c r="K30" s="830">
        <f>K28+K29</f>
        <v>15899.1</v>
      </c>
      <c r="L30" s="829"/>
    </row>
    <row r="31" spans="1:12" s="825" customFormat="1" ht="23.1" customHeight="1">
      <c r="A31" s="825" t="s">
        <v>3287</v>
      </c>
    </row>
    <row r="32" spans="1:12" s="825" customFormat="1" ht="23.1" customHeight="1">
      <c r="A32" s="825" t="s">
        <v>3288</v>
      </c>
    </row>
    <row r="33" spans="1:12" s="825" customFormat="1" ht="23.1" customHeight="1">
      <c r="A33" s="825" t="s">
        <v>3289</v>
      </c>
    </row>
    <row r="34" spans="1:12" s="825" customFormat="1" ht="23.1" customHeight="1"/>
    <row r="37" spans="1:12">
      <c r="E37" s="838" t="s">
        <v>3290</v>
      </c>
      <c r="F37" s="838"/>
      <c r="G37" s="838"/>
      <c r="H37" s="838"/>
      <c r="I37" s="838"/>
      <c r="J37" s="838"/>
      <c r="K37" s="838"/>
      <c r="L37" s="838"/>
    </row>
    <row r="38" spans="1:12">
      <c r="I38" s="839" t="s">
        <v>3291</v>
      </c>
    </row>
  </sheetData>
  <mergeCells count="66">
    <mergeCell ref="K28:L28"/>
    <mergeCell ref="K29:L29"/>
    <mergeCell ref="A30:G30"/>
    <mergeCell ref="K30:L30"/>
    <mergeCell ref="E37:L37"/>
    <mergeCell ref="A26:C26"/>
    <mergeCell ref="D26:G26"/>
    <mergeCell ref="I26:J26"/>
    <mergeCell ref="K26:L26"/>
    <mergeCell ref="A27:C27"/>
    <mergeCell ref="D27:G27"/>
    <mergeCell ref="I27:J27"/>
    <mergeCell ref="K27:L27"/>
    <mergeCell ref="A24:C24"/>
    <mergeCell ref="D24:G24"/>
    <mergeCell ref="I24:J24"/>
    <mergeCell ref="K24:L24"/>
    <mergeCell ref="A25:C25"/>
    <mergeCell ref="D25:G25"/>
    <mergeCell ref="I25:J25"/>
    <mergeCell ref="K25:L25"/>
    <mergeCell ref="A22:C22"/>
    <mergeCell ref="D22:G22"/>
    <mergeCell ref="I22:J22"/>
    <mergeCell ref="K22:L22"/>
    <mergeCell ref="A23:C23"/>
    <mergeCell ref="D23:G23"/>
    <mergeCell ref="I23:J23"/>
    <mergeCell ref="K23:L23"/>
    <mergeCell ref="A20:C20"/>
    <mergeCell ref="D20:G20"/>
    <mergeCell ref="I20:J20"/>
    <mergeCell ref="K20:L20"/>
    <mergeCell ref="A21:C21"/>
    <mergeCell ref="D21:G21"/>
    <mergeCell ref="I21:J21"/>
    <mergeCell ref="K21:L21"/>
    <mergeCell ref="A18:C18"/>
    <mergeCell ref="D18:G18"/>
    <mergeCell ref="I18:J18"/>
    <mergeCell ref="K18:L18"/>
    <mergeCell ref="A19:C19"/>
    <mergeCell ref="D19:G19"/>
    <mergeCell ref="I19:J19"/>
    <mergeCell ref="K19:L19"/>
    <mergeCell ref="A16:C16"/>
    <mergeCell ref="D16:G16"/>
    <mergeCell ref="I16:J16"/>
    <mergeCell ref="K16:L16"/>
    <mergeCell ref="A17:C17"/>
    <mergeCell ref="D17:G17"/>
    <mergeCell ref="I17:J17"/>
    <mergeCell ref="K17:L17"/>
    <mergeCell ref="K11:L11"/>
    <mergeCell ref="B12:F12"/>
    <mergeCell ref="H12:J12"/>
    <mergeCell ref="A15:C15"/>
    <mergeCell ref="D15:G15"/>
    <mergeCell ref="I15:J15"/>
    <mergeCell ref="K15:L15"/>
    <mergeCell ref="A3:E3"/>
    <mergeCell ref="A4:E4"/>
    <mergeCell ref="A6:E6"/>
    <mergeCell ref="B11:D11"/>
    <mergeCell ref="E11:F11"/>
    <mergeCell ref="G11:I11"/>
  </mergeCells>
  <phoneticPr fontId="3"/>
  <dataValidations count="4">
    <dataValidation type="list" allowBlank="1" showInputMessage="1" showErrorMessage="1" sqref="B12:F12 IX12:JB12 ST12:SX12 ACP12:ACT12 AML12:AMP12 AWH12:AWL12 BGD12:BGH12 BPZ12:BQD12 BZV12:BZZ12 CJR12:CJV12 CTN12:CTR12 DDJ12:DDN12 DNF12:DNJ12 DXB12:DXF12 EGX12:EHB12 EQT12:EQX12 FAP12:FAT12 FKL12:FKP12 FUH12:FUL12 GED12:GEH12 GNZ12:GOD12 GXV12:GXZ12 HHR12:HHV12 HRN12:HRR12 IBJ12:IBN12 ILF12:ILJ12 IVB12:IVF12 JEX12:JFB12 JOT12:JOX12 JYP12:JYT12 KIL12:KIP12 KSH12:KSL12 LCD12:LCH12 LLZ12:LMD12 LVV12:LVZ12 MFR12:MFV12 MPN12:MPR12 MZJ12:MZN12 NJF12:NJJ12 NTB12:NTF12 OCX12:ODB12 OMT12:OMX12 OWP12:OWT12 PGL12:PGP12 PQH12:PQL12 QAD12:QAH12 QJZ12:QKD12 QTV12:QTZ12 RDR12:RDV12 RNN12:RNR12 RXJ12:RXN12 SHF12:SHJ12 SRB12:SRF12 TAX12:TBB12 TKT12:TKX12 TUP12:TUT12 UEL12:UEP12 UOH12:UOL12 UYD12:UYH12 VHZ12:VID12 VRV12:VRZ12 WBR12:WBV12 WLN12:WLR12 WVJ12:WVN12 B65548:F65548 IX65548:JB65548 ST65548:SX65548 ACP65548:ACT65548 AML65548:AMP65548 AWH65548:AWL65548 BGD65548:BGH65548 BPZ65548:BQD65548 BZV65548:BZZ65548 CJR65548:CJV65548 CTN65548:CTR65548 DDJ65548:DDN65548 DNF65548:DNJ65548 DXB65548:DXF65548 EGX65548:EHB65548 EQT65548:EQX65548 FAP65548:FAT65548 FKL65548:FKP65548 FUH65548:FUL65548 GED65548:GEH65548 GNZ65548:GOD65548 GXV65548:GXZ65548 HHR65548:HHV65548 HRN65548:HRR65548 IBJ65548:IBN65548 ILF65548:ILJ65548 IVB65548:IVF65548 JEX65548:JFB65548 JOT65548:JOX65548 JYP65548:JYT65548 KIL65548:KIP65548 KSH65548:KSL65548 LCD65548:LCH65548 LLZ65548:LMD65548 LVV65548:LVZ65548 MFR65548:MFV65548 MPN65548:MPR65548 MZJ65548:MZN65548 NJF65548:NJJ65548 NTB65548:NTF65548 OCX65548:ODB65548 OMT65548:OMX65548 OWP65548:OWT65548 PGL65548:PGP65548 PQH65548:PQL65548 QAD65548:QAH65548 QJZ65548:QKD65548 QTV65548:QTZ65548 RDR65548:RDV65548 RNN65548:RNR65548 RXJ65548:RXN65548 SHF65548:SHJ65548 SRB65548:SRF65548 TAX65548:TBB65548 TKT65548:TKX65548 TUP65548:TUT65548 UEL65548:UEP65548 UOH65548:UOL65548 UYD65548:UYH65548 VHZ65548:VID65548 VRV65548:VRZ65548 WBR65548:WBV65548 WLN65548:WLR65548 WVJ65548:WVN65548 B131084:F131084 IX131084:JB131084 ST131084:SX131084 ACP131084:ACT131084 AML131084:AMP131084 AWH131084:AWL131084 BGD131084:BGH131084 BPZ131084:BQD131084 BZV131084:BZZ131084 CJR131084:CJV131084 CTN131084:CTR131084 DDJ131084:DDN131084 DNF131084:DNJ131084 DXB131084:DXF131084 EGX131084:EHB131084 EQT131084:EQX131084 FAP131084:FAT131084 FKL131084:FKP131084 FUH131084:FUL131084 GED131084:GEH131084 GNZ131084:GOD131084 GXV131084:GXZ131084 HHR131084:HHV131084 HRN131084:HRR131084 IBJ131084:IBN131084 ILF131084:ILJ131084 IVB131084:IVF131084 JEX131084:JFB131084 JOT131084:JOX131084 JYP131084:JYT131084 KIL131084:KIP131084 KSH131084:KSL131084 LCD131084:LCH131084 LLZ131084:LMD131084 LVV131084:LVZ131084 MFR131084:MFV131084 MPN131084:MPR131084 MZJ131084:MZN131084 NJF131084:NJJ131084 NTB131084:NTF131084 OCX131084:ODB131084 OMT131084:OMX131084 OWP131084:OWT131084 PGL131084:PGP131084 PQH131084:PQL131084 QAD131084:QAH131084 QJZ131084:QKD131084 QTV131084:QTZ131084 RDR131084:RDV131084 RNN131084:RNR131084 RXJ131084:RXN131084 SHF131084:SHJ131084 SRB131084:SRF131084 TAX131084:TBB131084 TKT131084:TKX131084 TUP131084:TUT131084 UEL131084:UEP131084 UOH131084:UOL131084 UYD131084:UYH131084 VHZ131084:VID131084 VRV131084:VRZ131084 WBR131084:WBV131084 WLN131084:WLR131084 WVJ131084:WVN131084 B196620:F196620 IX196620:JB196620 ST196620:SX196620 ACP196620:ACT196620 AML196620:AMP196620 AWH196620:AWL196620 BGD196620:BGH196620 BPZ196620:BQD196620 BZV196620:BZZ196620 CJR196620:CJV196620 CTN196620:CTR196620 DDJ196620:DDN196620 DNF196620:DNJ196620 DXB196620:DXF196620 EGX196620:EHB196620 EQT196620:EQX196620 FAP196620:FAT196620 FKL196620:FKP196620 FUH196620:FUL196620 GED196620:GEH196620 GNZ196620:GOD196620 GXV196620:GXZ196620 HHR196620:HHV196620 HRN196620:HRR196620 IBJ196620:IBN196620 ILF196620:ILJ196620 IVB196620:IVF196620 JEX196620:JFB196620 JOT196620:JOX196620 JYP196620:JYT196620 KIL196620:KIP196620 KSH196620:KSL196620 LCD196620:LCH196620 LLZ196620:LMD196620 LVV196620:LVZ196620 MFR196620:MFV196620 MPN196620:MPR196620 MZJ196620:MZN196620 NJF196620:NJJ196620 NTB196620:NTF196620 OCX196620:ODB196620 OMT196620:OMX196620 OWP196620:OWT196620 PGL196620:PGP196620 PQH196620:PQL196620 QAD196620:QAH196620 QJZ196620:QKD196620 QTV196620:QTZ196620 RDR196620:RDV196620 RNN196620:RNR196620 RXJ196620:RXN196620 SHF196620:SHJ196620 SRB196620:SRF196620 TAX196620:TBB196620 TKT196620:TKX196620 TUP196620:TUT196620 UEL196620:UEP196620 UOH196620:UOL196620 UYD196620:UYH196620 VHZ196620:VID196620 VRV196620:VRZ196620 WBR196620:WBV196620 WLN196620:WLR196620 WVJ196620:WVN196620 B262156:F262156 IX262156:JB262156 ST262156:SX262156 ACP262156:ACT262156 AML262156:AMP262156 AWH262156:AWL262156 BGD262156:BGH262156 BPZ262156:BQD262156 BZV262156:BZZ262156 CJR262156:CJV262156 CTN262156:CTR262156 DDJ262156:DDN262156 DNF262156:DNJ262156 DXB262156:DXF262156 EGX262156:EHB262156 EQT262156:EQX262156 FAP262156:FAT262156 FKL262156:FKP262156 FUH262156:FUL262156 GED262156:GEH262156 GNZ262156:GOD262156 GXV262156:GXZ262156 HHR262156:HHV262156 HRN262156:HRR262156 IBJ262156:IBN262156 ILF262156:ILJ262156 IVB262156:IVF262156 JEX262156:JFB262156 JOT262156:JOX262156 JYP262156:JYT262156 KIL262156:KIP262156 KSH262156:KSL262156 LCD262156:LCH262156 LLZ262156:LMD262156 LVV262156:LVZ262156 MFR262156:MFV262156 MPN262156:MPR262156 MZJ262156:MZN262156 NJF262156:NJJ262156 NTB262156:NTF262156 OCX262156:ODB262156 OMT262156:OMX262156 OWP262156:OWT262156 PGL262156:PGP262156 PQH262156:PQL262156 QAD262156:QAH262156 QJZ262156:QKD262156 QTV262156:QTZ262156 RDR262156:RDV262156 RNN262156:RNR262156 RXJ262156:RXN262156 SHF262156:SHJ262156 SRB262156:SRF262156 TAX262156:TBB262156 TKT262156:TKX262156 TUP262156:TUT262156 UEL262156:UEP262156 UOH262156:UOL262156 UYD262156:UYH262156 VHZ262156:VID262156 VRV262156:VRZ262156 WBR262156:WBV262156 WLN262156:WLR262156 WVJ262156:WVN262156 B327692:F327692 IX327692:JB327692 ST327692:SX327692 ACP327692:ACT327692 AML327692:AMP327692 AWH327692:AWL327692 BGD327692:BGH327692 BPZ327692:BQD327692 BZV327692:BZZ327692 CJR327692:CJV327692 CTN327692:CTR327692 DDJ327692:DDN327692 DNF327692:DNJ327692 DXB327692:DXF327692 EGX327692:EHB327692 EQT327692:EQX327692 FAP327692:FAT327692 FKL327692:FKP327692 FUH327692:FUL327692 GED327692:GEH327692 GNZ327692:GOD327692 GXV327692:GXZ327692 HHR327692:HHV327692 HRN327692:HRR327692 IBJ327692:IBN327692 ILF327692:ILJ327692 IVB327692:IVF327692 JEX327692:JFB327692 JOT327692:JOX327692 JYP327692:JYT327692 KIL327692:KIP327692 KSH327692:KSL327692 LCD327692:LCH327692 LLZ327692:LMD327692 LVV327692:LVZ327692 MFR327692:MFV327692 MPN327692:MPR327692 MZJ327692:MZN327692 NJF327692:NJJ327692 NTB327692:NTF327692 OCX327692:ODB327692 OMT327692:OMX327692 OWP327692:OWT327692 PGL327692:PGP327692 PQH327692:PQL327692 QAD327692:QAH327692 QJZ327692:QKD327692 QTV327692:QTZ327692 RDR327692:RDV327692 RNN327692:RNR327692 RXJ327692:RXN327692 SHF327692:SHJ327692 SRB327692:SRF327692 TAX327692:TBB327692 TKT327692:TKX327692 TUP327692:TUT327692 UEL327692:UEP327692 UOH327692:UOL327692 UYD327692:UYH327692 VHZ327692:VID327692 VRV327692:VRZ327692 WBR327692:WBV327692 WLN327692:WLR327692 WVJ327692:WVN327692 B393228:F393228 IX393228:JB393228 ST393228:SX393228 ACP393228:ACT393228 AML393228:AMP393228 AWH393228:AWL393228 BGD393228:BGH393228 BPZ393228:BQD393228 BZV393228:BZZ393228 CJR393228:CJV393228 CTN393228:CTR393228 DDJ393228:DDN393228 DNF393228:DNJ393228 DXB393228:DXF393228 EGX393228:EHB393228 EQT393228:EQX393228 FAP393228:FAT393228 FKL393228:FKP393228 FUH393228:FUL393228 GED393228:GEH393228 GNZ393228:GOD393228 GXV393228:GXZ393228 HHR393228:HHV393228 HRN393228:HRR393228 IBJ393228:IBN393228 ILF393228:ILJ393228 IVB393228:IVF393228 JEX393228:JFB393228 JOT393228:JOX393228 JYP393228:JYT393228 KIL393228:KIP393228 KSH393228:KSL393228 LCD393228:LCH393228 LLZ393228:LMD393228 LVV393228:LVZ393228 MFR393228:MFV393228 MPN393228:MPR393228 MZJ393228:MZN393228 NJF393228:NJJ393228 NTB393228:NTF393228 OCX393228:ODB393228 OMT393228:OMX393228 OWP393228:OWT393228 PGL393228:PGP393228 PQH393228:PQL393228 QAD393228:QAH393228 QJZ393228:QKD393228 QTV393228:QTZ393228 RDR393228:RDV393228 RNN393228:RNR393228 RXJ393228:RXN393228 SHF393228:SHJ393228 SRB393228:SRF393228 TAX393228:TBB393228 TKT393228:TKX393228 TUP393228:TUT393228 UEL393228:UEP393228 UOH393228:UOL393228 UYD393228:UYH393228 VHZ393228:VID393228 VRV393228:VRZ393228 WBR393228:WBV393228 WLN393228:WLR393228 WVJ393228:WVN393228 B458764:F458764 IX458764:JB458764 ST458764:SX458764 ACP458764:ACT458764 AML458764:AMP458764 AWH458764:AWL458764 BGD458764:BGH458764 BPZ458764:BQD458764 BZV458764:BZZ458764 CJR458764:CJV458764 CTN458764:CTR458764 DDJ458764:DDN458764 DNF458764:DNJ458764 DXB458764:DXF458764 EGX458764:EHB458764 EQT458764:EQX458764 FAP458764:FAT458764 FKL458764:FKP458764 FUH458764:FUL458764 GED458764:GEH458764 GNZ458764:GOD458764 GXV458764:GXZ458764 HHR458764:HHV458764 HRN458764:HRR458764 IBJ458764:IBN458764 ILF458764:ILJ458764 IVB458764:IVF458764 JEX458764:JFB458764 JOT458764:JOX458764 JYP458764:JYT458764 KIL458764:KIP458764 KSH458764:KSL458764 LCD458764:LCH458764 LLZ458764:LMD458764 LVV458764:LVZ458764 MFR458764:MFV458764 MPN458764:MPR458764 MZJ458764:MZN458764 NJF458764:NJJ458764 NTB458764:NTF458764 OCX458764:ODB458764 OMT458764:OMX458764 OWP458764:OWT458764 PGL458764:PGP458764 PQH458764:PQL458764 QAD458764:QAH458764 QJZ458764:QKD458764 QTV458764:QTZ458764 RDR458764:RDV458764 RNN458764:RNR458764 RXJ458764:RXN458764 SHF458764:SHJ458764 SRB458764:SRF458764 TAX458764:TBB458764 TKT458764:TKX458764 TUP458764:TUT458764 UEL458764:UEP458764 UOH458764:UOL458764 UYD458764:UYH458764 VHZ458764:VID458764 VRV458764:VRZ458764 WBR458764:WBV458764 WLN458764:WLR458764 WVJ458764:WVN458764 B524300:F524300 IX524300:JB524300 ST524300:SX524300 ACP524300:ACT524300 AML524300:AMP524300 AWH524300:AWL524300 BGD524300:BGH524300 BPZ524300:BQD524300 BZV524300:BZZ524300 CJR524300:CJV524300 CTN524300:CTR524300 DDJ524300:DDN524300 DNF524300:DNJ524300 DXB524300:DXF524300 EGX524300:EHB524300 EQT524300:EQX524300 FAP524300:FAT524300 FKL524300:FKP524300 FUH524300:FUL524300 GED524300:GEH524300 GNZ524300:GOD524300 GXV524300:GXZ524300 HHR524300:HHV524300 HRN524300:HRR524300 IBJ524300:IBN524300 ILF524300:ILJ524300 IVB524300:IVF524300 JEX524300:JFB524300 JOT524300:JOX524300 JYP524300:JYT524300 KIL524300:KIP524300 KSH524300:KSL524300 LCD524300:LCH524300 LLZ524300:LMD524300 LVV524300:LVZ524300 MFR524300:MFV524300 MPN524300:MPR524300 MZJ524300:MZN524300 NJF524300:NJJ524300 NTB524300:NTF524300 OCX524300:ODB524300 OMT524300:OMX524300 OWP524300:OWT524300 PGL524300:PGP524300 PQH524300:PQL524300 QAD524300:QAH524300 QJZ524300:QKD524300 QTV524300:QTZ524300 RDR524300:RDV524300 RNN524300:RNR524300 RXJ524300:RXN524300 SHF524300:SHJ524300 SRB524300:SRF524300 TAX524300:TBB524300 TKT524300:TKX524300 TUP524300:TUT524300 UEL524300:UEP524300 UOH524300:UOL524300 UYD524300:UYH524300 VHZ524300:VID524300 VRV524300:VRZ524300 WBR524300:WBV524300 WLN524300:WLR524300 WVJ524300:WVN524300 B589836:F589836 IX589836:JB589836 ST589836:SX589836 ACP589836:ACT589836 AML589836:AMP589836 AWH589836:AWL589836 BGD589836:BGH589836 BPZ589836:BQD589836 BZV589836:BZZ589836 CJR589836:CJV589836 CTN589836:CTR589836 DDJ589836:DDN589836 DNF589836:DNJ589836 DXB589836:DXF589836 EGX589836:EHB589836 EQT589836:EQX589836 FAP589836:FAT589836 FKL589836:FKP589836 FUH589836:FUL589836 GED589836:GEH589836 GNZ589836:GOD589836 GXV589836:GXZ589836 HHR589836:HHV589836 HRN589836:HRR589836 IBJ589836:IBN589836 ILF589836:ILJ589836 IVB589836:IVF589836 JEX589836:JFB589836 JOT589836:JOX589836 JYP589836:JYT589836 KIL589836:KIP589836 KSH589836:KSL589836 LCD589836:LCH589836 LLZ589836:LMD589836 LVV589836:LVZ589836 MFR589836:MFV589836 MPN589836:MPR589836 MZJ589836:MZN589836 NJF589836:NJJ589836 NTB589836:NTF589836 OCX589836:ODB589836 OMT589836:OMX589836 OWP589836:OWT589836 PGL589836:PGP589836 PQH589836:PQL589836 QAD589836:QAH589836 QJZ589836:QKD589836 QTV589836:QTZ589836 RDR589836:RDV589836 RNN589836:RNR589836 RXJ589836:RXN589836 SHF589836:SHJ589836 SRB589836:SRF589836 TAX589836:TBB589836 TKT589836:TKX589836 TUP589836:TUT589836 UEL589836:UEP589836 UOH589836:UOL589836 UYD589836:UYH589836 VHZ589836:VID589836 VRV589836:VRZ589836 WBR589836:WBV589836 WLN589836:WLR589836 WVJ589836:WVN589836 B655372:F655372 IX655372:JB655372 ST655372:SX655372 ACP655372:ACT655372 AML655372:AMP655372 AWH655372:AWL655372 BGD655372:BGH655372 BPZ655372:BQD655372 BZV655372:BZZ655372 CJR655372:CJV655372 CTN655372:CTR655372 DDJ655372:DDN655372 DNF655372:DNJ655372 DXB655372:DXF655372 EGX655372:EHB655372 EQT655372:EQX655372 FAP655372:FAT655372 FKL655372:FKP655372 FUH655372:FUL655372 GED655372:GEH655372 GNZ655372:GOD655372 GXV655372:GXZ655372 HHR655372:HHV655372 HRN655372:HRR655372 IBJ655372:IBN655372 ILF655372:ILJ655372 IVB655372:IVF655372 JEX655372:JFB655372 JOT655372:JOX655372 JYP655372:JYT655372 KIL655372:KIP655372 KSH655372:KSL655372 LCD655372:LCH655372 LLZ655372:LMD655372 LVV655372:LVZ655372 MFR655372:MFV655372 MPN655372:MPR655372 MZJ655372:MZN655372 NJF655372:NJJ655372 NTB655372:NTF655372 OCX655372:ODB655372 OMT655372:OMX655372 OWP655372:OWT655372 PGL655372:PGP655372 PQH655372:PQL655372 QAD655372:QAH655372 QJZ655372:QKD655372 QTV655372:QTZ655372 RDR655372:RDV655372 RNN655372:RNR655372 RXJ655372:RXN655372 SHF655372:SHJ655372 SRB655372:SRF655372 TAX655372:TBB655372 TKT655372:TKX655372 TUP655372:TUT655372 UEL655372:UEP655372 UOH655372:UOL655372 UYD655372:UYH655372 VHZ655372:VID655372 VRV655372:VRZ655372 WBR655372:WBV655372 WLN655372:WLR655372 WVJ655372:WVN655372 B720908:F720908 IX720908:JB720908 ST720908:SX720908 ACP720908:ACT720908 AML720908:AMP720908 AWH720908:AWL720908 BGD720908:BGH720908 BPZ720908:BQD720908 BZV720908:BZZ720908 CJR720908:CJV720908 CTN720908:CTR720908 DDJ720908:DDN720908 DNF720908:DNJ720908 DXB720908:DXF720908 EGX720908:EHB720908 EQT720908:EQX720908 FAP720908:FAT720908 FKL720908:FKP720908 FUH720908:FUL720908 GED720908:GEH720908 GNZ720908:GOD720908 GXV720908:GXZ720908 HHR720908:HHV720908 HRN720908:HRR720908 IBJ720908:IBN720908 ILF720908:ILJ720908 IVB720908:IVF720908 JEX720908:JFB720908 JOT720908:JOX720908 JYP720908:JYT720908 KIL720908:KIP720908 KSH720908:KSL720908 LCD720908:LCH720908 LLZ720908:LMD720908 LVV720908:LVZ720908 MFR720908:MFV720908 MPN720908:MPR720908 MZJ720908:MZN720908 NJF720908:NJJ720908 NTB720908:NTF720908 OCX720908:ODB720908 OMT720908:OMX720908 OWP720908:OWT720908 PGL720908:PGP720908 PQH720908:PQL720908 QAD720908:QAH720908 QJZ720908:QKD720908 QTV720908:QTZ720908 RDR720908:RDV720908 RNN720908:RNR720908 RXJ720908:RXN720908 SHF720908:SHJ720908 SRB720908:SRF720908 TAX720908:TBB720908 TKT720908:TKX720908 TUP720908:TUT720908 UEL720908:UEP720908 UOH720908:UOL720908 UYD720908:UYH720908 VHZ720908:VID720908 VRV720908:VRZ720908 WBR720908:WBV720908 WLN720908:WLR720908 WVJ720908:WVN720908 B786444:F786444 IX786444:JB786444 ST786444:SX786444 ACP786444:ACT786444 AML786444:AMP786444 AWH786444:AWL786444 BGD786444:BGH786444 BPZ786444:BQD786444 BZV786444:BZZ786444 CJR786444:CJV786444 CTN786444:CTR786444 DDJ786444:DDN786444 DNF786444:DNJ786444 DXB786444:DXF786444 EGX786444:EHB786444 EQT786444:EQX786444 FAP786444:FAT786444 FKL786444:FKP786444 FUH786444:FUL786444 GED786444:GEH786444 GNZ786444:GOD786444 GXV786444:GXZ786444 HHR786444:HHV786444 HRN786444:HRR786444 IBJ786444:IBN786444 ILF786444:ILJ786444 IVB786444:IVF786444 JEX786444:JFB786444 JOT786444:JOX786444 JYP786444:JYT786444 KIL786444:KIP786444 KSH786444:KSL786444 LCD786444:LCH786444 LLZ786444:LMD786444 LVV786444:LVZ786444 MFR786444:MFV786444 MPN786444:MPR786444 MZJ786444:MZN786444 NJF786444:NJJ786444 NTB786444:NTF786444 OCX786444:ODB786444 OMT786444:OMX786444 OWP786444:OWT786444 PGL786444:PGP786444 PQH786444:PQL786444 QAD786444:QAH786444 QJZ786444:QKD786444 QTV786444:QTZ786444 RDR786444:RDV786444 RNN786444:RNR786444 RXJ786444:RXN786444 SHF786444:SHJ786444 SRB786444:SRF786444 TAX786444:TBB786444 TKT786444:TKX786444 TUP786444:TUT786444 UEL786444:UEP786444 UOH786444:UOL786444 UYD786444:UYH786444 VHZ786444:VID786444 VRV786444:VRZ786444 WBR786444:WBV786444 WLN786444:WLR786444 WVJ786444:WVN786444 B851980:F851980 IX851980:JB851980 ST851980:SX851980 ACP851980:ACT851980 AML851980:AMP851980 AWH851980:AWL851980 BGD851980:BGH851980 BPZ851980:BQD851980 BZV851980:BZZ851980 CJR851980:CJV851980 CTN851980:CTR851980 DDJ851980:DDN851980 DNF851980:DNJ851980 DXB851980:DXF851980 EGX851980:EHB851980 EQT851980:EQX851980 FAP851980:FAT851980 FKL851980:FKP851980 FUH851980:FUL851980 GED851980:GEH851980 GNZ851980:GOD851980 GXV851980:GXZ851980 HHR851980:HHV851980 HRN851980:HRR851980 IBJ851980:IBN851980 ILF851980:ILJ851980 IVB851980:IVF851980 JEX851980:JFB851980 JOT851980:JOX851980 JYP851980:JYT851980 KIL851980:KIP851980 KSH851980:KSL851980 LCD851980:LCH851980 LLZ851980:LMD851980 LVV851980:LVZ851980 MFR851980:MFV851980 MPN851980:MPR851980 MZJ851980:MZN851980 NJF851980:NJJ851980 NTB851980:NTF851980 OCX851980:ODB851980 OMT851980:OMX851980 OWP851980:OWT851980 PGL851980:PGP851980 PQH851980:PQL851980 QAD851980:QAH851980 QJZ851980:QKD851980 QTV851980:QTZ851980 RDR851980:RDV851980 RNN851980:RNR851980 RXJ851980:RXN851980 SHF851980:SHJ851980 SRB851980:SRF851980 TAX851980:TBB851980 TKT851980:TKX851980 TUP851980:TUT851980 UEL851980:UEP851980 UOH851980:UOL851980 UYD851980:UYH851980 VHZ851980:VID851980 VRV851980:VRZ851980 WBR851980:WBV851980 WLN851980:WLR851980 WVJ851980:WVN851980 B917516:F917516 IX917516:JB917516 ST917516:SX917516 ACP917516:ACT917516 AML917516:AMP917516 AWH917516:AWL917516 BGD917516:BGH917516 BPZ917516:BQD917516 BZV917516:BZZ917516 CJR917516:CJV917516 CTN917516:CTR917516 DDJ917516:DDN917516 DNF917516:DNJ917516 DXB917516:DXF917516 EGX917516:EHB917516 EQT917516:EQX917516 FAP917516:FAT917516 FKL917516:FKP917516 FUH917516:FUL917516 GED917516:GEH917516 GNZ917516:GOD917516 GXV917516:GXZ917516 HHR917516:HHV917516 HRN917516:HRR917516 IBJ917516:IBN917516 ILF917516:ILJ917516 IVB917516:IVF917516 JEX917516:JFB917516 JOT917516:JOX917516 JYP917516:JYT917516 KIL917516:KIP917516 KSH917516:KSL917516 LCD917516:LCH917516 LLZ917516:LMD917516 LVV917516:LVZ917516 MFR917516:MFV917516 MPN917516:MPR917516 MZJ917516:MZN917516 NJF917516:NJJ917516 NTB917516:NTF917516 OCX917516:ODB917516 OMT917516:OMX917516 OWP917516:OWT917516 PGL917516:PGP917516 PQH917516:PQL917516 QAD917516:QAH917516 QJZ917516:QKD917516 QTV917516:QTZ917516 RDR917516:RDV917516 RNN917516:RNR917516 RXJ917516:RXN917516 SHF917516:SHJ917516 SRB917516:SRF917516 TAX917516:TBB917516 TKT917516:TKX917516 TUP917516:TUT917516 UEL917516:UEP917516 UOH917516:UOL917516 UYD917516:UYH917516 VHZ917516:VID917516 VRV917516:VRZ917516 WBR917516:WBV917516 WLN917516:WLR917516 WVJ917516:WVN917516 B983052:F983052 IX983052:JB983052 ST983052:SX983052 ACP983052:ACT983052 AML983052:AMP983052 AWH983052:AWL983052 BGD983052:BGH983052 BPZ983052:BQD983052 BZV983052:BZZ983052 CJR983052:CJV983052 CTN983052:CTR983052 DDJ983052:DDN983052 DNF983052:DNJ983052 DXB983052:DXF983052 EGX983052:EHB983052 EQT983052:EQX983052 FAP983052:FAT983052 FKL983052:FKP983052 FUH983052:FUL983052 GED983052:GEH983052 GNZ983052:GOD983052 GXV983052:GXZ983052 HHR983052:HHV983052 HRN983052:HRR983052 IBJ983052:IBN983052 ILF983052:ILJ983052 IVB983052:IVF983052 JEX983052:JFB983052 JOT983052:JOX983052 JYP983052:JYT983052 KIL983052:KIP983052 KSH983052:KSL983052 LCD983052:LCH983052 LLZ983052:LMD983052 LVV983052:LVZ983052 MFR983052:MFV983052 MPN983052:MPR983052 MZJ983052:MZN983052 NJF983052:NJJ983052 NTB983052:NTF983052 OCX983052:ODB983052 OMT983052:OMX983052 OWP983052:OWT983052 PGL983052:PGP983052 PQH983052:PQL983052 QAD983052:QAH983052 QJZ983052:QKD983052 QTV983052:QTZ983052 RDR983052:RDV983052 RNN983052:RNR983052 RXJ983052:RXN983052 SHF983052:SHJ983052 SRB983052:SRF983052 TAX983052:TBB983052 TKT983052:TKX983052 TUP983052:TUT983052 UEL983052:UEP983052 UOH983052:UOL983052 UYD983052:UYH983052 VHZ983052:VID983052 VRV983052:VRZ983052 WBR983052:WBV983052 WLN983052:WLR983052 WVJ983052:WVN983052" xr:uid="{FC003F58-2FB5-4B44-966B-508B22058D83}">
      <formula1>納入場所</formula1>
    </dataValidation>
    <dataValidation type="list" allowBlank="1" showInputMessage="1" showErrorMessage="1" sqref="A6:E6 IW6:JA6 SS6:SW6 ACO6:ACS6 AMK6:AMO6 AWG6:AWK6 BGC6:BGG6 BPY6:BQC6 BZU6:BZY6 CJQ6:CJU6 CTM6:CTQ6 DDI6:DDM6 DNE6:DNI6 DXA6:DXE6 EGW6:EHA6 EQS6:EQW6 FAO6:FAS6 FKK6:FKO6 FUG6:FUK6 GEC6:GEG6 GNY6:GOC6 GXU6:GXY6 HHQ6:HHU6 HRM6:HRQ6 IBI6:IBM6 ILE6:ILI6 IVA6:IVE6 JEW6:JFA6 JOS6:JOW6 JYO6:JYS6 KIK6:KIO6 KSG6:KSK6 LCC6:LCG6 LLY6:LMC6 LVU6:LVY6 MFQ6:MFU6 MPM6:MPQ6 MZI6:MZM6 NJE6:NJI6 NTA6:NTE6 OCW6:ODA6 OMS6:OMW6 OWO6:OWS6 PGK6:PGO6 PQG6:PQK6 QAC6:QAG6 QJY6:QKC6 QTU6:QTY6 RDQ6:RDU6 RNM6:RNQ6 RXI6:RXM6 SHE6:SHI6 SRA6:SRE6 TAW6:TBA6 TKS6:TKW6 TUO6:TUS6 UEK6:UEO6 UOG6:UOK6 UYC6:UYG6 VHY6:VIC6 VRU6:VRY6 WBQ6:WBU6 WLM6:WLQ6 WVI6:WVM6 A65542:E65542 IW65542:JA65542 SS65542:SW65542 ACO65542:ACS65542 AMK65542:AMO65542 AWG65542:AWK65542 BGC65542:BGG65542 BPY65542:BQC65542 BZU65542:BZY65542 CJQ65542:CJU65542 CTM65542:CTQ65542 DDI65542:DDM65542 DNE65542:DNI65542 DXA65542:DXE65542 EGW65542:EHA65542 EQS65542:EQW65542 FAO65542:FAS65542 FKK65542:FKO65542 FUG65542:FUK65542 GEC65542:GEG65542 GNY65542:GOC65542 GXU65542:GXY65542 HHQ65542:HHU65542 HRM65542:HRQ65542 IBI65542:IBM65542 ILE65542:ILI65542 IVA65542:IVE65542 JEW65542:JFA65542 JOS65542:JOW65542 JYO65542:JYS65542 KIK65542:KIO65542 KSG65542:KSK65542 LCC65542:LCG65542 LLY65542:LMC65542 LVU65542:LVY65542 MFQ65542:MFU65542 MPM65542:MPQ65542 MZI65542:MZM65542 NJE65542:NJI65542 NTA65542:NTE65542 OCW65542:ODA65542 OMS65542:OMW65542 OWO65542:OWS65542 PGK65542:PGO65542 PQG65542:PQK65542 QAC65542:QAG65542 QJY65542:QKC65542 QTU65542:QTY65542 RDQ65542:RDU65542 RNM65542:RNQ65542 RXI65542:RXM65542 SHE65542:SHI65542 SRA65542:SRE65542 TAW65542:TBA65542 TKS65542:TKW65542 TUO65542:TUS65542 UEK65542:UEO65542 UOG65542:UOK65542 UYC65542:UYG65542 VHY65542:VIC65542 VRU65542:VRY65542 WBQ65542:WBU65542 WLM65542:WLQ65542 WVI65542:WVM65542 A131078:E131078 IW131078:JA131078 SS131078:SW131078 ACO131078:ACS131078 AMK131078:AMO131078 AWG131078:AWK131078 BGC131078:BGG131078 BPY131078:BQC131078 BZU131078:BZY131078 CJQ131078:CJU131078 CTM131078:CTQ131078 DDI131078:DDM131078 DNE131078:DNI131078 DXA131078:DXE131078 EGW131078:EHA131078 EQS131078:EQW131078 FAO131078:FAS131078 FKK131078:FKO131078 FUG131078:FUK131078 GEC131078:GEG131078 GNY131078:GOC131078 GXU131078:GXY131078 HHQ131078:HHU131078 HRM131078:HRQ131078 IBI131078:IBM131078 ILE131078:ILI131078 IVA131078:IVE131078 JEW131078:JFA131078 JOS131078:JOW131078 JYO131078:JYS131078 KIK131078:KIO131078 KSG131078:KSK131078 LCC131078:LCG131078 LLY131078:LMC131078 LVU131078:LVY131078 MFQ131078:MFU131078 MPM131078:MPQ131078 MZI131078:MZM131078 NJE131078:NJI131078 NTA131078:NTE131078 OCW131078:ODA131078 OMS131078:OMW131078 OWO131078:OWS131078 PGK131078:PGO131078 PQG131078:PQK131078 QAC131078:QAG131078 QJY131078:QKC131078 QTU131078:QTY131078 RDQ131078:RDU131078 RNM131078:RNQ131078 RXI131078:RXM131078 SHE131078:SHI131078 SRA131078:SRE131078 TAW131078:TBA131078 TKS131078:TKW131078 TUO131078:TUS131078 UEK131078:UEO131078 UOG131078:UOK131078 UYC131078:UYG131078 VHY131078:VIC131078 VRU131078:VRY131078 WBQ131078:WBU131078 WLM131078:WLQ131078 WVI131078:WVM131078 A196614:E196614 IW196614:JA196614 SS196614:SW196614 ACO196614:ACS196614 AMK196614:AMO196614 AWG196614:AWK196614 BGC196614:BGG196614 BPY196614:BQC196614 BZU196614:BZY196614 CJQ196614:CJU196614 CTM196614:CTQ196614 DDI196614:DDM196614 DNE196614:DNI196614 DXA196614:DXE196614 EGW196614:EHA196614 EQS196614:EQW196614 FAO196614:FAS196614 FKK196614:FKO196614 FUG196614:FUK196614 GEC196614:GEG196614 GNY196614:GOC196614 GXU196614:GXY196614 HHQ196614:HHU196614 HRM196614:HRQ196614 IBI196614:IBM196614 ILE196614:ILI196614 IVA196614:IVE196614 JEW196614:JFA196614 JOS196614:JOW196614 JYO196614:JYS196614 KIK196614:KIO196614 KSG196614:KSK196614 LCC196614:LCG196614 LLY196614:LMC196614 LVU196614:LVY196614 MFQ196614:MFU196614 MPM196614:MPQ196614 MZI196614:MZM196614 NJE196614:NJI196614 NTA196614:NTE196614 OCW196614:ODA196614 OMS196614:OMW196614 OWO196614:OWS196614 PGK196614:PGO196614 PQG196614:PQK196614 QAC196614:QAG196614 QJY196614:QKC196614 QTU196614:QTY196614 RDQ196614:RDU196614 RNM196614:RNQ196614 RXI196614:RXM196614 SHE196614:SHI196614 SRA196614:SRE196614 TAW196614:TBA196614 TKS196614:TKW196614 TUO196614:TUS196614 UEK196614:UEO196614 UOG196614:UOK196614 UYC196614:UYG196614 VHY196614:VIC196614 VRU196614:VRY196614 WBQ196614:WBU196614 WLM196614:WLQ196614 WVI196614:WVM196614 A262150:E262150 IW262150:JA262150 SS262150:SW262150 ACO262150:ACS262150 AMK262150:AMO262150 AWG262150:AWK262150 BGC262150:BGG262150 BPY262150:BQC262150 BZU262150:BZY262150 CJQ262150:CJU262150 CTM262150:CTQ262150 DDI262150:DDM262150 DNE262150:DNI262150 DXA262150:DXE262150 EGW262150:EHA262150 EQS262150:EQW262150 FAO262150:FAS262150 FKK262150:FKO262150 FUG262150:FUK262150 GEC262150:GEG262150 GNY262150:GOC262150 GXU262150:GXY262150 HHQ262150:HHU262150 HRM262150:HRQ262150 IBI262150:IBM262150 ILE262150:ILI262150 IVA262150:IVE262150 JEW262150:JFA262150 JOS262150:JOW262150 JYO262150:JYS262150 KIK262150:KIO262150 KSG262150:KSK262150 LCC262150:LCG262150 LLY262150:LMC262150 LVU262150:LVY262150 MFQ262150:MFU262150 MPM262150:MPQ262150 MZI262150:MZM262150 NJE262150:NJI262150 NTA262150:NTE262150 OCW262150:ODA262150 OMS262150:OMW262150 OWO262150:OWS262150 PGK262150:PGO262150 PQG262150:PQK262150 QAC262150:QAG262150 QJY262150:QKC262150 QTU262150:QTY262150 RDQ262150:RDU262150 RNM262150:RNQ262150 RXI262150:RXM262150 SHE262150:SHI262150 SRA262150:SRE262150 TAW262150:TBA262150 TKS262150:TKW262150 TUO262150:TUS262150 UEK262150:UEO262150 UOG262150:UOK262150 UYC262150:UYG262150 VHY262150:VIC262150 VRU262150:VRY262150 WBQ262150:WBU262150 WLM262150:WLQ262150 WVI262150:WVM262150 A327686:E327686 IW327686:JA327686 SS327686:SW327686 ACO327686:ACS327686 AMK327686:AMO327686 AWG327686:AWK327686 BGC327686:BGG327686 BPY327686:BQC327686 BZU327686:BZY327686 CJQ327686:CJU327686 CTM327686:CTQ327686 DDI327686:DDM327686 DNE327686:DNI327686 DXA327686:DXE327686 EGW327686:EHA327686 EQS327686:EQW327686 FAO327686:FAS327686 FKK327686:FKO327686 FUG327686:FUK327686 GEC327686:GEG327686 GNY327686:GOC327686 GXU327686:GXY327686 HHQ327686:HHU327686 HRM327686:HRQ327686 IBI327686:IBM327686 ILE327686:ILI327686 IVA327686:IVE327686 JEW327686:JFA327686 JOS327686:JOW327686 JYO327686:JYS327686 KIK327686:KIO327686 KSG327686:KSK327686 LCC327686:LCG327686 LLY327686:LMC327686 LVU327686:LVY327686 MFQ327686:MFU327686 MPM327686:MPQ327686 MZI327686:MZM327686 NJE327686:NJI327686 NTA327686:NTE327686 OCW327686:ODA327686 OMS327686:OMW327686 OWO327686:OWS327686 PGK327686:PGO327686 PQG327686:PQK327686 QAC327686:QAG327686 QJY327686:QKC327686 QTU327686:QTY327686 RDQ327686:RDU327686 RNM327686:RNQ327686 RXI327686:RXM327686 SHE327686:SHI327686 SRA327686:SRE327686 TAW327686:TBA327686 TKS327686:TKW327686 TUO327686:TUS327686 UEK327686:UEO327686 UOG327686:UOK327686 UYC327686:UYG327686 VHY327686:VIC327686 VRU327686:VRY327686 WBQ327686:WBU327686 WLM327686:WLQ327686 WVI327686:WVM327686 A393222:E393222 IW393222:JA393222 SS393222:SW393222 ACO393222:ACS393222 AMK393222:AMO393222 AWG393222:AWK393222 BGC393222:BGG393222 BPY393222:BQC393222 BZU393222:BZY393222 CJQ393222:CJU393222 CTM393222:CTQ393222 DDI393222:DDM393222 DNE393222:DNI393222 DXA393222:DXE393222 EGW393222:EHA393222 EQS393222:EQW393222 FAO393222:FAS393222 FKK393222:FKO393222 FUG393222:FUK393222 GEC393222:GEG393222 GNY393222:GOC393222 GXU393222:GXY393222 HHQ393222:HHU393222 HRM393222:HRQ393222 IBI393222:IBM393222 ILE393222:ILI393222 IVA393222:IVE393222 JEW393222:JFA393222 JOS393222:JOW393222 JYO393222:JYS393222 KIK393222:KIO393222 KSG393222:KSK393222 LCC393222:LCG393222 LLY393222:LMC393222 LVU393222:LVY393222 MFQ393222:MFU393222 MPM393222:MPQ393222 MZI393222:MZM393222 NJE393222:NJI393222 NTA393222:NTE393222 OCW393222:ODA393222 OMS393222:OMW393222 OWO393222:OWS393222 PGK393222:PGO393222 PQG393222:PQK393222 QAC393222:QAG393222 QJY393222:QKC393222 QTU393222:QTY393222 RDQ393222:RDU393222 RNM393222:RNQ393222 RXI393222:RXM393222 SHE393222:SHI393222 SRA393222:SRE393222 TAW393222:TBA393222 TKS393222:TKW393222 TUO393222:TUS393222 UEK393222:UEO393222 UOG393222:UOK393222 UYC393222:UYG393222 VHY393222:VIC393222 VRU393222:VRY393222 WBQ393222:WBU393222 WLM393222:WLQ393222 WVI393222:WVM393222 A458758:E458758 IW458758:JA458758 SS458758:SW458758 ACO458758:ACS458758 AMK458758:AMO458758 AWG458758:AWK458758 BGC458758:BGG458758 BPY458758:BQC458758 BZU458758:BZY458758 CJQ458758:CJU458758 CTM458758:CTQ458758 DDI458758:DDM458758 DNE458758:DNI458758 DXA458758:DXE458758 EGW458758:EHA458758 EQS458758:EQW458758 FAO458758:FAS458758 FKK458758:FKO458758 FUG458758:FUK458758 GEC458758:GEG458758 GNY458758:GOC458758 GXU458758:GXY458758 HHQ458758:HHU458758 HRM458758:HRQ458758 IBI458758:IBM458758 ILE458758:ILI458758 IVA458758:IVE458758 JEW458758:JFA458758 JOS458758:JOW458758 JYO458758:JYS458758 KIK458758:KIO458758 KSG458758:KSK458758 LCC458758:LCG458758 LLY458758:LMC458758 LVU458758:LVY458758 MFQ458758:MFU458758 MPM458758:MPQ458758 MZI458758:MZM458758 NJE458758:NJI458758 NTA458758:NTE458758 OCW458758:ODA458758 OMS458758:OMW458758 OWO458758:OWS458758 PGK458758:PGO458758 PQG458758:PQK458758 QAC458758:QAG458758 QJY458758:QKC458758 QTU458758:QTY458758 RDQ458758:RDU458758 RNM458758:RNQ458758 RXI458758:RXM458758 SHE458758:SHI458758 SRA458758:SRE458758 TAW458758:TBA458758 TKS458758:TKW458758 TUO458758:TUS458758 UEK458758:UEO458758 UOG458758:UOK458758 UYC458758:UYG458758 VHY458758:VIC458758 VRU458758:VRY458758 WBQ458758:WBU458758 WLM458758:WLQ458758 WVI458758:WVM458758 A524294:E524294 IW524294:JA524294 SS524294:SW524294 ACO524294:ACS524294 AMK524294:AMO524294 AWG524294:AWK524294 BGC524294:BGG524294 BPY524294:BQC524294 BZU524294:BZY524294 CJQ524294:CJU524294 CTM524294:CTQ524294 DDI524294:DDM524294 DNE524294:DNI524294 DXA524294:DXE524294 EGW524294:EHA524294 EQS524294:EQW524294 FAO524294:FAS524294 FKK524294:FKO524294 FUG524294:FUK524294 GEC524294:GEG524294 GNY524294:GOC524294 GXU524294:GXY524294 HHQ524294:HHU524294 HRM524294:HRQ524294 IBI524294:IBM524294 ILE524294:ILI524294 IVA524294:IVE524294 JEW524294:JFA524294 JOS524294:JOW524294 JYO524294:JYS524294 KIK524294:KIO524294 KSG524294:KSK524294 LCC524294:LCG524294 LLY524294:LMC524294 LVU524294:LVY524294 MFQ524294:MFU524294 MPM524294:MPQ524294 MZI524294:MZM524294 NJE524294:NJI524294 NTA524294:NTE524294 OCW524294:ODA524294 OMS524294:OMW524294 OWO524294:OWS524294 PGK524294:PGO524294 PQG524294:PQK524294 QAC524294:QAG524294 QJY524294:QKC524294 QTU524294:QTY524294 RDQ524294:RDU524294 RNM524294:RNQ524294 RXI524294:RXM524294 SHE524294:SHI524294 SRA524294:SRE524294 TAW524294:TBA524294 TKS524294:TKW524294 TUO524294:TUS524294 UEK524294:UEO524294 UOG524294:UOK524294 UYC524294:UYG524294 VHY524294:VIC524294 VRU524294:VRY524294 WBQ524294:WBU524294 WLM524294:WLQ524294 WVI524294:WVM524294 A589830:E589830 IW589830:JA589830 SS589830:SW589830 ACO589830:ACS589830 AMK589830:AMO589830 AWG589830:AWK589830 BGC589830:BGG589830 BPY589830:BQC589830 BZU589830:BZY589830 CJQ589830:CJU589830 CTM589830:CTQ589830 DDI589830:DDM589830 DNE589830:DNI589830 DXA589830:DXE589830 EGW589830:EHA589830 EQS589830:EQW589830 FAO589830:FAS589830 FKK589830:FKO589830 FUG589830:FUK589830 GEC589830:GEG589830 GNY589830:GOC589830 GXU589830:GXY589830 HHQ589830:HHU589830 HRM589830:HRQ589830 IBI589830:IBM589830 ILE589830:ILI589830 IVA589830:IVE589830 JEW589830:JFA589830 JOS589830:JOW589830 JYO589830:JYS589830 KIK589830:KIO589830 KSG589830:KSK589830 LCC589830:LCG589830 LLY589830:LMC589830 LVU589830:LVY589830 MFQ589830:MFU589830 MPM589830:MPQ589830 MZI589830:MZM589830 NJE589830:NJI589830 NTA589830:NTE589830 OCW589830:ODA589830 OMS589830:OMW589830 OWO589830:OWS589830 PGK589830:PGO589830 PQG589830:PQK589830 QAC589830:QAG589830 QJY589830:QKC589830 QTU589830:QTY589830 RDQ589830:RDU589830 RNM589830:RNQ589830 RXI589830:RXM589830 SHE589830:SHI589830 SRA589830:SRE589830 TAW589830:TBA589830 TKS589830:TKW589830 TUO589830:TUS589830 UEK589830:UEO589830 UOG589830:UOK589830 UYC589830:UYG589830 VHY589830:VIC589830 VRU589830:VRY589830 WBQ589830:WBU589830 WLM589830:WLQ589830 WVI589830:WVM589830 A655366:E655366 IW655366:JA655366 SS655366:SW655366 ACO655366:ACS655366 AMK655366:AMO655366 AWG655366:AWK655366 BGC655366:BGG655366 BPY655366:BQC655366 BZU655366:BZY655366 CJQ655366:CJU655366 CTM655366:CTQ655366 DDI655366:DDM655366 DNE655366:DNI655366 DXA655366:DXE655366 EGW655366:EHA655366 EQS655366:EQW655366 FAO655366:FAS655366 FKK655366:FKO655366 FUG655366:FUK655366 GEC655366:GEG655366 GNY655366:GOC655366 GXU655366:GXY655366 HHQ655366:HHU655366 HRM655366:HRQ655366 IBI655366:IBM655366 ILE655366:ILI655366 IVA655366:IVE655366 JEW655366:JFA655366 JOS655366:JOW655366 JYO655366:JYS655366 KIK655366:KIO655366 KSG655366:KSK655366 LCC655366:LCG655366 LLY655366:LMC655366 LVU655366:LVY655366 MFQ655366:MFU655366 MPM655366:MPQ655366 MZI655366:MZM655366 NJE655366:NJI655366 NTA655366:NTE655366 OCW655366:ODA655366 OMS655366:OMW655366 OWO655366:OWS655366 PGK655366:PGO655366 PQG655366:PQK655366 QAC655366:QAG655366 QJY655366:QKC655366 QTU655366:QTY655366 RDQ655366:RDU655366 RNM655366:RNQ655366 RXI655366:RXM655366 SHE655366:SHI655366 SRA655366:SRE655366 TAW655366:TBA655366 TKS655366:TKW655366 TUO655366:TUS655366 UEK655366:UEO655366 UOG655366:UOK655366 UYC655366:UYG655366 VHY655366:VIC655366 VRU655366:VRY655366 WBQ655366:WBU655366 WLM655366:WLQ655366 WVI655366:WVM655366 A720902:E720902 IW720902:JA720902 SS720902:SW720902 ACO720902:ACS720902 AMK720902:AMO720902 AWG720902:AWK720902 BGC720902:BGG720902 BPY720902:BQC720902 BZU720902:BZY720902 CJQ720902:CJU720902 CTM720902:CTQ720902 DDI720902:DDM720902 DNE720902:DNI720902 DXA720902:DXE720902 EGW720902:EHA720902 EQS720902:EQW720902 FAO720902:FAS720902 FKK720902:FKO720902 FUG720902:FUK720902 GEC720902:GEG720902 GNY720902:GOC720902 GXU720902:GXY720902 HHQ720902:HHU720902 HRM720902:HRQ720902 IBI720902:IBM720902 ILE720902:ILI720902 IVA720902:IVE720902 JEW720902:JFA720902 JOS720902:JOW720902 JYO720902:JYS720902 KIK720902:KIO720902 KSG720902:KSK720902 LCC720902:LCG720902 LLY720902:LMC720902 LVU720902:LVY720902 MFQ720902:MFU720902 MPM720902:MPQ720902 MZI720902:MZM720902 NJE720902:NJI720902 NTA720902:NTE720902 OCW720902:ODA720902 OMS720902:OMW720902 OWO720902:OWS720902 PGK720902:PGO720902 PQG720902:PQK720902 QAC720902:QAG720902 QJY720902:QKC720902 QTU720902:QTY720902 RDQ720902:RDU720902 RNM720902:RNQ720902 RXI720902:RXM720902 SHE720902:SHI720902 SRA720902:SRE720902 TAW720902:TBA720902 TKS720902:TKW720902 TUO720902:TUS720902 UEK720902:UEO720902 UOG720902:UOK720902 UYC720902:UYG720902 VHY720902:VIC720902 VRU720902:VRY720902 WBQ720902:WBU720902 WLM720902:WLQ720902 WVI720902:WVM720902 A786438:E786438 IW786438:JA786438 SS786438:SW786438 ACO786438:ACS786438 AMK786438:AMO786438 AWG786438:AWK786438 BGC786438:BGG786438 BPY786438:BQC786438 BZU786438:BZY786438 CJQ786438:CJU786438 CTM786438:CTQ786438 DDI786438:DDM786438 DNE786438:DNI786438 DXA786438:DXE786438 EGW786438:EHA786438 EQS786438:EQW786438 FAO786438:FAS786438 FKK786438:FKO786438 FUG786438:FUK786438 GEC786438:GEG786438 GNY786438:GOC786438 GXU786438:GXY786438 HHQ786438:HHU786438 HRM786438:HRQ786438 IBI786438:IBM786438 ILE786438:ILI786438 IVA786438:IVE786438 JEW786438:JFA786438 JOS786438:JOW786438 JYO786438:JYS786438 KIK786438:KIO786438 KSG786438:KSK786438 LCC786438:LCG786438 LLY786438:LMC786438 LVU786438:LVY786438 MFQ786438:MFU786438 MPM786438:MPQ786438 MZI786438:MZM786438 NJE786438:NJI786438 NTA786438:NTE786438 OCW786438:ODA786438 OMS786438:OMW786438 OWO786438:OWS786438 PGK786438:PGO786438 PQG786438:PQK786438 QAC786438:QAG786438 QJY786438:QKC786438 QTU786438:QTY786438 RDQ786438:RDU786438 RNM786438:RNQ786438 RXI786438:RXM786438 SHE786438:SHI786438 SRA786438:SRE786438 TAW786438:TBA786438 TKS786438:TKW786438 TUO786438:TUS786438 UEK786438:UEO786438 UOG786438:UOK786438 UYC786438:UYG786438 VHY786438:VIC786438 VRU786438:VRY786438 WBQ786438:WBU786438 WLM786438:WLQ786438 WVI786438:WVM786438 A851974:E851974 IW851974:JA851974 SS851974:SW851974 ACO851974:ACS851974 AMK851974:AMO851974 AWG851974:AWK851974 BGC851974:BGG851974 BPY851974:BQC851974 BZU851974:BZY851974 CJQ851974:CJU851974 CTM851974:CTQ851974 DDI851974:DDM851974 DNE851974:DNI851974 DXA851974:DXE851974 EGW851974:EHA851974 EQS851974:EQW851974 FAO851974:FAS851974 FKK851974:FKO851974 FUG851974:FUK851974 GEC851974:GEG851974 GNY851974:GOC851974 GXU851974:GXY851974 HHQ851974:HHU851974 HRM851974:HRQ851974 IBI851974:IBM851974 ILE851974:ILI851974 IVA851974:IVE851974 JEW851974:JFA851974 JOS851974:JOW851974 JYO851974:JYS851974 KIK851974:KIO851974 KSG851974:KSK851974 LCC851974:LCG851974 LLY851974:LMC851974 LVU851974:LVY851974 MFQ851974:MFU851974 MPM851974:MPQ851974 MZI851974:MZM851974 NJE851974:NJI851974 NTA851974:NTE851974 OCW851974:ODA851974 OMS851974:OMW851974 OWO851974:OWS851974 PGK851974:PGO851974 PQG851974:PQK851974 QAC851974:QAG851974 QJY851974:QKC851974 QTU851974:QTY851974 RDQ851974:RDU851974 RNM851974:RNQ851974 RXI851974:RXM851974 SHE851974:SHI851974 SRA851974:SRE851974 TAW851974:TBA851974 TKS851974:TKW851974 TUO851974:TUS851974 UEK851974:UEO851974 UOG851974:UOK851974 UYC851974:UYG851974 VHY851974:VIC851974 VRU851974:VRY851974 WBQ851974:WBU851974 WLM851974:WLQ851974 WVI851974:WVM851974 A917510:E917510 IW917510:JA917510 SS917510:SW917510 ACO917510:ACS917510 AMK917510:AMO917510 AWG917510:AWK917510 BGC917510:BGG917510 BPY917510:BQC917510 BZU917510:BZY917510 CJQ917510:CJU917510 CTM917510:CTQ917510 DDI917510:DDM917510 DNE917510:DNI917510 DXA917510:DXE917510 EGW917510:EHA917510 EQS917510:EQW917510 FAO917510:FAS917510 FKK917510:FKO917510 FUG917510:FUK917510 GEC917510:GEG917510 GNY917510:GOC917510 GXU917510:GXY917510 HHQ917510:HHU917510 HRM917510:HRQ917510 IBI917510:IBM917510 ILE917510:ILI917510 IVA917510:IVE917510 JEW917510:JFA917510 JOS917510:JOW917510 JYO917510:JYS917510 KIK917510:KIO917510 KSG917510:KSK917510 LCC917510:LCG917510 LLY917510:LMC917510 LVU917510:LVY917510 MFQ917510:MFU917510 MPM917510:MPQ917510 MZI917510:MZM917510 NJE917510:NJI917510 NTA917510:NTE917510 OCW917510:ODA917510 OMS917510:OMW917510 OWO917510:OWS917510 PGK917510:PGO917510 PQG917510:PQK917510 QAC917510:QAG917510 QJY917510:QKC917510 QTU917510:QTY917510 RDQ917510:RDU917510 RNM917510:RNQ917510 RXI917510:RXM917510 SHE917510:SHI917510 SRA917510:SRE917510 TAW917510:TBA917510 TKS917510:TKW917510 TUO917510:TUS917510 UEK917510:UEO917510 UOG917510:UOK917510 UYC917510:UYG917510 VHY917510:VIC917510 VRU917510:VRY917510 WBQ917510:WBU917510 WLM917510:WLQ917510 WVI917510:WVM917510 A983046:E983046 IW983046:JA983046 SS983046:SW983046 ACO983046:ACS983046 AMK983046:AMO983046 AWG983046:AWK983046 BGC983046:BGG983046 BPY983046:BQC983046 BZU983046:BZY983046 CJQ983046:CJU983046 CTM983046:CTQ983046 DDI983046:DDM983046 DNE983046:DNI983046 DXA983046:DXE983046 EGW983046:EHA983046 EQS983046:EQW983046 FAO983046:FAS983046 FKK983046:FKO983046 FUG983046:FUK983046 GEC983046:GEG983046 GNY983046:GOC983046 GXU983046:GXY983046 HHQ983046:HHU983046 HRM983046:HRQ983046 IBI983046:IBM983046 ILE983046:ILI983046 IVA983046:IVE983046 JEW983046:JFA983046 JOS983046:JOW983046 JYO983046:JYS983046 KIK983046:KIO983046 KSG983046:KSK983046 LCC983046:LCG983046 LLY983046:LMC983046 LVU983046:LVY983046 MFQ983046:MFU983046 MPM983046:MPQ983046 MZI983046:MZM983046 NJE983046:NJI983046 NTA983046:NTE983046 OCW983046:ODA983046 OMS983046:OMW983046 OWO983046:OWS983046 PGK983046:PGO983046 PQG983046:PQK983046 QAC983046:QAG983046 QJY983046:QKC983046 QTU983046:QTY983046 RDQ983046:RDU983046 RNM983046:RNQ983046 RXI983046:RXM983046 SHE983046:SHI983046 SRA983046:SRE983046 TAW983046:TBA983046 TKS983046:TKW983046 TUO983046:TUS983046 UEK983046:UEO983046 UOG983046:UOK983046 UYC983046:UYG983046 VHY983046:VIC983046 VRU983046:VRY983046 WBQ983046:WBU983046 WLM983046:WLQ983046 WVI983046:WVM983046" xr:uid="{7E6B13FE-5D9E-4E93-B3E1-40C44840FA1C}">
      <formula1>TEL</formula1>
    </dataValidation>
    <dataValidation type="list" allowBlank="1" showInputMessage="1" showErrorMessage="1" sqref="A4:E4 IW4:JA4 SS4:SW4 ACO4:ACS4 AMK4:AMO4 AWG4:AWK4 BGC4:BGG4 BPY4:BQC4 BZU4:BZY4 CJQ4:CJU4 CTM4:CTQ4 DDI4:DDM4 DNE4:DNI4 DXA4:DXE4 EGW4:EHA4 EQS4:EQW4 FAO4:FAS4 FKK4:FKO4 FUG4:FUK4 GEC4:GEG4 GNY4:GOC4 GXU4:GXY4 HHQ4:HHU4 HRM4:HRQ4 IBI4:IBM4 ILE4:ILI4 IVA4:IVE4 JEW4:JFA4 JOS4:JOW4 JYO4:JYS4 KIK4:KIO4 KSG4:KSK4 LCC4:LCG4 LLY4:LMC4 LVU4:LVY4 MFQ4:MFU4 MPM4:MPQ4 MZI4:MZM4 NJE4:NJI4 NTA4:NTE4 OCW4:ODA4 OMS4:OMW4 OWO4:OWS4 PGK4:PGO4 PQG4:PQK4 QAC4:QAG4 QJY4:QKC4 QTU4:QTY4 RDQ4:RDU4 RNM4:RNQ4 RXI4:RXM4 SHE4:SHI4 SRA4:SRE4 TAW4:TBA4 TKS4:TKW4 TUO4:TUS4 UEK4:UEO4 UOG4:UOK4 UYC4:UYG4 VHY4:VIC4 VRU4:VRY4 WBQ4:WBU4 WLM4:WLQ4 WVI4:WVM4 A65540:E65540 IW65540:JA65540 SS65540:SW65540 ACO65540:ACS65540 AMK65540:AMO65540 AWG65540:AWK65540 BGC65540:BGG65540 BPY65540:BQC65540 BZU65540:BZY65540 CJQ65540:CJU65540 CTM65540:CTQ65540 DDI65540:DDM65540 DNE65540:DNI65540 DXA65540:DXE65540 EGW65540:EHA65540 EQS65540:EQW65540 FAO65540:FAS65540 FKK65540:FKO65540 FUG65540:FUK65540 GEC65540:GEG65540 GNY65540:GOC65540 GXU65540:GXY65540 HHQ65540:HHU65540 HRM65540:HRQ65540 IBI65540:IBM65540 ILE65540:ILI65540 IVA65540:IVE65540 JEW65540:JFA65540 JOS65540:JOW65540 JYO65540:JYS65540 KIK65540:KIO65540 KSG65540:KSK65540 LCC65540:LCG65540 LLY65540:LMC65540 LVU65540:LVY65540 MFQ65540:MFU65540 MPM65540:MPQ65540 MZI65540:MZM65540 NJE65540:NJI65540 NTA65540:NTE65540 OCW65540:ODA65540 OMS65540:OMW65540 OWO65540:OWS65540 PGK65540:PGO65540 PQG65540:PQK65540 QAC65540:QAG65540 QJY65540:QKC65540 QTU65540:QTY65540 RDQ65540:RDU65540 RNM65540:RNQ65540 RXI65540:RXM65540 SHE65540:SHI65540 SRA65540:SRE65540 TAW65540:TBA65540 TKS65540:TKW65540 TUO65540:TUS65540 UEK65540:UEO65540 UOG65540:UOK65540 UYC65540:UYG65540 VHY65540:VIC65540 VRU65540:VRY65540 WBQ65540:WBU65540 WLM65540:WLQ65540 WVI65540:WVM65540 A131076:E131076 IW131076:JA131076 SS131076:SW131076 ACO131076:ACS131076 AMK131076:AMO131076 AWG131076:AWK131076 BGC131076:BGG131076 BPY131076:BQC131076 BZU131076:BZY131076 CJQ131076:CJU131076 CTM131076:CTQ131076 DDI131076:DDM131076 DNE131076:DNI131076 DXA131076:DXE131076 EGW131076:EHA131076 EQS131076:EQW131076 FAO131076:FAS131076 FKK131076:FKO131076 FUG131076:FUK131076 GEC131076:GEG131076 GNY131076:GOC131076 GXU131076:GXY131076 HHQ131076:HHU131076 HRM131076:HRQ131076 IBI131076:IBM131076 ILE131076:ILI131076 IVA131076:IVE131076 JEW131076:JFA131076 JOS131076:JOW131076 JYO131076:JYS131076 KIK131076:KIO131076 KSG131076:KSK131076 LCC131076:LCG131076 LLY131076:LMC131076 LVU131076:LVY131076 MFQ131076:MFU131076 MPM131076:MPQ131076 MZI131076:MZM131076 NJE131076:NJI131076 NTA131076:NTE131076 OCW131076:ODA131076 OMS131076:OMW131076 OWO131076:OWS131076 PGK131076:PGO131076 PQG131076:PQK131076 QAC131076:QAG131076 QJY131076:QKC131076 QTU131076:QTY131076 RDQ131076:RDU131076 RNM131076:RNQ131076 RXI131076:RXM131076 SHE131076:SHI131076 SRA131076:SRE131076 TAW131076:TBA131076 TKS131076:TKW131076 TUO131076:TUS131076 UEK131076:UEO131076 UOG131076:UOK131076 UYC131076:UYG131076 VHY131076:VIC131076 VRU131076:VRY131076 WBQ131076:WBU131076 WLM131076:WLQ131076 WVI131076:WVM131076 A196612:E196612 IW196612:JA196612 SS196612:SW196612 ACO196612:ACS196612 AMK196612:AMO196612 AWG196612:AWK196612 BGC196612:BGG196612 BPY196612:BQC196612 BZU196612:BZY196612 CJQ196612:CJU196612 CTM196612:CTQ196612 DDI196612:DDM196612 DNE196612:DNI196612 DXA196612:DXE196612 EGW196612:EHA196612 EQS196612:EQW196612 FAO196612:FAS196612 FKK196612:FKO196612 FUG196612:FUK196612 GEC196612:GEG196612 GNY196612:GOC196612 GXU196612:GXY196612 HHQ196612:HHU196612 HRM196612:HRQ196612 IBI196612:IBM196612 ILE196612:ILI196612 IVA196612:IVE196612 JEW196612:JFA196612 JOS196612:JOW196612 JYO196612:JYS196612 KIK196612:KIO196612 KSG196612:KSK196612 LCC196612:LCG196612 LLY196612:LMC196612 LVU196612:LVY196612 MFQ196612:MFU196612 MPM196612:MPQ196612 MZI196612:MZM196612 NJE196612:NJI196612 NTA196612:NTE196612 OCW196612:ODA196612 OMS196612:OMW196612 OWO196612:OWS196612 PGK196612:PGO196612 PQG196612:PQK196612 QAC196612:QAG196612 QJY196612:QKC196612 QTU196612:QTY196612 RDQ196612:RDU196612 RNM196612:RNQ196612 RXI196612:RXM196612 SHE196612:SHI196612 SRA196612:SRE196612 TAW196612:TBA196612 TKS196612:TKW196612 TUO196612:TUS196612 UEK196612:UEO196612 UOG196612:UOK196612 UYC196612:UYG196612 VHY196612:VIC196612 VRU196612:VRY196612 WBQ196612:WBU196612 WLM196612:WLQ196612 WVI196612:WVM196612 A262148:E262148 IW262148:JA262148 SS262148:SW262148 ACO262148:ACS262148 AMK262148:AMO262148 AWG262148:AWK262148 BGC262148:BGG262148 BPY262148:BQC262148 BZU262148:BZY262148 CJQ262148:CJU262148 CTM262148:CTQ262148 DDI262148:DDM262148 DNE262148:DNI262148 DXA262148:DXE262148 EGW262148:EHA262148 EQS262148:EQW262148 FAO262148:FAS262148 FKK262148:FKO262148 FUG262148:FUK262148 GEC262148:GEG262148 GNY262148:GOC262148 GXU262148:GXY262148 HHQ262148:HHU262148 HRM262148:HRQ262148 IBI262148:IBM262148 ILE262148:ILI262148 IVA262148:IVE262148 JEW262148:JFA262148 JOS262148:JOW262148 JYO262148:JYS262148 KIK262148:KIO262148 KSG262148:KSK262148 LCC262148:LCG262148 LLY262148:LMC262148 LVU262148:LVY262148 MFQ262148:MFU262148 MPM262148:MPQ262148 MZI262148:MZM262148 NJE262148:NJI262148 NTA262148:NTE262148 OCW262148:ODA262148 OMS262148:OMW262148 OWO262148:OWS262148 PGK262148:PGO262148 PQG262148:PQK262148 QAC262148:QAG262148 QJY262148:QKC262148 QTU262148:QTY262148 RDQ262148:RDU262148 RNM262148:RNQ262148 RXI262148:RXM262148 SHE262148:SHI262148 SRA262148:SRE262148 TAW262148:TBA262148 TKS262148:TKW262148 TUO262148:TUS262148 UEK262148:UEO262148 UOG262148:UOK262148 UYC262148:UYG262148 VHY262148:VIC262148 VRU262148:VRY262148 WBQ262148:WBU262148 WLM262148:WLQ262148 WVI262148:WVM262148 A327684:E327684 IW327684:JA327684 SS327684:SW327684 ACO327684:ACS327684 AMK327684:AMO327684 AWG327684:AWK327684 BGC327684:BGG327684 BPY327684:BQC327684 BZU327684:BZY327684 CJQ327684:CJU327684 CTM327684:CTQ327684 DDI327684:DDM327684 DNE327684:DNI327684 DXA327684:DXE327684 EGW327684:EHA327684 EQS327684:EQW327684 FAO327684:FAS327684 FKK327684:FKO327684 FUG327684:FUK327684 GEC327684:GEG327684 GNY327684:GOC327684 GXU327684:GXY327684 HHQ327684:HHU327684 HRM327684:HRQ327684 IBI327684:IBM327684 ILE327684:ILI327684 IVA327684:IVE327684 JEW327684:JFA327684 JOS327684:JOW327684 JYO327684:JYS327684 KIK327684:KIO327684 KSG327684:KSK327684 LCC327684:LCG327684 LLY327684:LMC327684 LVU327684:LVY327684 MFQ327684:MFU327684 MPM327684:MPQ327684 MZI327684:MZM327684 NJE327684:NJI327684 NTA327684:NTE327684 OCW327684:ODA327684 OMS327684:OMW327684 OWO327684:OWS327684 PGK327684:PGO327684 PQG327684:PQK327684 QAC327684:QAG327684 QJY327684:QKC327684 QTU327684:QTY327684 RDQ327684:RDU327684 RNM327684:RNQ327684 RXI327684:RXM327684 SHE327684:SHI327684 SRA327684:SRE327684 TAW327684:TBA327684 TKS327684:TKW327684 TUO327684:TUS327684 UEK327684:UEO327684 UOG327684:UOK327684 UYC327684:UYG327684 VHY327684:VIC327684 VRU327684:VRY327684 WBQ327684:WBU327684 WLM327684:WLQ327684 WVI327684:WVM327684 A393220:E393220 IW393220:JA393220 SS393220:SW393220 ACO393220:ACS393220 AMK393220:AMO393220 AWG393220:AWK393220 BGC393220:BGG393220 BPY393220:BQC393220 BZU393220:BZY393220 CJQ393220:CJU393220 CTM393220:CTQ393220 DDI393220:DDM393220 DNE393220:DNI393220 DXA393220:DXE393220 EGW393220:EHA393220 EQS393220:EQW393220 FAO393220:FAS393220 FKK393220:FKO393220 FUG393220:FUK393220 GEC393220:GEG393220 GNY393220:GOC393220 GXU393220:GXY393220 HHQ393220:HHU393220 HRM393220:HRQ393220 IBI393220:IBM393220 ILE393220:ILI393220 IVA393220:IVE393220 JEW393220:JFA393220 JOS393220:JOW393220 JYO393220:JYS393220 KIK393220:KIO393220 KSG393220:KSK393220 LCC393220:LCG393220 LLY393220:LMC393220 LVU393220:LVY393220 MFQ393220:MFU393220 MPM393220:MPQ393220 MZI393220:MZM393220 NJE393220:NJI393220 NTA393220:NTE393220 OCW393220:ODA393220 OMS393220:OMW393220 OWO393220:OWS393220 PGK393220:PGO393220 PQG393220:PQK393220 QAC393220:QAG393220 QJY393220:QKC393220 QTU393220:QTY393220 RDQ393220:RDU393220 RNM393220:RNQ393220 RXI393220:RXM393220 SHE393220:SHI393220 SRA393220:SRE393220 TAW393220:TBA393220 TKS393220:TKW393220 TUO393220:TUS393220 UEK393220:UEO393220 UOG393220:UOK393220 UYC393220:UYG393220 VHY393220:VIC393220 VRU393220:VRY393220 WBQ393220:WBU393220 WLM393220:WLQ393220 WVI393220:WVM393220 A458756:E458756 IW458756:JA458756 SS458756:SW458756 ACO458756:ACS458756 AMK458756:AMO458756 AWG458756:AWK458756 BGC458756:BGG458756 BPY458756:BQC458756 BZU458756:BZY458756 CJQ458756:CJU458756 CTM458756:CTQ458756 DDI458756:DDM458756 DNE458756:DNI458756 DXA458756:DXE458756 EGW458756:EHA458756 EQS458756:EQW458756 FAO458756:FAS458756 FKK458756:FKO458756 FUG458756:FUK458756 GEC458756:GEG458756 GNY458756:GOC458756 GXU458756:GXY458756 HHQ458756:HHU458756 HRM458756:HRQ458756 IBI458756:IBM458756 ILE458756:ILI458756 IVA458756:IVE458756 JEW458756:JFA458756 JOS458756:JOW458756 JYO458756:JYS458756 KIK458756:KIO458756 KSG458756:KSK458756 LCC458756:LCG458756 LLY458756:LMC458756 LVU458756:LVY458756 MFQ458756:MFU458756 MPM458756:MPQ458756 MZI458756:MZM458756 NJE458756:NJI458756 NTA458756:NTE458756 OCW458756:ODA458756 OMS458756:OMW458756 OWO458756:OWS458756 PGK458756:PGO458756 PQG458756:PQK458756 QAC458756:QAG458756 QJY458756:QKC458756 QTU458756:QTY458756 RDQ458756:RDU458756 RNM458756:RNQ458756 RXI458756:RXM458756 SHE458756:SHI458756 SRA458756:SRE458756 TAW458756:TBA458756 TKS458756:TKW458756 TUO458756:TUS458756 UEK458756:UEO458756 UOG458756:UOK458756 UYC458756:UYG458756 VHY458756:VIC458756 VRU458756:VRY458756 WBQ458756:WBU458756 WLM458756:WLQ458756 WVI458756:WVM458756 A524292:E524292 IW524292:JA524292 SS524292:SW524292 ACO524292:ACS524292 AMK524292:AMO524292 AWG524292:AWK524292 BGC524292:BGG524292 BPY524292:BQC524292 BZU524292:BZY524292 CJQ524292:CJU524292 CTM524292:CTQ524292 DDI524292:DDM524292 DNE524292:DNI524292 DXA524292:DXE524292 EGW524292:EHA524292 EQS524292:EQW524292 FAO524292:FAS524292 FKK524292:FKO524292 FUG524292:FUK524292 GEC524292:GEG524292 GNY524292:GOC524292 GXU524292:GXY524292 HHQ524292:HHU524292 HRM524292:HRQ524292 IBI524292:IBM524292 ILE524292:ILI524292 IVA524292:IVE524292 JEW524292:JFA524292 JOS524292:JOW524292 JYO524292:JYS524292 KIK524292:KIO524292 KSG524292:KSK524292 LCC524292:LCG524292 LLY524292:LMC524292 LVU524292:LVY524292 MFQ524292:MFU524292 MPM524292:MPQ524292 MZI524292:MZM524292 NJE524292:NJI524292 NTA524292:NTE524292 OCW524292:ODA524292 OMS524292:OMW524292 OWO524292:OWS524292 PGK524292:PGO524292 PQG524292:PQK524292 QAC524292:QAG524292 QJY524292:QKC524292 QTU524292:QTY524292 RDQ524292:RDU524292 RNM524292:RNQ524292 RXI524292:RXM524292 SHE524292:SHI524292 SRA524292:SRE524292 TAW524292:TBA524292 TKS524292:TKW524292 TUO524292:TUS524292 UEK524292:UEO524292 UOG524292:UOK524292 UYC524292:UYG524292 VHY524292:VIC524292 VRU524292:VRY524292 WBQ524292:WBU524292 WLM524292:WLQ524292 WVI524292:WVM524292 A589828:E589828 IW589828:JA589828 SS589828:SW589828 ACO589828:ACS589828 AMK589828:AMO589828 AWG589828:AWK589828 BGC589828:BGG589828 BPY589828:BQC589828 BZU589828:BZY589828 CJQ589828:CJU589828 CTM589828:CTQ589828 DDI589828:DDM589828 DNE589828:DNI589828 DXA589828:DXE589828 EGW589828:EHA589828 EQS589828:EQW589828 FAO589828:FAS589828 FKK589828:FKO589828 FUG589828:FUK589828 GEC589828:GEG589828 GNY589828:GOC589828 GXU589828:GXY589828 HHQ589828:HHU589828 HRM589828:HRQ589828 IBI589828:IBM589828 ILE589828:ILI589828 IVA589828:IVE589828 JEW589828:JFA589828 JOS589828:JOW589828 JYO589828:JYS589828 KIK589828:KIO589828 KSG589828:KSK589828 LCC589828:LCG589828 LLY589828:LMC589828 LVU589828:LVY589828 MFQ589828:MFU589828 MPM589828:MPQ589828 MZI589828:MZM589828 NJE589828:NJI589828 NTA589828:NTE589828 OCW589828:ODA589828 OMS589828:OMW589828 OWO589828:OWS589828 PGK589828:PGO589828 PQG589828:PQK589828 QAC589828:QAG589828 QJY589828:QKC589828 QTU589828:QTY589828 RDQ589828:RDU589828 RNM589828:RNQ589828 RXI589828:RXM589828 SHE589828:SHI589828 SRA589828:SRE589828 TAW589828:TBA589828 TKS589828:TKW589828 TUO589828:TUS589828 UEK589828:UEO589828 UOG589828:UOK589828 UYC589828:UYG589828 VHY589828:VIC589828 VRU589828:VRY589828 WBQ589828:WBU589828 WLM589828:WLQ589828 WVI589828:WVM589828 A655364:E655364 IW655364:JA655364 SS655364:SW655364 ACO655364:ACS655364 AMK655364:AMO655364 AWG655364:AWK655364 BGC655364:BGG655364 BPY655364:BQC655364 BZU655364:BZY655364 CJQ655364:CJU655364 CTM655364:CTQ655364 DDI655364:DDM655364 DNE655364:DNI655364 DXA655364:DXE655364 EGW655364:EHA655364 EQS655364:EQW655364 FAO655364:FAS655364 FKK655364:FKO655364 FUG655364:FUK655364 GEC655364:GEG655364 GNY655364:GOC655364 GXU655364:GXY655364 HHQ655364:HHU655364 HRM655364:HRQ655364 IBI655364:IBM655364 ILE655364:ILI655364 IVA655364:IVE655364 JEW655364:JFA655364 JOS655364:JOW655364 JYO655364:JYS655364 KIK655364:KIO655364 KSG655364:KSK655364 LCC655364:LCG655364 LLY655364:LMC655364 LVU655364:LVY655364 MFQ655364:MFU655364 MPM655364:MPQ655364 MZI655364:MZM655364 NJE655364:NJI655364 NTA655364:NTE655364 OCW655364:ODA655364 OMS655364:OMW655364 OWO655364:OWS655364 PGK655364:PGO655364 PQG655364:PQK655364 QAC655364:QAG655364 QJY655364:QKC655364 QTU655364:QTY655364 RDQ655364:RDU655364 RNM655364:RNQ655364 RXI655364:RXM655364 SHE655364:SHI655364 SRA655364:SRE655364 TAW655364:TBA655364 TKS655364:TKW655364 TUO655364:TUS655364 UEK655364:UEO655364 UOG655364:UOK655364 UYC655364:UYG655364 VHY655364:VIC655364 VRU655364:VRY655364 WBQ655364:WBU655364 WLM655364:WLQ655364 WVI655364:WVM655364 A720900:E720900 IW720900:JA720900 SS720900:SW720900 ACO720900:ACS720900 AMK720900:AMO720900 AWG720900:AWK720900 BGC720900:BGG720900 BPY720900:BQC720900 BZU720900:BZY720900 CJQ720900:CJU720900 CTM720900:CTQ720900 DDI720900:DDM720900 DNE720900:DNI720900 DXA720900:DXE720900 EGW720900:EHA720900 EQS720900:EQW720900 FAO720900:FAS720900 FKK720900:FKO720900 FUG720900:FUK720900 GEC720900:GEG720900 GNY720900:GOC720900 GXU720900:GXY720900 HHQ720900:HHU720900 HRM720900:HRQ720900 IBI720900:IBM720900 ILE720900:ILI720900 IVA720900:IVE720900 JEW720900:JFA720900 JOS720900:JOW720900 JYO720900:JYS720900 KIK720900:KIO720900 KSG720900:KSK720900 LCC720900:LCG720900 LLY720900:LMC720900 LVU720900:LVY720900 MFQ720900:MFU720900 MPM720900:MPQ720900 MZI720900:MZM720900 NJE720900:NJI720900 NTA720900:NTE720900 OCW720900:ODA720900 OMS720900:OMW720900 OWO720900:OWS720900 PGK720900:PGO720900 PQG720900:PQK720900 QAC720900:QAG720900 QJY720900:QKC720900 QTU720900:QTY720900 RDQ720900:RDU720900 RNM720900:RNQ720900 RXI720900:RXM720900 SHE720900:SHI720900 SRA720900:SRE720900 TAW720900:TBA720900 TKS720900:TKW720900 TUO720900:TUS720900 UEK720900:UEO720900 UOG720900:UOK720900 UYC720900:UYG720900 VHY720900:VIC720900 VRU720900:VRY720900 WBQ720900:WBU720900 WLM720900:WLQ720900 WVI720900:WVM720900 A786436:E786436 IW786436:JA786436 SS786436:SW786436 ACO786436:ACS786436 AMK786436:AMO786436 AWG786436:AWK786436 BGC786436:BGG786436 BPY786436:BQC786436 BZU786436:BZY786436 CJQ786436:CJU786436 CTM786436:CTQ786436 DDI786436:DDM786436 DNE786436:DNI786436 DXA786436:DXE786436 EGW786436:EHA786436 EQS786436:EQW786436 FAO786436:FAS786436 FKK786436:FKO786436 FUG786436:FUK786436 GEC786436:GEG786436 GNY786436:GOC786436 GXU786436:GXY786436 HHQ786436:HHU786436 HRM786436:HRQ786436 IBI786436:IBM786436 ILE786436:ILI786436 IVA786436:IVE786436 JEW786436:JFA786436 JOS786436:JOW786436 JYO786436:JYS786436 KIK786436:KIO786436 KSG786436:KSK786436 LCC786436:LCG786436 LLY786436:LMC786436 LVU786436:LVY786436 MFQ786436:MFU786436 MPM786436:MPQ786436 MZI786436:MZM786436 NJE786436:NJI786436 NTA786436:NTE786436 OCW786436:ODA786436 OMS786436:OMW786436 OWO786436:OWS786436 PGK786436:PGO786436 PQG786436:PQK786436 QAC786436:QAG786436 QJY786436:QKC786436 QTU786436:QTY786436 RDQ786436:RDU786436 RNM786436:RNQ786436 RXI786436:RXM786436 SHE786436:SHI786436 SRA786436:SRE786436 TAW786436:TBA786436 TKS786436:TKW786436 TUO786436:TUS786436 UEK786436:UEO786436 UOG786436:UOK786436 UYC786436:UYG786436 VHY786436:VIC786436 VRU786436:VRY786436 WBQ786436:WBU786436 WLM786436:WLQ786436 WVI786436:WVM786436 A851972:E851972 IW851972:JA851972 SS851972:SW851972 ACO851972:ACS851972 AMK851972:AMO851972 AWG851972:AWK851972 BGC851972:BGG851972 BPY851972:BQC851972 BZU851972:BZY851972 CJQ851972:CJU851972 CTM851972:CTQ851972 DDI851972:DDM851972 DNE851972:DNI851972 DXA851972:DXE851972 EGW851972:EHA851972 EQS851972:EQW851972 FAO851972:FAS851972 FKK851972:FKO851972 FUG851972:FUK851972 GEC851972:GEG851972 GNY851972:GOC851972 GXU851972:GXY851972 HHQ851972:HHU851972 HRM851972:HRQ851972 IBI851972:IBM851972 ILE851972:ILI851972 IVA851972:IVE851972 JEW851972:JFA851972 JOS851972:JOW851972 JYO851972:JYS851972 KIK851972:KIO851972 KSG851972:KSK851972 LCC851972:LCG851972 LLY851972:LMC851972 LVU851972:LVY851972 MFQ851972:MFU851972 MPM851972:MPQ851972 MZI851972:MZM851972 NJE851972:NJI851972 NTA851972:NTE851972 OCW851972:ODA851972 OMS851972:OMW851972 OWO851972:OWS851972 PGK851972:PGO851972 PQG851972:PQK851972 QAC851972:QAG851972 QJY851972:QKC851972 QTU851972:QTY851972 RDQ851972:RDU851972 RNM851972:RNQ851972 RXI851972:RXM851972 SHE851972:SHI851972 SRA851972:SRE851972 TAW851972:TBA851972 TKS851972:TKW851972 TUO851972:TUS851972 UEK851972:UEO851972 UOG851972:UOK851972 UYC851972:UYG851972 VHY851972:VIC851972 VRU851972:VRY851972 WBQ851972:WBU851972 WLM851972:WLQ851972 WVI851972:WVM851972 A917508:E917508 IW917508:JA917508 SS917508:SW917508 ACO917508:ACS917508 AMK917508:AMO917508 AWG917508:AWK917508 BGC917508:BGG917508 BPY917508:BQC917508 BZU917508:BZY917508 CJQ917508:CJU917508 CTM917508:CTQ917508 DDI917508:DDM917508 DNE917508:DNI917508 DXA917508:DXE917508 EGW917508:EHA917508 EQS917508:EQW917508 FAO917508:FAS917508 FKK917508:FKO917508 FUG917508:FUK917508 GEC917508:GEG917508 GNY917508:GOC917508 GXU917508:GXY917508 HHQ917508:HHU917508 HRM917508:HRQ917508 IBI917508:IBM917508 ILE917508:ILI917508 IVA917508:IVE917508 JEW917508:JFA917508 JOS917508:JOW917508 JYO917508:JYS917508 KIK917508:KIO917508 KSG917508:KSK917508 LCC917508:LCG917508 LLY917508:LMC917508 LVU917508:LVY917508 MFQ917508:MFU917508 MPM917508:MPQ917508 MZI917508:MZM917508 NJE917508:NJI917508 NTA917508:NTE917508 OCW917508:ODA917508 OMS917508:OMW917508 OWO917508:OWS917508 PGK917508:PGO917508 PQG917508:PQK917508 QAC917508:QAG917508 QJY917508:QKC917508 QTU917508:QTY917508 RDQ917508:RDU917508 RNM917508:RNQ917508 RXI917508:RXM917508 SHE917508:SHI917508 SRA917508:SRE917508 TAW917508:TBA917508 TKS917508:TKW917508 TUO917508:TUS917508 UEK917508:UEO917508 UOG917508:UOK917508 UYC917508:UYG917508 VHY917508:VIC917508 VRU917508:VRY917508 WBQ917508:WBU917508 WLM917508:WLQ917508 WVI917508:WVM917508 A983044:E983044 IW983044:JA983044 SS983044:SW983044 ACO983044:ACS983044 AMK983044:AMO983044 AWG983044:AWK983044 BGC983044:BGG983044 BPY983044:BQC983044 BZU983044:BZY983044 CJQ983044:CJU983044 CTM983044:CTQ983044 DDI983044:DDM983044 DNE983044:DNI983044 DXA983044:DXE983044 EGW983044:EHA983044 EQS983044:EQW983044 FAO983044:FAS983044 FKK983044:FKO983044 FUG983044:FUK983044 GEC983044:GEG983044 GNY983044:GOC983044 GXU983044:GXY983044 HHQ983044:HHU983044 HRM983044:HRQ983044 IBI983044:IBM983044 ILE983044:ILI983044 IVA983044:IVE983044 JEW983044:JFA983044 JOS983044:JOW983044 JYO983044:JYS983044 KIK983044:KIO983044 KSG983044:KSK983044 LCC983044:LCG983044 LLY983044:LMC983044 LVU983044:LVY983044 MFQ983044:MFU983044 MPM983044:MPQ983044 MZI983044:MZM983044 NJE983044:NJI983044 NTA983044:NTE983044 OCW983044:ODA983044 OMS983044:OMW983044 OWO983044:OWS983044 PGK983044:PGO983044 PQG983044:PQK983044 QAC983044:QAG983044 QJY983044:QKC983044 QTU983044:QTY983044 RDQ983044:RDU983044 RNM983044:RNQ983044 RXI983044:RXM983044 SHE983044:SHI983044 SRA983044:SRE983044 TAW983044:TBA983044 TKS983044:TKW983044 TUO983044:TUS983044 UEK983044:UEO983044 UOG983044:UOK983044 UYC983044:UYG983044 VHY983044:VIC983044 VRU983044:VRY983044 WBQ983044:WBU983044 WLM983044:WLQ983044 WVI983044:WVM983044" xr:uid="{7F0DB22F-680C-4D3F-9929-7381AC4F622F}">
      <formula1>担当</formula1>
    </dataValidation>
    <dataValidation type="list" allowBlank="1" showInputMessage="1" showErrorMessage="1" sqref="A3:E3 IW3:JA3 SS3:SW3 ACO3:ACS3 AMK3:AMO3 AWG3:AWK3 BGC3:BGG3 BPY3:BQC3 BZU3:BZY3 CJQ3:CJU3 CTM3:CTQ3 DDI3:DDM3 DNE3:DNI3 DXA3:DXE3 EGW3:EHA3 EQS3:EQW3 FAO3:FAS3 FKK3:FKO3 FUG3:FUK3 GEC3:GEG3 GNY3:GOC3 GXU3:GXY3 HHQ3:HHU3 HRM3:HRQ3 IBI3:IBM3 ILE3:ILI3 IVA3:IVE3 JEW3:JFA3 JOS3:JOW3 JYO3:JYS3 KIK3:KIO3 KSG3:KSK3 LCC3:LCG3 LLY3:LMC3 LVU3:LVY3 MFQ3:MFU3 MPM3:MPQ3 MZI3:MZM3 NJE3:NJI3 NTA3:NTE3 OCW3:ODA3 OMS3:OMW3 OWO3:OWS3 PGK3:PGO3 PQG3:PQK3 QAC3:QAG3 QJY3:QKC3 QTU3:QTY3 RDQ3:RDU3 RNM3:RNQ3 RXI3:RXM3 SHE3:SHI3 SRA3:SRE3 TAW3:TBA3 TKS3:TKW3 TUO3:TUS3 UEK3:UEO3 UOG3:UOK3 UYC3:UYG3 VHY3:VIC3 VRU3:VRY3 WBQ3:WBU3 WLM3:WLQ3 WVI3:WVM3 A65539:E65539 IW65539:JA65539 SS65539:SW65539 ACO65539:ACS65539 AMK65539:AMO65539 AWG65539:AWK65539 BGC65539:BGG65539 BPY65539:BQC65539 BZU65539:BZY65539 CJQ65539:CJU65539 CTM65539:CTQ65539 DDI65539:DDM65539 DNE65539:DNI65539 DXA65539:DXE65539 EGW65539:EHA65539 EQS65539:EQW65539 FAO65539:FAS65539 FKK65539:FKO65539 FUG65539:FUK65539 GEC65539:GEG65539 GNY65539:GOC65539 GXU65539:GXY65539 HHQ65539:HHU65539 HRM65539:HRQ65539 IBI65539:IBM65539 ILE65539:ILI65539 IVA65539:IVE65539 JEW65539:JFA65539 JOS65539:JOW65539 JYO65539:JYS65539 KIK65539:KIO65539 KSG65539:KSK65539 LCC65539:LCG65539 LLY65539:LMC65539 LVU65539:LVY65539 MFQ65539:MFU65539 MPM65539:MPQ65539 MZI65539:MZM65539 NJE65539:NJI65539 NTA65539:NTE65539 OCW65539:ODA65539 OMS65539:OMW65539 OWO65539:OWS65539 PGK65539:PGO65539 PQG65539:PQK65539 QAC65539:QAG65539 QJY65539:QKC65539 QTU65539:QTY65539 RDQ65539:RDU65539 RNM65539:RNQ65539 RXI65539:RXM65539 SHE65539:SHI65539 SRA65539:SRE65539 TAW65539:TBA65539 TKS65539:TKW65539 TUO65539:TUS65539 UEK65539:UEO65539 UOG65539:UOK65539 UYC65539:UYG65539 VHY65539:VIC65539 VRU65539:VRY65539 WBQ65539:WBU65539 WLM65539:WLQ65539 WVI65539:WVM65539 A131075:E131075 IW131075:JA131075 SS131075:SW131075 ACO131075:ACS131075 AMK131075:AMO131075 AWG131075:AWK131075 BGC131075:BGG131075 BPY131075:BQC131075 BZU131075:BZY131075 CJQ131075:CJU131075 CTM131075:CTQ131075 DDI131075:DDM131075 DNE131075:DNI131075 DXA131075:DXE131075 EGW131075:EHA131075 EQS131075:EQW131075 FAO131075:FAS131075 FKK131075:FKO131075 FUG131075:FUK131075 GEC131075:GEG131075 GNY131075:GOC131075 GXU131075:GXY131075 HHQ131075:HHU131075 HRM131075:HRQ131075 IBI131075:IBM131075 ILE131075:ILI131075 IVA131075:IVE131075 JEW131075:JFA131075 JOS131075:JOW131075 JYO131075:JYS131075 KIK131075:KIO131075 KSG131075:KSK131075 LCC131075:LCG131075 LLY131075:LMC131075 LVU131075:LVY131075 MFQ131075:MFU131075 MPM131075:MPQ131075 MZI131075:MZM131075 NJE131075:NJI131075 NTA131075:NTE131075 OCW131075:ODA131075 OMS131075:OMW131075 OWO131075:OWS131075 PGK131075:PGO131075 PQG131075:PQK131075 QAC131075:QAG131075 QJY131075:QKC131075 QTU131075:QTY131075 RDQ131075:RDU131075 RNM131075:RNQ131075 RXI131075:RXM131075 SHE131075:SHI131075 SRA131075:SRE131075 TAW131075:TBA131075 TKS131075:TKW131075 TUO131075:TUS131075 UEK131075:UEO131075 UOG131075:UOK131075 UYC131075:UYG131075 VHY131075:VIC131075 VRU131075:VRY131075 WBQ131075:WBU131075 WLM131075:WLQ131075 WVI131075:WVM131075 A196611:E196611 IW196611:JA196611 SS196611:SW196611 ACO196611:ACS196611 AMK196611:AMO196611 AWG196611:AWK196611 BGC196611:BGG196611 BPY196611:BQC196611 BZU196611:BZY196611 CJQ196611:CJU196611 CTM196611:CTQ196611 DDI196611:DDM196611 DNE196611:DNI196611 DXA196611:DXE196611 EGW196611:EHA196611 EQS196611:EQW196611 FAO196611:FAS196611 FKK196611:FKO196611 FUG196611:FUK196611 GEC196611:GEG196611 GNY196611:GOC196611 GXU196611:GXY196611 HHQ196611:HHU196611 HRM196611:HRQ196611 IBI196611:IBM196611 ILE196611:ILI196611 IVA196611:IVE196611 JEW196611:JFA196611 JOS196611:JOW196611 JYO196611:JYS196611 KIK196611:KIO196611 KSG196611:KSK196611 LCC196611:LCG196611 LLY196611:LMC196611 LVU196611:LVY196611 MFQ196611:MFU196611 MPM196611:MPQ196611 MZI196611:MZM196611 NJE196611:NJI196611 NTA196611:NTE196611 OCW196611:ODA196611 OMS196611:OMW196611 OWO196611:OWS196611 PGK196611:PGO196611 PQG196611:PQK196611 QAC196611:QAG196611 QJY196611:QKC196611 QTU196611:QTY196611 RDQ196611:RDU196611 RNM196611:RNQ196611 RXI196611:RXM196611 SHE196611:SHI196611 SRA196611:SRE196611 TAW196611:TBA196611 TKS196611:TKW196611 TUO196611:TUS196611 UEK196611:UEO196611 UOG196611:UOK196611 UYC196611:UYG196611 VHY196611:VIC196611 VRU196611:VRY196611 WBQ196611:WBU196611 WLM196611:WLQ196611 WVI196611:WVM196611 A262147:E262147 IW262147:JA262147 SS262147:SW262147 ACO262147:ACS262147 AMK262147:AMO262147 AWG262147:AWK262147 BGC262147:BGG262147 BPY262147:BQC262147 BZU262147:BZY262147 CJQ262147:CJU262147 CTM262147:CTQ262147 DDI262147:DDM262147 DNE262147:DNI262147 DXA262147:DXE262147 EGW262147:EHA262147 EQS262147:EQW262147 FAO262147:FAS262147 FKK262147:FKO262147 FUG262147:FUK262147 GEC262147:GEG262147 GNY262147:GOC262147 GXU262147:GXY262147 HHQ262147:HHU262147 HRM262147:HRQ262147 IBI262147:IBM262147 ILE262147:ILI262147 IVA262147:IVE262147 JEW262147:JFA262147 JOS262147:JOW262147 JYO262147:JYS262147 KIK262147:KIO262147 KSG262147:KSK262147 LCC262147:LCG262147 LLY262147:LMC262147 LVU262147:LVY262147 MFQ262147:MFU262147 MPM262147:MPQ262147 MZI262147:MZM262147 NJE262147:NJI262147 NTA262147:NTE262147 OCW262147:ODA262147 OMS262147:OMW262147 OWO262147:OWS262147 PGK262147:PGO262147 PQG262147:PQK262147 QAC262147:QAG262147 QJY262147:QKC262147 QTU262147:QTY262147 RDQ262147:RDU262147 RNM262147:RNQ262147 RXI262147:RXM262147 SHE262147:SHI262147 SRA262147:SRE262147 TAW262147:TBA262147 TKS262147:TKW262147 TUO262147:TUS262147 UEK262147:UEO262147 UOG262147:UOK262147 UYC262147:UYG262147 VHY262147:VIC262147 VRU262147:VRY262147 WBQ262147:WBU262147 WLM262147:WLQ262147 WVI262147:WVM262147 A327683:E327683 IW327683:JA327683 SS327683:SW327683 ACO327683:ACS327683 AMK327683:AMO327683 AWG327683:AWK327683 BGC327683:BGG327683 BPY327683:BQC327683 BZU327683:BZY327683 CJQ327683:CJU327683 CTM327683:CTQ327683 DDI327683:DDM327683 DNE327683:DNI327683 DXA327683:DXE327683 EGW327683:EHA327683 EQS327683:EQW327683 FAO327683:FAS327683 FKK327683:FKO327683 FUG327683:FUK327683 GEC327683:GEG327683 GNY327683:GOC327683 GXU327683:GXY327683 HHQ327683:HHU327683 HRM327683:HRQ327683 IBI327683:IBM327683 ILE327683:ILI327683 IVA327683:IVE327683 JEW327683:JFA327683 JOS327683:JOW327683 JYO327683:JYS327683 KIK327683:KIO327683 KSG327683:KSK327683 LCC327683:LCG327683 LLY327683:LMC327683 LVU327683:LVY327683 MFQ327683:MFU327683 MPM327683:MPQ327683 MZI327683:MZM327683 NJE327683:NJI327683 NTA327683:NTE327683 OCW327683:ODA327683 OMS327683:OMW327683 OWO327683:OWS327683 PGK327683:PGO327683 PQG327683:PQK327683 QAC327683:QAG327683 QJY327683:QKC327683 QTU327683:QTY327683 RDQ327683:RDU327683 RNM327683:RNQ327683 RXI327683:RXM327683 SHE327683:SHI327683 SRA327683:SRE327683 TAW327683:TBA327683 TKS327683:TKW327683 TUO327683:TUS327683 UEK327683:UEO327683 UOG327683:UOK327683 UYC327683:UYG327683 VHY327683:VIC327683 VRU327683:VRY327683 WBQ327683:WBU327683 WLM327683:WLQ327683 WVI327683:WVM327683 A393219:E393219 IW393219:JA393219 SS393219:SW393219 ACO393219:ACS393219 AMK393219:AMO393219 AWG393219:AWK393219 BGC393219:BGG393219 BPY393219:BQC393219 BZU393219:BZY393219 CJQ393219:CJU393219 CTM393219:CTQ393219 DDI393219:DDM393219 DNE393219:DNI393219 DXA393219:DXE393219 EGW393219:EHA393219 EQS393219:EQW393219 FAO393219:FAS393219 FKK393219:FKO393219 FUG393219:FUK393219 GEC393219:GEG393219 GNY393219:GOC393219 GXU393219:GXY393219 HHQ393219:HHU393219 HRM393219:HRQ393219 IBI393219:IBM393219 ILE393219:ILI393219 IVA393219:IVE393219 JEW393219:JFA393219 JOS393219:JOW393219 JYO393219:JYS393219 KIK393219:KIO393219 KSG393219:KSK393219 LCC393219:LCG393219 LLY393219:LMC393219 LVU393219:LVY393219 MFQ393219:MFU393219 MPM393219:MPQ393219 MZI393219:MZM393219 NJE393219:NJI393219 NTA393219:NTE393219 OCW393219:ODA393219 OMS393219:OMW393219 OWO393219:OWS393219 PGK393219:PGO393219 PQG393219:PQK393219 QAC393219:QAG393219 QJY393219:QKC393219 QTU393219:QTY393219 RDQ393219:RDU393219 RNM393219:RNQ393219 RXI393219:RXM393219 SHE393219:SHI393219 SRA393219:SRE393219 TAW393219:TBA393219 TKS393219:TKW393219 TUO393219:TUS393219 UEK393219:UEO393219 UOG393219:UOK393219 UYC393219:UYG393219 VHY393219:VIC393219 VRU393219:VRY393219 WBQ393219:WBU393219 WLM393219:WLQ393219 WVI393219:WVM393219 A458755:E458755 IW458755:JA458755 SS458755:SW458755 ACO458755:ACS458755 AMK458755:AMO458755 AWG458755:AWK458755 BGC458755:BGG458755 BPY458755:BQC458755 BZU458755:BZY458755 CJQ458755:CJU458755 CTM458755:CTQ458755 DDI458755:DDM458755 DNE458755:DNI458755 DXA458755:DXE458755 EGW458755:EHA458755 EQS458755:EQW458755 FAO458755:FAS458755 FKK458755:FKO458755 FUG458755:FUK458755 GEC458755:GEG458755 GNY458755:GOC458755 GXU458755:GXY458755 HHQ458755:HHU458755 HRM458755:HRQ458755 IBI458755:IBM458755 ILE458755:ILI458755 IVA458755:IVE458755 JEW458755:JFA458755 JOS458755:JOW458755 JYO458755:JYS458755 KIK458755:KIO458755 KSG458755:KSK458755 LCC458755:LCG458755 LLY458755:LMC458755 LVU458755:LVY458755 MFQ458755:MFU458755 MPM458755:MPQ458755 MZI458755:MZM458755 NJE458755:NJI458755 NTA458755:NTE458755 OCW458755:ODA458755 OMS458755:OMW458755 OWO458755:OWS458755 PGK458755:PGO458755 PQG458755:PQK458755 QAC458755:QAG458755 QJY458755:QKC458755 QTU458755:QTY458755 RDQ458755:RDU458755 RNM458755:RNQ458755 RXI458755:RXM458755 SHE458755:SHI458755 SRA458755:SRE458755 TAW458755:TBA458755 TKS458755:TKW458755 TUO458755:TUS458755 UEK458755:UEO458755 UOG458755:UOK458755 UYC458755:UYG458755 VHY458755:VIC458755 VRU458755:VRY458755 WBQ458755:WBU458755 WLM458755:WLQ458755 WVI458755:WVM458755 A524291:E524291 IW524291:JA524291 SS524291:SW524291 ACO524291:ACS524291 AMK524291:AMO524291 AWG524291:AWK524291 BGC524291:BGG524291 BPY524291:BQC524291 BZU524291:BZY524291 CJQ524291:CJU524291 CTM524291:CTQ524291 DDI524291:DDM524291 DNE524291:DNI524291 DXA524291:DXE524291 EGW524291:EHA524291 EQS524291:EQW524291 FAO524291:FAS524291 FKK524291:FKO524291 FUG524291:FUK524291 GEC524291:GEG524291 GNY524291:GOC524291 GXU524291:GXY524291 HHQ524291:HHU524291 HRM524291:HRQ524291 IBI524291:IBM524291 ILE524291:ILI524291 IVA524291:IVE524291 JEW524291:JFA524291 JOS524291:JOW524291 JYO524291:JYS524291 KIK524291:KIO524291 KSG524291:KSK524291 LCC524291:LCG524291 LLY524291:LMC524291 LVU524291:LVY524291 MFQ524291:MFU524291 MPM524291:MPQ524291 MZI524291:MZM524291 NJE524291:NJI524291 NTA524291:NTE524291 OCW524291:ODA524291 OMS524291:OMW524291 OWO524291:OWS524291 PGK524291:PGO524291 PQG524291:PQK524291 QAC524291:QAG524291 QJY524291:QKC524291 QTU524291:QTY524291 RDQ524291:RDU524291 RNM524291:RNQ524291 RXI524291:RXM524291 SHE524291:SHI524291 SRA524291:SRE524291 TAW524291:TBA524291 TKS524291:TKW524291 TUO524291:TUS524291 UEK524291:UEO524291 UOG524291:UOK524291 UYC524291:UYG524291 VHY524291:VIC524291 VRU524291:VRY524291 WBQ524291:WBU524291 WLM524291:WLQ524291 WVI524291:WVM524291 A589827:E589827 IW589827:JA589827 SS589827:SW589827 ACO589827:ACS589827 AMK589827:AMO589827 AWG589827:AWK589827 BGC589827:BGG589827 BPY589827:BQC589827 BZU589827:BZY589827 CJQ589827:CJU589827 CTM589827:CTQ589827 DDI589827:DDM589827 DNE589827:DNI589827 DXA589827:DXE589827 EGW589827:EHA589827 EQS589827:EQW589827 FAO589827:FAS589827 FKK589827:FKO589827 FUG589827:FUK589827 GEC589827:GEG589827 GNY589827:GOC589827 GXU589827:GXY589827 HHQ589827:HHU589827 HRM589827:HRQ589827 IBI589827:IBM589827 ILE589827:ILI589827 IVA589827:IVE589827 JEW589827:JFA589827 JOS589827:JOW589827 JYO589827:JYS589827 KIK589827:KIO589827 KSG589827:KSK589827 LCC589827:LCG589827 LLY589827:LMC589827 LVU589827:LVY589827 MFQ589827:MFU589827 MPM589827:MPQ589827 MZI589827:MZM589827 NJE589827:NJI589827 NTA589827:NTE589827 OCW589827:ODA589827 OMS589827:OMW589827 OWO589827:OWS589827 PGK589827:PGO589827 PQG589827:PQK589827 QAC589827:QAG589827 QJY589827:QKC589827 QTU589827:QTY589827 RDQ589827:RDU589827 RNM589827:RNQ589827 RXI589827:RXM589827 SHE589827:SHI589827 SRA589827:SRE589827 TAW589827:TBA589827 TKS589827:TKW589827 TUO589827:TUS589827 UEK589827:UEO589827 UOG589827:UOK589827 UYC589827:UYG589827 VHY589827:VIC589827 VRU589827:VRY589827 WBQ589827:WBU589827 WLM589827:WLQ589827 WVI589827:WVM589827 A655363:E655363 IW655363:JA655363 SS655363:SW655363 ACO655363:ACS655363 AMK655363:AMO655363 AWG655363:AWK655363 BGC655363:BGG655363 BPY655363:BQC655363 BZU655363:BZY655363 CJQ655363:CJU655363 CTM655363:CTQ655363 DDI655363:DDM655363 DNE655363:DNI655363 DXA655363:DXE655363 EGW655363:EHA655363 EQS655363:EQW655363 FAO655363:FAS655363 FKK655363:FKO655363 FUG655363:FUK655363 GEC655363:GEG655363 GNY655363:GOC655363 GXU655363:GXY655363 HHQ655363:HHU655363 HRM655363:HRQ655363 IBI655363:IBM655363 ILE655363:ILI655363 IVA655363:IVE655363 JEW655363:JFA655363 JOS655363:JOW655363 JYO655363:JYS655363 KIK655363:KIO655363 KSG655363:KSK655363 LCC655363:LCG655363 LLY655363:LMC655363 LVU655363:LVY655363 MFQ655363:MFU655363 MPM655363:MPQ655363 MZI655363:MZM655363 NJE655363:NJI655363 NTA655363:NTE655363 OCW655363:ODA655363 OMS655363:OMW655363 OWO655363:OWS655363 PGK655363:PGO655363 PQG655363:PQK655363 QAC655363:QAG655363 QJY655363:QKC655363 QTU655363:QTY655363 RDQ655363:RDU655363 RNM655363:RNQ655363 RXI655363:RXM655363 SHE655363:SHI655363 SRA655363:SRE655363 TAW655363:TBA655363 TKS655363:TKW655363 TUO655363:TUS655363 UEK655363:UEO655363 UOG655363:UOK655363 UYC655363:UYG655363 VHY655363:VIC655363 VRU655363:VRY655363 WBQ655363:WBU655363 WLM655363:WLQ655363 WVI655363:WVM655363 A720899:E720899 IW720899:JA720899 SS720899:SW720899 ACO720899:ACS720899 AMK720899:AMO720899 AWG720899:AWK720899 BGC720899:BGG720899 BPY720899:BQC720899 BZU720899:BZY720899 CJQ720899:CJU720899 CTM720899:CTQ720899 DDI720899:DDM720899 DNE720899:DNI720899 DXA720899:DXE720899 EGW720899:EHA720899 EQS720899:EQW720899 FAO720899:FAS720899 FKK720899:FKO720899 FUG720899:FUK720899 GEC720899:GEG720899 GNY720899:GOC720899 GXU720899:GXY720899 HHQ720899:HHU720899 HRM720899:HRQ720899 IBI720899:IBM720899 ILE720899:ILI720899 IVA720899:IVE720899 JEW720899:JFA720899 JOS720899:JOW720899 JYO720899:JYS720899 KIK720899:KIO720899 KSG720899:KSK720899 LCC720899:LCG720899 LLY720899:LMC720899 LVU720899:LVY720899 MFQ720899:MFU720899 MPM720899:MPQ720899 MZI720899:MZM720899 NJE720899:NJI720899 NTA720899:NTE720899 OCW720899:ODA720899 OMS720899:OMW720899 OWO720899:OWS720899 PGK720899:PGO720899 PQG720899:PQK720899 QAC720899:QAG720899 QJY720899:QKC720899 QTU720899:QTY720899 RDQ720899:RDU720899 RNM720899:RNQ720899 RXI720899:RXM720899 SHE720899:SHI720899 SRA720899:SRE720899 TAW720899:TBA720899 TKS720899:TKW720899 TUO720899:TUS720899 UEK720899:UEO720899 UOG720899:UOK720899 UYC720899:UYG720899 VHY720899:VIC720899 VRU720899:VRY720899 WBQ720899:WBU720899 WLM720899:WLQ720899 WVI720899:WVM720899 A786435:E786435 IW786435:JA786435 SS786435:SW786435 ACO786435:ACS786435 AMK786435:AMO786435 AWG786435:AWK786435 BGC786435:BGG786435 BPY786435:BQC786435 BZU786435:BZY786435 CJQ786435:CJU786435 CTM786435:CTQ786435 DDI786435:DDM786435 DNE786435:DNI786435 DXA786435:DXE786435 EGW786435:EHA786435 EQS786435:EQW786435 FAO786435:FAS786435 FKK786435:FKO786435 FUG786435:FUK786435 GEC786435:GEG786435 GNY786435:GOC786435 GXU786435:GXY786435 HHQ786435:HHU786435 HRM786435:HRQ786435 IBI786435:IBM786435 ILE786435:ILI786435 IVA786435:IVE786435 JEW786435:JFA786435 JOS786435:JOW786435 JYO786435:JYS786435 KIK786435:KIO786435 KSG786435:KSK786435 LCC786435:LCG786435 LLY786435:LMC786435 LVU786435:LVY786435 MFQ786435:MFU786435 MPM786435:MPQ786435 MZI786435:MZM786435 NJE786435:NJI786435 NTA786435:NTE786435 OCW786435:ODA786435 OMS786435:OMW786435 OWO786435:OWS786435 PGK786435:PGO786435 PQG786435:PQK786435 QAC786435:QAG786435 QJY786435:QKC786435 QTU786435:QTY786435 RDQ786435:RDU786435 RNM786435:RNQ786435 RXI786435:RXM786435 SHE786435:SHI786435 SRA786435:SRE786435 TAW786435:TBA786435 TKS786435:TKW786435 TUO786435:TUS786435 UEK786435:UEO786435 UOG786435:UOK786435 UYC786435:UYG786435 VHY786435:VIC786435 VRU786435:VRY786435 WBQ786435:WBU786435 WLM786435:WLQ786435 WVI786435:WVM786435 A851971:E851971 IW851971:JA851971 SS851971:SW851971 ACO851971:ACS851971 AMK851971:AMO851971 AWG851971:AWK851971 BGC851971:BGG851971 BPY851971:BQC851971 BZU851971:BZY851971 CJQ851971:CJU851971 CTM851971:CTQ851971 DDI851971:DDM851971 DNE851971:DNI851971 DXA851971:DXE851971 EGW851971:EHA851971 EQS851971:EQW851971 FAO851971:FAS851971 FKK851971:FKO851971 FUG851971:FUK851971 GEC851971:GEG851971 GNY851971:GOC851971 GXU851971:GXY851971 HHQ851971:HHU851971 HRM851971:HRQ851971 IBI851971:IBM851971 ILE851971:ILI851971 IVA851971:IVE851971 JEW851971:JFA851971 JOS851971:JOW851971 JYO851971:JYS851971 KIK851971:KIO851971 KSG851971:KSK851971 LCC851971:LCG851971 LLY851971:LMC851971 LVU851971:LVY851971 MFQ851971:MFU851971 MPM851971:MPQ851971 MZI851971:MZM851971 NJE851971:NJI851971 NTA851971:NTE851971 OCW851971:ODA851971 OMS851971:OMW851971 OWO851971:OWS851971 PGK851971:PGO851971 PQG851971:PQK851971 QAC851971:QAG851971 QJY851971:QKC851971 QTU851971:QTY851971 RDQ851971:RDU851971 RNM851971:RNQ851971 RXI851971:RXM851971 SHE851971:SHI851971 SRA851971:SRE851971 TAW851971:TBA851971 TKS851971:TKW851971 TUO851971:TUS851971 UEK851971:UEO851971 UOG851971:UOK851971 UYC851971:UYG851971 VHY851971:VIC851971 VRU851971:VRY851971 WBQ851971:WBU851971 WLM851971:WLQ851971 WVI851971:WVM851971 A917507:E917507 IW917507:JA917507 SS917507:SW917507 ACO917507:ACS917507 AMK917507:AMO917507 AWG917507:AWK917507 BGC917507:BGG917507 BPY917507:BQC917507 BZU917507:BZY917507 CJQ917507:CJU917507 CTM917507:CTQ917507 DDI917507:DDM917507 DNE917507:DNI917507 DXA917507:DXE917507 EGW917507:EHA917507 EQS917507:EQW917507 FAO917507:FAS917507 FKK917507:FKO917507 FUG917507:FUK917507 GEC917507:GEG917507 GNY917507:GOC917507 GXU917507:GXY917507 HHQ917507:HHU917507 HRM917507:HRQ917507 IBI917507:IBM917507 ILE917507:ILI917507 IVA917507:IVE917507 JEW917507:JFA917507 JOS917507:JOW917507 JYO917507:JYS917507 KIK917507:KIO917507 KSG917507:KSK917507 LCC917507:LCG917507 LLY917507:LMC917507 LVU917507:LVY917507 MFQ917507:MFU917507 MPM917507:MPQ917507 MZI917507:MZM917507 NJE917507:NJI917507 NTA917507:NTE917507 OCW917507:ODA917507 OMS917507:OMW917507 OWO917507:OWS917507 PGK917507:PGO917507 PQG917507:PQK917507 QAC917507:QAG917507 QJY917507:QKC917507 QTU917507:QTY917507 RDQ917507:RDU917507 RNM917507:RNQ917507 RXI917507:RXM917507 SHE917507:SHI917507 SRA917507:SRE917507 TAW917507:TBA917507 TKS917507:TKW917507 TUO917507:TUS917507 UEK917507:UEO917507 UOG917507:UOK917507 UYC917507:UYG917507 VHY917507:VIC917507 VRU917507:VRY917507 WBQ917507:WBU917507 WLM917507:WLQ917507 WVI917507:WVM917507 A983043:E983043 IW983043:JA983043 SS983043:SW983043 ACO983043:ACS983043 AMK983043:AMO983043 AWG983043:AWK983043 BGC983043:BGG983043 BPY983043:BQC983043 BZU983043:BZY983043 CJQ983043:CJU983043 CTM983043:CTQ983043 DDI983043:DDM983043 DNE983043:DNI983043 DXA983043:DXE983043 EGW983043:EHA983043 EQS983043:EQW983043 FAO983043:FAS983043 FKK983043:FKO983043 FUG983043:FUK983043 GEC983043:GEG983043 GNY983043:GOC983043 GXU983043:GXY983043 HHQ983043:HHU983043 HRM983043:HRQ983043 IBI983043:IBM983043 ILE983043:ILI983043 IVA983043:IVE983043 JEW983043:JFA983043 JOS983043:JOW983043 JYO983043:JYS983043 KIK983043:KIO983043 KSG983043:KSK983043 LCC983043:LCG983043 LLY983043:LMC983043 LVU983043:LVY983043 MFQ983043:MFU983043 MPM983043:MPQ983043 MZI983043:MZM983043 NJE983043:NJI983043 NTA983043:NTE983043 OCW983043:ODA983043 OMS983043:OMW983043 OWO983043:OWS983043 PGK983043:PGO983043 PQG983043:PQK983043 QAC983043:QAG983043 QJY983043:QKC983043 QTU983043:QTY983043 RDQ983043:RDU983043 RNM983043:RNQ983043 RXI983043:RXM983043 SHE983043:SHI983043 SRA983043:SRE983043 TAW983043:TBA983043 TKS983043:TKW983043 TUO983043:TUS983043 UEK983043:UEO983043 UOG983043:UOK983043 UYC983043:UYG983043 VHY983043:VIC983043 VRU983043:VRY983043 WBQ983043:WBU983043 WLM983043:WLQ983043 WVI983043:WVM983043" xr:uid="{C326A1FC-13A6-49BB-97F0-8D32001B7031}">
      <formula1>会社名</formula1>
    </dataValidation>
  </dataValidations>
  <pageMargins left="0.78740157480314965" right="0" top="0.59055118110236227" bottom="0.47244094488188981" header="0.51181102362204722" footer="0.51181102362204722"/>
  <pageSetup paperSize="9" orientation="portrait" horizontalDpi="4294967292" verticalDpi="300" r:id="rId1"/>
  <headerFooter alignWithMargins="0"/>
  <drawing r:id="rId2"/>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ECAB-140A-4DDF-AAB1-9BB07EDC80D4}">
  <dimension ref="A1:G36"/>
  <sheetViews>
    <sheetView showZeros="0" zoomScaleNormal="100" workbookViewId="0">
      <selection activeCell="G17" sqref="G17:G18"/>
    </sheetView>
  </sheetViews>
  <sheetFormatPr defaultRowHeight="13.5"/>
  <cols>
    <col min="1" max="1" width="21" style="840" customWidth="1"/>
    <col min="2" max="2" width="19" style="840" customWidth="1"/>
    <col min="3" max="3" width="9" style="840"/>
    <col min="4" max="4" width="11.5" style="840" customWidth="1"/>
    <col min="5" max="5" width="8.75" style="840" customWidth="1"/>
    <col min="6" max="6" width="12.5" style="840" customWidth="1"/>
    <col min="7" max="7" width="16.5" style="840" customWidth="1"/>
    <col min="8" max="256" width="9" style="840"/>
    <col min="257" max="257" width="21" style="840" customWidth="1"/>
    <col min="258" max="258" width="19" style="840" customWidth="1"/>
    <col min="259" max="259" width="9" style="840"/>
    <col min="260" max="260" width="11.5" style="840" customWidth="1"/>
    <col min="261" max="261" width="8.75" style="840" customWidth="1"/>
    <col min="262" max="262" width="12.5" style="840" customWidth="1"/>
    <col min="263" max="263" width="16.5" style="840" customWidth="1"/>
    <col min="264" max="512" width="9" style="840"/>
    <col min="513" max="513" width="21" style="840" customWidth="1"/>
    <col min="514" max="514" width="19" style="840" customWidth="1"/>
    <col min="515" max="515" width="9" style="840"/>
    <col min="516" max="516" width="11.5" style="840" customWidth="1"/>
    <col min="517" max="517" width="8.75" style="840" customWidth="1"/>
    <col min="518" max="518" width="12.5" style="840" customWidth="1"/>
    <col min="519" max="519" width="16.5" style="840" customWidth="1"/>
    <col min="520" max="768" width="9" style="840"/>
    <col min="769" max="769" width="21" style="840" customWidth="1"/>
    <col min="770" max="770" width="19" style="840" customWidth="1"/>
    <col min="771" max="771" width="9" style="840"/>
    <col min="772" max="772" width="11.5" style="840" customWidth="1"/>
    <col min="773" max="773" width="8.75" style="840" customWidth="1"/>
    <col min="774" max="774" width="12.5" style="840" customWidth="1"/>
    <col min="775" max="775" width="16.5" style="840" customWidth="1"/>
    <col min="776" max="1024" width="9" style="840"/>
    <col min="1025" max="1025" width="21" style="840" customWidth="1"/>
    <col min="1026" max="1026" width="19" style="840" customWidth="1"/>
    <col min="1027" max="1027" width="9" style="840"/>
    <col min="1028" max="1028" width="11.5" style="840" customWidth="1"/>
    <col min="1029" max="1029" width="8.75" style="840" customWidth="1"/>
    <col min="1030" max="1030" width="12.5" style="840" customWidth="1"/>
    <col min="1031" max="1031" width="16.5" style="840" customWidth="1"/>
    <col min="1032" max="1280" width="9" style="840"/>
    <col min="1281" max="1281" width="21" style="840" customWidth="1"/>
    <col min="1282" max="1282" width="19" style="840" customWidth="1"/>
    <col min="1283" max="1283" width="9" style="840"/>
    <col min="1284" max="1284" width="11.5" style="840" customWidth="1"/>
    <col min="1285" max="1285" width="8.75" style="840" customWidth="1"/>
    <col min="1286" max="1286" width="12.5" style="840" customWidth="1"/>
    <col min="1287" max="1287" width="16.5" style="840" customWidth="1"/>
    <col min="1288" max="1536" width="9" style="840"/>
    <col min="1537" max="1537" width="21" style="840" customWidth="1"/>
    <col min="1538" max="1538" width="19" style="840" customWidth="1"/>
    <col min="1539" max="1539" width="9" style="840"/>
    <col min="1540" max="1540" width="11.5" style="840" customWidth="1"/>
    <col min="1541" max="1541" width="8.75" style="840" customWidth="1"/>
    <col min="1542" max="1542" width="12.5" style="840" customWidth="1"/>
    <col min="1543" max="1543" width="16.5" style="840" customWidth="1"/>
    <col min="1544" max="1792" width="9" style="840"/>
    <col min="1793" max="1793" width="21" style="840" customWidth="1"/>
    <col min="1794" max="1794" width="19" style="840" customWidth="1"/>
    <col min="1795" max="1795" width="9" style="840"/>
    <col min="1796" max="1796" width="11.5" style="840" customWidth="1"/>
    <col min="1797" max="1797" width="8.75" style="840" customWidth="1"/>
    <col min="1798" max="1798" width="12.5" style="840" customWidth="1"/>
    <col min="1799" max="1799" width="16.5" style="840" customWidth="1"/>
    <col min="1800" max="2048" width="9" style="840"/>
    <col min="2049" max="2049" width="21" style="840" customWidth="1"/>
    <col min="2050" max="2050" width="19" style="840" customWidth="1"/>
    <col min="2051" max="2051" width="9" style="840"/>
    <col min="2052" max="2052" width="11.5" style="840" customWidth="1"/>
    <col min="2053" max="2053" width="8.75" style="840" customWidth="1"/>
    <col min="2054" max="2054" width="12.5" style="840" customWidth="1"/>
    <col min="2055" max="2055" width="16.5" style="840" customWidth="1"/>
    <col min="2056" max="2304" width="9" style="840"/>
    <col min="2305" max="2305" width="21" style="840" customWidth="1"/>
    <col min="2306" max="2306" width="19" style="840" customWidth="1"/>
    <col min="2307" max="2307" width="9" style="840"/>
    <col min="2308" max="2308" width="11.5" style="840" customWidth="1"/>
    <col min="2309" max="2309" width="8.75" style="840" customWidth="1"/>
    <col min="2310" max="2310" width="12.5" style="840" customWidth="1"/>
    <col min="2311" max="2311" width="16.5" style="840" customWidth="1"/>
    <col min="2312" max="2560" width="9" style="840"/>
    <col min="2561" max="2561" width="21" style="840" customWidth="1"/>
    <col min="2562" max="2562" width="19" style="840" customWidth="1"/>
    <col min="2563" max="2563" width="9" style="840"/>
    <col min="2564" max="2564" width="11.5" style="840" customWidth="1"/>
    <col min="2565" max="2565" width="8.75" style="840" customWidth="1"/>
    <col min="2566" max="2566" width="12.5" style="840" customWidth="1"/>
    <col min="2567" max="2567" width="16.5" style="840" customWidth="1"/>
    <col min="2568" max="2816" width="9" style="840"/>
    <col min="2817" max="2817" width="21" style="840" customWidth="1"/>
    <col min="2818" max="2818" width="19" style="840" customWidth="1"/>
    <col min="2819" max="2819" width="9" style="840"/>
    <col min="2820" max="2820" width="11.5" style="840" customWidth="1"/>
    <col min="2821" max="2821" width="8.75" style="840" customWidth="1"/>
    <col min="2822" max="2822" width="12.5" style="840" customWidth="1"/>
    <col min="2823" max="2823" width="16.5" style="840" customWidth="1"/>
    <col min="2824" max="3072" width="9" style="840"/>
    <col min="3073" max="3073" width="21" style="840" customWidth="1"/>
    <col min="3074" max="3074" width="19" style="840" customWidth="1"/>
    <col min="3075" max="3075" width="9" style="840"/>
    <col min="3076" max="3076" width="11.5" style="840" customWidth="1"/>
    <col min="3077" max="3077" width="8.75" style="840" customWidth="1"/>
    <col min="3078" max="3078" width="12.5" style="840" customWidth="1"/>
    <col min="3079" max="3079" width="16.5" style="840" customWidth="1"/>
    <col min="3080" max="3328" width="9" style="840"/>
    <col min="3329" max="3329" width="21" style="840" customWidth="1"/>
    <col min="3330" max="3330" width="19" style="840" customWidth="1"/>
    <col min="3331" max="3331" width="9" style="840"/>
    <col min="3332" max="3332" width="11.5" style="840" customWidth="1"/>
    <col min="3333" max="3333" width="8.75" style="840" customWidth="1"/>
    <col min="3334" max="3334" width="12.5" style="840" customWidth="1"/>
    <col min="3335" max="3335" width="16.5" style="840" customWidth="1"/>
    <col min="3336" max="3584" width="9" style="840"/>
    <col min="3585" max="3585" width="21" style="840" customWidth="1"/>
    <col min="3586" max="3586" width="19" style="840" customWidth="1"/>
    <col min="3587" max="3587" width="9" style="840"/>
    <col min="3588" max="3588" width="11.5" style="840" customWidth="1"/>
    <col min="3589" max="3589" width="8.75" style="840" customWidth="1"/>
    <col min="3590" max="3590" width="12.5" style="840" customWidth="1"/>
    <col min="3591" max="3591" width="16.5" style="840" customWidth="1"/>
    <col min="3592" max="3840" width="9" style="840"/>
    <col min="3841" max="3841" width="21" style="840" customWidth="1"/>
    <col min="3842" max="3842" width="19" style="840" customWidth="1"/>
    <col min="3843" max="3843" width="9" style="840"/>
    <col min="3844" max="3844" width="11.5" style="840" customWidth="1"/>
    <col min="3845" max="3845" width="8.75" style="840" customWidth="1"/>
    <col min="3846" max="3846" width="12.5" style="840" customWidth="1"/>
    <col min="3847" max="3847" width="16.5" style="840" customWidth="1"/>
    <col min="3848" max="4096" width="9" style="840"/>
    <col min="4097" max="4097" width="21" style="840" customWidth="1"/>
    <col min="4098" max="4098" width="19" style="840" customWidth="1"/>
    <col min="4099" max="4099" width="9" style="840"/>
    <col min="4100" max="4100" width="11.5" style="840" customWidth="1"/>
    <col min="4101" max="4101" width="8.75" style="840" customWidth="1"/>
    <col min="4102" max="4102" width="12.5" style="840" customWidth="1"/>
    <col min="4103" max="4103" width="16.5" style="840" customWidth="1"/>
    <col min="4104" max="4352" width="9" style="840"/>
    <col min="4353" max="4353" width="21" style="840" customWidth="1"/>
    <col min="4354" max="4354" width="19" style="840" customWidth="1"/>
    <col min="4355" max="4355" width="9" style="840"/>
    <col min="4356" max="4356" width="11.5" style="840" customWidth="1"/>
    <col min="4357" max="4357" width="8.75" style="840" customWidth="1"/>
    <col min="4358" max="4358" width="12.5" style="840" customWidth="1"/>
    <col min="4359" max="4359" width="16.5" style="840" customWidth="1"/>
    <col min="4360" max="4608" width="9" style="840"/>
    <col min="4609" max="4609" width="21" style="840" customWidth="1"/>
    <col min="4610" max="4610" width="19" style="840" customWidth="1"/>
    <col min="4611" max="4611" width="9" style="840"/>
    <col min="4612" max="4612" width="11.5" style="840" customWidth="1"/>
    <col min="4613" max="4613" width="8.75" style="840" customWidth="1"/>
    <col min="4614" max="4614" width="12.5" style="840" customWidth="1"/>
    <col min="4615" max="4615" width="16.5" style="840" customWidth="1"/>
    <col min="4616" max="4864" width="9" style="840"/>
    <col min="4865" max="4865" width="21" style="840" customWidth="1"/>
    <col min="4866" max="4866" width="19" style="840" customWidth="1"/>
    <col min="4867" max="4867" width="9" style="840"/>
    <col min="4868" max="4868" width="11.5" style="840" customWidth="1"/>
    <col min="4869" max="4869" width="8.75" style="840" customWidth="1"/>
    <col min="4870" max="4870" width="12.5" style="840" customWidth="1"/>
    <col min="4871" max="4871" width="16.5" style="840" customWidth="1"/>
    <col min="4872" max="5120" width="9" style="840"/>
    <col min="5121" max="5121" width="21" style="840" customWidth="1"/>
    <col min="5122" max="5122" width="19" style="840" customWidth="1"/>
    <col min="5123" max="5123" width="9" style="840"/>
    <col min="5124" max="5124" width="11.5" style="840" customWidth="1"/>
    <col min="5125" max="5125" width="8.75" style="840" customWidth="1"/>
    <col min="5126" max="5126" width="12.5" style="840" customWidth="1"/>
    <col min="5127" max="5127" width="16.5" style="840" customWidth="1"/>
    <col min="5128" max="5376" width="9" style="840"/>
    <col min="5377" max="5377" width="21" style="840" customWidth="1"/>
    <col min="5378" max="5378" width="19" style="840" customWidth="1"/>
    <col min="5379" max="5379" width="9" style="840"/>
    <col min="5380" max="5380" width="11.5" style="840" customWidth="1"/>
    <col min="5381" max="5381" width="8.75" style="840" customWidth="1"/>
    <col min="5382" max="5382" width="12.5" style="840" customWidth="1"/>
    <col min="5383" max="5383" width="16.5" style="840" customWidth="1"/>
    <col min="5384" max="5632" width="9" style="840"/>
    <col min="5633" max="5633" width="21" style="840" customWidth="1"/>
    <col min="5634" max="5634" width="19" style="840" customWidth="1"/>
    <col min="5635" max="5635" width="9" style="840"/>
    <col min="5636" max="5636" width="11.5" style="840" customWidth="1"/>
    <col min="5637" max="5637" width="8.75" style="840" customWidth="1"/>
    <col min="5638" max="5638" width="12.5" style="840" customWidth="1"/>
    <col min="5639" max="5639" width="16.5" style="840" customWidth="1"/>
    <col min="5640" max="5888" width="9" style="840"/>
    <col min="5889" max="5889" width="21" style="840" customWidth="1"/>
    <col min="5890" max="5890" width="19" style="840" customWidth="1"/>
    <col min="5891" max="5891" width="9" style="840"/>
    <col min="5892" max="5892" width="11.5" style="840" customWidth="1"/>
    <col min="5893" max="5893" width="8.75" style="840" customWidth="1"/>
    <col min="5894" max="5894" width="12.5" style="840" customWidth="1"/>
    <col min="5895" max="5895" width="16.5" style="840" customWidth="1"/>
    <col min="5896" max="6144" width="9" style="840"/>
    <col min="6145" max="6145" width="21" style="840" customWidth="1"/>
    <col min="6146" max="6146" width="19" style="840" customWidth="1"/>
    <col min="6147" max="6147" width="9" style="840"/>
    <col min="6148" max="6148" width="11.5" style="840" customWidth="1"/>
    <col min="6149" max="6149" width="8.75" style="840" customWidth="1"/>
    <col min="6150" max="6150" width="12.5" style="840" customWidth="1"/>
    <col min="6151" max="6151" width="16.5" style="840" customWidth="1"/>
    <col min="6152" max="6400" width="9" style="840"/>
    <col min="6401" max="6401" width="21" style="840" customWidth="1"/>
    <col min="6402" max="6402" width="19" style="840" customWidth="1"/>
    <col min="6403" max="6403" width="9" style="840"/>
    <col min="6404" max="6404" width="11.5" style="840" customWidth="1"/>
    <col min="6405" max="6405" width="8.75" style="840" customWidth="1"/>
    <col min="6406" max="6406" width="12.5" style="840" customWidth="1"/>
    <col min="6407" max="6407" width="16.5" style="840" customWidth="1"/>
    <col min="6408" max="6656" width="9" style="840"/>
    <col min="6657" max="6657" width="21" style="840" customWidth="1"/>
    <col min="6658" max="6658" width="19" style="840" customWidth="1"/>
    <col min="6659" max="6659" width="9" style="840"/>
    <col min="6660" max="6660" width="11.5" style="840" customWidth="1"/>
    <col min="6661" max="6661" width="8.75" style="840" customWidth="1"/>
    <col min="6662" max="6662" width="12.5" style="840" customWidth="1"/>
    <col min="6663" max="6663" width="16.5" style="840" customWidth="1"/>
    <col min="6664" max="6912" width="9" style="840"/>
    <col min="6913" max="6913" width="21" style="840" customWidth="1"/>
    <col min="6914" max="6914" width="19" style="840" customWidth="1"/>
    <col min="6915" max="6915" width="9" style="840"/>
    <col min="6916" max="6916" width="11.5" style="840" customWidth="1"/>
    <col min="6917" max="6917" width="8.75" style="840" customWidth="1"/>
    <col min="6918" max="6918" width="12.5" style="840" customWidth="1"/>
    <col min="6919" max="6919" width="16.5" style="840" customWidth="1"/>
    <col min="6920" max="7168" width="9" style="840"/>
    <col min="7169" max="7169" width="21" style="840" customWidth="1"/>
    <col min="7170" max="7170" width="19" style="840" customWidth="1"/>
    <col min="7171" max="7171" width="9" style="840"/>
    <col min="7172" max="7172" width="11.5" style="840" customWidth="1"/>
    <col min="7173" max="7173" width="8.75" style="840" customWidth="1"/>
    <col min="7174" max="7174" width="12.5" style="840" customWidth="1"/>
    <col min="7175" max="7175" width="16.5" style="840" customWidth="1"/>
    <col min="7176" max="7424" width="9" style="840"/>
    <col min="7425" max="7425" width="21" style="840" customWidth="1"/>
    <col min="7426" max="7426" width="19" style="840" customWidth="1"/>
    <col min="7427" max="7427" width="9" style="840"/>
    <col min="7428" max="7428" width="11.5" style="840" customWidth="1"/>
    <col min="7429" max="7429" width="8.75" style="840" customWidth="1"/>
    <col min="7430" max="7430" width="12.5" style="840" customWidth="1"/>
    <col min="7431" max="7431" width="16.5" style="840" customWidth="1"/>
    <col min="7432" max="7680" width="9" style="840"/>
    <col min="7681" max="7681" width="21" style="840" customWidth="1"/>
    <col min="7682" max="7682" width="19" style="840" customWidth="1"/>
    <col min="7683" max="7683" width="9" style="840"/>
    <col min="7684" max="7684" width="11.5" style="840" customWidth="1"/>
    <col min="7685" max="7685" width="8.75" style="840" customWidth="1"/>
    <col min="7686" max="7686" width="12.5" style="840" customWidth="1"/>
    <col min="7687" max="7687" width="16.5" style="840" customWidth="1"/>
    <col min="7688" max="7936" width="9" style="840"/>
    <col min="7937" max="7937" width="21" style="840" customWidth="1"/>
    <col min="7938" max="7938" width="19" style="840" customWidth="1"/>
    <col min="7939" max="7939" width="9" style="840"/>
    <col min="7940" max="7940" width="11.5" style="840" customWidth="1"/>
    <col min="7941" max="7941" width="8.75" style="840" customWidth="1"/>
    <col min="7942" max="7942" width="12.5" style="840" customWidth="1"/>
    <col min="7943" max="7943" width="16.5" style="840" customWidth="1"/>
    <col min="7944" max="8192" width="9" style="840"/>
    <col min="8193" max="8193" width="21" style="840" customWidth="1"/>
    <col min="8194" max="8194" width="19" style="840" customWidth="1"/>
    <col min="8195" max="8195" width="9" style="840"/>
    <col min="8196" max="8196" width="11.5" style="840" customWidth="1"/>
    <col min="8197" max="8197" width="8.75" style="840" customWidth="1"/>
    <col min="8198" max="8198" width="12.5" style="840" customWidth="1"/>
    <col min="8199" max="8199" width="16.5" style="840" customWidth="1"/>
    <col min="8200" max="8448" width="9" style="840"/>
    <col min="8449" max="8449" width="21" style="840" customWidth="1"/>
    <col min="8450" max="8450" width="19" style="840" customWidth="1"/>
    <col min="8451" max="8451" width="9" style="840"/>
    <col min="8452" max="8452" width="11.5" style="840" customWidth="1"/>
    <col min="8453" max="8453" width="8.75" style="840" customWidth="1"/>
    <col min="8454" max="8454" width="12.5" style="840" customWidth="1"/>
    <col min="8455" max="8455" width="16.5" style="840" customWidth="1"/>
    <col min="8456" max="8704" width="9" style="840"/>
    <col min="8705" max="8705" width="21" style="840" customWidth="1"/>
    <col min="8706" max="8706" width="19" style="840" customWidth="1"/>
    <col min="8707" max="8707" width="9" style="840"/>
    <col min="8708" max="8708" width="11.5" style="840" customWidth="1"/>
    <col min="8709" max="8709" width="8.75" style="840" customWidth="1"/>
    <col min="8710" max="8710" width="12.5" style="840" customWidth="1"/>
    <col min="8711" max="8711" width="16.5" style="840" customWidth="1"/>
    <col min="8712" max="8960" width="9" style="840"/>
    <col min="8961" max="8961" width="21" style="840" customWidth="1"/>
    <col min="8962" max="8962" width="19" style="840" customWidth="1"/>
    <col min="8963" max="8963" width="9" style="840"/>
    <col min="8964" max="8964" width="11.5" style="840" customWidth="1"/>
    <col min="8965" max="8965" width="8.75" style="840" customWidth="1"/>
    <col min="8966" max="8966" width="12.5" style="840" customWidth="1"/>
    <col min="8967" max="8967" width="16.5" style="840" customWidth="1"/>
    <col min="8968" max="9216" width="9" style="840"/>
    <col min="9217" max="9217" width="21" style="840" customWidth="1"/>
    <col min="9218" max="9218" width="19" style="840" customWidth="1"/>
    <col min="9219" max="9219" width="9" style="840"/>
    <col min="9220" max="9220" width="11.5" style="840" customWidth="1"/>
    <col min="9221" max="9221" width="8.75" style="840" customWidth="1"/>
    <col min="9222" max="9222" width="12.5" style="840" customWidth="1"/>
    <col min="9223" max="9223" width="16.5" style="840" customWidth="1"/>
    <col min="9224" max="9472" width="9" style="840"/>
    <col min="9473" max="9473" width="21" style="840" customWidth="1"/>
    <col min="9474" max="9474" width="19" style="840" customWidth="1"/>
    <col min="9475" max="9475" width="9" style="840"/>
    <col min="9476" max="9476" width="11.5" style="840" customWidth="1"/>
    <col min="9477" max="9477" width="8.75" style="840" customWidth="1"/>
    <col min="9478" max="9478" width="12.5" style="840" customWidth="1"/>
    <col min="9479" max="9479" width="16.5" style="840" customWidth="1"/>
    <col min="9480" max="9728" width="9" style="840"/>
    <col min="9729" max="9729" width="21" style="840" customWidth="1"/>
    <col min="9730" max="9730" width="19" style="840" customWidth="1"/>
    <col min="9731" max="9731" width="9" style="840"/>
    <col min="9732" max="9732" width="11.5" style="840" customWidth="1"/>
    <col min="9733" max="9733" width="8.75" style="840" customWidth="1"/>
    <col min="9734" max="9734" width="12.5" style="840" customWidth="1"/>
    <col min="9735" max="9735" width="16.5" style="840" customWidth="1"/>
    <col min="9736" max="9984" width="9" style="840"/>
    <col min="9985" max="9985" width="21" style="840" customWidth="1"/>
    <col min="9986" max="9986" width="19" style="840" customWidth="1"/>
    <col min="9987" max="9987" width="9" style="840"/>
    <col min="9988" max="9988" width="11.5" style="840" customWidth="1"/>
    <col min="9989" max="9989" width="8.75" style="840" customWidth="1"/>
    <col min="9990" max="9990" width="12.5" style="840" customWidth="1"/>
    <col min="9991" max="9991" width="16.5" style="840" customWidth="1"/>
    <col min="9992" max="10240" width="9" style="840"/>
    <col min="10241" max="10241" width="21" style="840" customWidth="1"/>
    <col min="10242" max="10242" width="19" style="840" customWidth="1"/>
    <col min="10243" max="10243" width="9" style="840"/>
    <col min="10244" max="10244" width="11.5" style="840" customWidth="1"/>
    <col min="10245" max="10245" width="8.75" style="840" customWidth="1"/>
    <col min="10246" max="10246" width="12.5" style="840" customWidth="1"/>
    <col min="10247" max="10247" width="16.5" style="840" customWidth="1"/>
    <col min="10248" max="10496" width="9" style="840"/>
    <col min="10497" max="10497" width="21" style="840" customWidth="1"/>
    <col min="10498" max="10498" width="19" style="840" customWidth="1"/>
    <col min="10499" max="10499" width="9" style="840"/>
    <col min="10500" max="10500" width="11.5" style="840" customWidth="1"/>
    <col min="10501" max="10501" width="8.75" style="840" customWidth="1"/>
    <col min="10502" max="10502" width="12.5" style="840" customWidth="1"/>
    <col min="10503" max="10503" width="16.5" style="840" customWidth="1"/>
    <col min="10504" max="10752" width="9" style="840"/>
    <col min="10753" max="10753" width="21" style="840" customWidth="1"/>
    <col min="10754" max="10754" width="19" style="840" customWidth="1"/>
    <col min="10755" max="10755" width="9" style="840"/>
    <col min="10756" max="10756" width="11.5" style="840" customWidth="1"/>
    <col min="10757" max="10757" width="8.75" style="840" customWidth="1"/>
    <col min="10758" max="10758" width="12.5" style="840" customWidth="1"/>
    <col min="10759" max="10759" width="16.5" style="840" customWidth="1"/>
    <col min="10760" max="11008" width="9" style="840"/>
    <col min="11009" max="11009" width="21" style="840" customWidth="1"/>
    <col min="11010" max="11010" width="19" style="840" customWidth="1"/>
    <col min="11011" max="11011" width="9" style="840"/>
    <col min="11012" max="11012" width="11.5" style="840" customWidth="1"/>
    <col min="11013" max="11013" width="8.75" style="840" customWidth="1"/>
    <col min="11014" max="11014" width="12.5" style="840" customWidth="1"/>
    <col min="11015" max="11015" width="16.5" style="840" customWidth="1"/>
    <col min="11016" max="11264" width="9" style="840"/>
    <col min="11265" max="11265" width="21" style="840" customWidth="1"/>
    <col min="11266" max="11266" width="19" style="840" customWidth="1"/>
    <col min="11267" max="11267" width="9" style="840"/>
    <col min="11268" max="11268" width="11.5" style="840" customWidth="1"/>
    <col min="11269" max="11269" width="8.75" style="840" customWidth="1"/>
    <col min="11270" max="11270" width="12.5" style="840" customWidth="1"/>
    <col min="11271" max="11271" width="16.5" style="840" customWidth="1"/>
    <col min="11272" max="11520" width="9" style="840"/>
    <col min="11521" max="11521" width="21" style="840" customWidth="1"/>
    <col min="11522" max="11522" width="19" style="840" customWidth="1"/>
    <col min="11523" max="11523" width="9" style="840"/>
    <col min="11524" max="11524" width="11.5" style="840" customWidth="1"/>
    <col min="11525" max="11525" width="8.75" style="840" customWidth="1"/>
    <col min="11526" max="11526" width="12.5" style="840" customWidth="1"/>
    <col min="11527" max="11527" width="16.5" style="840" customWidth="1"/>
    <col min="11528" max="11776" width="9" style="840"/>
    <col min="11777" max="11777" width="21" style="840" customWidth="1"/>
    <col min="11778" max="11778" width="19" style="840" customWidth="1"/>
    <col min="11779" max="11779" width="9" style="840"/>
    <col min="11780" max="11780" width="11.5" style="840" customWidth="1"/>
    <col min="11781" max="11781" width="8.75" style="840" customWidth="1"/>
    <col min="11782" max="11782" width="12.5" style="840" customWidth="1"/>
    <col min="11783" max="11783" width="16.5" style="840" customWidth="1"/>
    <col min="11784" max="12032" width="9" style="840"/>
    <col min="12033" max="12033" width="21" style="840" customWidth="1"/>
    <col min="12034" max="12034" width="19" style="840" customWidth="1"/>
    <col min="12035" max="12035" width="9" style="840"/>
    <col min="12036" max="12036" width="11.5" style="840" customWidth="1"/>
    <col min="12037" max="12037" width="8.75" style="840" customWidth="1"/>
    <col min="12038" max="12038" width="12.5" style="840" customWidth="1"/>
    <col min="12039" max="12039" width="16.5" style="840" customWidth="1"/>
    <col min="12040" max="12288" width="9" style="840"/>
    <col min="12289" max="12289" width="21" style="840" customWidth="1"/>
    <col min="12290" max="12290" width="19" style="840" customWidth="1"/>
    <col min="12291" max="12291" width="9" style="840"/>
    <col min="12292" max="12292" width="11.5" style="840" customWidth="1"/>
    <col min="12293" max="12293" width="8.75" style="840" customWidth="1"/>
    <col min="12294" max="12294" width="12.5" style="840" customWidth="1"/>
    <col min="12295" max="12295" width="16.5" style="840" customWidth="1"/>
    <col min="12296" max="12544" width="9" style="840"/>
    <col min="12545" max="12545" width="21" style="840" customWidth="1"/>
    <col min="12546" max="12546" width="19" style="840" customWidth="1"/>
    <col min="12547" max="12547" width="9" style="840"/>
    <col min="12548" max="12548" width="11.5" style="840" customWidth="1"/>
    <col min="12549" max="12549" width="8.75" style="840" customWidth="1"/>
    <col min="12550" max="12550" width="12.5" style="840" customWidth="1"/>
    <col min="12551" max="12551" width="16.5" style="840" customWidth="1"/>
    <col min="12552" max="12800" width="9" style="840"/>
    <col min="12801" max="12801" width="21" style="840" customWidth="1"/>
    <col min="12802" max="12802" width="19" style="840" customWidth="1"/>
    <col min="12803" max="12803" width="9" style="840"/>
    <col min="12804" max="12804" width="11.5" style="840" customWidth="1"/>
    <col min="12805" max="12805" width="8.75" style="840" customWidth="1"/>
    <col min="12806" max="12806" width="12.5" style="840" customWidth="1"/>
    <col min="12807" max="12807" width="16.5" style="840" customWidth="1"/>
    <col min="12808" max="13056" width="9" style="840"/>
    <col min="13057" max="13057" width="21" style="840" customWidth="1"/>
    <col min="13058" max="13058" width="19" style="840" customWidth="1"/>
    <col min="13059" max="13059" width="9" style="840"/>
    <col min="13060" max="13060" width="11.5" style="840" customWidth="1"/>
    <col min="13061" max="13061" width="8.75" style="840" customWidth="1"/>
    <col min="13062" max="13062" width="12.5" style="840" customWidth="1"/>
    <col min="13063" max="13063" width="16.5" style="840" customWidth="1"/>
    <col min="13064" max="13312" width="9" style="840"/>
    <col min="13313" max="13313" width="21" style="840" customWidth="1"/>
    <col min="13314" max="13314" width="19" style="840" customWidth="1"/>
    <col min="13315" max="13315" width="9" style="840"/>
    <col min="13316" max="13316" width="11.5" style="840" customWidth="1"/>
    <col min="13317" max="13317" width="8.75" style="840" customWidth="1"/>
    <col min="13318" max="13318" width="12.5" style="840" customWidth="1"/>
    <col min="13319" max="13319" width="16.5" style="840" customWidth="1"/>
    <col min="13320" max="13568" width="9" style="840"/>
    <col min="13569" max="13569" width="21" style="840" customWidth="1"/>
    <col min="13570" max="13570" width="19" style="840" customWidth="1"/>
    <col min="13571" max="13571" width="9" style="840"/>
    <col min="13572" max="13572" width="11.5" style="840" customWidth="1"/>
    <col min="13573" max="13573" width="8.75" style="840" customWidth="1"/>
    <col min="13574" max="13574" width="12.5" style="840" customWidth="1"/>
    <col min="13575" max="13575" width="16.5" style="840" customWidth="1"/>
    <col min="13576" max="13824" width="9" style="840"/>
    <col min="13825" max="13825" width="21" style="840" customWidth="1"/>
    <col min="13826" max="13826" width="19" style="840" customWidth="1"/>
    <col min="13827" max="13827" width="9" style="840"/>
    <col min="13828" max="13828" width="11.5" style="840" customWidth="1"/>
    <col min="13829" max="13829" width="8.75" style="840" customWidth="1"/>
    <col min="13830" max="13830" width="12.5" style="840" customWidth="1"/>
    <col min="13831" max="13831" width="16.5" style="840" customWidth="1"/>
    <col min="13832" max="14080" width="9" style="840"/>
    <col min="14081" max="14081" width="21" style="840" customWidth="1"/>
    <col min="14082" max="14082" width="19" style="840" customWidth="1"/>
    <col min="14083" max="14083" width="9" style="840"/>
    <col min="14084" max="14084" width="11.5" style="840" customWidth="1"/>
    <col min="14085" max="14085" width="8.75" style="840" customWidth="1"/>
    <col min="14086" max="14086" width="12.5" style="840" customWidth="1"/>
    <col min="14087" max="14087" width="16.5" style="840" customWidth="1"/>
    <col min="14088" max="14336" width="9" style="840"/>
    <col min="14337" max="14337" width="21" style="840" customWidth="1"/>
    <col min="14338" max="14338" width="19" style="840" customWidth="1"/>
    <col min="14339" max="14339" width="9" style="840"/>
    <col min="14340" max="14340" width="11.5" style="840" customWidth="1"/>
    <col min="14341" max="14341" width="8.75" style="840" customWidth="1"/>
    <col min="14342" max="14342" width="12.5" style="840" customWidth="1"/>
    <col min="14343" max="14343" width="16.5" style="840" customWidth="1"/>
    <col min="14344" max="14592" width="9" style="840"/>
    <col min="14593" max="14593" width="21" style="840" customWidth="1"/>
    <col min="14594" max="14594" width="19" style="840" customWidth="1"/>
    <col min="14595" max="14595" width="9" style="840"/>
    <col min="14596" max="14596" width="11.5" style="840" customWidth="1"/>
    <col min="14597" max="14597" width="8.75" style="840" customWidth="1"/>
    <col min="14598" max="14598" width="12.5" style="840" customWidth="1"/>
    <col min="14599" max="14599" width="16.5" style="840" customWidth="1"/>
    <col min="14600" max="14848" width="9" style="840"/>
    <col min="14849" max="14849" width="21" style="840" customWidth="1"/>
    <col min="14850" max="14850" width="19" style="840" customWidth="1"/>
    <col min="14851" max="14851" width="9" style="840"/>
    <col min="14852" max="14852" width="11.5" style="840" customWidth="1"/>
    <col min="14853" max="14853" width="8.75" style="840" customWidth="1"/>
    <col min="14854" max="14854" width="12.5" style="840" customWidth="1"/>
    <col min="14855" max="14855" width="16.5" style="840" customWidth="1"/>
    <col min="14856" max="15104" width="9" style="840"/>
    <col min="15105" max="15105" width="21" style="840" customWidth="1"/>
    <col min="15106" max="15106" width="19" style="840" customWidth="1"/>
    <col min="15107" max="15107" width="9" style="840"/>
    <col min="15108" max="15108" width="11.5" style="840" customWidth="1"/>
    <col min="15109" max="15109" width="8.75" style="840" customWidth="1"/>
    <col min="15110" max="15110" width="12.5" style="840" customWidth="1"/>
    <col min="15111" max="15111" width="16.5" style="840" customWidth="1"/>
    <col min="15112" max="15360" width="9" style="840"/>
    <col min="15361" max="15361" width="21" style="840" customWidth="1"/>
    <col min="15362" max="15362" width="19" style="840" customWidth="1"/>
    <col min="15363" max="15363" width="9" style="840"/>
    <col min="15364" max="15364" width="11.5" style="840" customWidth="1"/>
    <col min="15365" max="15365" width="8.75" style="840" customWidth="1"/>
    <col min="15366" max="15366" width="12.5" style="840" customWidth="1"/>
    <col min="15367" max="15367" width="16.5" style="840" customWidth="1"/>
    <col min="15368" max="15616" width="9" style="840"/>
    <col min="15617" max="15617" width="21" style="840" customWidth="1"/>
    <col min="15618" max="15618" width="19" style="840" customWidth="1"/>
    <col min="15619" max="15619" width="9" style="840"/>
    <col min="15620" max="15620" width="11.5" style="840" customWidth="1"/>
    <col min="15621" max="15621" width="8.75" style="840" customWidth="1"/>
    <col min="15622" max="15622" width="12.5" style="840" customWidth="1"/>
    <col min="15623" max="15623" width="16.5" style="840" customWidth="1"/>
    <col min="15624" max="15872" width="9" style="840"/>
    <col min="15873" max="15873" width="21" style="840" customWidth="1"/>
    <col min="15874" max="15874" width="19" style="840" customWidth="1"/>
    <col min="15875" max="15875" width="9" style="840"/>
    <col min="15876" max="15876" width="11.5" style="840" customWidth="1"/>
    <col min="15877" max="15877" width="8.75" style="840" customWidth="1"/>
    <col min="15878" max="15878" width="12.5" style="840" customWidth="1"/>
    <col min="15879" max="15879" width="16.5" style="840" customWidth="1"/>
    <col min="15880" max="16128" width="9" style="840"/>
    <col min="16129" max="16129" width="21" style="840" customWidth="1"/>
    <col min="16130" max="16130" width="19" style="840" customWidth="1"/>
    <col min="16131" max="16131" width="9" style="840"/>
    <col min="16132" max="16132" width="11.5" style="840" customWidth="1"/>
    <col min="16133" max="16133" width="8.75" style="840" customWidth="1"/>
    <col min="16134" max="16134" width="12.5" style="840" customWidth="1"/>
    <col min="16135" max="16135" width="16.5" style="840" customWidth="1"/>
    <col min="16136" max="16384" width="9" style="840"/>
  </cols>
  <sheetData>
    <row r="1" spans="1:7" ht="21">
      <c r="C1" s="841" t="s">
        <v>3292</v>
      </c>
      <c r="E1" s="841"/>
      <c r="G1" s="842">
        <f ca="1">TODAY()</f>
        <v>46227</v>
      </c>
    </row>
    <row r="2" spans="1:7" ht="21" customHeight="1">
      <c r="C2" s="841" t="s">
        <v>3293</v>
      </c>
    </row>
    <row r="3" spans="1:7" ht="20.25" customHeight="1"/>
    <row r="4" spans="1:7" ht="20.25" customHeight="1"/>
    <row r="5" spans="1:7" ht="20.25" customHeight="1">
      <c r="F5" s="843" t="s">
        <v>3294</v>
      </c>
      <c r="G5" s="844" t="s">
        <v>3295</v>
      </c>
    </row>
    <row r="6" spans="1:7" ht="20.25" customHeight="1">
      <c r="B6" s="845"/>
      <c r="F6" s="843" t="s">
        <v>3296</v>
      </c>
      <c r="G6" s="844" t="s">
        <v>3297</v>
      </c>
    </row>
    <row r="7" spans="1:7" ht="3.75" customHeight="1">
      <c r="A7" s="846"/>
      <c r="B7" s="847"/>
    </row>
    <row r="8" spans="1:7" ht="27.75" customHeight="1">
      <c r="A8" s="848"/>
      <c r="B8" s="849" t="s">
        <v>3298</v>
      </c>
      <c r="C8" s="850"/>
      <c r="D8" s="850"/>
      <c r="E8" s="850"/>
      <c r="F8" s="850"/>
      <c r="G8" s="851"/>
    </row>
    <row r="9" spans="1:7" ht="27.75" customHeight="1">
      <c r="A9" s="852" t="s">
        <v>3299</v>
      </c>
      <c r="B9" s="853" t="s">
        <v>3300</v>
      </c>
      <c r="C9" s="854"/>
      <c r="D9" s="854"/>
      <c r="E9" s="854"/>
      <c r="F9" s="854"/>
      <c r="G9" s="855"/>
    </row>
    <row r="10" spans="1:7" ht="27.75" customHeight="1">
      <c r="A10" s="856"/>
      <c r="B10" s="857"/>
      <c r="C10" s="858"/>
      <c r="D10" s="858"/>
      <c r="E10" s="858"/>
      <c r="F10" s="858"/>
      <c r="G10" s="859"/>
    </row>
    <row r="11" spans="1:7" ht="27.75" customHeight="1">
      <c r="A11" s="856"/>
      <c r="B11" s="857"/>
      <c r="C11" s="858"/>
      <c r="D11" s="858"/>
      <c r="E11" s="858"/>
      <c r="F11" s="858"/>
      <c r="G11" s="859"/>
    </row>
    <row r="12" spans="1:7" ht="27.75" customHeight="1">
      <c r="A12" s="860"/>
      <c r="B12" s="861"/>
      <c r="C12" s="862"/>
      <c r="D12" s="862"/>
      <c r="E12" s="862"/>
      <c r="F12" s="862"/>
      <c r="G12" s="863"/>
    </row>
    <row r="13" spans="1:7" ht="30.75" customHeight="1">
      <c r="A13" s="864" t="s">
        <v>3301</v>
      </c>
      <c r="B13" s="865" t="s">
        <v>3302</v>
      </c>
      <c r="C13" s="866"/>
      <c r="D13" s="867"/>
      <c r="E13" s="849" t="s">
        <v>3303</v>
      </c>
      <c r="F13" s="868" t="str">
        <f>[1]管理表!K2</f>
        <v>別途相談</v>
      </c>
      <c r="G13" s="864" t="s">
        <v>3304</v>
      </c>
    </row>
    <row r="14" spans="1:7" ht="30.75" customHeight="1">
      <c r="A14" s="864" t="s">
        <v>3305</v>
      </c>
      <c r="B14" s="869" t="s">
        <v>3306</v>
      </c>
      <c r="C14" s="870"/>
      <c r="D14" s="871"/>
      <c r="E14" s="865" t="s">
        <v>3307</v>
      </c>
      <c r="F14" s="866"/>
      <c r="G14" s="867"/>
    </row>
    <row r="15" spans="1:7" ht="8.25" customHeight="1" thickBot="1"/>
    <row r="16" spans="1:7" ht="27" customHeight="1">
      <c r="A16" s="872" t="s">
        <v>3253</v>
      </c>
      <c r="B16" s="873" t="s">
        <v>3308</v>
      </c>
      <c r="C16" s="874"/>
      <c r="D16" s="875" t="s">
        <v>3281</v>
      </c>
      <c r="E16" s="876" t="s">
        <v>3257</v>
      </c>
      <c r="F16" s="875" t="s">
        <v>3258</v>
      </c>
      <c r="G16" s="877" t="s">
        <v>3309</v>
      </c>
    </row>
    <row r="17" spans="1:7" ht="30" customHeight="1">
      <c r="A17" s="878" t="str">
        <f>[1]管理表!D2</f>
        <v>TEST-3033-Z01(やや渋め）</v>
      </c>
      <c r="B17" s="879" t="str">
        <f>[1]管理表!C2</f>
        <v>ドロップインアダプタ（3033）</v>
      </c>
      <c r="C17" s="879" t="str">
        <f>[1]管理表!E2</f>
        <v>村井電材</v>
      </c>
      <c r="D17" s="880">
        <f>[1]管理表!G2</f>
        <v>1</v>
      </c>
      <c r="E17" s="881">
        <f>[1]管理表!H2</f>
        <v>7200</v>
      </c>
      <c r="F17" s="879">
        <f>D17*E17</f>
        <v>7200</v>
      </c>
      <c r="G17" s="882"/>
    </row>
    <row r="18" spans="1:7" ht="30" customHeight="1">
      <c r="A18" s="883" t="str">
        <f>[1]管理表!D3</f>
        <v>TEST-3033-Z01(渋め）</v>
      </c>
      <c r="B18" s="884" t="str">
        <f>[1]管理表!C3</f>
        <v>ドロップインアダプタ（3034）</v>
      </c>
      <c r="C18" s="884" t="str">
        <f>[1]管理表!E3</f>
        <v>村井電材</v>
      </c>
      <c r="D18" s="885">
        <f>[1]管理表!G3</f>
        <v>1</v>
      </c>
      <c r="E18" s="885">
        <f>[1]管理表!H3</f>
        <v>7200</v>
      </c>
      <c r="F18" s="884">
        <f>D18*E18</f>
        <v>7200</v>
      </c>
      <c r="G18" s="886"/>
    </row>
    <row r="19" spans="1:7" ht="30" customHeight="1">
      <c r="A19" s="883">
        <f>[1]管理表!D4</f>
        <v>0</v>
      </c>
      <c r="B19" s="884" t="str">
        <f>[1]管理表!C4</f>
        <v>消費税</v>
      </c>
      <c r="C19" s="884" t="str">
        <f>[1]管理表!E4</f>
        <v>村井電材</v>
      </c>
      <c r="D19" s="885">
        <f>[1]管理表!G4</f>
        <v>1</v>
      </c>
      <c r="E19" s="885">
        <f>[1]管理表!H4</f>
        <v>742</v>
      </c>
      <c r="F19" s="884">
        <f t="shared" ref="F19:F28" si="0">D19*E19</f>
        <v>742</v>
      </c>
      <c r="G19" s="886">
        <f>[1]管理表!M4</f>
        <v>0</v>
      </c>
    </row>
    <row r="20" spans="1:7" ht="30" customHeight="1">
      <c r="A20" s="883">
        <f>[1]管理表!D5</f>
        <v>0</v>
      </c>
      <c r="B20" s="884">
        <f>[1]管理表!C5</f>
        <v>0</v>
      </c>
      <c r="C20" s="884">
        <f>[1]管理表!E5</f>
        <v>0</v>
      </c>
      <c r="D20" s="885">
        <f>[1]管理表!G5</f>
        <v>0</v>
      </c>
      <c r="E20" s="885">
        <f>[1]管理表!H5</f>
        <v>0</v>
      </c>
      <c r="F20" s="884">
        <f t="shared" si="0"/>
        <v>0</v>
      </c>
      <c r="G20" s="886">
        <f>[1]管理表!M5</f>
        <v>0</v>
      </c>
    </row>
    <row r="21" spans="1:7" ht="30" customHeight="1">
      <c r="A21" s="883">
        <f>[1]管理表!D6</f>
        <v>0</v>
      </c>
      <c r="B21" s="884">
        <f>[1]管理表!C6</f>
        <v>0</v>
      </c>
      <c r="C21" s="884">
        <f>[1]管理表!E6</f>
        <v>0</v>
      </c>
      <c r="D21" s="885">
        <f>[1]管理表!G6</f>
        <v>0</v>
      </c>
      <c r="E21" s="885">
        <f>[1]管理表!H6</f>
        <v>0</v>
      </c>
      <c r="F21" s="884">
        <f t="shared" si="0"/>
        <v>0</v>
      </c>
      <c r="G21" s="886">
        <f>[1]管理表!M6</f>
        <v>0</v>
      </c>
    </row>
    <row r="22" spans="1:7" ht="30" customHeight="1">
      <c r="A22" s="883">
        <f>[1]管理表!D7</f>
        <v>0</v>
      </c>
      <c r="B22" s="884">
        <f>[1]管理表!C7</f>
        <v>0</v>
      </c>
      <c r="C22" s="884">
        <f>[1]管理表!E7</f>
        <v>0</v>
      </c>
      <c r="D22" s="885">
        <f>[1]管理表!G7</f>
        <v>0</v>
      </c>
      <c r="E22" s="885">
        <f>[1]管理表!H7</f>
        <v>0</v>
      </c>
      <c r="F22" s="884">
        <f t="shared" si="0"/>
        <v>0</v>
      </c>
      <c r="G22" s="886">
        <f>[1]管理表!M7</f>
        <v>0</v>
      </c>
    </row>
    <row r="23" spans="1:7" ht="30" customHeight="1">
      <c r="A23" s="883">
        <f>[1]管理表!D8</f>
        <v>0</v>
      </c>
      <c r="B23" s="884">
        <f>[1]管理表!C8</f>
        <v>0</v>
      </c>
      <c r="C23" s="884">
        <f>[1]管理表!E8</f>
        <v>0</v>
      </c>
      <c r="D23" s="885">
        <f>[1]管理表!G8</f>
        <v>0</v>
      </c>
      <c r="E23" s="885">
        <f>[1]管理表!H8</f>
        <v>0</v>
      </c>
      <c r="F23" s="884">
        <f t="shared" si="0"/>
        <v>0</v>
      </c>
      <c r="G23" s="886">
        <f>[1]管理表!M8</f>
        <v>0</v>
      </c>
    </row>
    <row r="24" spans="1:7" ht="30" customHeight="1">
      <c r="A24" s="883">
        <f>[1]管理表!D9</f>
        <v>0</v>
      </c>
      <c r="B24" s="884">
        <f>[1]管理表!C9</f>
        <v>0</v>
      </c>
      <c r="C24" s="884">
        <f>[1]管理表!E9</f>
        <v>0</v>
      </c>
      <c r="D24" s="885">
        <f>[1]管理表!G9</f>
        <v>0</v>
      </c>
      <c r="E24" s="885">
        <f>[1]管理表!H9</f>
        <v>0</v>
      </c>
      <c r="F24" s="884">
        <f t="shared" si="0"/>
        <v>0</v>
      </c>
      <c r="G24" s="886">
        <f>[1]管理表!M9</f>
        <v>0</v>
      </c>
    </row>
    <row r="25" spans="1:7" ht="30" customHeight="1">
      <c r="A25" s="883">
        <f>[1]管理表!D10</f>
        <v>0</v>
      </c>
      <c r="B25" s="884">
        <f>[1]管理表!C10</f>
        <v>0</v>
      </c>
      <c r="C25" s="884">
        <f>[1]管理表!E10</f>
        <v>0</v>
      </c>
      <c r="D25" s="885">
        <f>[1]管理表!G10</f>
        <v>0</v>
      </c>
      <c r="E25" s="885">
        <f>[1]管理表!H10</f>
        <v>0</v>
      </c>
      <c r="F25" s="884">
        <f t="shared" si="0"/>
        <v>0</v>
      </c>
      <c r="G25" s="886">
        <f>[1]管理表!M10</f>
        <v>0</v>
      </c>
    </row>
    <row r="26" spans="1:7" ht="30" customHeight="1">
      <c r="A26" s="883">
        <f>[1]管理表!D11</f>
        <v>0</v>
      </c>
      <c r="B26" s="884">
        <f>[1]管理表!C11</f>
        <v>0</v>
      </c>
      <c r="C26" s="884">
        <f>[1]管理表!E11</f>
        <v>0</v>
      </c>
      <c r="D26" s="885">
        <f>[1]管理表!G11</f>
        <v>0</v>
      </c>
      <c r="E26" s="885">
        <f>[1]管理表!H11</f>
        <v>0</v>
      </c>
      <c r="F26" s="884">
        <f t="shared" si="0"/>
        <v>0</v>
      </c>
      <c r="G26" s="886">
        <f>[1]管理表!M11</f>
        <v>0</v>
      </c>
    </row>
    <row r="27" spans="1:7" ht="30" customHeight="1">
      <c r="A27" s="883">
        <f>[1]管理表!D12</f>
        <v>0</v>
      </c>
      <c r="B27" s="884">
        <f>[1]管理表!C12</f>
        <v>0</v>
      </c>
      <c r="C27" s="884">
        <f>[1]管理表!E12</f>
        <v>0</v>
      </c>
      <c r="D27" s="885">
        <f>[1]管理表!G12</f>
        <v>0</v>
      </c>
      <c r="E27" s="885">
        <f>[1]管理表!H12</f>
        <v>0</v>
      </c>
      <c r="F27" s="884">
        <f t="shared" si="0"/>
        <v>0</v>
      </c>
      <c r="G27" s="886">
        <f>[1]管理表!M12</f>
        <v>0</v>
      </c>
    </row>
    <row r="28" spans="1:7" ht="30" customHeight="1">
      <c r="A28" s="883">
        <f>[1]管理表!D13</f>
        <v>0</v>
      </c>
      <c r="B28" s="884">
        <f>[1]管理表!C13</f>
        <v>0</v>
      </c>
      <c r="C28" s="884">
        <f>[1]管理表!E13</f>
        <v>0</v>
      </c>
      <c r="D28" s="885">
        <f>[1]管理表!G13</f>
        <v>0</v>
      </c>
      <c r="E28" s="885">
        <f>[1]管理表!H13</f>
        <v>0</v>
      </c>
      <c r="F28" s="884">
        <f t="shared" si="0"/>
        <v>0</v>
      </c>
      <c r="G28" s="886">
        <f>[1]管理表!M13</f>
        <v>0</v>
      </c>
    </row>
    <row r="29" spans="1:7" ht="30" customHeight="1" thickBot="1">
      <c r="A29" s="887"/>
      <c r="B29" s="888"/>
      <c r="C29" s="888"/>
      <c r="D29" s="889">
        <f>[1]管理表!H13</f>
        <v>0</v>
      </c>
      <c r="E29" s="889"/>
      <c r="F29" s="888"/>
      <c r="G29" s="890"/>
    </row>
    <row r="30" spans="1:7" ht="3" customHeight="1" thickBot="1">
      <c r="A30" s="891"/>
      <c r="B30" s="891"/>
      <c r="C30" s="891"/>
      <c r="D30" s="891"/>
      <c r="E30" s="891"/>
      <c r="F30" s="891"/>
      <c r="G30" s="891"/>
    </row>
    <row r="31" spans="1:7" ht="33.75" customHeight="1">
      <c r="A31" s="892" t="s">
        <v>17</v>
      </c>
      <c r="B31" s="893" t="s">
        <v>3310</v>
      </c>
      <c r="C31" s="893"/>
      <c r="D31" s="893"/>
      <c r="E31" s="893"/>
      <c r="F31" s="893"/>
      <c r="G31" s="894"/>
    </row>
    <row r="32" spans="1:7" ht="22.5" customHeight="1">
      <c r="A32" s="895"/>
      <c r="B32" s="891"/>
      <c r="C32" s="891"/>
      <c r="D32" s="891"/>
      <c r="E32" s="891"/>
      <c r="F32" s="891"/>
      <c r="G32" s="896"/>
    </row>
    <row r="33" spans="1:7" ht="14.25" thickBot="1">
      <c r="A33" s="897"/>
      <c r="B33" s="898"/>
      <c r="C33" s="898"/>
      <c r="D33" s="898"/>
      <c r="E33" s="898"/>
      <c r="F33" s="898"/>
      <c r="G33" s="899"/>
    </row>
    <row r="34" spans="1:7" ht="30" customHeight="1" thickTop="1">
      <c r="A34" s="840" t="s">
        <v>3311</v>
      </c>
      <c r="F34" s="900" t="s">
        <v>3312</v>
      </c>
      <c r="G34" s="901"/>
    </row>
    <row r="35" spans="1:7" ht="30" customHeight="1" thickBot="1">
      <c r="F35" s="902" t="s">
        <v>3313</v>
      </c>
      <c r="G35" s="903" t="s">
        <v>3314</v>
      </c>
    </row>
    <row r="36" spans="1:7" ht="14.25" thickTop="1"/>
  </sheetData>
  <mergeCells count="5">
    <mergeCell ref="B9:G12"/>
    <mergeCell ref="B13:D13"/>
    <mergeCell ref="B14:D14"/>
    <mergeCell ref="E14:G14"/>
    <mergeCell ref="B31:G31"/>
  </mergeCells>
  <phoneticPr fontId="3"/>
  <dataValidations count="3">
    <dataValidation type="list" allowBlank="1" showInputMessage="1" showErrorMessage="1" sqref="E14:G14 JA14:JC14 SW14:SY14 ACS14:ACU14 AMO14:AMQ14 AWK14:AWM14 BGG14:BGI14 BQC14:BQE14 BZY14:CAA14 CJU14:CJW14 CTQ14:CTS14 DDM14:DDO14 DNI14:DNK14 DXE14:DXG14 EHA14:EHC14 EQW14:EQY14 FAS14:FAU14 FKO14:FKQ14 FUK14:FUM14 GEG14:GEI14 GOC14:GOE14 GXY14:GYA14 HHU14:HHW14 HRQ14:HRS14 IBM14:IBO14 ILI14:ILK14 IVE14:IVG14 JFA14:JFC14 JOW14:JOY14 JYS14:JYU14 KIO14:KIQ14 KSK14:KSM14 LCG14:LCI14 LMC14:LME14 LVY14:LWA14 MFU14:MFW14 MPQ14:MPS14 MZM14:MZO14 NJI14:NJK14 NTE14:NTG14 ODA14:ODC14 OMW14:OMY14 OWS14:OWU14 PGO14:PGQ14 PQK14:PQM14 QAG14:QAI14 QKC14:QKE14 QTY14:QUA14 RDU14:RDW14 RNQ14:RNS14 RXM14:RXO14 SHI14:SHK14 SRE14:SRG14 TBA14:TBC14 TKW14:TKY14 TUS14:TUU14 UEO14:UEQ14 UOK14:UOM14 UYG14:UYI14 VIC14:VIE14 VRY14:VSA14 WBU14:WBW14 WLQ14:WLS14 WVM14:WVO14 E65550:G65550 JA65550:JC65550 SW65550:SY65550 ACS65550:ACU65550 AMO65550:AMQ65550 AWK65550:AWM65550 BGG65550:BGI65550 BQC65550:BQE65550 BZY65550:CAA65550 CJU65550:CJW65550 CTQ65550:CTS65550 DDM65550:DDO65550 DNI65550:DNK65550 DXE65550:DXG65550 EHA65550:EHC65550 EQW65550:EQY65550 FAS65550:FAU65550 FKO65550:FKQ65550 FUK65550:FUM65550 GEG65550:GEI65550 GOC65550:GOE65550 GXY65550:GYA65550 HHU65550:HHW65550 HRQ65550:HRS65550 IBM65550:IBO65550 ILI65550:ILK65550 IVE65550:IVG65550 JFA65550:JFC65550 JOW65550:JOY65550 JYS65550:JYU65550 KIO65550:KIQ65550 KSK65550:KSM65550 LCG65550:LCI65550 LMC65550:LME65550 LVY65550:LWA65550 MFU65550:MFW65550 MPQ65550:MPS65550 MZM65550:MZO65550 NJI65550:NJK65550 NTE65550:NTG65550 ODA65550:ODC65550 OMW65550:OMY65550 OWS65550:OWU65550 PGO65550:PGQ65550 PQK65550:PQM65550 QAG65550:QAI65550 QKC65550:QKE65550 QTY65550:QUA65550 RDU65550:RDW65550 RNQ65550:RNS65550 RXM65550:RXO65550 SHI65550:SHK65550 SRE65550:SRG65550 TBA65550:TBC65550 TKW65550:TKY65550 TUS65550:TUU65550 UEO65550:UEQ65550 UOK65550:UOM65550 UYG65550:UYI65550 VIC65550:VIE65550 VRY65550:VSA65550 WBU65550:WBW65550 WLQ65550:WLS65550 WVM65550:WVO65550 E131086:G131086 JA131086:JC131086 SW131086:SY131086 ACS131086:ACU131086 AMO131086:AMQ131086 AWK131086:AWM131086 BGG131086:BGI131086 BQC131086:BQE131086 BZY131086:CAA131086 CJU131086:CJW131086 CTQ131086:CTS131086 DDM131086:DDO131086 DNI131086:DNK131086 DXE131086:DXG131086 EHA131086:EHC131086 EQW131086:EQY131086 FAS131086:FAU131086 FKO131086:FKQ131086 FUK131086:FUM131086 GEG131086:GEI131086 GOC131086:GOE131086 GXY131086:GYA131086 HHU131086:HHW131086 HRQ131086:HRS131086 IBM131086:IBO131086 ILI131086:ILK131086 IVE131086:IVG131086 JFA131086:JFC131086 JOW131086:JOY131086 JYS131086:JYU131086 KIO131086:KIQ131086 KSK131086:KSM131086 LCG131086:LCI131086 LMC131086:LME131086 LVY131086:LWA131086 MFU131086:MFW131086 MPQ131086:MPS131086 MZM131086:MZO131086 NJI131086:NJK131086 NTE131086:NTG131086 ODA131086:ODC131086 OMW131086:OMY131086 OWS131086:OWU131086 PGO131086:PGQ131086 PQK131086:PQM131086 QAG131086:QAI131086 QKC131086:QKE131086 QTY131086:QUA131086 RDU131086:RDW131086 RNQ131086:RNS131086 RXM131086:RXO131086 SHI131086:SHK131086 SRE131086:SRG131086 TBA131086:TBC131086 TKW131086:TKY131086 TUS131086:TUU131086 UEO131086:UEQ131086 UOK131086:UOM131086 UYG131086:UYI131086 VIC131086:VIE131086 VRY131086:VSA131086 WBU131086:WBW131086 WLQ131086:WLS131086 WVM131086:WVO131086 E196622:G196622 JA196622:JC196622 SW196622:SY196622 ACS196622:ACU196622 AMO196622:AMQ196622 AWK196622:AWM196622 BGG196622:BGI196622 BQC196622:BQE196622 BZY196622:CAA196622 CJU196622:CJW196622 CTQ196622:CTS196622 DDM196622:DDO196622 DNI196622:DNK196622 DXE196622:DXG196622 EHA196622:EHC196622 EQW196622:EQY196622 FAS196622:FAU196622 FKO196622:FKQ196622 FUK196622:FUM196622 GEG196622:GEI196622 GOC196622:GOE196622 GXY196622:GYA196622 HHU196622:HHW196622 HRQ196622:HRS196622 IBM196622:IBO196622 ILI196622:ILK196622 IVE196622:IVG196622 JFA196622:JFC196622 JOW196622:JOY196622 JYS196622:JYU196622 KIO196622:KIQ196622 KSK196622:KSM196622 LCG196622:LCI196622 LMC196622:LME196622 LVY196622:LWA196622 MFU196622:MFW196622 MPQ196622:MPS196622 MZM196622:MZO196622 NJI196622:NJK196622 NTE196622:NTG196622 ODA196622:ODC196622 OMW196622:OMY196622 OWS196622:OWU196622 PGO196622:PGQ196622 PQK196622:PQM196622 QAG196622:QAI196622 QKC196622:QKE196622 QTY196622:QUA196622 RDU196622:RDW196622 RNQ196622:RNS196622 RXM196622:RXO196622 SHI196622:SHK196622 SRE196622:SRG196622 TBA196622:TBC196622 TKW196622:TKY196622 TUS196622:TUU196622 UEO196622:UEQ196622 UOK196622:UOM196622 UYG196622:UYI196622 VIC196622:VIE196622 VRY196622:VSA196622 WBU196622:WBW196622 WLQ196622:WLS196622 WVM196622:WVO196622 E262158:G262158 JA262158:JC262158 SW262158:SY262158 ACS262158:ACU262158 AMO262158:AMQ262158 AWK262158:AWM262158 BGG262158:BGI262158 BQC262158:BQE262158 BZY262158:CAA262158 CJU262158:CJW262158 CTQ262158:CTS262158 DDM262158:DDO262158 DNI262158:DNK262158 DXE262158:DXG262158 EHA262158:EHC262158 EQW262158:EQY262158 FAS262158:FAU262158 FKO262158:FKQ262158 FUK262158:FUM262158 GEG262158:GEI262158 GOC262158:GOE262158 GXY262158:GYA262158 HHU262158:HHW262158 HRQ262158:HRS262158 IBM262158:IBO262158 ILI262158:ILK262158 IVE262158:IVG262158 JFA262158:JFC262158 JOW262158:JOY262158 JYS262158:JYU262158 KIO262158:KIQ262158 KSK262158:KSM262158 LCG262158:LCI262158 LMC262158:LME262158 LVY262158:LWA262158 MFU262158:MFW262158 MPQ262158:MPS262158 MZM262158:MZO262158 NJI262158:NJK262158 NTE262158:NTG262158 ODA262158:ODC262158 OMW262158:OMY262158 OWS262158:OWU262158 PGO262158:PGQ262158 PQK262158:PQM262158 QAG262158:QAI262158 QKC262158:QKE262158 QTY262158:QUA262158 RDU262158:RDW262158 RNQ262158:RNS262158 RXM262158:RXO262158 SHI262158:SHK262158 SRE262158:SRG262158 TBA262158:TBC262158 TKW262158:TKY262158 TUS262158:TUU262158 UEO262158:UEQ262158 UOK262158:UOM262158 UYG262158:UYI262158 VIC262158:VIE262158 VRY262158:VSA262158 WBU262158:WBW262158 WLQ262158:WLS262158 WVM262158:WVO262158 E327694:G327694 JA327694:JC327694 SW327694:SY327694 ACS327694:ACU327694 AMO327694:AMQ327694 AWK327694:AWM327694 BGG327694:BGI327694 BQC327694:BQE327694 BZY327694:CAA327694 CJU327694:CJW327694 CTQ327694:CTS327694 DDM327694:DDO327694 DNI327694:DNK327694 DXE327694:DXG327694 EHA327694:EHC327694 EQW327694:EQY327694 FAS327694:FAU327694 FKO327694:FKQ327694 FUK327694:FUM327694 GEG327694:GEI327694 GOC327694:GOE327694 GXY327694:GYA327694 HHU327694:HHW327694 HRQ327694:HRS327694 IBM327694:IBO327694 ILI327694:ILK327694 IVE327694:IVG327694 JFA327694:JFC327694 JOW327694:JOY327694 JYS327694:JYU327694 KIO327694:KIQ327694 KSK327694:KSM327694 LCG327694:LCI327694 LMC327694:LME327694 LVY327694:LWA327694 MFU327694:MFW327694 MPQ327694:MPS327694 MZM327694:MZO327694 NJI327694:NJK327694 NTE327694:NTG327694 ODA327694:ODC327694 OMW327694:OMY327694 OWS327694:OWU327694 PGO327694:PGQ327694 PQK327694:PQM327694 QAG327694:QAI327694 QKC327694:QKE327694 QTY327694:QUA327694 RDU327694:RDW327694 RNQ327694:RNS327694 RXM327694:RXO327694 SHI327694:SHK327694 SRE327694:SRG327694 TBA327694:TBC327694 TKW327694:TKY327694 TUS327694:TUU327694 UEO327694:UEQ327694 UOK327694:UOM327694 UYG327694:UYI327694 VIC327694:VIE327694 VRY327694:VSA327694 WBU327694:WBW327694 WLQ327694:WLS327694 WVM327694:WVO327694 E393230:G393230 JA393230:JC393230 SW393230:SY393230 ACS393230:ACU393230 AMO393230:AMQ393230 AWK393230:AWM393230 BGG393230:BGI393230 BQC393230:BQE393230 BZY393230:CAA393230 CJU393230:CJW393230 CTQ393230:CTS393230 DDM393230:DDO393230 DNI393230:DNK393230 DXE393230:DXG393230 EHA393230:EHC393230 EQW393230:EQY393230 FAS393230:FAU393230 FKO393230:FKQ393230 FUK393230:FUM393230 GEG393230:GEI393230 GOC393230:GOE393230 GXY393230:GYA393230 HHU393230:HHW393230 HRQ393230:HRS393230 IBM393230:IBO393230 ILI393230:ILK393230 IVE393230:IVG393230 JFA393230:JFC393230 JOW393230:JOY393230 JYS393230:JYU393230 KIO393230:KIQ393230 KSK393230:KSM393230 LCG393230:LCI393230 LMC393230:LME393230 LVY393230:LWA393230 MFU393230:MFW393230 MPQ393230:MPS393230 MZM393230:MZO393230 NJI393230:NJK393230 NTE393230:NTG393230 ODA393230:ODC393230 OMW393230:OMY393230 OWS393230:OWU393230 PGO393230:PGQ393230 PQK393230:PQM393230 QAG393230:QAI393230 QKC393230:QKE393230 QTY393230:QUA393230 RDU393230:RDW393230 RNQ393230:RNS393230 RXM393230:RXO393230 SHI393230:SHK393230 SRE393230:SRG393230 TBA393230:TBC393230 TKW393230:TKY393230 TUS393230:TUU393230 UEO393230:UEQ393230 UOK393230:UOM393230 UYG393230:UYI393230 VIC393230:VIE393230 VRY393230:VSA393230 WBU393230:WBW393230 WLQ393230:WLS393230 WVM393230:WVO393230 E458766:G458766 JA458766:JC458766 SW458766:SY458766 ACS458766:ACU458766 AMO458766:AMQ458766 AWK458766:AWM458766 BGG458766:BGI458766 BQC458766:BQE458766 BZY458766:CAA458766 CJU458766:CJW458766 CTQ458766:CTS458766 DDM458766:DDO458766 DNI458766:DNK458766 DXE458766:DXG458766 EHA458766:EHC458766 EQW458766:EQY458766 FAS458766:FAU458766 FKO458766:FKQ458766 FUK458766:FUM458766 GEG458766:GEI458766 GOC458766:GOE458766 GXY458766:GYA458766 HHU458766:HHW458766 HRQ458766:HRS458766 IBM458766:IBO458766 ILI458766:ILK458766 IVE458766:IVG458766 JFA458766:JFC458766 JOW458766:JOY458766 JYS458766:JYU458766 KIO458766:KIQ458766 KSK458766:KSM458766 LCG458766:LCI458766 LMC458766:LME458766 LVY458766:LWA458766 MFU458766:MFW458766 MPQ458766:MPS458766 MZM458766:MZO458766 NJI458766:NJK458766 NTE458766:NTG458766 ODA458766:ODC458766 OMW458766:OMY458766 OWS458766:OWU458766 PGO458766:PGQ458766 PQK458766:PQM458766 QAG458766:QAI458766 QKC458766:QKE458766 QTY458766:QUA458766 RDU458766:RDW458766 RNQ458766:RNS458766 RXM458766:RXO458766 SHI458766:SHK458766 SRE458766:SRG458766 TBA458766:TBC458766 TKW458766:TKY458766 TUS458766:TUU458766 UEO458766:UEQ458766 UOK458766:UOM458766 UYG458766:UYI458766 VIC458766:VIE458766 VRY458766:VSA458766 WBU458766:WBW458766 WLQ458766:WLS458766 WVM458766:WVO458766 E524302:G524302 JA524302:JC524302 SW524302:SY524302 ACS524302:ACU524302 AMO524302:AMQ524302 AWK524302:AWM524302 BGG524302:BGI524302 BQC524302:BQE524302 BZY524302:CAA524302 CJU524302:CJW524302 CTQ524302:CTS524302 DDM524302:DDO524302 DNI524302:DNK524302 DXE524302:DXG524302 EHA524302:EHC524302 EQW524302:EQY524302 FAS524302:FAU524302 FKO524302:FKQ524302 FUK524302:FUM524302 GEG524302:GEI524302 GOC524302:GOE524302 GXY524302:GYA524302 HHU524302:HHW524302 HRQ524302:HRS524302 IBM524302:IBO524302 ILI524302:ILK524302 IVE524302:IVG524302 JFA524302:JFC524302 JOW524302:JOY524302 JYS524302:JYU524302 KIO524302:KIQ524302 KSK524302:KSM524302 LCG524302:LCI524302 LMC524302:LME524302 LVY524302:LWA524302 MFU524302:MFW524302 MPQ524302:MPS524302 MZM524302:MZO524302 NJI524302:NJK524302 NTE524302:NTG524302 ODA524302:ODC524302 OMW524302:OMY524302 OWS524302:OWU524302 PGO524302:PGQ524302 PQK524302:PQM524302 QAG524302:QAI524302 QKC524302:QKE524302 QTY524302:QUA524302 RDU524302:RDW524302 RNQ524302:RNS524302 RXM524302:RXO524302 SHI524302:SHK524302 SRE524302:SRG524302 TBA524302:TBC524302 TKW524302:TKY524302 TUS524302:TUU524302 UEO524302:UEQ524302 UOK524302:UOM524302 UYG524302:UYI524302 VIC524302:VIE524302 VRY524302:VSA524302 WBU524302:WBW524302 WLQ524302:WLS524302 WVM524302:WVO524302 E589838:G589838 JA589838:JC589838 SW589838:SY589838 ACS589838:ACU589838 AMO589838:AMQ589838 AWK589838:AWM589838 BGG589838:BGI589838 BQC589838:BQE589838 BZY589838:CAA589838 CJU589838:CJW589838 CTQ589838:CTS589838 DDM589838:DDO589838 DNI589838:DNK589838 DXE589838:DXG589838 EHA589838:EHC589838 EQW589838:EQY589838 FAS589838:FAU589838 FKO589838:FKQ589838 FUK589838:FUM589838 GEG589838:GEI589838 GOC589838:GOE589838 GXY589838:GYA589838 HHU589838:HHW589838 HRQ589838:HRS589838 IBM589838:IBO589838 ILI589838:ILK589838 IVE589838:IVG589838 JFA589838:JFC589838 JOW589838:JOY589838 JYS589838:JYU589838 KIO589838:KIQ589838 KSK589838:KSM589838 LCG589838:LCI589838 LMC589838:LME589838 LVY589838:LWA589838 MFU589838:MFW589838 MPQ589838:MPS589838 MZM589838:MZO589838 NJI589838:NJK589838 NTE589838:NTG589838 ODA589838:ODC589838 OMW589838:OMY589838 OWS589838:OWU589838 PGO589838:PGQ589838 PQK589838:PQM589838 QAG589838:QAI589838 QKC589838:QKE589838 QTY589838:QUA589838 RDU589838:RDW589838 RNQ589838:RNS589838 RXM589838:RXO589838 SHI589838:SHK589838 SRE589838:SRG589838 TBA589838:TBC589838 TKW589838:TKY589838 TUS589838:TUU589838 UEO589838:UEQ589838 UOK589838:UOM589838 UYG589838:UYI589838 VIC589838:VIE589838 VRY589838:VSA589838 WBU589838:WBW589838 WLQ589838:WLS589838 WVM589838:WVO589838 E655374:G655374 JA655374:JC655374 SW655374:SY655374 ACS655374:ACU655374 AMO655374:AMQ655374 AWK655374:AWM655374 BGG655374:BGI655374 BQC655374:BQE655374 BZY655374:CAA655374 CJU655374:CJW655374 CTQ655374:CTS655374 DDM655374:DDO655374 DNI655374:DNK655374 DXE655374:DXG655374 EHA655374:EHC655374 EQW655374:EQY655374 FAS655374:FAU655374 FKO655374:FKQ655374 FUK655374:FUM655374 GEG655374:GEI655374 GOC655374:GOE655374 GXY655374:GYA655374 HHU655374:HHW655374 HRQ655374:HRS655374 IBM655374:IBO655374 ILI655374:ILK655374 IVE655374:IVG655374 JFA655374:JFC655374 JOW655374:JOY655374 JYS655374:JYU655374 KIO655374:KIQ655374 KSK655374:KSM655374 LCG655374:LCI655374 LMC655374:LME655374 LVY655374:LWA655374 MFU655374:MFW655374 MPQ655374:MPS655374 MZM655374:MZO655374 NJI655374:NJK655374 NTE655374:NTG655374 ODA655374:ODC655374 OMW655374:OMY655374 OWS655374:OWU655374 PGO655374:PGQ655374 PQK655374:PQM655374 QAG655374:QAI655374 QKC655374:QKE655374 QTY655374:QUA655374 RDU655374:RDW655374 RNQ655374:RNS655374 RXM655374:RXO655374 SHI655374:SHK655374 SRE655374:SRG655374 TBA655374:TBC655374 TKW655374:TKY655374 TUS655374:TUU655374 UEO655374:UEQ655374 UOK655374:UOM655374 UYG655374:UYI655374 VIC655374:VIE655374 VRY655374:VSA655374 WBU655374:WBW655374 WLQ655374:WLS655374 WVM655374:WVO655374 E720910:G720910 JA720910:JC720910 SW720910:SY720910 ACS720910:ACU720910 AMO720910:AMQ720910 AWK720910:AWM720910 BGG720910:BGI720910 BQC720910:BQE720910 BZY720910:CAA720910 CJU720910:CJW720910 CTQ720910:CTS720910 DDM720910:DDO720910 DNI720910:DNK720910 DXE720910:DXG720910 EHA720910:EHC720910 EQW720910:EQY720910 FAS720910:FAU720910 FKO720910:FKQ720910 FUK720910:FUM720910 GEG720910:GEI720910 GOC720910:GOE720910 GXY720910:GYA720910 HHU720910:HHW720910 HRQ720910:HRS720910 IBM720910:IBO720910 ILI720910:ILK720910 IVE720910:IVG720910 JFA720910:JFC720910 JOW720910:JOY720910 JYS720910:JYU720910 KIO720910:KIQ720910 KSK720910:KSM720910 LCG720910:LCI720910 LMC720910:LME720910 LVY720910:LWA720910 MFU720910:MFW720910 MPQ720910:MPS720910 MZM720910:MZO720910 NJI720910:NJK720910 NTE720910:NTG720910 ODA720910:ODC720910 OMW720910:OMY720910 OWS720910:OWU720910 PGO720910:PGQ720910 PQK720910:PQM720910 QAG720910:QAI720910 QKC720910:QKE720910 QTY720910:QUA720910 RDU720910:RDW720910 RNQ720910:RNS720910 RXM720910:RXO720910 SHI720910:SHK720910 SRE720910:SRG720910 TBA720910:TBC720910 TKW720910:TKY720910 TUS720910:TUU720910 UEO720910:UEQ720910 UOK720910:UOM720910 UYG720910:UYI720910 VIC720910:VIE720910 VRY720910:VSA720910 WBU720910:WBW720910 WLQ720910:WLS720910 WVM720910:WVO720910 E786446:G786446 JA786446:JC786446 SW786446:SY786446 ACS786446:ACU786446 AMO786446:AMQ786446 AWK786446:AWM786446 BGG786446:BGI786446 BQC786446:BQE786446 BZY786446:CAA786446 CJU786446:CJW786446 CTQ786446:CTS786446 DDM786446:DDO786446 DNI786446:DNK786446 DXE786446:DXG786446 EHA786446:EHC786446 EQW786446:EQY786446 FAS786446:FAU786446 FKO786446:FKQ786446 FUK786446:FUM786446 GEG786446:GEI786446 GOC786446:GOE786446 GXY786446:GYA786446 HHU786446:HHW786446 HRQ786446:HRS786446 IBM786446:IBO786446 ILI786446:ILK786446 IVE786446:IVG786446 JFA786446:JFC786446 JOW786446:JOY786446 JYS786446:JYU786446 KIO786446:KIQ786446 KSK786446:KSM786446 LCG786446:LCI786446 LMC786446:LME786446 LVY786446:LWA786446 MFU786446:MFW786446 MPQ786446:MPS786446 MZM786446:MZO786446 NJI786446:NJK786446 NTE786446:NTG786446 ODA786446:ODC786446 OMW786446:OMY786446 OWS786446:OWU786446 PGO786446:PGQ786446 PQK786446:PQM786446 QAG786446:QAI786446 QKC786446:QKE786446 QTY786446:QUA786446 RDU786446:RDW786446 RNQ786446:RNS786446 RXM786446:RXO786446 SHI786446:SHK786446 SRE786446:SRG786446 TBA786446:TBC786446 TKW786446:TKY786446 TUS786446:TUU786446 UEO786446:UEQ786446 UOK786446:UOM786446 UYG786446:UYI786446 VIC786446:VIE786446 VRY786446:VSA786446 WBU786446:WBW786446 WLQ786446:WLS786446 WVM786446:WVO786446 E851982:G851982 JA851982:JC851982 SW851982:SY851982 ACS851982:ACU851982 AMO851982:AMQ851982 AWK851982:AWM851982 BGG851982:BGI851982 BQC851982:BQE851982 BZY851982:CAA851982 CJU851982:CJW851982 CTQ851982:CTS851982 DDM851982:DDO851982 DNI851982:DNK851982 DXE851982:DXG851982 EHA851982:EHC851982 EQW851982:EQY851982 FAS851982:FAU851982 FKO851982:FKQ851982 FUK851982:FUM851982 GEG851982:GEI851982 GOC851982:GOE851982 GXY851982:GYA851982 HHU851982:HHW851982 HRQ851982:HRS851982 IBM851982:IBO851982 ILI851982:ILK851982 IVE851982:IVG851982 JFA851982:JFC851982 JOW851982:JOY851982 JYS851982:JYU851982 KIO851982:KIQ851982 KSK851982:KSM851982 LCG851982:LCI851982 LMC851982:LME851982 LVY851982:LWA851982 MFU851982:MFW851982 MPQ851982:MPS851982 MZM851982:MZO851982 NJI851982:NJK851982 NTE851982:NTG851982 ODA851982:ODC851982 OMW851982:OMY851982 OWS851982:OWU851982 PGO851982:PGQ851982 PQK851982:PQM851982 QAG851982:QAI851982 QKC851982:QKE851982 QTY851982:QUA851982 RDU851982:RDW851982 RNQ851982:RNS851982 RXM851982:RXO851982 SHI851982:SHK851982 SRE851982:SRG851982 TBA851982:TBC851982 TKW851982:TKY851982 TUS851982:TUU851982 UEO851982:UEQ851982 UOK851982:UOM851982 UYG851982:UYI851982 VIC851982:VIE851982 VRY851982:VSA851982 WBU851982:WBW851982 WLQ851982:WLS851982 WVM851982:WVO851982 E917518:G917518 JA917518:JC917518 SW917518:SY917518 ACS917518:ACU917518 AMO917518:AMQ917518 AWK917518:AWM917518 BGG917518:BGI917518 BQC917518:BQE917518 BZY917518:CAA917518 CJU917518:CJW917518 CTQ917518:CTS917518 DDM917518:DDO917518 DNI917518:DNK917518 DXE917518:DXG917518 EHA917518:EHC917518 EQW917518:EQY917518 FAS917518:FAU917518 FKO917518:FKQ917518 FUK917518:FUM917518 GEG917518:GEI917518 GOC917518:GOE917518 GXY917518:GYA917518 HHU917518:HHW917518 HRQ917518:HRS917518 IBM917518:IBO917518 ILI917518:ILK917518 IVE917518:IVG917518 JFA917518:JFC917518 JOW917518:JOY917518 JYS917518:JYU917518 KIO917518:KIQ917518 KSK917518:KSM917518 LCG917518:LCI917518 LMC917518:LME917518 LVY917518:LWA917518 MFU917518:MFW917518 MPQ917518:MPS917518 MZM917518:MZO917518 NJI917518:NJK917518 NTE917518:NTG917518 ODA917518:ODC917518 OMW917518:OMY917518 OWS917518:OWU917518 PGO917518:PGQ917518 PQK917518:PQM917518 QAG917518:QAI917518 QKC917518:QKE917518 QTY917518:QUA917518 RDU917518:RDW917518 RNQ917518:RNS917518 RXM917518:RXO917518 SHI917518:SHK917518 SRE917518:SRG917518 TBA917518:TBC917518 TKW917518:TKY917518 TUS917518:TUU917518 UEO917518:UEQ917518 UOK917518:UOM917518 UYG917518:UYI917518 VIC917518:VIE917518 VRY917518:VSA917518 WBU917518:WBW917518 WLQ917518:WLS917518 WVM917518:WVO917518 E983054:G983054 JA983054:JC983054 SW983054:SY983054 ACS983054:ACU983054 AMO983054:AMQ983054 AWK983054:AWM983054 BGG983054:BGI983054 BQC983054:BQE983054 BZY983054:CAA983054 CJU983054:CJW983054 CTQ983054:CTS983054 DDM983054:DDO983054 DNI983054:DNK983054 DXE983054:DXG983054 EHA983054:EHC983054 EQW983054:EQY983054 FAS983054:FAU983054 FKO983054:FKQ983054 FUK983054:FUM983054 GEG983054:GEI983054 GOC983054:GOE983054 GXY983054:GYA983054 HHU983054:HHW983054 HRQ983054:HRS983054 IBM983054:IBO983054 ILI983054:ILK983054 IVE983054:IVG983054 JFA983054:JFC983054 JOW983054:JOY983054 JYS983054:JYU983054 KIO983054:KIQ983054 KSK983054:KSM983054 LCG983054:LCI983054 LMC983054:LME983054 LVY983054:LWA983054 MFU983054:MFW983054 MPQ983054:MPS983054 MZM983054:MZO983054 NJI983054:NJK983054 NTE983054:NTG983054 ODA983054:ODC983054 OMW983054:OMY983054 OWS983054:OWU983054 PGO983054:PGQ983054 PQK983054:PQM983054 QAG983054:QAI983054 QKC983054:QKE983054 QTY983054:QUA983054 RDU983054:RDW983054 RNQ983054:RNS983054 RXM983054:RXO983054 SHI983054:SHK983054 SRE983054:SRG983054 TBA983054:TBC983054 TKW983054:TKY983054 TUS983054:TUU983054 UEO983054:UEQ983054 UOK983054:UOM983054 UYG983054:UYI983054 VIC983054:VIE983054 VRY983054:VSA983054 WBU983054:WBW983054 WLQ983054:WLS983054 WVM983054:WVO983054" xr:uid="{04B6B404-C083-40A3-90CF-91FC2DA2E928}">
      <formula1>TEL</formula1>
    </dataValidation>
    <dataValidation type="list" allowBlank="1" showInputMessage="1" showErrorMessage="1" sqref="B14:D14 IX14:IZ14 ST14:SV14 ACP14:ACR14 AML14:AMN14 AWH14:AWJ14 BGD14:BGF14 BPZ14:BQB14 BZV14:BZX14 CJR14:CJT14 CTN14:CTP14 DDJ14:DDL14 DNF14:DNH14 DXB14:DXD14 EGX14:EGZ14 EQT14:EQV14 FAP14:FAR14 FKL14:FKN14 FUH14:FUJ14 GED14:GEF14 GNZ14:GOB14 GXV14:GXX14 HHR14:HHT14 HRN14:HRP14 IBJ14:IBL14 ILF14:ILH14 IVB14:IVD14 JEX14:JEZ14 JOT14:JOV14 JYP14:JYR14 KIL14:KIN14 KSH14:KSJ14 LCD14:LCF14 LLZ14:LMB14 LVV14:LVX14 MFR14:MFT14 MPN14:MPP14 MZJ14:MZL14 NJF14:NJH14 NTB14:NTD14 OCX14:OCZ14 OMT14:OMV14 OWP14:OWR14 PGL14:PGN14 PQH14:PQJ14 QAD14:QAF14 QJZ14:QKB14 QTV14:QTX14 RDR14:RDT14 RNN14:RNP14 RXJ14:RXL14 SHF14:SHH14 SRB14:SRD14 TAX14:TAZ14 TKT14:TKV14 TUP14:TUR14 UEL14:UEN14 UOH14:UOJ14 UYD14:UYF14 VHZ14:VIB14 VRV14:VRX14 WBR14:WBT14 WLN14:WLP14 WVJ14:WVL14 B65550:D65550 IX65550:IZ65550 ST65550:SV65550 ACP65550:ACR65550 AML65550:AMN65550 AWH65550:AWJ65550 BGD65550:BGF65550 BPZ65550:BQB65550 BZV65550:BZX65550 CJR65550:CJT65550 CTN65550:CTP65550 DDJ65550:DDL65550 DNF65550:DNH65550 DXB65550:DXD65550 EGX65550:EGZ65550 EQT65550:EQV65550 FAP65550:FAR65550 FKL65550:FKN65550 FUH65550:FUJ65550 GED65550:GEF65550 GNZ65550:GOB65550 GXV65550:GXX65550 HHR65550:HHT65550 HRN65550:HRP65550 IBJ65550:IBL65550 ILF65550:ILH65550 IVB65550:IVD65550 JEX65550:JEZ65550 JOT65550:JOV65550 JYP65550:JYR65550 KIL65550:KIN65550 KSH65550:KSJ65550 LCD65550:LCF65550 LLZ65550:LMB65550 LVV65550:LVX65550 MFR65550:MFT65550 MPN65550:MPP65550 MZJ65550:MZL65550 NJF65550:NJH65550 NTB65550:NTD65550 OCX65550:OCZ65550 OMT65550:OMV65550 OWP65550:OWR65550 PGL65550:PGN65550 PQH65550:PQJ65550 QAD65550:QAF65550 QJZ65550:QKB65550 QTV65550:QTX65550 RDR65550:RDT65550 RNN65550:RNP65550 RXJ65550:RXL65550 SHF65550:SHH65550 SRB65550:SRD65550 TAX65550:TAZ65550 TKT65550:TKV65550 TUP65550:TUR65550 UEL65550:UEN65550 UOH65550:UOJ65550 UYD65550:UYF65550 VHZ65550:VIB65550 VRV65550:VRX65550 WBR65550:WBT65550 WLN65550:WLP65550 WVJ65550:WVL65550 B131086:D131086 IX131086:IZ131086 ST131086:SV131086 ACP131086:ACR131086 AML131086:AMN131086 AWH131086:AWJ131086 BGD131086:BGF131086 BPZ131086:BQB131086 BZV131086:BZX131086 CJR131086:CJT131086 CTN131086:CTP131086 DDJ131086:DDL131086 DNF131086:DNH131086 DXB131086:DXD131086 EGX131086:EGZ131086 EQT131086:EQV131086 FAP131086:FAR131086 FKL131086:FKN131086 FUH131086:FUJ131086 GED131086:GEF131086 GNZ131086:GOB131086 GXV131086:GXX131086 HHR131086:HHT131086 HRN131086:HRP131086 IBJ131086:IBL131086 ILF131086:ILH131086 IVB131086:IVD131086 JEX131086:JEZ131086 JOT131086:JOV131086 JYP131086:JYR131086 KIL131086:KIN131086 KSH131086:KSJ131086 LCD131086:LCF131086 LLZ131086:LMB131086 LVV131086:LVX131086 MFR131086:MFT131086 MPN131086:MPP131086 MZJ131086:MZL131086 NJF131086:NJH131086 NTB131086:NTD131086 OCX131086:OCZ131086 OMT131086:OMV131086 OWP131086:OWR131086 PGL131086:PGN131086 PQH131086:PQJ131086 QAD131086:QAF131086 QJZ131086:QKB131086 QTV131086:QTX131086 RDR131086:RDT131086 RNN131086:RNP131086 RXJ131086:RXL131086 SHF131086:SHH131086 SRB131086:SRD131086 TAX131086:TAZ131086 TKT131086:TKV131086 TUP131086:TUR131086 UEL131086:UEN131086 UOH131086:UOJ131086 UYD131086:UYF131086 VHZ131086:VIB131086 VRV131086:VRX131086 WBR131086:WBT131086 WLN131086:WLP131086 WVJ131086:WVL131086 B196622:D196622 IX196622:IZ196622 ST196622:SV196622 ACP196622:ACR196622 AML196622:AMN196622 AWH196622:AWJ196622 BGD196622:BGF196622 BPZ196622:BQB196622 BZV196622:BZX196622 CJR196622:CJT196622 CTN196622:CTP196622 DDJ196622:DDL196622 DNF196622:DNH196622 DXB196622:DXD196622 EGX196622:EGZ196622 EQT196622:EQV196622 FAP196622:FAR196622 FKL196622:FKN196622 FUH196622:FUJ196622 GED196622:GEF196622 GNZ196622:GOB196622 GXV196622:GXX196622 HHR196622:HHT196622 HRN196622:HRP196622 IBJ196622:IBL196622 ILF196622:ILH196622 IVB196622:IVD196622 JEX196622:JEZ196622 JOT196622:JOV196622 JYP196622:JYR196622 KIL196622:KIN196622 KSH196622:KSJ196622 LCD196622:LCF196622 LLZ196622:LMB196622 LVV196622:LVX196622 MFR196622:MFT196622 MPN196622:MPP196622 MZJ196622:MZL196622 NJF196622:NJH196622 NTB196622:NTD196622 OCX196622:OCZ196622 OMT196622:OMV196622 OWP196622:OWR196622 PGL196622:PGN196622 PQH196622:PQJ196622 QAD196622:QAF196622 QJZ196622:QKB196622 QTV196622:QTX196622 RDR196622:RDT196622 RNN196622:RNP196622 RXJ196622:RXL196622 SHF196622:SHH196622 SRB196622:SRD196622 TAX196622:TAZ196622 TKT196622:TKV196622 TUP196622:TUR196622 UEL196622:UEN196622 UOH196622:UOJ196622 UYD196622:UYF196622 VHZ196622:VIB196622 VRV196622:VRX196622 WBR196622:WBT196622 WLN196622:WLP196622 WVJ196622:WVL196622 B262158:D262158 IX262158:IZ262158 ST262158:SV262158 ACP262158:ACR262158 AML262158:AMN262158 AWH262158:AWJ262158 BGD262158:BGF262158 BPZ262158:BQB262158 BZV262158:BZX262158 CJR262158:CJT262158 CTN262158:CTP262158 DDJ262158:DDL262158 DNF262158:DNH262158 DXB262158:DXD262158 EGX262158:EGZ262158 EQT262158:EQV262158 FAP262158:FAR262158 FKL262158:FKN262158 FUH262158:FUJ262158 GED262158:GEF262158 GNZ262158:GOB262158 GXV262158:GXX262158 HHR262158:HHT262158 HRN262158:HRP262158 IBJ262158:IBL262158 ILF262158:ILH262158 IVB262158:IVD262158 JEX262158:JEZ262158 JOT262158:JOV262158 JYP262158:JYR262158 KIL262158:KIN262158 KSH262158:KSJ262158 LCD262158:LCF262158 LLZ262158:LMB262158 LVV262158:LVX262158 MFR262158:MFT262158 MPN262158:MPP262158 MZJ262158:MZL262158 NJF262158:NJH262158 NTB262158:NTD262158 OCX262158:OCZ262158 OMT262158:OMV262158 OWP262158:OWR262158 PGL262158:PGN262158 PQH262158:PQJ262158 QAD262158:QAF262158 QJZ262158:QKB262158 QTV262158:QTX262158 RDR262158:RDT262158 RNN262158:RNP262158 RXJ262158:RXL262158 SHF262158:SHH262158 SRB262158:SRD262158 TAX262158:TAZ262158 TKT262158:TKV262158 TUP262158:TUR262158 UEL262158:UEN262158 UOH262158:UOJ262158 UYD262158:UYF262158 VHZ262158:VIB262158 VRV262158:VRX262158 WBR262158:WBT262158 WLN262158:WLP262158 WVJ262158:WVL262158 B327694:D327694 IX327694:IZ327694 ST327694:SV327694 ACP327694:ACR327694 AML327694:AMN327694 AWH327694:AWJ327694 BGD327694:BGF327694 BPZ327694:BQB327694 BZV327694:BZX327694 CJR327694:CJT327694 CTN327694:CTP327694 DDJ327694:DDL327694 DNF327694:DNH327694 DXB327694:DXD327694 EGX327694:EGZ327694 EQT327694:EQV327694 FAP327694:FAR327694 FKL327694:FKN327694 FUH327694:FUJ327694 GED327694:GEF327694 GNZ327694:GOB327694 GXV327694:GXX327694 HHR327694:HHT327694 HRN327694:HRP327694 IBJ327694:IBL327694 ILF327694:ILH327694 IVB327694:IVD327694 JEX327694:JEZ327694 JOT327694:JOV327694 JYP327694:JYR327694 KIL327694:KIN327694 KSH327694:KSJ327694 LCD327694:LCF327694 LLZ327694:LMB327694 LVV327694:LVX327694 MFR327694:MFT327694 MPN327694:MPP327694 MZJ327694:MZL327694 NJF327694:NJH327694 NTB327694:NTD327694 OCX327694:OCZ327694 OMT327694:OMV327694 OWP327694:OWR327694 PGL327694:PGN327694 PQH327694:PQJ327694 QAD327694:QAF327694 QJZ327694:QKB327694 QTV327694:QTX327694 RDR327694:RDT327694 RNN327694:RNP327694 RXJ327694:RXL327694 SHF327694:SHH327694 SRB327694:SRD327694 TAX327694:TAZ327694 TKT327694:TKV327694 TUP327694:TUR327694 UEL327694:UEN327694 UOH327694:UOJ327694 UYD327694:UYF327694 VHZ327694:VIB327694 VRV327694:VRX327694 WBR327694:WBT327694 WLN327694:WLP327694 WVJ327694:WVL327694 B393230:D393230 IX393230:IZ393230 ST393230:SV393230 ACP393230:ACR393230 AML393230:AMN393230 AWH393230:AWJ393230 BGD393230:BGF393230 BPZ393230:BQB393230 BZV393230:BZX393230 CJR393230:CJT393230 CTN393230:CTP393230 DDJ393230:DDL393230 DNF393230:DNH393230 DXB393230:DXD393230 EGX393230:EGZ393230 EQT393230:EQV393230 FAP393230:FAR393230 FKL393230:FKN393230 FUH393230:FUJ393230 GED393230:GEF393230 GNZ393230:GOB393230 GXV393230:GXX393230 HHR393230:HHT393230 HRN393230:HRP393230 IBJ393230:IBL393230 ILF393230:ILH393230 IVB393230:IVD393230 JEX393230:JEZ393230 JOT393230:JOV393230 JYP393230:JYR393230 KIL393230:KIN393230 KSH393230:KSJ393230 LCD393230:LCF393230 LLZ393230:LMB393230 LVV393230:LVX393230 MFR393230:MFT393230 MPN393230:MPP393230 MZJ393230:MZL393230 NJF393230:NJH393230 NTB393230:NTD393230 OCX393230:OCZ393230 OMT393230:OMV393230 OWP393230:OWR393230 PGL393230:PGN393230 PQH393230:PQJ393230 QAD393230:QAF393230 QJZ393230:QKB393230 QTV393230:QTX393230 RDR393230:RDT393230 RNN393230:RNP393230 RXJ393230:RXL393230 SHF393230:SHH393230 SRB393230:SRD393230 TAX393230:TAZ393230 TKT393230:TKV393230 TUP393230:TUR393230 UEL393230:UEN393230 UOH393230:UOJ393230 UYD393230:UYF393230 VHZ393230:VIB393230 VRV393230:VRX393230 WBR393230:WBT393230 WLN393230:WLP393230 WVJ393230:WVL393230 B458766:D458766 IX458766:IZ458766 ST458766:SV458766 ACP458766:ACR458766 AML458766:AMN458766 AWH458766:AWJ458766 BGD458766:BGF458766 BPZ458766:BQB458766 BZV458766:BZX458766 CJR458766:CJT458766 CTN458766:CTP458766 DDJ458766:DDL458766 DNF458766:DNH458766 DXB458766:DXD458766 EGX458766:EGZ458766 EQT458766:EQV458766 FAP458766:FAR458766 FKL458766:FKN458766 FUH458766:FUJ458766 GED458766:GEF458766 GNZ458766:GOB458766 GXV458766:GXX458766 HHR458766:HHT458766 HRN458766:HRP458766 IBJ458766:IBL458766 ILF458766:ILH458766 IVB458766:IVD458766 JEX458766:JEZ458766 JOT458766:JOV458766 JYP458766:JYR458766 KIL458766:KIN458766 KSH458766:KSJ458766 LCD458766:LCF458766 LLZ458766:LMB458766 LVV458766:LVX458766 MFR458766:MFT458766 MPN458766:MPP458766 MZJ458766:MZL458766 NJF458766:NJH458766 NTB458766:NTD458766 OCX458766:OCZ458766 OMT458766:OMV458766 OWP458766:OWR458766 PGL458766:PGN458766 PQH458766:PQJ458766 QAD458766:QAF458766 QJZ458766:QKB458766 QTV458766:QTX458766 RDR458766:RDT458766 RNN458766:RNP458766 RXJ458766:RXL458766 SHF458766:SHH458766 SRB458766:SRD458766 TAX458766:TAZ458766 TKT458766:TKV458766 TUP458766:TUR458766 UEL458766:UEN458766 UOH458766:UOJ458766 UYD458766:UYF458766 VHZ458766:VIB458766 VRV458766:VRX458766 WBR458766:WBT458766 WLN458766:WLP458766 WVJ458766:WVL458766 B524302:D524302 IX524302:IZ524302 ST524302:SV524302 ACP524302:ACR524302 AML524302:AMN524302 AWH524302:AWJ524302 BGD524302:BGF524302 BPZ524302:BQB524302 BZV524302:BZX524302 CJR524302:CJT524302 CTN524302:CTP524302 DDJ524302:DDL524302 DNF524302:DNH524302 DXB524302:DXD524302 EGX524302:EGZ524302 EQT524302:EQV524302 FAP524302:FAR524302 FKL524302:FKN524302 FUH524302:FUJ524302 GED524302:GEF524302 GNZ524302:GOB524302 GXV524302:GXX524302 HHR524302:HHT524302 HRN524302:HRP524302 IBJ524302:IBL524302 ILF524302:ILH524302 IVB524302:IVD524302 JEX524302:JEZ524302 JOT524302:JOV524302 JYP524302:JYR524302 KIL524302:KIN524302 KSH524302:KSJ524302 LCD524302:LCF524302 LLZ524302:LMB524302 LVV524302:LVX524302 MFR524302:MFT524302 MPN524302:MPP524302 MZJ524302:MZL524302 NJF524302:NJH524302 NTB524302:NTD524302 OCX524302:OCZ524302 OMT524302:OMV524302 OWP524302:OWR524302 PGL524302:PGN524302 PQH524302:PQJ524302 QAD524302:QAF524302 QJZ524302:QKB524302 QTV524302:QTX524302 RDR524302:RDT524302 RNN524302:RNP524302 RXJ524302:RXL524302 SHF524302:SHH524302 SRB524302:SRD524302 TAX524302:TAZ524302 TKT524302:TKV524302 TUP524302:TUR524302 UEL524302:UEN524302 UOH524302:UOJ524302 UYD524302:UYF524302 VHZ524302:VIB524302 VRV524302:VRX524302 WBR524302:WBT524302 WLN524302:WLP524302 WVJ524302:WVL524302 B589838:D589838 IX589838:IZ589838 ST589838:SV589838 ACP589838:ACR589838 AML589838:AMN589838 AWH589838:AWJ589838 BGD589838:BGF589838 BPZ589838:BQB589838 BZV589838:BZX589838 CJR589838:CJT589838 CTN589838:CTP589838 DDJ589838:DDL589838 DNF589838:DNH589838 DXB589838:DXD589838 EGX589838:EGZ589838 EQT589838:EQV589838 FAP589838:FAR589838 FKL589838:FKN589838 FUH589838:FUJ589838 GED589838:GEF589838 GNZ589838:GOB589838 GXV589838:GXX589838 HHR589838:HHT589838 HRN589838:HRP589838 IBJ589838:IBL589838 ILF589838:ILH589838 IVB589838:IVD589838 JEX589838:JEZ589838 JOT589838:JOV589838 JYP589838:JYR589838 KIL589838:KIN589838 KSH589838:KSJ589838 LCD589838:LCF589838 LLZ589838:LMB589838 LVV589838:LVX589838 MFR589838:MFT589838 MPN589838:MPP589838 MZJ589838:MZL589838 NJF589838:NJH589838 NTB589838:NTD589838 OCX589838:OCZ589838 OMT589838:OMV589838 OWP589838:OWR589838 PGL589838:PGN589838 PQH589838:PQJ589838 QAD589838:QAF589838 QJZ589838:QKB589838 QTV589838:QTX589838 RDR589838:RDT589838 RNN589838:RNP589838 RXJ589838:RXL589838 SHF589838:SHH589838 SRB589838:SRD589838 TAX589838:TAZ589838 TKT589838:TKV589838 TUP589838:TUR589838 UEL589838:UEN589838 UOH589838:UOJ589838 UYD589838:UYF589838 VHZ589838:VIB589838 VRV589838:VRX589838 WBR589838:WBT589838 WLN589838:WLP589838 WVJ589838:WVL589838 B655374:D655374 IX655374:IZ655374 ST655374:SV655374 ACP655374:ACR655374 AML655374:AMN655374 AWH655374:AWJ655374 BGD655374:BGF655374 BPZ655374:BQB655374 BZV655374:BZX655374 CJR655374:CJT655374 CTN655374:CTP655374 DDJ655374:DDL655374 DNF655374:DNH655374 DXB655374:DXD655374 EGX655374:EGZ655374 EQT655374:EQV655374 FAP655374:FAR655374 FKL655374:FKN655374 FUH655374:FUJ655374 GED655374:GEF655374 GNZ655374:GOB655374 GXV655374:GXX655374 HHR655374:HHT655374 HRN655374:HRP655374 IBJ655374:IBL655374 ILF655374:ILH655374 IVB655374:IVD655374 JEX655374:JEZ655374 JOT655374:JOV655374 JYP655374:JYR655374 KIL655374:KIN655374 KSH655374:KSJ655374 LCD655374:LCF655374 LLZ655374:LMB655374 LVV655374:LVX655374 MFR655374:MFT655374 MPN655374:MPP655374 MZJ655374:MZL655374 NJF655374:NJH655374 NTB655374:NTD655374 OCX655374:OCZ655374 OMT655374:OMV655374 OWP655374:OWR655374 PGL655374:PGN655374 PQH655374:PQJ655374 QAD655374:QAF655374 QJZ655374:QKB655374 QTV655374:QTX655374 RDR655374:RDT655374 RNN655374:RNP655374 RXJ655374:RXL655374 SHF655374:SHH655374 SRB655374:SRD655374 TAX655374:TAZ655374 TKT655374:TKV655374 TUP655374:TUR655374 UEL655374:UEN655374 UOH655374:UOJ655374 UYD655374:UYF655374 VHZ655374:VIB655374 VRV655374:VRX655374 WBR655374:WBT655374 WLN655374:WLP655374 WVJ655374:WVL655374 B720910:D720910 IX720910:IZ720910 ST720910:SV720910 ACP720910:ACR720910 AML720910:AMN720910 AWH720910:AWJ720910 BGD720910:BGF720910 BPZ720910:BQB720910 BZV720910:BZX720910 CJR720910:CJT720910 CTN720910:CTP720910 DDJ720910:DDL720910 DNF720910:DNH720910 DXB720910:DXD720910 EGX720910:EGZ720910 EQT720910:EQV720910 FAP720910:FAR720910 FKL720910:FKN720910 FUH720910:FUJ720910 GED720910:GEF720910 GNZ720910:GOB720910 GXV720910:GXX720910 HHR720910:HHT720910 HRN720910:HRP720910 IBJ720910:IBL720910 ILF720910:ILH720910 IVB720910:IVD720910 JEX720910:JEZ720910 JOT720910:JOV720910 JYP720910:JYR720910 KIL720910:KIN720910 KSH720910:KSJ720910 LCD720910:LCF720910 LLZ720910:LMB720910 LVV720910:LVX720910 MFR720910:MFT720910 MPN720910:MPP720910 MZJ720910:MZL720910 NJF720910:NJH720910 NTB720910:NTD720910 OCX720910:OCZ720910 OMT720910:OMV720910 OWP720910:OWR720910 PGL720910:PGN720910 PQH720910:PQJ720910 QAD720910:QAF720910 QJZ720910:QKB720910 QTV720910:QTX720910 RDR720910:RDT720910 RNN720910:RNP720910 RXJ720910:RXL720910 SHF720910:SHH720910 SRB720910:SRD720910 TAX720910:TAZ720910 TKT720910:TKV720910 TUP720910:TUR720910 UEL720910:UEN720910 UOH720910:UOJ720910 UYD720910:UYF720910 VHZ720910:VIB720910 VRV720910:VRX720910 WBR720910:WBT720910 WLN720910:WLP720910 WVJ720910:WVL720910 B786446:D786446 IX786446:IZ786446 ST786446:SV786446 ACP786446:ACR786446 AML786446:AMN786446 AWH786446:AWJ786446 BGD786446:BGF786446 BPZ786446:BQB786446 BZV786446:BZX786446 CJR786446:CJT786446 CTN786446:CTP786446 DDJ786446:DDL786446 DNF786446:DNH786446 DXB786446:DXD786446 EGX786446:EGZ786446 EQT786446:EQV786446 FAP786446:FAR786446 FKL786446:FKN786446 FUH786446:FUJ786446 GED786446:GEF786446 GNZ786446:GOB786446 GXV786446:GXX786446 HHR786446:HHT786446 HRN786446:HRP786446 IBJ786446:IBL786446 ILF786446:ILH786446 IVB786446:IVD786446 JEX786446:JEZ786446 JOT786446:JOV786446 JYP786446:JYR786446 KIL786446:KIN786446 KSH786446:KSJ786446 LCD786446:LCF786446 LLZ786446:LMB786446 LVV786446:LVX786446 MFR786446:MFT786446 MPN786446:MPP786446 MZJ786446:MZL786446 NJF786446:NJH786446 NTB786446:NTD786446 OCX786446:OCZ786446 OMT786446:OMV786446 OWP786446:OWR786446 PGL786446:PGN786446 PQH786446:PQJ786446 QAD786446:QAF786446 QJZ786446:QKB786446 QTV786446:QTX786446 RDR786446:RDT786446 RNN786446:RNP786446 RXJ786446:RXL786446 SHF786446:SHH786446 SRB786446:SRD786446 TAX786446:TAZ786446 TKT786446:TKV786446 TUP786446:TUR786446 UEL786446:UEN786446 UOH786446:UOJ786446 UYD786446:UYF786446 VHZ786446:VIB786446 VRV786446:VRX786446 WBR786446:WBT786446 WLN786446:WLP786446 WVJ786446:WVL786446 B851982:D851982 IX851982:IZ851982 ST851982:SV851982 ACP851982:ACR851982 AML851982:AMN851982 AWH851982:AWJ851982 BGD851982:BGF851982 BPZ851982:BQB851982 BZV851982:BZX851982 CJR851982:CJT851982 CTN851982:CTP851982 DDJ851982:DDL851982 DNF851982:DNH851982 DXB851982:DXD851982 EGX851982:EGZ851982 EQT851982:EQV851982 FAP851982:FAR851982 FKL851982:FKN851982 FUH851982:FUJ851982 GED851982:GEF851982 GNZ851982:GOB851982 GXV851982:GXX851982 HHR851982:HHT851982 HRN851982:HRP851982 IBJ851982:IBL851982 ILF851982:ILH851982 IVB851982:IVD851982 JEX851982:JEZ851982 JOT851982:JOV851982 JYP851982:JYR851982 KIL851982:KIN851982 KSH851982:KSJ851982 LCD851982:LCF851982 LLZ851982:LMB851982 LVV851982:LVX851982 MFR851982:MFT851982 MPN851982:MPP851982 MZJ851982:MZL851982 NJF851982:NJH851982 NTB851982:NTD851982 OCX851982:OCZ851982 OMT851982:OMV851982 OWP851982:OWR851982 PGL851982:PGN851982 PQH851982:PQJ851982 QAD851982:QAF851982 QJZ851982:QKB851982 QTV851982:QTX851982 RDR851982:RDT851982 RNN851982:RNP851982 RXJ851982:RXL851982 SHF851982:SHH851982 SRB851982:SRD851982 TAX851982:TAZ851982 TKT851982:TKV851982 TUP851982:TUR851982 UEL851982:UEN851982 UOH851982:UOJ851982 UYD851982:UYF851982 VHZ851982:VIB851982 VRV851982:VRX851982 WBR851982:WBT851982 WLN851982:WLP851982 WVJ851982:WVL851982 B917518:D917518 IX917518:IZ917518 ST917518:SV917518 ACP917518:ACR917518 AML917518:AMN917518 AWH917518:AWJ917518 BGD917518:BGF917518 BPZ917518:BQB917518 BZV917518:BZX917518 CJR917518:CJT917518 CTN917518:CTP917518 DDJ917518:DDL917518 DNF917518:DNH917518 DXB917518:DXD917518 EGX917518:EGZ917518 EQT917518:EQV917518 FAP917518:FAR917518 FKL917518:FKN917518 FUH917518:FUJ917518 GED917518:GEF917518 GNZ917518:GOB917518 GXV917518:GXX917518 HHR917518:HHT917518 HRN917518:HRP917518 IBJ917518:IBL917518 ILF917518:ILH917518 IVB917518:IVD917518 JEX917518:JEZ917518 JOT917518:JOV917518 JYP917518:JYR917518 KIL917518:KIN917518 KSH917518:KSJ917518 LCD917518:LCF917518 LLZ917518:LMB917518 LVV917518:LVX917518 MFR917518:MFT917518 MPN917518:MPP917518 MZJ917518:MZL917518 NJF917518:NJH917518 NTB917518:NTD917518 OCX917518:OCZ917518 OMT917518:OMV917518 OWP917518:OWR917518 PGL917518:PGN917518 PQH917518:PQJ917518 QAD917518:QAF917518 QJZ917518:QKB917518 QTV917518:QTX917518 RDR917518:RDT917518 RNN917518:RNP917518 RXJ917518:RXL917518 SHF917518:SHH917518 SRB917518:SRD917518 TAX917518:TAZ917518 TKT917518:TKV917518 TUP917518:TUR917518 UEL917518:UEN917518 UOH917518:UOJ917518 UYD917518:UYF917518 VHZ917518:VIB917518 VRV917518:VRX917518 WBR917518:WBT917518 WLN917518:WLP917518 WVJ917518:WVL917518 B983054:D983054 IX983054:IZ983054 ST983054:SV983054 ACP983054:ACR983054 AML983054:AMN983054 AWH983054:AWJ983054 BGD983054:BGF983054 BPZ983054:BQB983054 BZV983054:BZX983054 CJR983054:CJT983054 CTN983054:CTP983054 DDJ983054:DDL983054 DNF983054:DNH983054 DXB983054:DXD983054 EGX983054:EGZ983054 EQT983054:EQV983054 FAP983054:FAR983054 FKL983054:FKN983054 FUH983054:FUJ983054 GED983054:GEF983054 GNZ983054:GOB983054 GXV983054:GXX983054 HHR983054:HHT983054 HRN983054:HRP983054 IBJ983054:IBL983054 ILF983054:ILH983054 IVB983054:IVD983054 JEX983054:JEZ983054 JOT983054:JOV983054 JYP983054:JYR983054 KIL983054:KIN983054 KSH983054:KSJ983054 LCD983054:LCF983054 LLZ983054:LMB983054 LVV983054:LVX983054 MFR983054:MFT983054 MPN983054:MPP983054 MZJ983054:MZL983054 NJF983054:NJH983054 NTB983054:NTD983054 OCX983054:OCZ983054 OMT983054:OMV983054 OWP983054:OWR983054 PGL983054:PGN983054 PQH983054:PQJ983054 QAD983054:QAF983054 QJZ983054:QKB983054 QTV983054:QTX983054 RDR983054:RDT983054 RNN983054:RNP983054 RXJ983054:RXL983054 SHF983054:SHH983054 SRB983054:SRD983054 TAX983054:TAZ983054 TKT983054:TKV983054 TUP983054:TUR983054 UEL983054:UEN983054 UOH983054:UOJ983054 UYD983054:UYF983054 VHZ983054:VIB983054 VRV983054:VRX983054 WBR983054:WBT983054 WLN983054:WLP983054 WVJ983054:WVL983054" xr:uid="{1C0C84C7-B917-48E6-806A-16E516988BF4}">
      <formula1>担当</formula1>
    </dataValidation>
    <dataValidation type="list" allowBlank="1" showInputMessage="1" showErrorMessage="1" sqref="B13:D13 IX13:IZ13 ST13:SV13 ACP13:ACR13 AML13:AMN13 AWH13:AWJ13 BGD13:BGF13 BPZ13:BQB13 BZV13:BZX13 CJR13:CJT13 CTN13:CTP13 DDJ13:DDL13 DNF13:DNH13 DXB13:DXD13 EGX13:EGZ13 EQT13:EQV13 FAP13:FAR13 FKL13:FKN13 FUH13:FUJ13 GED13:GEF13 GNZ13:GOB13 GXV13:GXX13 HHR13:HHT13 HRN13:HRP13 IBJ13:IBL13 ILF13:ILH13 IVB13:IVD13 JEX13:JEZ13 JOT13:JOV13 JYP13:JYR13 KIL13:KIN13 KSH13:KSJ13 LCD13:LCF13 LLZ13:LMB13 LVV13:LVX13 MFR13:MFT13 MPN13:MPP13 MZJ13:MZL13 NJF13:NJH13 NTB13:NTD13 OCX13:OCZ13 OMT13:OMV13 OWP13:OWR13 PGL13:PGN13 PQH13:PQJ13 QAD13:QAF13 QJZ13:QKB13 QTV13:QTX13 RDR13:RDT13 RNN13:RNP13 RXJ13:RXL13 SHF13:SHH13 SRB13:SRD13 TAX13:TAZ13 TKT13:TKV13 TUP13:TUR13 UEL13:UEN13 UOH13:UOJ13 UYD13:UYF13 VHZ13:VIB13 VRV13:VRX13 WBR13:WBT13 WLN13:WLP13 WVJ13:WVL13 B65549:D65549 IX65549:IZ65549 ST65549:SV65549 ACP65549:ACR65549 AML65549:AMN65549 AWH65549:AWJ65549 BGD65549:BGF65549 BPZ65549:BQB65549 BZV65549:BZX65549 CJR65549:CJT65549 CTN65549:CTP65549 DDJ65549:DDL65549 DNF65549:DNH65549 DXB65549:DXD65549 EGX65549:EGZ65549 EQT65549:EQV65549 FAP65549:FAR65549 FKL65549:FKN65549 FUH65549:FUJ65549 GED65549:GEF65549 GNZ65549:GOB65549 GXV65549:GXX65549 HHR65549:HHT65549 HRN65549:HRP65549 IBJ65549:IBL65549 ILF65549:ILH65549 IVB65549:IVD65549 JEX65549:JEZ65549 JOT65549:JOV65549 JYP65549:JYR65549 KIL65549:KIN65549 KSH65549:KSJ65549 LCD65549:LCF65549 LLZ65549:LMB65549 LVV65549:LVX65549 MFR65549:MFT65549 MPN65549:MPP65549 MZJ65549:MZL65549 NJF65549:NJH65549 NTB65549:NTD65549 OCX65549:OCZ65549 OMT65549:OMV65549 OWP65549:OWR65549 PGL65549:PGN65549 PQH65549:PQJ65549 QAD65549:QAF65549 QJZ65549:QKB65549 QTV65549:QTX65549 RDR65549:RDT65549 RNN65549:RNP65549 RXJ65549:RXL65549 SHF65549:SHH65549 SRB65549:SRD65549 TAX65549:TAZ65549 TKT65549:TKV65549 TUP65549:TUR65549 UEL65549:UEN65549 UOH65549:UOJ65549 UYD65549:UYF65549 VHZ65549:VIB65549 VRV65549:VRX65549 WBR65549:WBT65549 WLN65549:WLP65549 WVJ65549:WVL65549 B131085:D131085 IX131085:IZ131085 ST131085:SV131085 ACP131085:ACR131085 AML131085:AMN131085 AWH131085:AWJ131085 BGD131085:BGF131085 BPZ131085:BQB131085 BZV131085:BZX131085 CJR131085:CJT131085 CTN131085:CTP131085 DDJ131085:DDL131085 DNF131085:DNH131085 DXB131085:DXD131085 EGX131085:EGZ131085 EQT131085:EQV131085 FAP131085:FAR131085 FKL131085:FKN131085 FUH131085:FUJ131085 GED131085:GEF131085 GNZ131085:GOB131085 GXV131085:GXX131085 HHR131085:HHT131085 HRN131085:HRP131085 IBJ131085:IBL131085 ILF131085:ILH131085 IVB131085:IVD131085 JEX131085:JEZ131085 JOT131085:JOV131085 JYP131085:JYR131085 KIL131085:KIN131085 KSH131085:KSJ131085 LCD131085:LCF131085 LLZ131085:LMB131085 LVV131085:LVX131085 MFR131085:MFT131085 MPN131085:MPP131085 MZJ131085:MZL131085 NJF131085:NJH131085 NTB131085:NTD131085 OCX131085:OCZ131085 OMT131085:OMV131085 OWP131085:OWR131085 PGL131085:PGN131085 PQH131085:PQJ131085 QAD131085:QAF131085 QJZ131085:QKB131085 QTV131085:QTX131085 RDR131085:RDT131085 RNN131085:RNP131085 RXJ131085:RXL131085 SHF131085:SHH131085 SRB131085:SRD131085 TAX131085:TAZ131085 TKT131085:TKV131085 TUP131085:TUR131085 UEL131085:UEN131085 UOH131085:UOJ131085 UYD131085:UYF131085 VHZ131085:VIB131085 VRV131085:VRX131085 WBR131085:WBT131085 WLN131085:WLP131085 WVJ131085:WVL131085 B196621:D196621 IX196621:IZ196621 ST196621:SV196621 ACP196621:ACR196621 AML196621:AMN196621 AWH196621:AWJ196621 BGD196621:BGF196621 BPZ196621:BQB196621 BZV196621:BZX196621 CJR196621:CJT196621 CTN196621:CTP196621 DDJ196621:DDL196621 DNF196621:DNH196621 DXB196621:DXD196621 EGX196621:EGZ196621 EQT196621:EQV196621 FAP196621:FAR196621 FKL196621:FKN196621 FUH196621:FUJ196621 GED196621:GEF196621 GNZ196621:GOB196621 GXV196621:GXX196621 HHR196621:HHT196621 HRN196621:HRP196621 IBJ196621:IBL196621 ILF196621:ILH196621 IVB196621:IVD196621 JEX196621:JEZ196621 JOT196621:JOV196621 JYP196621:JYR196621 KIL196621:KIN196621 KSH196621:KSJ196621 LCD196621:LCF196621 LLZ196621:LMB196621 LVV196621:LVX196621 MFR196621:MFT196621 MPN196621:MPP196621 MZJ196621:MZL196621 NJF196621:NJH196621 NTB196621:NTD196621 OCX196621:OCZ196621 OMT196621:OMV196621 OWP196621:OWR196621 PGL196621:PGN196621 PQH196621:PQJ196621 QAD196621:QAF196621 QJZ196621:QKB196621 QTV196621:QTX196621 RDR196621:RDT196621 RNN196621:RNP196621 RXJ196621:RXL196621 SHF196621:SHH196621 SRB196621:SRD196621 TAX196621:TAZ196621 TKT196621:TKV196621 TUP196621:TUR196621 UEL196621:UEN196621 UOH196621:UOJ196621 UYD196621:UYF196621 VHZ196621:VIB196621 VRV196621:VRX196621 WBR196621:WBT196621 WLN196621:WLP196621 WVJ196621:WVL196621 B262157:D262157 IX262157:IZ262157 ST262157:SV262157 ACP262157:ACR262157 AML262157:AMN262157 AWH262157:AWJ262157 BGD262157:BGF262157 BPZ262157:BQB262157 BZV262157:BZX262157 CJR262157:CJT262157 CTN262157:CTP262157 DDJ262157:DDL262157 DNF262157:DNH262157 DXB262157:DXD262157 EGX262157:EGZ262157 EQT262157:EQV262157 FAP262157:FAR262157 FKL262157:FKN262157 FUH262157:FUJ262157 GED262157:GEF262157 GNZ262157:GOB262157 GXV262157:GXX262157 HHR262157:HHT262157 HRN262157:HRP262157 IBJ262157:IBL262157 ILF262157:ILH262157 IVB262157:IVD262157 JEX262157:JEZ262157 JOT262157:JOV262157 JYP262157:JYR262157 KIL262157:KIN262157 KSH262157:KSJ262157 LCD262157:LCF262157 LLZ262157:LMB262157 LVV262157:LVX262157 MFR262157:MFT262157 MPN262157:MPP262157 MZJ262157:MZL262157 NJF262157:NJH262157 NTB262157:NTD262157 OCX262157:OCZ262157 OMT262157:OMV262157 OWP262157:OWR262157 PGL262157:PGN262157 PQH262157:PQJ262157 QAD262157:QAF262157 QJZ262157:QKB262157 QTV262157:QTX262157 RDR262157:RDT262157 RNN262157:RNP262157 RXJ262157:RXL262157 SHF262157:SHH262157 SRB262157:SRD262157 TAX262157:TAZ262157 TKT262157:TKV262157 TUP262157:TUR262157 UEL262157:UEN262157 UOH262157:UOJ262157 UYD262157:UYF262157 VHZ262157:VIB262157 VRV262157:VRX262157 WBR262157:WBT262157 WLN262157:WLP262157 WVJ262157:WVL262157 B327693:D327693 IX327693:IZ327693 ST327693:SV327693 ACP327693:ACR327693 AML327693:AMN327693 AWH327693:AWJ327693 BGD327693:BGF327693 BPZ327693:BQB327693 BZV327693:BZX327693 CJR327693:CJT327693 CTN327693:CTP327693 DDJ327693:DDL327693 DNF327693:DNH327693 DXB327693:DXD327693 EGX327693:EGZ327693 EQT327693:EQV327693 FAP327693:FAR327693 FKL327693:FKN327693 FUH327693:FUJ327693 GED327693:GEF327693 GNZ327693:GOB327693 GXV327693:GXX327693 HHR327693:HHT327693 HRN327693:HRP327693 IBJ327693:IBL327693 ILF327693:ILH327693 IVB327693:IVD327693 JEX327693:JEZ327693 JOT327693:JOV327693 JYP327693:JYR327693 KIL327693:KIN327693 KSH327693:KSJ327693 LCD327693:LCF327693 LLZ327693:LMB327693 LVV327693:LVX327693 MFR327693:MFT327693 MPN327693:MPP327693 MZJ327693:MZL327693 NJF327693:NJH327693 NTB327693:NTD327693 OCX327693:OCZ327693 OMT327693:OMV327693 OWP327693:OWR327693 PGL327693:PGN327693 PQH327693:PQJ327693 QAD327693:QAF327693 QJZ327693:QKB327693 QTV327693:QTX327693 RDR327693:RDT327693 RNN327693:RNP327693 RXJ327693:RXL327693 SHF327693:SHH327693 SRB327693:SRD327693 TAX327693:TAZ327693 TKT327693:TKV327693 TUP327693:TUR327693 UEL327693:UEN327693 UOH327693:UOJ327693 UYD327693:UYF327693 VHZ327693:VIB327693 VRV327693:VRX327693 WBR327693:WBT327693 WLN327693:WLP327693 WVJ327693:WVL327693 B393229:D393229 IX393229:IZ393229 ST393229:SV393229 ACP393229:ACR393229 AML393229:AMN393229 AWH393229:AWJ393229 BGD393229:BGF393229 BPZ393229:BQB393229 BZV393229:BZX393229 CJR393229:CJT393229 CTN393229:CTP393229 DDJ393229:DDL393229 DNF393229:DNH393229 DXB393229:DXD393229 EGX393229:EGZ393229 EQT393229:EQV393229 FAP393229:FAR393229 FKL393229:FKN393229 FUH393229:FUJ393229 GED393229:GEF393229 GNZ393229:GOB393229 GXV393229:GXX393229 HHR393229:HHT393229 HRN393229:HRP393229 IBJ393229:IBL393229 ILF393229:ILH393229 IVB393229:IVD393229 JEX393229:JEZ393229 JOT393229:JOV393229 JYP393229:JYR393229 KIL393229:KIN393229 KSH393229:KSJ393229 LCD393229:LCF393229 LLZ393229:LMB393229 LVV393229:LVX393229 MFR393229:MFT393229 MPN393229:MPP393229 MZJ393229:MZL393229 NJF393229:NJH393229 NTB393229:NTD393229 OCX393229:OCZ393229 OMT393229:OMV393229 OWP393229:OWR393229 PGL393229:PGN393229 PQH393229:PQJ393229 QAD393229:QAF393229 QJZ393229:QKB393229 QTV393229:QTX393229 RDR393229:RDT393229 RNN393229:RNP393229 RXJ393229:RXL393229 SHF393229:SHH393229 SRB393229:SRD393229 TAX393229:TAZ393229 TKT393229:TKV393229 TUP393229:TUR393229 UEL393229:UEN393229 UOH393229:UOJ393229 UYD393229:UYF393229 VHZ393229:VIB393229 VRV393229:VRX393229 WBR393229:WBT393229 WLN393229:WLP393229 WVJ393229:WVL393229 B458765:D458765 IX458765:IZ458765 ST458765:SV458765 ACP458765:ACR458765 AML458765:AMN458765 AWH458765:AWJ458765 BGD458765:BGF458765 BPZ458765:BQB458765 BZV458765:BZX458765 CJR458765:CJT458765 CTN458765:CTP458765 DDJ458765:DDL458765 DNF458765:DNH458765 DXB458765:DXD458765 EGX458765:EGZ458765 EQT458765:EQV458765 FAP458765:FAR458765 FKL458765:FKN458765 FUH458765:FUJ458765 GED458765:GEF458765 GNZ458765:GOB458765 GXV458765:GXX458765 HHR458765:HHT458765 HRN458765:HRP458765 IBJ458765:IBL458765 ILF458765:ILH458765 IVB458765:IVD458765 JEX458765:JEZ458765 JOT458765:JOV458765 JYP458765:JYR458765 KIL458765:KIN458765 KSH458765:KSJ458765 LCD458765:LCF458765 LLZ458765:LMB458765 LVV458765:LVX458765 MFR458765:MFT458765 MPN458765:MPP458765 MZJ458765:MZL458765 NJF458765:NJH458765 NTB458765:NTD458765 OCX458765:OCZ458765 OMT458765:OMV458765 OWP458765:OWR458765 PGL458765:PGN458765 PQH458765:PQJ458765 QAD458765:QAF458765 QJZ458765:QKB458765 QTV458765:QTX458765 RDR458765:RDT458765 RNN458765:RNP458765 RXJ458765:RXL458765 SHF458765:SHH458765 SRB458765:SRD458765 TAX458765:TAZ458765 TKT458765:TKV458765 TUP458765:TUR458765 UEL458765:UEN458765 UOH458765:UOJ458765 UYD458765:UYF458765 VHZ458765:VIB458765 VRV458765:VRX458765 WBR458765:WBT458765 WLN458765:WLP458765 WVJ458765:WVL458765 B524301:D524301 IX524301:IZ524301 ST524301:SV524301 ACP524301:ACR524301 AML524301:AMN524301 AWH524301:AWJ524301 BGD524301:BGF524301 BPZ524301:BQB524301 BZV524301:BZX524301 CJR524301:CJT524301 CTN524301:CTP524301 DDJ524301:DDL524301 DNF524301:DNH524301 DXB524301:DXD524301 EGX524301:EGZ524301 EQT524301:EQV524301 FAP524301:FAR524301 FKL524301:FKN524301 FUH524301:FUJ524301 GED524301:GEF524301 GNZ524301:GOB524301 GXV524301:GXX524301 HHR524301:HHT524301 HRN524301:HRP524301 IBJ524301:IBL524301 ILF524301:ILH524301 IVB524301:IVD524301 JEX524301:JEZ524301 JOT524301:JOV524301 JYP524301:JYR524301 KIL524301:KIN524301 KSH524301:KSJ524301 LCD524301:LCF524301 LLZ524301:LMB524301 LVV524301:LVX524301 MFR524301:MFT524301 MPN524301:MPP524301 MZJ524301:MZL524301 NJF524301:NJH524301 NTB524301:NTD524301 OCX524301:OCZ524301 OMT524301:OMV524301 OWP524301:OWR524301 PGL524301:PGN524301 PQH524301:PQJ524301 QAD524301:QAF524301 QJZ524301:QKB524301 QTV524301:QTX524301 RDR524301:RDT524301 RNN524301:RNP524301 RXJ524301:RXL524301 SHF524301:SHH524301 SRB524301:SRD524301 TAX524301:TAZ524301 TKT524301:TKV524301 TUP524301:TUR524301 UEL524301:UEN524301 UOH524301:UOJ524301 UYD524301:UYF524301 VHZ524301:VIB524301 VRV524301:VRX524301 WBR524301:WBT524301 WLN524301:WLP524301 WVJ524301:WVL524301 B589837:D589837 IX589837:IZ589837 ST589837:SV589837 ACP589837:ACR589837 AML589837:AMN589837 AWH589837:AWJ589837 BGD589837:BGF589837 BPZ589837:BQB589837 BZV589837:BZX589837 CJR589837:CJT589837 CTN589837:CTP589837 DDJ589837:DDL589837 DNF589837:DNH589837 DXB589837:DXD589837 EGX589837:EGZ589837 EQT589837:EQV589837 FAP589837:FAR589837 FKL589837:FKN589837 FUH589837:FUJ589837 GED589837:GEF589837 GNZ589837:GOB589837 GXV589837:GXX589837 HHR589837:HHT589837 HRN589837:HRP589837 IBJ589837:IBL589837 ILF589837:ILH589837 IVB589837:IVD589837 JEX589837:JEZ589837 JOT589837:JOV589837 JYP589837:JYR589837 KIL589837:KIN589837 KSH589837:KSJ589837 LCD589837:LCF589837 LLZ589837:LMB589837 LVV589837:LVX589837 MFR589837:MFT589837 MPN589837:MPP589837 MZJ589837:MZL589837 NJF589837:NJH589837 NTB589837:NTD589837 OCX589837:OCZ589837 OMT589837:OMV589837 OWP589837:OWR589837 PGL589837:PGN589837 PQH589837:PQJ589837 QAD589837:QAF589837 QJZ589837:QKB589837 QTV589837:QTX589837 RDR589837:RDT589837 RNN589837:RNP589837 RXJ589837:RXL589837 SHF589837:SHH589837 SRB589837:SRD589837 TAX589837:TAZ589837 TKT589837:TKV589837 TUP589837:TUR589837 UEL589837:UEN589837 UOH589837:UOJ589837 UYD589837:UYF589837 VHZ589837:VIB589837 VRV589837:VRX589837 WBR589837:WBT589837 WLN589837:WLP589837 WVJ589837:WVL589837 B655373:D655373 IX655373:IZ655373 ST655373:SV655373 ACP655373:ACR655373 AML655373:AMN655373 AWH655373:AWJ655373 BGD655373:BGF655373 BPZ655373:BQB655373 BZV655373:BZX655373 CJR655373:CJT655373 CTN655373:CTP655373 DDJ655373:DDL655373 DNF655373:DNH655373 DXB655373:DXD655373 EGX655373:EGZ655373 EQT655373:EQV655373 FAP655373:FAR655373 FKL655373:FKN655373 FUH655373:FUJ655373 GED655373:GEF655373 GNZ655373:GOB655373 GXV655373:GXX655373 HHR655373:HHT655373 HRN655373:HRP655373 IBJ655373:IBL655373 ILF655373:ILH655373 IVB655373:IVD655373 JEX655373:JEZ655373 JOT655373:JOV655373 JYP655373:JYR655373 KIL655373:KIN655373 KSH655373:KSJ655373 LCD655373:LCF655373 LLZ655373:LMB655373 LVV655373:LVX655373 MFR655373:MFT655373 MPN655373:MPP655373 MZJ655373:MZL655373 NJF655373:NJH655373 NTB655373:NTD655373 OCX655373:OCZ655373 OMT655373:OMV655373 OWP655373:OWR655373 PGL655373:PGN655373 PQH655373:PQJ655373 QAD655373:QAF655373 QJZ655373:QKB655373 QTV655373:QTX655373 RDR655373:RDT655373 RNN655373:RNP655373 RXJ655373:RXL655373 SHF655373:SHH655373 SRB655373:SRD655373 TAX655373:TAZ655373 TKT655373:TKV655373 TUP655373:TUR655373 UEL655373:UEN655373 UOH655373:UOJ655373 UYD655373:UYF655373 VHZ655373:VIB655373 VRV655373:VRX655373 WBR655373:WBT655373 WLN655373:WLP655373 WVJ655373:WVL655373 B720909:D720909 IX720909:IZ720909 ST720909:SV720909 ACP720909:ACR720909 AML720909:AMN720909 AWH720909:AWJ720909 BGD720909:BGF720909 BPZ720909:BQB720909 BZV720909:BZX720909 CJR720909:CJT720909 CTN720909:CTP720909 DDJ720909:DDL720909 DNF720909:DNH720909 DXB720909:DXD720909 EGX720909:EGZ720909 EQT720909:EQV720909 FAP720909:FAR720909 FKL720909:FKN720909 FUH720909:FUJ720909 GED720909:GEF720909 GNZ720909:GOB720909 GXV720909:GXX720909 HHR720909:HHT720909 HRN720909:HRP720909 IBJ720909:IBL720909 ILF720909:ILH720909 IVB720909:IVD720909 JEX720909:JEZ720909 JOT720909:JOV720909 JYP720909:JYR720909 KIL720909:KIN720909 KSH720909:KSJ720909 LCD720909:LCF720909 LLZ720909:LMB720909 LVV720909:LVX720909 MFR720909:MFT720909 MPN720909:MPP720909 MZJ720909:MZL720909 NJF720909:NJH720909 NTB720909:NTD720909 OCX720909:OCZ720909 OMT720909:OMV720909 OWP720909:OWR720909 PGL720909:PGN720909 PQH720909:PQJ720909 QAD720909:QAF720909 QJZ720909:QKB720909 QTV720909:QTX720909 RDR720909:RDT720909 RNN720909:RNP720909 RXJ720909:RXL720909 SHF720909:SHH720909 SRB720909:SRD720909 TAX720909:TAZ720909 TKT720909:TKV720909 TUP720909:TUR720909 UEL720909:UEN720909 UOH720909:UOJ720909 UYD720909:UYF720909 VHZ720909:VIB720909 VRV720909:VRX720909 WBR720909:WBT720909 WLN720909:WLP720909 WVJ720909:WVL720909 B786445:D786445 IX786445:IZ786445 ST786445:SV786445 ACP786445:ACR786445 AML786445:AMN786445 AWH786445:AWJ786445 BGD786445:BGF786445 BPZ786445:BQB786445 BZV786445:BZX786445 CJR786445:CJT786445 CTN786445:CTP786445 DDJ786445:DDL786445 DNF786445:DNH786445 DXB786445:DXD786445 EGX786445:EGZ786445 EQT786445:EQV786445 FAP786445:FAR786445 FKL786445:FKN786445 FUH786445:FUJ786445 GED786445:GEF786445 GNZ786445:GOB786445 GXV786445:GXX786445 HHR786445:HHT786445 HRN786445:HRP786445 IBJ786445:IBL786445 ILF786445:ILH786445 IVB786445:IVD786445 JEX786445:JEZ786445 JOT786445:JOV786445 JYP786445:JYR786445 KIL786445:KIN786445 KSH786445:KSJ786445 LCD786445:LCF786445 LLZ786445:LMB786445 LVV786445:LVX786445 MFR786445:MFT786445 MPN786445:MPP786445 MZJ786445:MZL786445 NJF786445:NJH786445 NTB786445:NTD786445 OCX786445:OCZ786445 OMT786445:OMV786445 OWP786445:OWR786445 PGL786445:PGN786445 PQH786445:PQJ786445 QAD786445:QAF786445 QJZ786445:QKB786445 QTV786445:QTX786445 RDR786445:RDT786445 RNN786445:RNP786445 RXJ786445:RXL786445 SHF786445:SHH786445 SRB786445:SRD786445 TAX786445:TAZ786445 TKT786445:TKV786445 TUP786445:TUR786445 UEL786445:UEN786445 UOH786445:UOJ786445 UYD786445:UYF786445 VHZ786445:VIB786445 VRV786445:VRX786445 WBR786445:WBT786445 WLN786445:WLP786445 WVJ786445:WVL786445 B851981:D851981 IX851981:IZ851981 ST851981:SV851981 ACP851981:ACR851981 AML851981:AMN851981 AWH851981:AWJ851981 BGD851981:BGF851981 BPZ851981:BQB851981 BZV851981:BZX851981 CJR851981:CJT851981 CTN851981:CTP851981 DDJ851981:DDL851981 DNF851981:DNH851981 DXB851981:DXD851981 EGX851981:EGZ851981 EQT851981:EQV851981 FAP851981:FAR851981 FKL851981:FKN851981 FUH851981:FUJ851981 GED851981:GEF851981 GNZ851981:GOB851981 GXV851981:GXX851981 HHR851981:HHT851981 HRN851981:HRP851981 IBJ851981:IBL851981 ILF851981:ILH851981 IVB851981:IVD851981 JEX851981:JEZ851981 JOT851981:JOV851981 JYP851981:JYR851981 KIL851981:KIN851981 KSH851981:KSJ851981 LCD851981:LCF851981 LLZ851981:LMB851981 LVV851981:LVX851981 MFR851981:MFT851981 MPN851981:MPP851981 MZJ851981:MZL851981 NJF851981:NJH851981 NTB851981:NTD851981 OCX851981:OCZ851981 OMT851981:OMV851981 OWP851981:OWR851981 PGL851981:PGN851981 PQH851981:PQJ851981 QAD851981:QAF851981 QJZ851981:QKB851981 QTV851981:QTX851981 RDR851981:RDT851981 RNN851981:RNP851981 RXJ851981:RXL851981 SHF851981:SHH851981 SRB851981:SRD851981 TAX851981:TAZ851981 TKT851981:TKV851981 TUP851981:TUR851981 UEL851981:UEN851981 UOH851981:UOJ851981 UYD851981:UYF851981 VHZ851981:VIB851981 VRV851981:VRX851981 WBR851981:WBT851981 WLN851981:WLP851981 WVJ851981:WVL851981 B917517:D917517 IX917517:IZ917517 ST917517:SV917517 ACP917517:ACR917517 AML917517:AMN917517 AWH917517:AWJ917517 BGD917517:BGF917517 BPZ917517:BQB917517 BZV917517:BZX917517 CJR917517:CJT917517 CTN917517:CTP917517 DDJ917517:DDL917517 DNF917517:DNH917517 DXB917517:DXD917517 EGX917517:EGZ917517 EQT917517:EQV917517 FAP917517:FAR917517 FKL917517:FKN917517 FUH917517:FUJ917517 GED917517:GEF917517 GNZ917517:GOB917517 GXV917517:GXX917517 HHR917517:HHT917517 HRN917517:HRP917517 IBJ917517:IBL917517 ILF917517:ILH917517 IVB917517:IVD917517 JEX917517:JEZ917517 JOT917517:JOV917517 JYP917517:JYR917517 KIL917517:KIN917517 KSH917517:KSJ917517 LCD917517:LCF917517 LLZ917517:LMB917517 LVV917517:LVX917517 MFR917517:MFT917517 MPN917517:MPP917517 MZJ917517:MZL917517 NJF917517:NJH917517 NTB917517:NTD917517 OCX917517:OCZ917517 OMT917517:OMV917517 OWP917517:OWR917517 PGL917517:PGN917517 PQH917517:PQJ917517 QAD917517:QAF917517 QJZ917517:QKB917517 QTV917517:QTX917517 RDR917517:RDT917517 RNN917517:RNP917517 RXJ917517:RXL917517 SHF917517:SHH917517 SRB917517:SRD917517 TAX917517:TAZ917517 TKT917517:TKV917517 TUP917517:TUR917517 UEL917517:UEN917517 UOH917517:UOJ917517 UYD917517:UYF917517 VHZ917517:VIB917517 VRV917517:VRX917517 WBR917517:WBT917517 WLN917517:WLP917517 WVJ917517:WVL917517 B983053:D983053 IX983053:IZ983053 ST983053:SV983053 ACP983053:ACR983053 AML983053:AMN983053 AWH983053:AWJ983053 BGD983053:BGF983053 BPZ983053:BQB983053 BZV983053:BZX983053 CJR983053:CJT983053 CTN983053:CTP983053 DDJ983053:DDL983053 DNF983053:DNH983053 DXB983053:DXD983053 EGX983053:EGZ983053 EQT983053:EQV983053 FAP983053:FAR983053 FKL983053:FKN983053 FUH983053:FUJ983053 GED983053:GEF983053 GNZ983053:GOB983053 GXV983053:GXX983053 HHR983053:HHT983053 HRN983053:HRP983053 IBJ983053:IBL983053 ILF983053:ILH983053 IVB983053:IVD983053 JEX983053:JEZ983053 JOT983053:JOV983053 JYP983053:JYR983053 KIL983053:KIN983053 KSH983053:KSJ983053 LCD983053:LCF983053 LLZ983053:LMB983053 LVV983053:LVX983053 MFR983053:MFT983053 MPN983053:MPP983053 MZJ983053:MZL983053 NJF983053:NJH983053 NTB983053:NTD983053 OCX983053:OCZ983053 OMT983053:OMV983053 OWP983053:OWR983053 PGL983053:PGN983053 PQH983053:PQJ983053 QAD983053:QAF983053 QJZ983053:QKB983053 QTV983053:QTX983053 RDR983053:RDT983053 RNN983053:RNP983053 RXJ983053:RXL983053 SHF983053:SHH983053 SRB983053:SRD983053 TAX983053:TAZ983053 TKT983053:TKV983053 TUP983053:TUR983053 UEL983053:UEN983053 UOH983053:UOJ983053 UYD983053:UYF983053 VHZ983053:VIB983053 VRV983053:VRX983053 WBR983053:WBT983053 WLN983053:WLP983053 WVJ983053:WVL983053" xr:uid="{30BD85B1-8813-4D9D-9EA7-5C6224097F4D}">
      <formula1>会社名</formula1>
    </dataValidation>
  </dataValidations>
  <pageMargins left="0.34" right="0.25" top="0.25" bottom="0.26" header="0.19" footer="0.19"/>
  <pageSetup paperSize="9" scale="9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0417" r:id="rId4" name="Check Box 1">
              <controlPr defaultSize="0" autoFill="0" autoLine="0" autoPict="0">
                <anchor moveWithCells="1">
                  <from>
                    <xdr:col>1</xdr:col>
                    <xdr:colOff>1200150</xdr:colOff>
                    <xdr:row>0</xdr:row>
                    <xdr:rowOff>38100</xdr:rowOff>
                  </from>
                  <to>
                    <xdr:col>3</xdr:col>
                    <xdr:colOff>657225</xdr:colOff>
                    <xdr:row>1</xdr:row>
                    <xdr:rowOff>19050</xdr:rowOff>
                  </to>
                </anchor>
              </controlPr>
            </control>
          </mc:Choice>
        </mc:AlternateContent>
        <mc:AlternateContent xmlns:mc="http://schemas.openxmlformats.org/markup-compatibility/2006">
          <mc:Choice Requires="x14">
            <control shapeId="60418" r:id="rId5" name="Check Box 2">
              <controlPr defaultSize="0" autoFill="0" autoLine="0" autoPict="0">
                <anchor moveWithCells="1">
                  <from>
                    <xdr:col>1</xdr:col>
                    <xdr:colOff>1209675</xdr:colOff>
                    <xdr:row>1</xdr:row>
                    <xdr:rowOff>38100</xdr:rowOff>
                  </from>
                  <to>
                    <xdr:col>3</xdr:col>
                    <xdr:colOff>666750</xdr:colOff>
                    <xdr:row>1</xdr:row>
                    <xdr:rowOff>247650</xdr:rowOff>
                  </to>
                </anchor>
              </controlPr>
            </control>
          </mc:Choice>
        </mc:AlternateContent>
        <mc:AlternateContent xmlns:mc="http://schemas.openxmlformats.org/markup-compatibility/2006">
          <mc:Choice Requires="x14">
            <control shapeId="60419" r:id="rId6" name="Check Box 3">
              <controlPr defaultSize="0" autoFill="0" autoLine="0" autoPict="0">
                <anchor moveWithCells="1">
                  <from>
                    <xdr:col>1</xdr:col>
                    <xdr:colOff>104775</xdr:colOff>
                    <xdr:row>7</xdr:row>
                    <xdr:rowOff>76200</xdr:rowOff>
                  </from>
                  <to>
                    <xdr:col>1</xdr:col>
                    <xdr:colOff>1266825</xdr:colOff>
                    <xdr:row>7</xdr:row>
                    <xdr:rowOff>285750</xdr:rowOff>
                  </to>
                </anchor>
              </controlPr>
            </control>
          </mc:Choice>
        </mc:AlternateContent>
        <mc:AlternateContent xmlns:mc="http://schemas.openxmlformats.org/markup-compatibility/2006">
          <mc:Choice Requires="x14">
            <control shapeId="60420" r:id="rId7" name="Check Box 4">
              <controlPr defaultSize="0" autoFill="0" autoLine="0" autoPict="0">
                <anchor moveWithCells="1">
                  <from>
                    <xdr:col>1</xdr:col>
                    <xdr:colOff>981075</xdr:colOff>
                    <xdr:row>6</xdr:row>
                    <xdr:rowOff>19050</xdr:rowOff>
                  </from>
                  <to>
                    <xdr:col>2</xdr:col>
                    <xdr:colOff>28575</xdr:colOff>
                    <xdr:row>8</xdr:row>
                    <xdr:rowOff>19050</xdr:rowOff>
                  </to>
                </anchor>
              </controlPr>
            </control>
          </mc:Choice>
        </mc:AlternateContent>
      </controls>
    </mc:Choice>
  </mc:AlternateConten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E9B1-DFC2-4B4C-879F-1E2573586292}">
  <dimension ref="A1:J45"/>
  <sheetViews>
    <sheetView workbookViewId="0">
      <selection activeCell="J1" sqref="J1"/>
    </sheetView>
  </sheetViews>
  <sheetFormatPr defaultRowHeight="13.5"/>
  <cols>
    <col min="1" max="1" width="13.5" style="907" customWidth="1"/>
    <col min="2" max="2" width="10" style="840" customWidth="1"/>
    <col min="3" max="9" width="9" style="840"/>
    <col min="10" max="10" width="14.25" style="840" customWidth="1"/>
    <col min="11" max="256" width="9" style="840"/>
    <col min="257" max="257" width="13.5" style="840" customWidth="1"/>
    <col min="258" max="258" width="10" style="840" customWidth="1"/>
    <col min="259" max="265" width="9" style="840"/>
    <col min="266" max="266" width="14.25" style="840" customWidth="1"/>
    <col min="267" max="512" width="9" style="840"/>
    <col min="513" max="513" width="13.5" style="840" customWidth="1"/>
    <col min="514" max="514" width="10" style="840" customWidth="1"/>
    <col min="515" max="521" width="9" style="840"/>
    <col min="522" max="522" width="14.25" style="840" customWidth="1"/>
    <col min="523" max="768" width="9" style="840"/>
    <col min="769" max="769" width="13.5" style="840" customWidth="1"/>
    <col min="770" max="770" width="10" style="840" customWidth="1"/>
    <col min="771" max="777" width="9" style="840"/>
    <col min="778" max="778" width="14.25" style="840" customWidth="1"/>
    <col min="779" max="1024" width="9" style="840"/>
    <col min="1025" max="1025" width="13.5" style="840" customWidth="1"/>
    <col min="1026" max="1026" width="10" style="840" customWidth="1"/>
    <col min="1027" max="1033" width="9" style="840"/>
    <col min="1034" max="1034" width="14.25" style="840" customWidth="1"/>
    <col min="1035" max="1280" width="9" style="840"/>
    <col min="1281" max="1281" width="13.5" style="840" customWidth="1"/>
    <col min="1282" max="1282" width="10" style="840" customWidth="1"/>
    <col min="1283" max="1289" width="9" style="840"/>
    <col min="1290" max="1290" width="14.25" style="840" customWidth="1"/>
    <col min="1291" max="1536" width="9" style="840"/>
    <col min="1537" max="1537" width="13.5" style="840" customWidth="1"/>
    <col min="1538" max="1538" width="10" style="840" customWidth="1"/>
    <col min="1539" max="1545" width="9" style="840"/>
    <col min="1546" max="1546" width="14.25" style="840" customWidth="1"/>
    <col min="1547" max="1792" width="9" style="840"/>
    <col min="1793" max="1793" width="13.5" style="840" customWidth="1"/>
    <col min="1794" max="1794" width="10" style="840" customWidth="1"/>
    <col min="1795" max="1801" width="9" style="840"/>
    <col min="1802" max="1802" width="14.25" style="840" customWidth="1"/>
    <col min="1803" max="2048" width="9" style="840"/>
    <col min="2049" max="2049" width="13.5" style="840" customWidth="1"/>
    <col min="2050" max="2050" width="10" style="840" customWidth="1"/>
    <col min="2051" max="2057" width="9" style="840"/>
    <col min="2058" max="2058" width="14.25" style="840" customWidth="1"/>
    <col min="2059" max="2304" width="9" style="840"/>
    <col min="2305" max="2305" width="13.5" style="840" customWidth="1"/>
    <col min="2306" max="2306" width="10" style="840" customWidth="1"/>
    <col min="2307" max="2313" width="9" style="840"/>
    <col min="2314" max="2314" width="14.25" style="840" customWidth="1"/>
    <col min="2315" max="2560" width="9" style="840"/>
    <col min="2561" max="2561" width="13.5" style="840" customWidth="1"/>
    <col min="2562" max="2562" width="10" style="840" customWidth="1"/>
    <col min="2563" max="2569" width="9" style="840"/>
    <col min="2570" max="2570" width="14.25" style="840" customWidth="1"/>
    <col min="2571" max="2816" width="9" style="840"/>
    <col min="2817" max="2817" width="13.5" style="840" customWidth="1"/>
    <col min="2818" max="2818" width="10" style="840" customWidth="1"/>
    <col min="2819" max="2825" width="9" style="840"/>
    <col min="2826" max="2826" width="14.25" style="840" customWidth="1"/>
    <col min="2827" max="3072" width="9" style="840"/>
    <col min="3073" max="3073" width="13.5" style="840" customWidth="1"/>
    <col min="3074" max="3074" width="10" style="840" customWidth="1"/>
    <col min="3075" max="3081" width="9" style="840"/>
    <col min="3082" max="3082" width="14.25" style="840" customWidth="1"/>
    <col min="3083" max="3328" width="9" style="840"/>
    <col min="3329" max="3329" width="13.5" style="840" customWidth="1"/>
    <col min="3330" max="3330" width="10" style="840" customWidth="1"/>
    <col min="3331" max="3337" width="9" style="840"/>
    <col min="3338" max="3338" width="14.25" style="840" customWidth="1"/>
    <col min="3339" max="3584" width="9" style="840"/>
    <col min="3585" max="3585" width="13.5" style="840" customWidth="1"/>
    <col min="3586" max="3586" width="10" style="840" customWidth="1"/>
    <col min="3587" max="3593" width="9" style="840"/>
    <col min="3594" max="3594" width="14.25" style="840" customWidth="1"/>
    <col min="3595" max="3840" width="9" style="840"/>
    <col min="3841" max="3841" width="13.5" style="840" customWidth="1"/>
    <col min="3842" max="3842" width="10" style="840" customWidth="1"/>
    <col min="3843" max="3849" width="9" style="840"/>
    <col min="3850" max="3850" width="14.25" style="840" customWidth="1"/>
    <col min="3851" max="4096" width="9" style="840"/>
    <col min="4097" max="4097" width="13.5" style="840" customWidth="1"/>
    <col min="4098" max="4098" width="10" style="840" customWidth="1"/>
    <col min="4099" max="4105" width="9" style="840"/>
    <col min="4106" max="4106" width="14.25" style="840" customWidth="1"/>
    <col min="4107" max="4352" width="9" style="840"/>
    <col min="4353" max="4353" width="13.5" style="840" customWidth="1"/>
    <col min="4354" max="4354" width="10" style="840" customWidth="1"/>
    <col min="4355" max="4361" width="9" style="840"/>
    <col min="4362" max="4362" width="14.25" style="840" customWidth="1"/>
    <col min="4363" max="4608" width="9" style="840"/>
    <col min="4609" max="4609" width="13.5" style="840" customWidth="1"/>
    <col min="4610" max="4610" width="10" style="840" customWidth="1"/>
    <col min="4611" max="4617" width="9" style="840"/>
    <col min="4618" max="4618" width="14.25" style="840" customWidth="1"/>
    <col min="4619" max="4864" width="9" style="840"/>
    <col min="4865" max="4865" width="13.5" style="840" customWidth="1"/>
    <col min="4866" max="4866" width="10" style="840" customWidth="1"/>
    <col min="4867" max="4873" width="9" style="840"/>
    <col min="4874" max="4874" width="14.25" style="840" customWidth="1"/>
    <col min="4875" max="5120" width="9" style="840"/>
    <col min="5121" max="5121" width="13.5" style="840" customWidth="1"/>
    <col min="5122" max="5122" width="10" style="840" customWidth="1"/>
    <col min="5123" max="5129" width="9" style="840"/>
    <col min="5130" max="5130" width="14.25" style="840" customWidth="1"/>
    <col min="5131" max="5376" width="9" style="840"/>
    <col min="5377" max="5377" width="13.5" style="840" customWidth="1"/>
    <col min="5378" max="5378" width="10" style="840" customWidth="1"/>
    <col min="5379" max="5385" width="9" style="840"/>
    <col min="5386" max="5386" width="14.25" style="840" customWidth="1"/>
    <col min="5387" max="5632" width="9" style="840"/>
    <col min="5633" max="5633" width="13.5" style="840" customWidth="1"/>
    <col min="5634" max="5634" width="10" style="840" customWidth="1"/>
    <col min="5635" max="5641" width="9" style="840"/>
    <col min="5642" max="5642" width="14.25" style="840" customWidth="1"/>
    <col min="5643" max="5888" width="9" style="840"/>
    <col min="5889" max="5889" width="13.5" style="840" customWidth="1"/>
    <col min="5890" max="5890" width="10" style="840" customWidth="1"/>
    <col min="5891" max="5897" width="9" style="840"/>
    <col min="5898" max="5898" width="14.25" style="840" customWidth="1"/>
    <col min="5899" max="6144" width="9" style="840"/>
    <col min="6145" max="6145" width="13.5" style="840" customWidth="1"/>
    <col min="6146" max="6146" width="10" style="840" customWidth="1"/>
    <col min="6147" max="6153" width="9" style="840"/>
    <col min="6154" max="6154" width="14.25" style="840" customWidth="1"/>
    <col min="6155" max="6400" width="9" style="840"/>
    <col min="6401" max="6401" width="13.5" style="840" customWidth="1"/>
    <col min="6402" max="6402" width="10" style="840" customWidth="1"/>
    <col min="6403" max="6409" width="9" style="840"/>
    <col min="6410" max="6410" width="14.25" style="840" customWidth="1"/>
    <col min="6411" max="6656" width="9" style="840"/>
    <col min="6657" max="6657" width="13.5" style="840" customWidth="1"/>
    <col min="6658" max="6658" width="10" style="840" customWidth="1"/>
    <col min="6659" max="6665" width="9" style="840"/>
    <col min="6666" max="6666" width="14.25" style="840" customWidth="1"/>
    <col min="6667" max="6912" width="9" style="840"/>
    <col min="6913" max="6913" width="13.5" style="840" customWidth="1"/>
    <col min="6914" max="6914" width="10" style="840" customWidth="1"/>
    <col min="6915" max="6921" width="9" style="840"/>
    <col min="6922" max="6922" width="14.25" style="840" customWidth="1"/>
    <col min="6923" max="7168" width="9" style="840"/>
    <col min="7169" max="7169" width="13.5" style="840" customWidth="1"/>
    <col min="7170" max="7170" width="10" style="840" customWidth="1"/>
    <col min="7171" max="7177" width="9" style="840"/>
    <col min="7178" max="7178" width="14.25" style="840" customWidth="1"/>
    <col min="7179" max="7424" width="9" style="840"/>
    <col min="7425" max="7425" width="13.5" style="840" customWidth="1"/>
    <col min="7426" max="7426" width="10" style="840" customWidth="1"/>
    <col min="7427" max="7433" width="9" style="840"/>
    <col min="7434" max="7434" width="14.25" style="840" customWidth="1"/>
    <col min="7435" max="7680" width="9" style="840"/>
    <col min="7681" max="7681" width="13.5" style="840" customWidth="1"/>
    <col min="7682" max="7682" width="10" style="840" customWidth="1"/>
    <col min="7683" max="7689" width="9" style="840"/>
    <col min="7690" max="7690" width="14.25" style="840" customWidth="1"/>
    <col min="7691" max="7936" width="9" style="840"/>
    <col min="7937" max="7937" width="13.5" style="840" customWidth="1"/>
    <col min="7938" max="7938" width="10" style="840" customWidth="1"/>
    <col min="7939" max="7945" width="9" style="840"/>
    <col min="7946" max="7946" width="14.25" style="840" customWidth="1"/>
    <col min="7947" max="8192" width="9" style="840"/>
    <col min="8193" max="8193" width="13.5" style="840" customWidth="1"/>
    <col min="8194" max="8194" width="10" style="840" customWidth="1"/>
    <col min="8195" max="8201" width="9" style="840"/>
    <col min="8202" max="8202" width="14.25" style="840" customWidth="1"/>
    <col min="8203" max="8448" width="9" style="840"/>
    <col min="8449" max="8449" width="13.5" style="840" customWidth="1"/>
    <col min="8450" max="8450" width="10" style="840" customWidth="1"/>
    <col min="8451" max="8457" width="9" style="840"/>
    <col min="8458" max="8458" width="14.25" style="840" customWidth="1"/>
    <col min="8459" max="8704" width="9" style="840"/>
    <col min="8705" max="8705" width="13.5" style="840" customWidth="1"/>
    <col min="8706" max="8706" width="10" style="840" customWidth="1"/>
    <col min="8707" max="8713" width="9" style="840"/>
    <col min="8714" max="8714" width="14.25" style="840" customWidth="1"/>
    <col min="8715" max="8960" width="9" style="840"/>
    <col min="8961" max="8961" width="13.5" style="840" customWidth="1"/>
    <col min="8962" max="8962" width="10" style="840" customWidth="1"/>
    <col min="8963" max="8969" width="9" style="840"/>
    <col min="8970" max="8970" width="14.25" style="840" customWidth="1"/>
    <col min="8971" max="9216" width="9" style="840"/>
    <col min="9217" max="9217" width="13.5" style="840" customWidth="1"/>
    <col min="9218" max="9218" width="10" style="840" customWidth="1"/>
    <col min="9219" max="9225" width="9" style="840"/>
    <col min="9226" max="9226" width="14.25" style="840" customWidth="1"/>
    <col min="9227" max="9472" width="9" style="840"/>
    <col min="9473" max="9473" width="13.5" style="840" customWidth="1"/>
    <col min="9474" max="9474" width="10" style="840" customWidth="1"/>
    <col min="9475" max="9481" width="9" style="840"/>
    <col min="9482" max="9482" width="14.25" style="840" customWidth="1"/>
    <col min="9483" max="9728" width="9" style="840"/>
    <col min="9729" max="9729" width="13.5" style="840" customWidth="1"/>
    <col min="9730" max="9730" width="10" style="840" customWidth="1"/>
    <col min="9731" max="9737" width="9" style="840"/>
    <col min="9738" max="9738" width="14.25" style="840" customWidth="1"/>
    <col min="9739" max="9984" width="9" style="840"/>
    <col min="9985" max="9985" width="13.5" style="840" customWidth="1"/>
    <col min="9986" max="9986" width="10" style="840" customWidth="1"/>
    <col min="9987" max="9993" width="9" style="840"/>
    <col min="9994" max="9994" width="14.25" style="840" customWidth="1"/>
    <col min="9995" max="10240" width="9" style="840"/>
    <col min="10241" max="10241" width="13.5" style="840" customWidth="1"/>
    <col min="10242" max="10242" width="10" style="840" customWidth="1"/>
    <col min="10243" max="10249" width="9" style="840"/>
    <col min="10250" max="10250" width="14.25" style="840" customWidth="1"/>
    <col min="10251" max="10496" width="9" style="840"/>
    <col min="10497" max="10497" width="13.5" style="840" customWidth="1"/>
    <col min="10498" max="10498" width="10" style="840" customWidth="1"/>
    <col min="10499" max="10505" width="9" style="840"/>
    <col min="10506" max="10506" width="14.25" style="840" customWidth="1"/>
    <col min="10507" max="10752" width="9" style="840"/>
    <col min="10753" max="10753" width="13.5" style="840" customWidth="1"/>
    <col min="10754" max="10754" width="10" style="840" customWidth="1"/>
    <col min="10755" max="10761" width="9" style="840"/>
    <col min="10762" max="10762" width="14.25" style="840" customWidth="1"/>
    <col min="10763" max="11008" width="9" style="840"/>
    <col min="11009" max="11009" width="13.5" style="840" customWidth="1"/>
    <col min="11010" max="11010" width="10" style="840" customWidth="1"/>
    <col min="11011" max="11017" width="9" style="840"/>
    <col min="11018" max="11018" width="14.25" style="840" customWidth="1"/>
    <col min="11019" max="11264" width="9" style="840"/>
    <col min="11265" max="11265" width="13.5" style="840" customWidth="1"/>
    <col min="11266" max="11266" width="10" style="840" customWidth="1"/>
    <col min="11267" max="11273" width="9" style="840"/>
    <col min="11274" max="11274" width="14.25" style="840" customWidth="1"/>
    <col min="11275" max="11520" width="9" style="840"/>
    <col min="11521" max="11521" width="13.5" style="840" customWidth="1"/>
    <col min="11522" max="11522" width="10" style="840" customWidth="1"/>
    <col min="11523" max="11529" width="9" style="840"/>
    <col min="11530" max="11530" width="14.25" style="840" customWidth="1"/>
    <col min="11531" max="11776" width="9" style="840"/>
    <col min="11777" max="11777" width="13.5" style="840" customWidth="1"/>
    <col min="11778" max="11778" width="10" style="840" customWidth="1"/>
    <col min="11779" max="11785" width="9" style="840"/>
    <col min="11786" max="11786" width="14.25" style="840" customWidth="1"/>
    <col min="11787" max="12032" width="9" style="840"/>
    <col min="12033" max="12033" width="13.5" style="840" customWidth="1"/>
    <col min="12034" max="12034" width="10" style="840" customWidth="1"/>
    <col min="12035" max="12041" width="9" style="840"/>
    <col min="12042" max="12042" width="14.25" style="840" customWidth="1"/>
    <col min="12043" max="12288" width="9" style="840"/>
    <col min="12289" max="12289" width="13.5" style="840" customWidth="1"/>
    <col min="12290" max="12290" width="10" style="840" customWidth="1"/>
    <col min="12291" max="12297" width="9" style="840"/>
    <col min="12298" max="12298" width="14.25" style="840" customWidth="1"/>
    <col min="12299" max="12544" width="9" style="840"/>
    <col min="12545" max="12545" width="13.5" style="840" customWidth="1"/>
    <col min="12546" max="12546" width="10" style="840" customWidth="1"/>
    <col min="12547" max="12553" width="9" style="840"/>
    <col min="12554" max="12554" width="14.25" style="840" customWidth="1"/>
    <col min="12555" max="12800" width="9" style="840"/>
    <col min="12801" max="12801" width="13.5" style="840" customWidth="1"/>
    <col min="12802" max="12802" width="10" style="840" customWidth="1"/>
    <col min="12803" max="12809" width="9" style="840"/>
    <col min="12810" max="12810" width="14.25" style="840" customWidth="1"/>
    <col min="12811" max="13056" width="9" style="840"/>
    <col min="13057" max="13057" width="13.5" style="840" customWidth="1"/>
    <col min="13058" max="13058" width="10" style="840" customWidth="1"/>
    <col min="13059" max="13065" width="9" style="840"/>
    <col min="13066" max="13066" width="14.25" style="840" customWidth="1"/>
    <col min="13067" max="13312" width="9" style="840"/>
    <col min="13313" max="13313" width="13.5" style="840" customWidth="1"/>
    <col min="13314" max="13314" width="10" style="840" customWidth="1"/>
    <col min="13315" max="13321" width="9" style="840"/>
    <col min="13322" max="13322" width="14.25" style="840" customWidth="1"/>
    <col min="13323" max="13568" width="9" style="840"/>
    <col min="13569" max="13569" width="13.5" style="840" customWidth="1"/>
    <col min="13570" max="13570" width="10" style="840" customWidth="1"/>
    <col min="13571" max="13577" width="9" style="840"/>
    <col min="13578" max="13578" width="14.25" style="840" customWidth="1"/>
    <col min="13579" max="13824" width="9" style="840"/>
    <col min="13825" max="13825" width="13.5" style="840" customWidth="1"/>
    <col min="13826" max="13826" width="10" style="840" customWidth="1"/>
    <col min="13827" max="13833" width="9" style="840"/>
    <col min="13834" max="13834" width="14.25" style="840" customWidth="1"/>
    <col min="13835" max="14080" width="9" style="840"/>
    <col min="14081" max="14081" width="13.5" style="840" customWidth="1"/>
    <col min="14082" max="14082" width="10" style="840" customWidth="1"/>
    <col min="14083" max="14089" width="9" style="840"/>
    <col min="14090" max="14090" width="14.25" style="840" customWidth="1"/>
    <col min="14091" max="14336" width="9" style="840"/>
    <col min="14337" max="14337" width="13.5" style="840" customWidth="1"/>
    <col min="14338" max="14338" width="10" style="840" customWidth="1"/>
    <col min="14339" max="14345" width="9" style="840"/>
    <col min="14346" max="14346" width="14.25" style="840" customWidth="1"/>
    <col min="14347" max="14592" width="9" style="840"/>
    <col min="14593" max="14593" width="13.5" style="840" customWidth="1"/>
    <col min="14594" max="14594" width="10" style="840" customWidth="1"/>
    <col min="14595" max="14601" width="9" style="840"/>
    <col min="14602" max="14602" width="14.25" style="840" customWidth="1"/>
    <col min="14603" max="14848" width="9" style="840"/>
    <col min="14849" max="14849" width="13.5" style="840" customWidth="1"/>
    <col min="14850" max="14850" width="10" style="840" customWidth="1"/>
    <col min="14851" max="14857" width="9" style="840"/>
    <col min="14858" max="14858" width="14.25" style="840" customWidth="1"/>
    <col min="14859" max="15104" width="9" style="840"/>
    <col min="15105" max="15105" width="13.5" style="840" customWidth="1"/>
    <col min="15106" max="15106" width="10" style="840" customWidth="1"/>
    <col min="15107" max="15113" width="9" style="840"/>
    <col min="15114" max="15114" width="14.25" style="840" customWidth="1"/>
    <col min="15115" max="15360" width="9" style="840"/>
    <col min="15361" max="15361" width="13.5" style="840" customWidth="1"/>
    <col min="15362" max="15362" width="10" style="840" customWidth="1"/>
    <col min="15363" max="15369" width="9" style="840"/>
    <col min="15370" max="15370" width="14.25" style="840" customWidth="1"/>
    <col min="15371" max="15616" width="9" style="840"/>
    <col min="15617" max="15617" width="13.5" style="840" customWidth="1"/>
    <col min="15618" max="15618" width="10" style="840" customWidth="1"/>
    <col min="15619" max="15625" width="9" style="840"/>
    <col min="15626" max="15626" width="14.25" style="840" customWidth="1"/>
    <col min="15627" max="15872" width="9" style="840"/>
    <col min="15873" max="15873" width="13.5" style="840" customWidth="1"/>
    <col min="15874" max="15874" width="10" style="840" customWidth="1"/>
    <col min="15875" max="15881" width="9" style="840"/>
    <col min="15882" max="15882" width="14.25" style="840" customWidth="1"/>
    <col min="15883" max="16128" width="9" style="840"/>
    <col min="16129" max="16129" width="13.5" style="840" customWidth="1"/>
    <col min="16130" max="16130" width="10" style="840" customWidth="1"/>
    <col min="16131" max="16137" width="9" style="840"/>
    <col min="16138" max="16138" width="14.25" style="840" customWidth="1"/>
    <col min="16139" max="16384" width="9" style="840"/>
  </cols>
  <sheetData>
    <row r="1" spans="1:10" ht="17.25">
      <c r="A1" s="904" t="s">
        <v>3315</v>
      </c>
      <c r="B1" s="904"/>
      <c r="J1" s="905">
        <f>[1]管理表!J2</f>
        <v>41186</v>
      </c>
    </row>
    <row r="2" spans="1:10" ht="17.25">
      <c r="A2" s="906" t="s">
        <v>3316</v>
      </c>
      <c r="B2" s="904"/>
    </row>
    <row r="3" spans="1:10">
      <c r="I3" s="840" t="s">
        <v>3317</v>
      </c>
    </row>
    <row r="4" spans="1:10">
      <c r="I4" s="840" t="s">
        <v>3318</v>
      </c>
    </row>
    <row r="5" spans="1:10">
      <c r="I5" s="840" t="s">
        <v>3319</v>
      </c>
    </row>
    <row r="6" spans="1:10">
      <c r="I6" s="908" t="s">
        <v>3320</v>
      </c>
    </row>
    <row r="8" spans="1:10" ht="18.75">
      <c r="D8" s="909" t="s">
        <v>3321</v>
      </c>
      <c r="E8" s="909"/>
      <c r="I8" s="910" t="s">
        <v>3279</v>
      </c>
      <c r="J8" s="847"/>
    </row>
    <row r="9" spans="1:10" ht="14.25" thickBot="1"/>
    <row r="10" spans="1:10" ht="33.75" customHeight="1">
      <c r="A10" s="872" t="s">
        <v>3322</v>
      </c>
      <c r="B10" s="874"/>
      <c r="C10" s="874"/>
      <c r="D10" s="874"/>
      <c r="E10" s="874"/>
      <c r="F10" s="874"/>
      <c r="G10" s="874"/>
      <c r="H10" s="874"/>
      <c r="I10" s="874"/>
      <c r="J10" s="911"/>
    </row>
    <row r="11" spans="1:10" ht="33.75" customHeight="1">
      <c r="A11" s="912" t="s">
        <v>3323</v>
      </c>
      <c r="B11" s="850" t="s">
        <v>3324</v>
      </c>
      <c r="C11" s="850"/>
      <c r="D11" s="850"/>
      <c r="E11" s="850"/>
      <c r="F11" s="850"/>
      <c r="G11" s="850"/>
      <c r="H11" s="850"/>
      <c r="I11" s="850"/>
      <c r="J11" s="913"/>
    </row>
    <row r="12" spans="1:10" ht="33.75" customHeight="1">
      <c r="A12" s="912" t="s">
        <v>3325</v>
      </c>
      <c r="B12" s="850" t="s">
        <v>3324</v>
      </c>
      <c r="C12" s="850"/>
      <c r="D12" s="850"/>
      <c r="E12" s="850"/>
      <c r="F12" s="850"/>
      <c r="G12" s="850"/>
      <c r="H12" s="850"/>
      <c r="I12" s="850"/>
      <c r="J12" s="913"/>
    </row>
    <row r="13" spans="1:10" ht="33.75" customHeight="1">
      <c r="A13" s="912" t="s">
        <v>3326</v>
      </c>
      <c r="B13" s="850"/>
      <c r="C13" s="850" t="s">
        <v>3327</v>
      </c>
      <c r="D13" s="914" t="s">
        <v>3327</v>
      </c>
      <c r="E13" s="850"/>
      <c r="F13" s="864" t="s">
        <v>3328</v>
      </c>
      <c r="G13" s="850"/>
      <c r="H13" s="850" t="s">
        <v>3327</v>
      </c>
      <c r="I13" s="914" t="s">
        <v>3327</v>
      </c>
      <c r="J13" s="913"/>
    </row>
    <row r="14" spans="1:10" ht="33.75" customHeight="1">
      <c r="A14" s="912" t="s">
        <v>3329</v>
      </c>
      <c r="E14" s="864" t="s">
        <v>3330</v>
      </c>
      <c r="F14" s="915" t="s">
        <v>3331</v>
      </c>
      <c r="G14" s="915" t="s">
        <v>3332</v>
      </c>
      <c r="H14" s="864" t="s">
        <v>3333</v>
      </c>
      <c r="I14" s="849"/>
      <c r="J14" s="916" t="s">
        <v>3334</v>
      </c>
    </row>
    <row r="15" spans="1:10" ht="33.75" customHeight="1">
      <c r="A15" s="917" t="s">
        <v>3335</v>
      </c>
      <c r="B15" s="918"/>
      <c r="C15" s="850"/>
      <c r="D15" s="850"/>
      <c r="E15" s="850"/>
      <c r="F15" s="919" t="s">
        <v>3336</v>
      </c>
      <c r="G15" s="851"/>
      <c r="H15" s="850"/>
      <c r="I15" s="850"/>
      <c r="J15" s="913"/>
    </row>
    <row r="16" spans="1:10" ht="33.75" customHeight="1">
      <c r="A16" s="912" t="s">
        <v>3337</v>
      </c>
      <c r="B16" s="849"/>
      <c r="C16" s="850"/>
      <c r="D16" s="850"/>
      <c r="E16" s="850"/>
      <c r="F16" s="851"/>
      <c r="G16" s="864" t="s">
        <v>3338</v>
      </c>
      <c r="H16" s="850"/>
      <c r="I16" s="850"/>
      <c r="J16" s="913"/>
    </row>
    <row r="17" spans="1:10" ht="33.75" customHeight="1">
      <c r="A17" s="912" t="s">
        <v>3339</v>
      </c>
      <c r="B17" s="864" t="s">
        <v>3340</v>
      </c>
      <c r="C17" s="864" t="s">
        <v>3341</v>
      </c>
      <c r="D17" s="849"/>
      <c r="E17" s="850"/>
      <c r="F17" s="851"/>
      <c r="G17" s="864" t="s">
        <v>3342</v>
      </c>
      <c r="H17" s="850"/>
      <c r="I17" s="850"/>
      <c r="J17" s="913"/>
    </row>
    <row r="18" spans="1:10" ht="2.25" customHeight="1">
      <c r="A18" s="920"/>
      <c r="B18" s="914"/>
      <c r="C18" s="850"/>
      <c r="D18" s="850"/>
      <c r="E18" s="850"/>
      <c r="F18" s="850"/>
      <c r="G18" s="850"/>
      <c r="H18" s="850"/>
      <c r="I18" s="850"/>
      <c r="J18" s="913"/>
    </row>
    <row r="19" spans="1:10" ht="31.5" customHeight="1">
      <c r="A19" s="921" t="s">
        <v>3343</v>
      </c>
      <c r="B19" s="922" t="s">
        <v>3344</v>
      </c>
      <c r="C19" s="923"/>
      <c r="D19" s="923"/>
      <c r="E19" s="923"/>
      <c r="F19" s="923"/>
      <c r="G19" s="923"/>
      <c r="H19" s="923"/>
      <c r="I19" s="923"/>
      <c r="J19" s="924"/>
    </row>
    <row r="20" spans="1:10" ht="31.5" customHeight="1">
      <c r="A20" s="925" t="s">
        <v>3345</v>
      </c>
      <c r="B20" s="846"/>
      <c r="C20" s="847"/>
      <c r="D20" s="847"/>
      <c r="E20" s="847"/>
      <c r="F20" s="847"/>
      <c r="G20" s="847"/>
      <c r="H20" s="847"/>
      <c r="I20" s="847"/>
      <c r="J20" s="926"/>
    </row>
    <row r="21" spans="1:10">
      <c r="A21" s="927"/>
      <c r="B21" s="918"/>
      <c r="C21" s="918"/>
      <c r="D21" s="918"/>
      <c r="E21" s="918"/>
      <c r="F21" s="918"/>
      <c r="G21" s="918"/>
      <c r="H21" s="918"/>
      <c r="I21" s="918"/>
      <c r="J21" s="928"/>
    </row>
    <row r="22" spans="1:10">
      <c r="A22" s="929" t="s">
        <v>3346</v>
      </c>
      <c r="J22" s="930"/>
    </row>
    <row r="23" spans="1:10">
      <c r="A23" s="929"/>
      <c r="J23" s="930"/>
    </row>
    <row r="24" spans="1:10">
      <c r="A24" s="929"/>
      <c r="J24" s="930"/>
    </row>
    <row r="25" spans="1:10">
      <c r="A25" s="929"/>
      <c r="J25" s="930"/>
    </row>
    <row r="26" spans="1:10" ht="14.25" thickBot="1">
      <c r="A26" s="931"/>
      <c r="B26" s="932"/>
      <c r="C26" s="932"/>
      <c r="D26" s="932"/>
      <c r="E26" s="932"/>
      <c r="F26" s="932"/>
      <c r="G26" s="932"/>
      <c r="H26" s="932"/>
      <c r="I26" s="932"/>
      <c r="J26" s="933"/>
    </row>
    <row r="27" spans="1:10">
      <c r="A27" s="934"/>
    </row>
    <row r="28" spans="1:10">
      <c r="A28" s="934"/>
    </row>
    <row r="29" spans="1:10" s="904" customFormat="1" ht="21.75" customHeight="1">
      <c r="A29" s="935" t="s">
        <v>3347</v>
      </c>
      <c r="B29" s="906" t="s">
        <v>3348</v>
      </c>
      <c r="D29" s="906" t="s">
        <v>3349</v>
      </c>
    </row>
    <row r="30" spans="1:10" s="904" customFormat="1" ht="21.75" customHeight="1">
      <c r="A30" s="935" t="s">
        <v>3347</v>
      </c>
      <c r="B30" s="906" t="s">
        <v>3350</v>
      </c>
      <c r="D30" s="906" t="s">
        <v>3351</v>
      </c>
    </row>
    <row r="31" spans="1:10" s="904" customFormat="1" ht="21.75" customHeight="1">
      <c r="A31" s="935"/>
      <c r="B31" s="906"/>
      <c r="D31" s="906" t="s">
        <v>3352</v>
      </c>
    </row>
    <row r="32" spans="1:10" s="904" customFormat="1" ht="17.25">
      <c r="A32" s="936"/>
    </row>
    <row r="33" spans="1:1" s="904" customFormat="1" ht="17.25">
      <c r="A33" s="937"/>
    </row>
    <row r="34" spans="1:1">
      <c r="A34" s="934"/>
    </row>
    <row r="35" spans="1:1">
      <c r="A35" s="934"/>
    </row>
    <row r="36" spans="1:1">
      <c r="A36" s="934"/>
    </row>
    <row r="37" spans="1:1">
      <c r="A37" s="934"/>
    </row>
    <row r="38" spans="1:1">
      <c r="A38" s="934"/>
    </row>
    <row r="39" spans="1:1">
      <c r="A39" s="934"/>
    </row>
    <row r="40" spans="1:1">
      <c r="A40" s="934"/>
    </row>
    <row r="41" spans="1:1">
      <c r="A41" s="934"/>
    </row>
    <row r="42" spans="1:1">
      <c r="A42" s="934"/>
    </row>
    <row r="43" spans="1:1">
      <c r="A43" s="934"/>
    </row>
    <row r="44" spans="1:1">
      <c r="A44" s="934"/>
    </row>
    <row r="45" spans="1:1">
      <c r="A45" s="934"/>
    </row>
  </sheetData>
  <phoneticPr fontId="3"/>
  <pageMargins left="0.28999999999999998" right="0.21" top="0.48" bottom="0.27" header="0.39" footer="0.16"/>
  <pageSetup paperSize="9" orientation="portrait" horizontalDpi="300" verticalDpi="300" r:id="rId1"/>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211D-F8C5-40AC-9F2B-95A280BCC86B}">
  <dimension ref="A1:D21"/>
  <sheetViews>
    <sheetView workbookViewId="0">
      <selection activeCell="C19" sqref="C19"/>
    </sheetView>
  </sheetViews>
  <sheetFormatPr defaultRowHeight="13.5"/>
  <cols>
    <col min="1" max="1" width="33.75" style="794" bestFit="1" customWidth="1"/>
    <col min="2" max="2" width="35.5" style="794" bestFit="1" customWidth="1"/>
    <col min="3" max="3" width="34" style="794" customWidth="1"/>
    <col min="4" max="4" width="25.5" style="794" customWidth="1"/>
    <col min="5" max="256" width="9" style="794"/>
    <col min="257" max="257" width="33.75" style="794" bestFit="1" customWidth="1"/>
    <col min="258" max="258" width="35.5" style="794" bestFit="1" customWidth="1"/>
    <col min="259" max="259" width="34" style="794" customWidth="1"/>
    <col min="260" max="260" width="25.5" style="794" customWidth="1"/>
    <col min="261" max="512" width="9" style="794"/>
    <col min="513" max="513" width="33.75" style="794" bestFit="1" customWidth="1"/>
    <col min="514" max="514" width="35.5" style="794" bestFit="1" customWidth="1"/>
    <col min="515" max="515" width="34" style="794" customWidth="1"/>
    <col min="516" max="516" width="25.5" style="794" customWidth="1"/>
    <col min="517" max="768" width="9" style="794"/>
    <col min="769" max="769" width="33.75" style="794" bestFit="1" customWidth="1"/>
    <col min="770" max="770" width="35.5" style="794" bestFit="1" customWidth="1"/>
    <col min="771" max="771" width="34" style="794" customWidth="1"/>
    <col min="772" max="772" width="25.5" style="794" customWidth="1"/>
    <col min="773" max="1024" width="9" style="794"/>
    <col min="1025" max="1025" width="33.75" style="794" bestFit="1" customWidth="1"/>
    <col min="1026" max="1026" width="35.5" style="794" bestFit="1" customWidth="1"/>
    <col min="1027" max="1027" width="34" style="794" customWidth="1"/>
    <col min="1028" max="1028" width="25.5" style="794" customWidth="1"/>
    <col min="1029" max="1280" width="9" style="794"/>
    <col min="1281" max="1281" width="33.75" style="794" bestFit="1" customWidth="1"/>
    <col min="1282" max="1282" width="35.5" style="794" bestFit="1" customWidth="1"/>
    <col min="1283" max="1283" width="34" style="794" customWidth="1"/>
    <col min="1284" max="1284" width="25.5" style="794" customWidth="1"/>
    <col min="1285" max="1536" width="9" style="794"/>
    <col min="1537" max="1537" width="33.75" style="794" bestFit="1" customWidth="1"/>
    <col min="1538" max="1538" width="35.5" style="794" bestFit="1" customWidth="1"/>
    <col min="1539" max="1539" width="34" style="794" customWidth="1"/>
    <col min="1540" max="1540" width="25.5" style="794" customWidth="1"/>
    <col min="1541" max="1792" width="9" style="794"/>
    <col min="1793" max="1793" width="33.75" style="794" bestFit="1" customWidth="1"/>
    <col min="1794" max="1794" width="35.5" style="794" bestFit="1" customWidth="1"/>
    <col min="1795" max="1795" width="34" style="794" customWidth="1"/>
    <col min="1796" max="1796" width="25.5" style="794" customWidth="1"/>
    <col min="1797" max="2048" width="9" style="794"/>
    <col min="2049" max="2049" width="33.75" style="794" bestFit="1" customWidth="1"/>
    <col min="2050" max="2050" width="35.5" style="794" bestFit="1" customWidth="1"/>
    <col min="2051" max="2051" width="34" style="794" customWidth="1"/>
    <col min="2052" max="2052" width="25.5" style="794" customWidth="1"/>
    <col min="2053" max="2304" width="9" style="794"/>
    <col min="2305" max="2305" width="33.75" style="794" bestFit="1" customWidth="1"/>
    <col min="2306" max="2306" width="35.5" style="794" bestFit="1" customWidth="1"/>
    <col min="2307" max="2307" width="34" style="794" customWidth="1"/>
    <col min="2308" max="2308" width="25.5" style="794" customWidth="1"/>
    <col min="2309" max="2560" width="9" style="794"/>
    <col min="2561" max="2561" width="33.75" style="794" bestFit="1" customWidth="1"/>
    <col min="2562" max="2562" width="35.5" style="794" bestFit="1" customWidth="1"/>
    <col min="2563" max="2563" width="34" style="794" customWidth="1"/>
    <col min="2564" max="2564" width="25.5" style="794" customWidth="1"/>
    <col min="2565" max="2816" width="9" style="794"/>
    <col min="2817" max="2817" width="33.75" style="794" bestFit="1" customWidth="1"/>
    <col min="2818" max="2818" width="35.5" style="794" bestFit="1" customWidth="1"/>
    <col min="2819" max="2819" width="34" style="794" customWidth="1"/>
    <col min="2820" max="2820" width="25.5" style="794" customWidth="1"/>
    <col min="2821" max="3072" width="9" style="794"/>
    <col min="3073" max="3073" width="33.75" style="794" bestFit="1" customWidth="1"/>
    <col min="3074" max="3074" width="35.5" style="794" bestFit="1" customWidth="1"/>
    <col min="3075" max="3075" width="34" style="794" customWidth="1"/>
    <col min="3076" max="3076" width="25.5" style="794" customWidth="1"/>
    <col min="3077" max="3328" width="9" style="794"/>
    <col min="3329" max="3329" width="33.75" style="794" bestFit="1" customWidth="1"/>
    <col min="3330" max="3330" width="35.5" style="794" bestFit="1" customWidth="1"/>
    <col min="3331" max="3331" width="34" style="794" customWidth="1"/>
    <col min="3332" max="3332" width="25.5" style="794" customWidth="1"/>
    <col min="3333" max="3584" width="9" style="794"/>
    <col min="3585" max="3585" width="33.75" style="794" bestFit="1" customWidth="1"/>
    <col min="3586" max="3586" width="35.5" style="794" bestFit="1" customWidth="1"/>
    <col min="3587" max="3587" width="34" style="794" customWidth="1"/>
    <col min="3588" max="3588" width="25.5" style="794" customWidth="1"/>
    <col min="3589" max="3840" width="9" style="794"/>
    <col min="3841" max="3841" width="33.75" style="794" bestFit="1" customWidth="1"/>
    <col min="3842" max="3842" width="35.5" style="794" bestFit="1" customWidth="1"/>
    <col min="3843" max="3843" width="34" style="794" customWidth="1"/>
    <col min="3844" max="3844" width="25.5" style="794" customWidth="1"/>
    <col min="3845" max="4096" width="9" style="794"/>
    <col min="4097" max="4097" width="33.75" style="794" bestFit="1" customWidth="1"/>
    <col min="4098" max="4098" width="35.5" style="794" bestFit="1" customWidth="1"/>
    <col min="4099" max="4099" width="34" style="794" customWidth="1"/>
    <col min="4100" max="4100" width="25.5" style="794" customWidth="1"/>
    <col min="4101" max="4352" width="9" style="794"/>
    <col min="4353" max="4353" width="33.75" style="794" bestFit="1" customWidth="1"/>
    <col min="4354" max="4354" width="35.5" style="794" bestFit="1" customWidth="1"/>
    <col min="4355" max="4355" width="34" style="794" customWidth="1"/>
    <col min="4356" max="4356" width="25.5" style="794" customWidth="1"/>
    <col min="4357" max="4608" width="9" style="794"/>
    <col min="4609" max="4609" width="33.75" style="794" bestFit="1" customWidth="1"/>
    <col min="4610" max="4610" width="35.5" style="794" bestFit="1" customWidth="1"/>
    <col min="4611" max="4611" width="34" style="794" customWidth="1"/>
    <col min="4612" max="4612" width="25.5" style="794" customWidth="1"/>
    <col min="4613" max="4864" width="9" style="794"/>
    <col min="4865" max="4865" width="33.75" style="794" bestFit="1" customWidth="1"/>
    <col min="4866" max="4866" width="35.5" style="794" bestFit="1" customWidth="1"/>
    <col min="4867" max="4867" width="34" style="794" customWidth="1"/>
    <col min="4868" max="4868" width="25.5" style="794" customWidth="1"/>
    <col min="4869" max="5120" width="9" style="794"/>
    <col min="5121" max="5121" width="33.75" style="794" bestFit="1" customWidth="1"/>
    <col min="5122" max="5122" width="35.5" style="794" bestFit="1" customWidth="1"/>
    <col min="5123" max="5123" width="34" style="794" customWidth="1"/>
    <col min="5124" max="5124" width="25.5" style="794" customWidth="1"/>
    <col min="5125" max="5376" width="9" style="794"/>
    <col min="5377" max="5377" width="33.75" style="794" bestFit="1" customWidth="1"/>
    <col min="5378" max="5378" width="35.5" style="794" bestFit="1" customWidth="1"/>
    <col min="5379" max="5379" width="34" style="794" customWidth="1"/>
    <col min="5380" max="5380" width="25.5" style="794" customWidth="1"/>
    <col min="5381" max="5632" width="9" style="794"/>
    <col min="5633" max="5633" width="33.75" style="794" bestFit="1" customWidth="1"/>
    <col min="5634" max="5634" width="35.5" style="794" bestFit="1" customWidth="1"/>
    <col min="5635" max="5635" width="34" style="794" customWidth="1"/>
    <col min="5636" max="5636" width="25.5" style="794" customWidth="1"/>
    <col min="5637" max="5888" width="9" style="794"/>
    <col min="5889" max="5889" width="33.75" style="794" bestFit="1" customWidth="1"/>
    <col min="5890" max="5890" width="35.5" style="794" bestFit="1" customWidth="1"/>
    <col min="5891" max="5891" width="34" style="794" customWidth="1"/>
    <col min="5892" max="5892" width="25.5" style="794" customWidth="1"/>
    <col min="5893" max="6144" width="9" style="794"/>
    <col min="6145" max="6145" width="33.75" style="794" bestFit="1" customWidth="1"/>
    <col min="6146" max="6146" width="35.5" style="794" bestFit="1" customWidth="1"/>
    <col min="6147" max="6147" width="34" style="794" customWidth="1"/>
    <col min="6148" max="6148" width="25.5" style="794" customWidth="1"/>
    <col min="6149" max="6400" width="9" style="794"/>
    <col min="6401" max="6401" width="33.75" style="794" bestFit="1" customWidth="1"/>
    <col min="6402" max="6402" width="35.5" style="794" bestFit="1" customWidth="1"/>
    <col min="6403" max="6403" width="34" style="794" customWidth="1"/>
    <col min="6404" max="6404" width="25.5" style="794" customWidth="1"/>
    <col min="6405" max="6656" width="9" style="794"/>
    <col min="6657" max="6657" width="33.75" style="794" bestFit="1" customWidth="1"/>
    <col min="6658" max="6658" width="35.5" style="794" bestFit="1" customWidth="1"/>
    <col min="6659" max="6659" width="34" style="794" customWidth="1"/>
    <col min="6660" max="6660" width="25.5" style="794" customWidth="1"/>
    <col min="6661" max="6912" width="9" style="794"/>
    <col min="6913" max="6913" width="33.75" style="794" bestFit="1" customWidth="1"/>
    <col min="6914" max="6914" width="35.5" style="794" bestFit="1" customWidth="1"/>
    <col min="6915" max="6915" width="34" style="794" customWidth="1"/>
    <col min="6916" max="6916" width="25.5" style="794" customWidth="1"/>
    <col min="6917" max="7168" width="9" style="794"/>
    <col min="7169" max="7169" width="33.75" style="794" bestFit="1" customWidth="1"/>
    <col min="7170" max="7170" width="35.5" style="794" bestFit="1" customWidth="1"/>
    <col min="7171" max="7171" width="34" style="794" customWidth="1"/>
    <col min="7172" max="7172" width="25.5" style="794" customWidth="1"/>
    <col min="7173" max="7424" width="9" style="794"/>
    <col min="7425" max="7425" width="33.75" style="794" bestFit="1" customWidth="1"/>
    <col min="7426" max="7426" width="35.5" style="794" bestFit="1" customWidth="1"/>
    <col min="7427" max="7427" width="34" style="794" customWidth="1"/>
    <col min="7428" max="7428" width="25.5" style="794" customWidth="1"/>
    <col min="7429" max="7680" width="9" style="794"/>
    <col min="7681" max="7681" width="33.75" style="794" bestFit="1" customWidth="1"/>
    <col min="7682" max="7682" width="35.5" style="794" bestFit="1" customWidth="1"/>
    <col min="7683" max="7683" width="34" style="794" customWidth="1"/>
    <col min="7684" max="7684" width="25.5" style="794" customWidth="1"/>
    <col min="7685" max="7936" width="9" style="794"/>
    <col min="7937" max="7937" width="33.75" style="794" bestFit="1" customWidth="1"/>
    <col min="7938" max="7938" width="35.5" style="794" bestFit="1" customWidth="1"/>
    <col min="7939" max="7939" width="34" style="794" customWidth="1"/>
    <col min="7940" max="7940" width="25.5" style="794" customWidth="1"/>
    <col min="7941" max="8192" width="9" style="794"/>
    <col min="8193" max="8193" width="33.75" style="794" bestFit="1" customWidth="1"/>
    <col min="8194" max="8194" width="35.5" style="794" bestFit="1" customWidth="1"/>
    <col min="8195" max="8195" width="34" style="794" customWidth="1"/>
    <col min="8196" max="8196" width="25.5" style="794" customWidth="1"/>
    <col min="8197" max="8448" width="9" style="794"/>
    <col min="8449" max="8449" width="33.75" style="794" bestFit="1" customWidth="1"/>
    <col min="8450" max="8450" width="35.5" style="794" bestFit="1" customWidth="1"/>
    <col min="8451" max="8451" width="34" style="794" customWidth="1"/>
    <col min="8452" max="8452" width="25.5" style="794" customWidth="1"/>
    <col min="8453" max="8704" width="9" style="794"/>
    <col min="8705" max="8705" width="33.75" style="794" bestFit="1" customWidth="1"/>
    <col min="8706" max="8706" width="35.5" style="794" bestFit="1" customWidth="1"/>
    <col min="8707" max="8707" width="34" style="794" customWidth="1"/>
    <col min="8708" max="8708" width="25.5" style="794" customWidth="1"/>
    <col min="8709" max="8960" width="9" style="794"/>
    <col min="8961" max="8961" width="33.75" style="794" bestFit="1" customWidth="1"/>
    <col min="8962" max="8962" width="35.5" style="794" bestFit="1" customWidth="1"/>
    <col min="8963" max="8963" width="34" style="794" customWidth="1"/>
    <col min="8964" max="8964" width="25.5" style="794" customWidth="1"/>
    <col min="8965" max="9216" width="9" style="794"/>
    <col min="9217" max="9217" width="33.75" style="794" bestFit="1" customWidth="1"/>
    <col min="9218" max="9218" width="35.5" style="794" bestFit="1" customWidth="1"/>
    <col min="9219" max="9219" width="34" style="794" customWidth="1"/>
    <col min="9220" max="9220" width="25.5" style="794" customWidth="1"/>
    <col min="9221" max="9472" width="9" style="794"/>
    <col min="9473" max="9473" width="33.75" style="794" bestFit="1" customWidth="1"/>
    <col min="9474" max="9474" width="35.5" style="794" bestFit="1" customWidth="1"/>
    <col min="9475" max="9475" width="34" style="794" customWidth="1"/>
    <col min="9476" max="9476" width="25.5" style="794" customWidth="1"/>
    <col min="9477" max="9728" width="9" style="794"/>
    <col min="9729" max="9729" width="33.75" style="794" bestFit="1" customWidth="1"/>
    <col min="9730" max="9730" width="35.5" style="794" bestFit="1" customWidth="1"/>
    <col min="9731" max="9731" width="34" style="794" customWidth="1"/>
    <col min="9732" max="9732" width="25.5" style="794" customWidth="1"/>
    <col min="9733" max="9984" width="9" style="794"/>
    <col min="9985" max="9985" width="33.75" style="794" bestFit="1" customWidth="1"/>
    <col min="9986" max="9986" width="35.5" style="794" bestFit="1" customWidth="1"/>
    <col min="9987" max="9987" width="34" style="794" customWidth="1"/>
    <col min="9988" max="9988" width="25.5" style="794" customWidth="1"/>
    <col min="9989" max="10240" width="9" style="794"/>
    <col min="10241" max="10241" width="33.75" style="794" bestFit="1" customWidth="1"/>
    <col min="10242" max="10242" width="35.5" style="794" bestFit="1" customWidth="1"/>
    <col min="10243" max="10243" width="34" style="794" customWidth="1"/>
    <col min="10244" max="10244" width="25.5" style="794" customWidth="1"/>
    <col min="10245" max="10496" width="9" style="794"/>
    <col min="10497" max="10497" width="33.75" style="794" bestFit="1" customWidth="1"/>
    <col min="10498" max="10498" width="35.5" style="794" bestFit="1" customWidth="1"/>
    <col min="10499" max="10499" width="34" style="794" customWidth="1"/>
    <col min="10500" max="10500" width="25.5" style="794" customWidth="1"/>
    <col min="10501" max="10752" width="9" style="794"/>
    <col min="10753" max="10753" width="33.75" style="794" bestFit="1" customWidth="1"/>
    <col min="10754" max="10754" width="35.5" style="794" bestFit="1" customWidth="1"/>
    <col min="10755" max="10755" width="34" style="794" customWidth="1"/>
    <col min="10756" max="10756" width="25.5" style="794" customWidth="1"/>
    <col min="10757" max="11008" width="9" style="794"/>
    <col min="11009" max="11009" width="33.75" style="794" bestFit="1" customWidth="1"/>
    <col min="11010" max="11010" width="35.5" style="794" bestFit="1" customWidth="1"/>
    <col min="11011" max="11011" width="34" style="794" customWidth="1"/>
    <col min="11012" max="11012" width="25.5" style="794" customWidth="1"/>
    <col min="11013" max="11264" width="9" style="794"/>
    <col min="11265" max="11265" width="33.75" style="794" bestFit="1" customWidth="1"/>
    <col min="11266" max="11266" width="35.5" style="794" bestFit="1" customWidth="1"/>
    <col min="11267" max="11267" width="34" style="794" customWidth="1"/>
    <col min="11268" max="11268" width="25.5" style="794" customWidth="1"/>
    <col min="11269" max="11520" width="9" style="794"/>
    <col min="11521" max="11521" width="33.75" style="794" bestFit="1" customWidth="1"/>
    <col min="11522" max="11522" width="35.5" style="794" bestFit="1" customWidth="1"/>
    <col min="11523" max="11523" width="34" style="794" customWidth="1"/>
    <col min="11524" max="11524" width="25.5" style="794" customWidth="1"/>
    <col min="11525" max="11776" width="9" style="794"/>
    <col min="11777" max="11777" width="33.75" style="794" bestFit="1" customWidth="1"/>
    <col min="11778" max="11778" width="35.5" style="794" bestFit="1" customWidth="1"/>
    <col min="11779" max="11779" width="34" style="794" customWidth="1"/>
    <col min="11780" max="11780" width="25.5" style="794" customWidth="1"/>
    <col min="11781" max="12032" width="9" style="794"/>
    <col min="12033" max="12033" width="33.75" style="794" bestFit="1" customWidth="1"/>
    <col min="12034" max="12034" width="35.5" style="794" bestFit="1" customWidth="1"/>
    <col min="12035" max="12035" width="34" style="794" customWidth="1"/>
    <col min="12036" max="12036" width="25.5" style="794" customWidth="1"/>
    <col min="12037" max="12288" width="9" style="794"/>
    <col min="12289" max="12289" width="33.75" style="794" bestFit="1" customWidth="1"/>
    <col min="12290" max="12290" width="35.5" style="794" bestFit="1" customWidth="1"/>
    <col min="12291" max="12291" width="34" style="794" customWidth="1"/>
    <col min="12292" max="12292" width="25.5" style="794" customWidth="1"/>
    <col min="12293" max="12544" width="9" style="794"/>
    <col min="12545" max="12545" width="33.75" style="794" bestFit="1" customWidth="1"/>
    <col min="12546" max="12546" width="35.5" style="794" bestFit="1" customWidth="1"/>
    <col min="12547" max="12547" width="34" style="794" customWidth="1"/>
    <col min="12548" max="12548" width="25.5" style="794" customWidth="1"/>
    <col min="12549" max="12800" width="9" style="794"/>
    <col min="12801" max="12801" width="33.75" style="794" bestFit="1" customWidth="1"/>
    <col min="12802" max="12802" width="35.5" style="794" bestFit="1" customWidth="1"/>
    <col min="12803" max="12803" width="34" style="794" customWidth="1"/>
    <col min="12804" max="12804" width="25.5" style="794" customWidth="1"/>
    <col min="12805" max="13056" width="9" style="794"/>
    <col min="13057" max="13057" width="33.75" style="794" bestFit="1" customWidth="1"/>
    <col min="13058" max="13058" width="35.5" style="794" bestFit="1" customWidth="1"/>
    <col min="13059" max="13059" width="34" style="794" customWidth="1"/>
    <col min="13060" max="13060" width="25.5" style="794" customWidth="1"/>
    <col min="13061" max="13312" width="9" style="794"/>
    <col min="13313" max="13313" width="33.75" style="794" bestFit="1" customWidth="1"/>
    <col min="13314" max="13314" width="35.5" style="794" bestFit="1" customWidth="1"/>
    <col min="13315" max="13315" width="34" style="794" customWidth="1"/>
    <col min="13316" max="13316" width="25.5" style="794" customWidth="1"/>
    <col min="13317" max="13568" width="9" style="794"/>
    <col min="13569" max="13569" width="33.75" style="794" bestFit="1" customWidth="1"/>
    <col min="13570" max="13570" width="35.5" style="794" bestFit="1" customWidth="1"/>
    <col min="13571" max="13571" width="34" style="794" customWidth="1"/>
    <col min="13572" max="13572" width="25.5" style="794" customWidth="1"/>
    <col min="13573" max="13824" width="9" style="794"/>
    <col min="13825" max="13825" width="33.75" style="794" bestFit="1" customWidth="1"/>
    <col min="13826" max="13826" width="35.5" style="794" bestFit="1" customWidth="1"/>
    <col min="13827" max="13827" width="34" style="794" customWidth="1"/>
    <col min="13828" max="13828" width="25.5" style="794" customWidth="1"/>
    <col min="13829" max="14080" width="9" style="794"/>
    <col min="14081" max="14081" width="33.75" style="794" bestFit="1" customWidth="1"/>
    <col min="14082" max="14082" width="35.5" style="794" bestFit="1" customWidth="1"/>
    <col min="14083" max="14083" width="34" style="794" customWidth="1"/>
    <col min="14084" max="14084" width="25.5" style="794" customWidth="1"/>
    <col min="14085" max="14336" width="9" style="794"/>
    <col min="14337" max="14337" width="33.75" style="794" bestFit="1" customWidth="1"/>
    <col min="14338" max="14338" width="35.5" style="794" bestFit="1" customWidth="1"/>
    <col min="14339" max="14339" width="34" style="794" customWidth="1"/>
    <col min="14340" max="14340" width="25.5" style="794" customWidth="1"/>
    <col min="14341" max="14592" width="9" style="794"/>
    <col min="14593" max="14593" width="33.75" style="794" bestFit="1" customWidth="1"/>
    <col min="14594" max="14594" width="35.5" style="794" bestFit="1" customWidth="1"/>
    <col min="14595" max="14595" width="34" style="794" customWidth="1"/>
    <col min="14596" max="14596" width="25.5" style="794" customWidth="1"/>
    <col min="14597" max="14848" width="9" style="794"/>
    <col min="14849" max="14849" width="33.75" style="794" bestFit="1" customWidth="1"/>
    <col min="14850" max="14850" width="35.5" style="794" bestFit="1" customWidth="1"/>
    <col min="14851" max="14851" width="34" style="794" customWidth="1"/>
    <col min="14852" max="14852" width="25.5" style="794" customWidth="1"/>
    <col min="14853" max="15104" width="9" style="794"/>
    <col min="15105" max="15105" width="33.75" style="794" bestFit="1" customWidth="1"/>
    <col min="15106" max="15106" width="35.5" style="794" bestFit="1" customWidth="1"/>
    <col min="15107" max="15107" width="34" style="794" customWidth="1"/>
    <col min="15108" max="15108" width="25.5" style="794" customWidth="1"/>
    <col min="15109" max="15360" width="9" style="794"/>
    <col min="15361" max="15361" width="33.75" style="794" bestFit="1" customWidth="1"/>
    <col min="15362" max="15362" width="35.5" style="794" bestFit="1" customWidth="1"/>
    <col min="15363" max="15363" width="34" style="794" customWidth="1"/>
    <col min="15364" max="15364" width="25.5" style="794" customWidth="1"/>
    <col min="15365" max="15616" width="9" style="794"/>
    <col min="15617" max="15617" width="33.75" style="794" bestFit="1" customWidth="1"/>
    <col min="15618" max="15618" width="35.5" style="794" bestFit="1" customWidth="1"/>
    <col min="15619" max="15619" width="34" style="794" customWidth="1"/>
    <col min="15620" max="15620" width="25.5" style="794" customWidth="1"/>
    <col min="15621" max="15872" width="9" style="794"/>
    <col min="15873" max="15873" width="33.75" style="794" bestFit="1" customWidth="1"/>
    <col min="15874" max="15874" width="35.5" style="794" bestFit="1" customWidth="1"/>
    <col min="15875" max="15875" width="34" style="794" customWidth="1"/>
    <col min="15876" max="15876" width="25.5" style="794" customWidth="1"/>
    <col min="15877" max="16128" width="9" style="794"/>
    <col min="16129" max="16129" width="33.75" style="794" bestFit="1" customWidth="1"/>
    <col min="16130" max="16130" width="35.5" style="794" bestFit="1" customWidth="1"/>
    <col min="16131" max="16131" width="34" style="794" customWidth="1"/>
    <col min="16132" max="16132" width="25.5" style="794" customWidth="1"/>
    <col min="16133" max="16384" width="9" style="794"/>
  </cols>
  <sheetData>
    <row r="1" spans="1:4">
      <c r="A1" s="794" t="s">
        <v>3270</v>
      </c>
      <c r="B1" s="794" t="s">
        <v>3271</v>
      </c>
      <c r="C1" s="794" t="s">
        <v>3353</v>
      </c>
      <c r="D1" s="794" t="s">
        <v>3354</v>
      </c>
    </row>
    <row r="2" spans="1:4" ht="18.75">
      <c r="A2" s="794" t="s">
        <v>3355</v>
      </c>
      <c r="B2" s="794" t="s">
        <v>3356</v>
      </c>
      <c r="C2" s="794" t="s">
        <v>3357</v>
      </c>
      <c r="D2" s="794" t="s">
        <v>3358</v>
      </c>
    </row>
    <row r="3" spans="1:4">
      <c r="A3" s="794" t="s">
        <v>3359</v>
      </c>
      <c r="B3" s="794" t="s">
        <v>3360</v>
      </c>
      <c r="C3" s="794" t="s">
        <v>3361</v>
      </c>
    </row>
    <row r="4" spans="1:4" ht="18.75">
      <c r="A4" s="794" t="s">
        <v>3362</v>
      </c>
      <c r="B4" s="794" t="s">
        <v>3363</v>
      </c>
      <c r="C4" s="794" t="s">
        <v>3364</v>
      </c>
    </row>
    <row r="5" spans="1:4">
      <c r="A5" s="794" t="s">
        <v>3365</v>
      </c>
      <c r="B5" s="794" t="s">
        <v>3366</v>
      </c>
      <c r="C5" s="794" t="s">
        <v>3367</v>
      </c>
    </row>
    <row r="6" spans="1:4">
      <c r="A6" s="794" t="s">
        <v>3368</v>
      </c>
      <c r="B6" s="794" t="s">
        <v>3369</v>
      </c>
      <c r="C6" s="794" t="s">
        <v>3370</v>
      </c>
    </row>
    <row r="7" spans="1:4">
      <c r="A7" s="794" t="s">
        <v>3368</v>
      </c>
      <c r="B7" s="794" t="s">
        <v>3371</v>
      </c>
      <c r="C7" s="794" t="s">
        <v>3372</v>
      </c>
    </row>
    <row r="8" spans="1:4">
      <c r="A8" s="794" t="s">
        <v>3368</v>
      </c>
      <c r="B8" s="794" t="s">
        <v>3373</v>
      </c>
      <c r="C8" s="794" t="s">
        <v>3374</v>
      </c>
    </row>
    <row r="9" spans="1:4">
      <c r="A9" s="794" t="s">
        <v>3375</v>
      </c>
      <c r="B9" s="794" t="s">
        <v>3376</v>
      </c>
      <c r="C9" s="794" t="s">
        <v>3377</v>
      </c>
    </row>
    <row r="10" spans="1:4">
      <c r="A10" s="794" t="s">
        <v>3378</v>
      </c>
      <c r="B10" s="794" t="s">
        <v>3379</v>
      </c>
      <c r="C10" s="794" t="s">
        <v>3380</v>
      </c>
    </row>
    <row r="11" spans="1:4">
      <c r="A11" s="794" t="s">
        <v>3381</v>
      </c>
      <c r="B11" s="794" t="s">
        <v>3382</v>
      </c>
      <c r="C11" s="794" t="s">
        <v>3383</v>
      </c>
    </row>
    <row r="12" spans="1:4">
      <c r="A12" s="794" t="s">
        <v>3384</v>
      </c>
      <c r="B12" s="794" t="s">
        <v>3385</v>
      </c>
      <c r="C12" s="794" t="s">
        <v>3386</v>
      </c>
    </row>
    <row r="13" spans="1:4">
      <c r="A13" s="794" t="s">
        <v>3387</v>
      </c>
      <c r="B13" s="794" t="s">
        <v>3388</v>
      </c>
      <c r="C13" s="794" t="s">
        <v>3389</v>
      </c>
    </row>
    <row r="14" spans="1:4">
      <c r="A14" s="794" t="s">
        <v>3390</v>
      </c>
      <c r="B14" s="794" t="s">
        <v>3391</v>
      </c>
      <c r="C14" s="794" t="s">
        <v>3392</v>
      </c>
    </row>
    <row r="15" spans="1:4">
      <c r="A15" s="794" t="s">
        <v>3393</v>
      </c>
      <c r="B15" s="794" t="s">
        <v>3394</v>
      </c>
      <c r="C15" s="794" t="s">
        <v>3395</v>
      </c>
    </row>
    <row r="16" spans="1:4">
      <c r="A16" s="794" t="s">
        <v>3396</v>
      </c>
      <c r="B16" s="794" t="s">
        <v>3397</v>
      </c>
      <c r="C16" s="794" t="s">
        <v>3398</v>
      </c>
    </row>
    <row r="17" spans="1:3">
      <c r="A17" s="794" t="s">
        <v>3399</v>
      </c>
      <c r="B17" s="794" t="s">
        <v>3400</v>
      </c>
      <c r="C17" s="794" t="s">
        <v>3401</v>
      </c>
    </row>
    <row r="18" spans="1:3" ht="18.75">
      <c r="A18" s="794" t="s">
        <v>3302</v>
      </c>
      <c r="B18" s="794" t="s">
        <v>3402</v>
      </c>
      <c r="C18" s="794" t="s">
        <v>3403</v>
      </c>
    </row>
    <row r="19" spans="1:3" ht="18.75">
      <c r="A19" s="794" t="s">
        <v>3404</v>
      </c>
      <c r="B19" s="794" t="s">
        <v>3405</v>
      </c>
      <c r="C19" s="794" t="s">
        <v>3406</v>
      </c>
    </row>
    <row r="20" spans="1:3" ht="18.75">
      <c r="A20" s="794" t="s">
        <v>3407</v>
      </c>
      <c r="B20" s="794" t="s">
        <v>3408</v>
      </c>
      <c r="C20" s="794" t="s">
        <v>3409</v>
      </c>
    </row>
    <row r="21" spans="1:3" ht="18.75">
      <c r="A21" s="794" t="s">
        <v>3410</v>
      </c>
      <c r="B21" s="794" t="s">
        <v>3411</v>
      </c>
      <c r="C21" s="794" t="s">
        <v>3412</v>
      </c>
    </row>
  </sheetData>
  <phoneticPr fontId="3"/>
  <pageMargins left="0.75" right="0.75" top="1" bottom="1" header="0.51200000000000001" footer="0.51200000000000001"/>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1EEA-A923-4BCE-B93E-B346968752F1}">
  <sheetPr codeName="Sheet3"/>
  <dimension ref="A1:M17"/>
  <sheetViews>
    <sheetView showZeros="0" topLeftCell="B1" zoomScaleNormal="100" workbookViewId="0">
      <pane ySplit="1" topLeftCell="A2" activePane="bottomLeft" state="frozen"/>
      <selection pane="bottomLeft" activeCell="H5" sqref="H5"/>
    </sheetView>
  </sheetViews>
  <sheetFormatPr defaultRowHeight="13.5"/>
  <cols>
    <col min="1" max="1" width="4.25" style="794" customWidth="1"/>
    <col min="2" max="2" width="3.875" style="794" customWidth="1"/>
    <col min="3" max="3" width="17.125" style="794" customWidth="1"/>
    <col min="4" max="4" width="22.375" style="794" customWidth="1"/>
    <col min="5" max="8" width="9" style="794"/>
    <col min="9" max="9" width="9" style="798"/>
    <col min="10" max="12" width="9.25" style="794" bestFit="1" customWidth="1"/>
    <col min="13" max="13" width="36.125" style="794" customWidth="1"/>
    <col min="14" max="256" width="9" style="794"/>
    <col min="257" max="257" width="4.25" style="794" customWidth="1"/>
    <col min="258" max="258" width="3.875" style="794" customWidth="1"/>
    <col min="259" max="259" width="17.125" style="794" customWidth="1"/>
    <col min="260" max="260" width="22.375" style="794" customWidth="1"/>
    <col min="261" max="265" width="9" style="794"/>
    <col min="266" max="268" width="9.25" style="794" bestFit="1" customWidth="1"/>
    <col min="269" max="269" width="36.125" style="794" customWidth="1"/>
    <col min="270" max="512" width="9" style="794"/>
    <col min="513" max="513" width="4.25" style="794" customWidth="1"/>
    <col min="514" max="514" width="3.875" style="794" customWidth="1"/>
    <col min="515" max="515" width="17.125" style="794" customWidth="1"/>
    <col min="516" max="516" width="22.375" style="794" customWidth="1"/>
    <col min="517" max="521" width="9" style="794"/>
    <col min="522" max="524" width="9.25" style="794" bestFit="1" customWidth="1"/>
    <col min="525" max="525" width="36.125" style="794" customWidth="1"/>
    <col min="526" max="768" width="9" style="794"/>
    <col min="769" max="769" width="4.25" style="794" customWidth="1"/>
    <col min="770" max="770" width="3.875" style="794" customWidth="1"/>
    <col min="771" max="771" width="17.125" style="794" customWidth="1"/>
    <col min="772" max="772" width="22.375" style="794" customWidth="1"/>
    <col min="773" max="777" width="9" style="794"/>
    <col min="778" max="780" width="9.25" style="794" bestFit="1" customWidth="1"/>
    <col min="781" max="781" width="36.125" style="794" customWidth="1"/>
    <col min="782" max="1024" width="9" style="794"/>
    <col min="1025" max="1025" width="4.25" style="794" customWidth="1"/>
    <col min="1026" max="1026" width="3.875" style="794" customWidth="1"/>
    <col min="1027" max="1027" width="17.125" style="794" customWidth="1"/>
    <col min="1028" max="1028" width="22.375" style="794" customWidth="1"/>
    <col min="1029" max="1033" width="9" style="794"/>
    <col min="1034" max="1036" width="9.25" style="794" bestFit="1" customWidth="1"/>
    <col min="1037" max="1037" width="36.125" style="794" customWidth="1"/>
    <col min="1038" max="1280" width="9" style="794"/>
    <col min="1281" max="1281" width="4.25" style="794" customWidth="1"/>
    <col min="1282" max="1282" width="3.875" style="794" customWidth="1"/>
    <col min="1283" max="1283" width="17.125" style="794" customWidth="1"/>
    <col min="1284" max="1284" width="22.375" style="794" customWidth="1"/>
    <col min="1285" max="1289" width="9" style="794"/>
    <col min="1290" max="1292" width="9.25" style="794" bestFit="1" customWidth="1"/>
    <col min="1293" max="1293" width="36.125" style="794" customWidth="1"/>
    <col min="1294" max="1536" width="9" style="794"/>
    <col min="1537" max="1537" width="4.25" style="794" customWidth="1"/>
    <col min="1538" max="1538" width="3.875" style="794" customWidth="1"/>
    <col min="1539" max="1539" width="17.125" style="794" customWidth="1"/>
    <col min="1540" max="1540" width="22.375" style="794" customWidth="1"/>
    <col min="1541" max="1545" width="9" style="794"/>
    <col min="1546" max="1548" width="9.25" style="794" bestFit="1" customWidth="1"/>
    <col min="1549" max="1549" width="36.125" style="794" customWidth="1"/>
    <col min="1550" max="1792" width="9" style="794"/>
    <col min="1793" max="1793" width="4.25" style="794" customWidth="1"/>
    <col min="1794" max="1794" width="3.875" style="794" customWidth="1"/>
    <col min="1795" max="1795" width="17.125" style="794" customWidth="1"/>
    <col min="1796" max="1796" width="22.375" style="794" customWidth="1"/>
    <col min="1797" max="1801" width="9" style="794"/>
    <col min="1802" max="1804" width="9.25" style="794" bestFit="1" customWidth="1"/>
    <col min="1805" max="1805" width="36.125" style="794" customWidth="1"/>
    <col min="1806" max="2048" width="9" style="794"/>
    <col min="2049" max="2049" width="4.25" style="794" customWidth="1"/>
    <col min="2050" max="2050" width="3.875" style="794" customWidth="1"/>
    <col min="2051" max="2051" width="17.125" style="794" customWidth="1"/>
    <col min="2052" max="2052" width="22.375" style="794" customWidth="1"/>
    <col min="2053" max="2057" width="9" style="794"/>
    <col min="2058" max="2060" width="9.25" style="794" bestFit="1" customWidth="1"/>
    <col min="2061" max="2061" width="36.125" style="794" customWidth="1"/>
    <col min="2062" max="2304" width="9" style="794"/>
    <col min="2305" max="2305" width="4.25" style="794" customWidth="1"/>
    <col min="2306" max="2306" width="3.875" style="794" customWidth="1"/>
    <col min="2307" max="2307" width="17.125" style="794" customWidth="1"/>
    <col min="2308" max="2308" width="22.375" style="794" customWidth="1"/>
    <col min="2309" max="2313" width="9" style="794"/>
    <col min="2314" max="2316" width="9.25" style="794" bestFit="1" customWidth="1"/>
    <col min="2317" max="2317" width="36.125" style="794" customWidth="1"/>
    <col min="2318" max="2560" width="9" style="794"/>
    <col min="2561" max="2561" width="4.25" style="794" customWidth="1"/>
    <col min="2562" max="2562" width="3.875" style="794" customWidth="1"/>
    <col min="2563" max="2563" width="17.125" style="794" customWidth="1"/>
    <col min="2564" max="2564" width="22.375" style="794" customWidth="1"/>
    <col min="2565" max="2569" width="9" style="794"/>
    <col min="2570" max="2572" width="9.25" style="794" bestFit="1" customWidth="1"/>
    <col min="2573" max="2573" width="36.125" style="794" customWidth="1"/>
    <col min="2574" max="2816" width="9" style="794"/>
    <col min="2817" max="2817" width="4.25" style="794" customWidth="1"/>
    <col min="2818" max="2818" width="3.875" style="794" customWidth="1"/>
    <col min="2819" max="2819" width="17.125" style="794" customWidth="1"/>
    <col min="2820" max="2820" width="22.375" style="794" customWidth="1"/>
    <col min="2821" max="2825" width="9" style="794"/>
    <col min="2826" max="2828" width="9.25" style="794" bestFit="1" customWidth="1"/>
    <col min="2829" max="2829" width="36.125" style="794" customWidth="1"/>
    <col min="2830" max="3072" width="9" style="794"/>
    <col min="3073" max="3073" width="4.25" style="794" customWidth="1"/>
    <col min="3074" max="3074" width="3.875" style="794" customWidth="1"/>
    <col min="3075" max="3075" width="17.125" style="794" customWidth="1"/>
    <col min="3076" max="3076" width="22.375" style="794" customWidth="1"/>
    <col min="3077" max="3081" width="9" style="794"/>
    <col min="3082" max="3084" width="9.25" style="794" bestFit="1" customWidth="1"/>
    <col min="3085" max="3085" width="36.125" style="794" customWidth="1"/>
    <col min="3086" max="3328" width="9" style="794"/>
    <col min="3329" max="3329" width="4.25" style="794" customWidth="1"/>
    <col min="3330" max="3330" width="3.875" style="794" customWidth="1"/>
    <col min="3331" max="3331" width="17.125" style="794" customWidth="1"/>
    <col min="3332" max="3332" width="22.375" style="794" customWidth="1"/>
    <col min="3333" max="3337" width="9" style="794"/>
    <col min="3338" max="3340" width="9.25" style="794" bestFit="1" customWidth="1"/>
    <col min="3341" max="3341" width="36.125" style="794" customWidth="1"/>
    <col min="3342" max="3584" width="9" style="794"/>
    <col min="3585" max="3585" width="4.25" style="794" customWidth="1"/>
    <col min="3586" max="3586" width="3.875" style="794" customWidth="1"/>
    <col min="3587" max="3587" width="17.125" style="794" customWidth="1"/>
    <col min="3588" max="3588" width="22.375" style="794" customWidth="1"/>
    <col min="3589" max="3593" width="9" style="794"/>
    <col min="3594" max="3596" width="9.25" style="794" bestFit="1" customWidth="1"/>
    <col min="3597" max="3597" width="36.125" style="794" customWidth="1"/>
    <col min="3598" max="3840" width="9" style="794"/>
    <col min="3841" max="3841" width="4.25" style="794" customWidth="1"/>
    <col min="3842" max="3842" width="3.875" style="794" customWidth="1"/>
    <col min="3843" max="3843" width="17.125" style="794" customWidth="1"/>
    <col min="3844" max="3844" width="22.375" style="794" customWidth="1"/>
    <col min="3845" max="3849" width="9" style="794"/>
    <col min="3850" max="3852" width="9.25" style="794" bestFit="1" customWidth="1"/>
    <col min="3853" max="3853" width="36.125" style="794" customWidth="1"/>
    <col min="3854" max="4096" width="9" style="794"/>
    <col min="4097" max="4097" width="4.25" style="794" customWidth="1"/>
    <col min="4098" max="4098" width="3.875" style="794" customWidth="1"/>
    <col min="4099" max="4099" width="17.125" style="794" customWidth="1"/>
    <col min="4100" max="4100" width="22.375" style="794" customWidth="1"/>
    <col min="4101" max="4105" width="9" style="794"/>
    <col min="4106" max="4108" width="9.25" style="794" bestFit="1" customWidth="1"/>
    <col min="4109" max="4109" width="36.125" style="794" customWidth="1"/>
    <col min="4110" max="4352" width="9" style="794"/>
    <col min="4353" max="4353" width="4.25" style="794" customWidth="1"/>
    <col min="4354" max="4354" width="3.875" style="794" customWidth="1"/>
    <col min="4355" max="4355" width="17.125" style="794" customWidth="1"/>
    <col min="4356" max="4356" width="22.375" style="794" customWidth="1"/>
    <col min="4357" max="4361" width="9" style="794"/>
    <col min="4362" max="4364" width="9.25" style="794" bestFit="1" customWidth="1"/>
    <col min="4365" max="4365" width="36.125" style="794" customWidth="1"/>
    <col min="4366" max="4608" width="9" style="794"/>
    <col min="4609" max="4609" width="4.25" style="794" customWidth="1"/>
    <col min="4610" max="4610" width="3.875" style="794" customWidth="1"/>
    <col min="4611" max="4611" width="17.125" style="794" customWidth="1"/>
    <col min="4612" max="4612" width="22.375" style="794" customWidth="1"/>
    <col min="4613" max="4617" width="9" style="794"/>
    <col min="4618" max="4620" width="9.25" style="794" bestFit="1" customWidth="1"/>
    <col min="4621" max="4621" width="36.125" style="794" customWidth="1"/>
    <col min="4622" max="4864" width="9" style="794"/>
    <col min="4865" max="4865" width="4.25" style="794" customWidth="1"/>
    <col min="4866" max="4866" width="3.875" style="794" customWidth="1"/>
    <col min="4867" max="4867" width="17.125" style="794" customWidth="1"/>
    <col min="4868" max="4868" width="22.375" style="794" customWidth="1"/>
    <col min="4869" max="4873" width="9" style="794"/>
    <col min="4874" max="4876" width="9.25" style="794" bestFit="1" customWidth="1"/>
    <col min="4877" max="4877" width="36.125" style="794" customWidth="1"/>
    <col min="4878" max="5120" width="9" style="794"/>
    <col min="5121" max="5121" width="4.25" style="794" customWidth="1"/>
    <col min="5122" max="5122" width="3.875" style="794" customWidth="1"/>
    <col min="5123" max="5123" width="17.125" style="794" customWidth="1"/>
    <col min="5124" max="5124" width="22.375" style="794" customWidth="1"/>
    <col min="5125" max="5129" width="9" style="794"/>
    <col min="5130" max="5132" width="9.25" style="794" bestFit="1" customWidth="1"/>
    <col min="5133" max="5133" width="36.125" style="794" customWidth="1"/>
    <col min="5134" max="5376" width="9" style="794"/>
    <col min="5377" max="5377" width="4.25" style="794" customWidth="1"/>
    <col min="5378" max="5378" width="3.875" style="794" customWidth="1"/>
    <col min="5379" max="5379" width="17.125" style="794" customWidth="1"/>
    <col min="5380" max="5380" width="22.375" style="794" customWidth="1"/>
    <col min="5381" max="5385" width="9" style="794"/>
    <col min="5386" max="5388" width="9.25" style="794" bestFit="1" customWidth="1"/>
    <col min="5389" max="5389" width="36.125" style="794" customWidth="1"/>
    <col min="5390" max="5632" width="9" style="794"/>
    <col min="5633" max="5633" width="4.25" style="794" customWidth="1"/>
    <col min="5634" max="5634" width="3.875" style="794" customWidth="1"/>
    <col min="5635" max="5635" width="17.125" style="794" customWidth="1"/>
    <col min="5636" max="5636" width="22.375" style="794" customWidth="1"/>
    <col min="5637" max="5641" width="9" style="794"/>
    <col min="5642" max="5644" width="9.25" style="794" bestFit="1" customWidth="1"/>
    <col min="5645" max="5645" width="36.125" style="794" customWidth="1"/>
    <col min="5646" max="5888" width="9" style="794"/>
    <col min="5889" max="5889" width="4.25" style="794" customWidth="1"/>
    <col min="5890" max="5890" width="3.875" style="794" customWidth="1"/>
    <col min="5891" max="5891" width="17.125" style="794" customWidth="1"/>
    <col min="5892" max="5892" width="22.375" style="794" customWidth="1"/>
    <col min="5893" max="5897" width="9" style="794"/>
    <col min="5898" max="5900" width="9.25" style="794" bestFit="1" customWidth="1"/>
    <col min="5901" max="5901" width="36.125" style="794" customWidth="1"/>
    <col min="5902" max="6144" width="9" style="794"/>
    <col min="6145" max="6145" width="4.25" style="794" customWidth="1"/>
    <col min="6146" max="6146" width="3.875" style="794" customWidth="1"/>
    <col min="6147" max="6147" width="17.125" style="794" customWidth="1"/>
    <col min="6148" max="6148" width="22.375" style="794" customWidth="1"/>
    <col min="6149" max="6153" width="9" style="794"/>
    <col min="6154" max="6156" width="9.25" style="794" bestFit="1" customWidth="1"/>
    <col min="6157" max="6157" width="36.125" style="794" customWidth="1"/>
    <col min="6158" max="6400" width="9" style="794"/>
    <col min="6401" max="6401" width="4.25" style="794" customWidth="1"/>
    <col min="6402" max="6402" width="3.875" style="794" customWidth="1"/>
    <col min="6403" max="6403" width="17.125" style="794" customWidth="1"/>
    <col min="6404" max="6404" width="22.375" style="794" customWidth="1"/>
    <col min="6405" max="6409" width="9" style="794"/>
    <col min="6410" max="6412" width="9.25" style="794" bestFit="1" customWidth="1"/>
    <col min="6413" max="6413" width="36.125" style="794" customWidth="1"/>
    <col min="6414" max="6656" width="9" style="794"/>
    <col min="6657" max="6657" width="4.25" style="794" customWidth="1"/>
    <col min="6658" max="6658" width="3.875" style="794" customWidth="1"/>
    <col min="6659" max="6659" width="17.125" style="794" customWidth="1"/>
    <col min="6660" max="6660" width="22.375" style="794" customWidth="1"/>
    <col min="6661" max="6665" width="9" style="794"/>
    <col min="6666" max="6668" width="9.25" style="794" bestFit="1" customWidth="1"/>
    <col min="6669" max="6669" width="36.125" style="794" customWidth="1"/>
    <col min="6670" max="6912" width="9" style="794"/>
    <col min="6913" max="6913" width="4.25" style="794" customWidth="1"/>
    <col min="6914" max="6914" width="3.875" style="794" customWidth="1"/>
    <col min="6915" max="6915" width="17.125" style="794" customWidth="1"/>
    <col min="6916" max="6916" width="22.375" style="794" customWidth="1"/>
    <col min="6917" max="6921" width="9" style="794"/>
    <col min="6922" max="6924" width="9.25" style="794" bestFit="1" customWidth="1"/>
    <col min="6925" max="6925" width="36.125" style="794" customWidth="1"/>
    <col min="6926" max="7168" width="9" style="794"/>
    <col min="7169" max="7169" width="4.25" style="794" customWidth="1"/>
    <col min="7170" max="7170" width="3.875" style="794" customWidth="1"/>
    <col min="7171" max="7171" width="17.125" style="794" customWidth="1"/>
    <col min="7172" max="7172" width="22.375" style="794" customWidth="1"/>
    <col min="7173" max="7177" width="9" style="794"/>
    <col min="7178" max="7180" width="9.25" style="794" bestFit="1" customWidth="1"/>
    <col min="7181" max="7181" width="36.125" style="794" customWidth="1"/>
    <col min="7182" max="7424" width="9" style="794"/>
    <col min="7425" max="7425" width="4.25" style="794" customWidth="1"/>
    <col min="7426" max="7426" width="3.875" style="794" customWidth="1"/>
    <col min="7427" max="7427" width="17.125" style="794" customWidth="1"/>
    <col min="7428" max="7428" width="22.375" style="794" customWidth="1"/>
    <col min="7429" max="7433" width="9" style="794"/>
    <col min="7434" max="7436" width="9.25" style="794" bestFit="1" customWidth="1"/>
    <col min="7437" max="7437" width="36.125" style="794" customWidth="1"/>
    <col min="7438" max="7680" width="9" style="794"/>
    <col min="7681" max="7681" width="4.25" style="794" customWidth="1"/>
    <col min="7682" max="7682" width="3.875" style="794" customWidth="1"/>
    <col min="7683" max="7683" width="17.125" style="794" customWidth="1"/>
    <col min="7684" max="7684" width="22.375" style="794" customWidth="1"/>
    <col min="7685" max="7689" width="9" style="794"/>
    <col min="7690" max="7692" width="9.25" style="794" bestFit="1" customWidth="1"/>
    <col min="7693" max="7693" width="36.125" style="794" customWidth="1"/>
    <col min="7694" max="7936" width="9" style="794"/>
    <col min="7937" max="7937" width="4.25" style="794" customWidth="1"/>
    <col min="7938" max="7938" width="3.875" style="794" customWidth="1"/>
    <col min="7939" max="7939" width="17.125" style="794" customWidth="1"/>
    <col min="7940" max="7940" width="22.375" style="794" customWidth="1"/>
    <col min="7941" max="7945" width="9" style="794"/>
    <col min="7946" max="7948" width="9.25" style="794" bestFit="1" customWidth="1"/>
    <col min="7949" max="7949" width="36.125" style="794" customWidth="1"/>
    <col min="7950" max="8192" width="9" style="794"/>
    <col min="8193" max="8193" width="4.25" style="794" customWidth="1"/>
    <col min="8194" max="8194" width="3.875" style="794" customWidth="1"/>
    <col min="8195" max="8195" width="17.125" style="794" customWidth="1"/>
    <col min="8196" max="8196" width="22.375" style="794" customWidth="1"/>
    <col min="8197" max="8201" width="9" style="794"/>
    <col min="8202" max="8204" width="9.25" style="794" bestFit="1" customWidth="1"/>
    <col min="8205" max="8205" width="36.125" style="794" customWidth="1"/>
    <col min="8206" max="8448" width="9" style="794"/>
    <col min="8449" max="8449" width="4.25" style="794" customWidth="1"/>
    <col min="8450" max="8450" width="3.875" style="794" customWidth="1"/>
    <col min="8451" max="8451" width="17.125" style="794" customWidth="1"/>
    <col min="8452" max="8452" width="22.375" style="794" customWidth="1"/>
    <col min="8453" max="8457" width="9" style="794"/>
    <col min="8458" max="8460" width="9.25" style="794" bestFit="1" customWidth="1"/>
    <col min="8461" max="8461" width="36.125" style="794" customWidth="1"/>
    <col min="8462" max="8704" width="9" style="794"/>
    <col min="8705" max="8705" width="4.25" style="794" customWidth="1"/>
    <col min="8706" max="8706" width="3.875" style="794" customWidth="1"/>
    <col min="8707" max="8707" width="17.125" style="794" customWidth="1"/>
    <col min="8708" max="8708" width="22.375" style="794" customWidth="1"/>
    <col min="8709" max="8713" width="9" style="794"/>
    <col min="8714" max="8716" width="9.25" style="794" bestFit="1" customWidth="1"/>
    <col min="8717" max="8717" width="36.125" style="794" customWidth="1"/>
    <col min="8718" max="8960" width="9" style="794"/>
    <col min="8961" max="8961" width="4.25" style="794" customWidth="1"/>
    <col min="8962" max="8962" width="3.875" style="794" customWidth="1"/>
    <col min="8963" max="8963" width="17.125" style="794" customWidth="1"/>
    <col min="8964" max="8964" width="22.375" style="794" customWidth="1"/>
    <col min="8965" max="8969" width="9" style="794"/>
    <col min="8970" max="8972" width="9.25" style="794" bestFit="1" customWidth="1"/>
    <col min="8973" max="8973" width="36.125" style="794" customWidth="1"/>
    <col min="8974" max="9216" width="9" style="794"/>
    <col min="9217" max="9217" width="4.25" style="794" customWidth="1"/>
    <col min="9218" max="9218" width="3.875" style="794" customWidth="1"/>
    <col min="9219" max="9219" width="17.125" style="794" customWidth="1"/>
    <col min="9220" max="9220" width="22.375" style="794" customWidth="1"/>
    <col min="9221" max="9225" width="9" style="794"/>
    <col min="9226" max="9228" width="9.25" style="794" bestFit="1" customWidth="1"/>
    <col min="9229" max="9229" width="36.125" style="794" customWidth="1"/>
    <col min="9230" max="9472" width="9" style="794"/>
    <col min="9473" max="9473" width="4.25" style="794" customWidth="1"/>
    <col min="9474" max="9474" width="3.875" style="794" customWidth="1"/>
    <col min="9475" max="9475" width="17.125" style="794" customWidth="1"/>
    <col min="9476" max="9476" width="22.375" style="794" customWidth="1"/>
    <col min="9477" max="9481" width="9" style="794"/>
    <col min="9482" max="9484" width="9.25" style="794" bestFit="1" customWidth="1"/>
    <col min="9485" max="9485" width="36.125" style="794" customWidth="1"/>
    <col min="9486" max="9728" width="9" style="794"/>
    <col min="9729" max="9729" width="4.25" style="794" customWidth="1"/>
    <col min="9730" max="9730" width="3.875" style="794" customWidth="1"/>
    <col min="9731" max="9731" width="17.125" style="794" customWidth="1"/>
    <col min="9732" max="9732" width="22.375" style="794" customWidth="1"/>
    <col min="9733" max="9737" width="9" style="794"/>
    <col min="9738" max="9740" width="9.25" style="794" bestFit="1" customWidth="1"/>
    <col min="9741" max="9741" width="36.125" style="794" customWidth="1"/>
    <col min="9742" max="9984" width="9" style="794"/>
    <col min="9985" max="9985" width="4.25" style="794" customWidth="1"/>
    <col min="9986" max="9986" width="3.875" style="794" customWidth="1"/>
    <col min="9987" max="9987" width="17.125" style="794" customWidth="1"/>
    <col min="9988" max="9988" width="22.375" style="794" customWidth="1"/>
    <col min="9989" max="9993" width="9" style="794"/>
    <col min="9994" max="9996" width="9.25" style="794" bestFit="1" customWidth="1"/>
    <col min="9997" max="9997" width="36.125" style="794" customWidth="1"/>
    <col min="9998" max="10240" width="9" style="794"/>
    <col min="10241" max="10241" width="4.25" style="794" customWidth="1"/>
    <col min="10242" max="10242" width="3.875" style="794" customWidth="1"/>
    <col min="10243" max="10243" width="17.125" style="794" customWidth="1"/>
    <col min="10244" max="10244" width="22.375" style="794" customWidth="1"/>
    <col min="10245" max="10249" width="9" style="794"/>
    <col min="10250" max="10252" width="9.25" style="794" bestFit="1" customWidth="1"/>
    <col min="10253" max="10253" width="36.125" style="794" customWidth="1"/>
    <col min="10254" max="10496" width="9" style="794"/>
    <col min="10497" max="10497" width="4.25" style="794" customWidth="1"/>
    <col min="10498" max="10498" width="3.875" style="794" customWidth="1"/>
    <col min="10499" max="10499" width="17.125" style="794" customWidth="1"/>
    <col min="10500" max="10500" width="22.375" style="794" customWidth="1"/>
    <col min="10501" max="10505" width="9" style="794"/>
    <col min="10506" max="10508" width="9.25" style="794" bestFit="1" customWidth="1"/>
    <col min="10509" max="10509" width="36.125" style="794" customWidth="1"/>
    <col min="10510" max="10752" width="9" style="794"/>
    <col min="10753" max="10753" width="4.25" style="794" customWidth="1"/>
    <col min="10754" max="10754" width="3.875" style="794" customWidth="1"/>
    <col min="10755" max="10755" width="17.125" style="794" customWidth="1"/>
    <col min="10756" max="10756" width="22.375" style="794" customWidth="1"/>
    <col min="10757" max="10761" width="9" style="794"/>
    <col min="10762" max="10764" width="9.25" style="794" bestFit="1" customWidth="1"/>
    <col min="10765" max="10765" width="36.125" style="794" customWidth="1"/>
    <col min="10766" max="11008" width="9" style="794"/>
    <col min="11009" max="11009" width="4.25" style="794" customWidth="1"/>
    <col min="11010" max="11010" width="3.875" style="794" customWidth="1"/>
    <col min="11011" max="11011" width="17.125" style="794" customWidth="1"/>
    <col min="11012" max="11012" width="22.375" style="794" customWidth="1"/>
    <col min="11013" max="11017" width="9" style="794"/>
    <col min="11018" max="11020" width="9.25" style="794" bestFit="1" customWidth="1"/>
    <col min="11021" max="11021" width="36.125" style="794" customWidth="1"/>
    <col min="11022" max="11264" width="9" style="794"/>
    <col min="11265" max="11265" width="4.25" style="794" customWidth="1"/>
    <col min="11266" max="11266" width="3.875" style="794" customWidth="1"/>
    <col min="11267" max="11267" width="17.125" style="794" customWidth="1"/>
    <col min="11268" max="11268" width="22.375" style="794" customWidth="1"/>
    <col min="11269" max="11273" width="9" style="794"/>
    <col min="11274" max="11276" width="9.25" style="794" bestFit="1" customWidth="1"/>
    <col min="11277" max="11277" width="36.125" style="794" customWidth="1"/>
    <col min="11278" max="11520" width="9" style="794"/>
    <col min="11521" max="11521" width="4.25" style="794" customWidth="1"/>
    <col min="11522" max="11522" width="3.875" style="794" customWidth="1"/>
    <col min="11523" max="11523" width="17.125" style="794" customWidth="1"/>
    <col min="11524" max="11524" width="22.375" style="794" customWidth="1"/>
    <col min="11525" max="11529" width="9" style="794"/>
    <col min="11530" max="11532" width="9.25" style="794" bestFit="1" customWidth="1"/>
    <col min="11533" max="11533" width="36.125" style="794" customWidth="1"/>
    <col min="11534" max="11776" width="9" style="794"/>
    <col min="11777" max="11777" width="4.25" style="794" customWidth="1"/>
    <col min="11778" max="11778" width="3.875" style="794" customWidth="1"/>
    <col min="11779" max="11779" width="17.125" style="794" customWidth="1"/>
    <col min="11780" max="11780" width="22.375" style="794" customWidth="1"/>
    <col min="11781" max="11785" width="9" style="794"/>
    <col min="11786" max="11788" width="9.25" style="794" bestFit="1" customWidth="1"/>
    <col min="11789" max="11789" width="36.125" style="794" customWidth="1"/>
    <col min="11790" max="12032" width="9" style="794"/>
    <col min="12033" max="12033" width="4.25" style="794" customWidth="1"/>
    <col min="12034" max="12034" width="3.875" style="794" customWidth="1"/>
    <col min="12035" max="12035" width="17.125" style="794" customWidth="1"/>
    <col min="12036" max="12036" width="22.375" style="794" customWidth="1"/>
    <col min="12037" max="12041" width="9" style="794"/>
    <col min="12042" max="12044" width="9.25" style="794" bestFit="1" customWidth="1"/>
    <col min="12045" max="12045" width="36.125" style="794" customWidth="1"/>
    <col min="12046" max="12288" width="9" style="794"/>
    <col min="12289" max="12289" width="4.25" style="794" customWidth="1"/>
    <col min="12290" max="12290" width="3.875" style="794" customWidth="1"/>
    <col min="12291" max="12291" width="17.125" style="794" customWidth="1"/>
    <col min="12292" max="12292" width="22.375" style="794" customWidth="1"/>
    <col min="12293" max="12297" width="9" style="794"/>
    <col min="12298" max="12300" width="9.25" style="794" bestFit="1" customWidth="1"/>
    <col min="12301" max="12301" width="36.125" style="794" customWidth="1"/>
    <col min="12302" max="12544" width="9" style="794"/>
    <col min="12545" max="12545" width="4.25" style="794" customWidth="1"/>
    <col min="12546" max="12546" width="3.875" style="794" customWidth="1"/>
    <col min="12547" max="12547" width="17.125" style="794" customWidth="1"/>
    <col min="12548" max="12548" width="22.375" style="794" customWidth="1"/>
    <col min="12549" max="12553" width="9" style="794"/>
    <col min="12554" max="12556" width="9.25" style="794" bestFit="1" customWidth="1"/>
    <col min="12557" max="12557" width="36.125" style="794" customWidth="1"/>
    <col min="12558" max="12800" width="9" style="794"/>
    <col min="12801" max="12801" width="4.25" style="794" customWidth="1"/>
    <col min="12802" max="12802" width="3.875" style="794" customWidth="1"/>
    <col min="12803" max="12803" width="17.125" style="794" customWidth="1"/>
    <col min="12804" max="12804" width="22.375" style="794" customWidth="1"/>
    <col min="12805" max="12809" width="9" style="794"/>
    <col min="12810" max="12812" width="9.25" style="794" bestFit="1" customWidth="1"/>
    <col min="12813" max="12813" width="36.125" style="794" customWidth="1"/>
    <col min="12814" max="13056" width="9" style="794"/>
    <col min="13057" max="13057" width="4.25" style="794" customWidth="1"/>
    <col min="13058" max="13058" width="3.875" style="794" customWidth="1"/>
    <col min="13059" max="13059" width="17.125" style="794" customWidth="1"/>
    <col min="13060" max="13060" width="22.375" style="794" customWidth="1"/>
    <col min="13061" max="13065" width="9" style="794"/>
    <col min="13066" max="13068" width="9.25" style="794" bestFit="1" customWidth="1"/>
    <col min="13069" max="13069" width="36.125" style="794" customWidth="1"/>
    <col min="13070" max="13312" width="9" style="794"/>
    <col min="13313" max="13313" width="4.25" style="794" customWidth="1"/>
    <col min="13314" max="13314" width="3.875" style="794" customWidth="1"/>
    <col min="13315" max="13315" width="17.125" style="794" customWidth="1"/>
    <col min="13316" max="13316" width="22.375" style="794" customWidth="1"/>
    <col min="13317" max="13321" width="9" style="794"/>
    <col min="13322" max="13324" width="9.25" style="794" bestFit="1" customWidth="1"/>
    <col min="13325" max="13325" width="36.125" style="794" customWidth="1"/>
    <col min="13326" max="13568" width="9" style="794"/>
    <col min="13569" max="13569" width="4.25" style="794" customWidth="1"/>
    <col min="13570" max="13570" width="3.875" style="794" customWidth="1"/>
    <col min="13571" max="13571" width="17.125" style="794" customWidth="1"/>
    <col min="13572" max="13572" width="22.375" style="794" customWidth="1"/>
    <col min="13573" max="13577" width="9" style="794"/>
    <col min="13578" max="13580" width="9.25" style="794" bestFit="1" customWidth="1"/>
    <col min="13581" max="13581" width="36.125" style="794" customWidth="1"/>
    <col min="13582" max="13824" width="9" style="794"/>
    <col min="13825" max="13825" width="4.25" style="794" customWidth="1"/>
    <col min="13826" max="13826" width="3.875" style="794" customWidth="1"/>
    <col min="13827" max="13827" width="17.125" style="794" customWidth="1"/>
    <col min="13828" max="13828" width="22.375" style="794" customWidth="1"/>
    <col min="13829" max="13833" width="9" style="794"/>
    <col min="13834" max="13836" width="9.25" style="794" bestFit="1" customWidth="1"/>
    <col min="13837" max="13837" width="36.125" style="794" customWidth="1"/>
    <col min="13838" max="14080" width="9" style="794"/>
    <col min="14081" max="14081" width="4.25" style="794" customWidth="1"/>
    <col min="14082" max="14082" width="3.875" style="794" customWidth="1"/>
    <col min="14083" max="14083" width="17.125" style="794" customWidth="1"/>
    <col min="14084" max="14084" width="22.375" style="794" customWidth="1"/>
    <col min="14085" max="14089" width="9" style="794"/>
    <col min="14090" max="14092" width="9.25" style="794" bestFit="1" customWidth="1"/>
    <col min="14093" max="14093" width="36.125" style="794" customWidth="1"/>
    <col min="14094" max="14336" width="9" style="794"/>
    <col min="14337" max="14337" width="4.25" style="794" customWidth="1"/>
    <col min="14338" max="14338" width="3.875" style="794" customWidth="1"/>
    <col min="14339" max="14339" width="17.125" style="794" customWidth="1"/>
    <col min="14340" max="14340" width="22.375" style="794" customWidth="1"/>
    <col min="14341" max="14345" width="9" style="794"/>
    <col min="14346" max="14348" width="9.25" style="794" bestFit="1" customWidth="1"/>
    <col min="14349" max="14349" width="36.125" style="794" customWidth="1"/>
    <col min="14350" max="14592" width="9" style="794"/>
    <col min="14593" max="14593" width="4.25" style="794" customWidth="1"/>
    <col min="14594" max="14594" width="3.875" style="794" customWidth="1"/>
    <col min="14595" max="14595" width="17.125" style="794" customWidth="1"/>
    <col min="14596" max="14596" width="22.375" style="794" customWidth="1"/>
    <col min="14597" max="14601" width="9" style="794"/>
    <col min="14602" max="14604" width="9.25" style="794" bestFit="1" customWidth="1"/>
    <col min="14605" max="14605" width="36.125" style="794" customWidth="1"/>
    <col min="14606" max="14848" width="9" style="794"/>
    <col min="14849" max="14849" width="4.25" style="794" customWidth="1"/>
    <col min="14850" max="14850" width="3.875" style="794" customWidth="1"/>
    <col min="14851" max="14851" width="17.125" style="794" customWidth="1"/>
    <col min="14852" max="14852" width="22.375" style="794" customWidth="1"/>
    <col min="14853" max="14857" width="9" style="794"/>
    <col min="14858" max="14860" width="9.25" style="794" bestFit="1" customWidth="1"/>
    <col min="14861" max="14861" width="36.125" style="794" customWidth="1"/>
    <col min="14862" max="15104" width="9" style="794"/>
    <col min="15105" max="15105" width="4.25" style="794" customWidth="1"/>
    <col min="15106" max="15106" width="3.875" style="794" customWidth="1"/>
    <col min="15107" max="15107" width="17.125" style="794" customWidth="1"/>
    <col min="15108" max="15108" width="22.375" style="794" customWidth="1"/>
    <col min="15109" max="15113" width="9" style="794"/>
    <col min="15114" max="15116" width="9.25" style="794" bestFit="1" customWidth="1"/>
    <col min="15117" max="15117" width="36.125" style="794" customWidth="1"/>
    <col min="15118" max="15360" width="9" style="794"/>
    <col min="15361" max="15361" width="4.25" style="794" customWidth="1"/>
    <col min="15362" max="15362" width="3.875" style="794" customWidth="1"/>
    <col min="15363" max="15363" width="17.125" style="794" customWidth="1"/>
    <col min="15364" max="15364" width="22.375" style="794" customWidth="1"/>
    <col min="15365" max="15369" width="9" style="794"/>
    <col min="15370" max="15372" width="9.25" style="794" bestFit="1" customWidth="1"/>
    <col min="15373" max="15373" width="36.125" style="794" customWidth="1"/>
    <col min="15374" max="15616" width="9" style="794"/>
    <col min="15617" max="15617" width="4.25" style="794" customWidth="1"/>
    <col min="15618" max="15618" width="3.875" style="794" customWidth="1"/>
    <col min="15619" max="15619" width="17.125" style="794" customWidth="1"/>
    <col min="15620" max="15620" width="22.375" style="794" customWidth="1"/>
    <col min="15621" max="15625" width="9" style="794"/>
    <col min="15626" max="15628" width="9.25" style="794" bestFit="1" customWidth="1"/>
    <col min="15629" max="15629" width="36.125" style="794" customWidth="1"/>
    <col min="15630" max="15872" width="9" style="794"/>
    <col min="15873" max="15873" width="4.25" style="794" customWidth="1"/>
    <col min="15874" max="15874" width="3.875" style="794" customWidth="1"/>
    <col min="15875" max="15875" width="17.125" style="794" customWidth="1"/>
    <col min="15876" max="15876" width="22.375" style="794" customWidth="1"/>
    <col min="15877" max="15881" width="9" style="794"/>
    <col min="15882" max="15884" width="9.25" style="794" bestFit="1" customWidth="1"/>
    <col min="15885" max="15885" width="36.125" style="794" customWidth="1"/>
    <col min="15886" max="16128" width="9" style="794"/>
    <col min="16129" max="16129" width="4.25" style="794" customWidth="1"/>
    <col min="16130" max="16130" width="3.875" style="794" customWidth="1"/>
    <col min="16131" max="16131" width="17.125" style="794" customWidth="1"/>
    <col min="16132" max="16132" width="22.375" style="794" customWidth="1"/>
    <col min="16133" max="16137" width="9" style="794"/>
    <col min="16138" max="16140" width="9.25" style="794" bestFit="1" customWidth="1"/>
    <col min="16141" max="16141" width="36.125" style="794" customWidth="1"/>
    <col min="16142" max="16384" width="9" style="794"/>
  </cols>
  <sheetData>
    <row r="1" spans="1:13">
      <c r="A1" s="189"/>
      <c r="B1" s="222"/>
      <c r="C1" s="792" t="s">
        <v>3252</v>
      </c>
      <c r="D1" s="792" t="s">
        <v>3253</v>
      </c>
      <c r="E1" s="792" t="s">
        <v>3254</v>
      </c>
      <c r="F1" s="792" t="s">
        <v>3255</v>
      </c>
      <c r="G1" s="792" t="s">
        <v>3256</v>
      </c>
      <c r="H1" s="792" t="s">
        <v>3257</v>
      </c>
      <c r="I1" s="793" t="s">
        <v>3258</v>
      </c>
      <c r="J1" s="792" t="s">
        <v>3259</v>
      </c>
      <c r="K1" s="792" t="s">
        <v>3260</v>
      </c>
      <c r="L1" s="792" t="s">
        <v>3261</v>
      </c>
      <c r="M1" s="792" t="s">
        <v>17</v>
      </c>
    </row>
    <row r="2" spans="1:13" ht="18.75">
      <c r="A2" s="189"/>
      <c r="B2" s="795">
        <v>1</v>
      </c>
      <c r="C2" s="223" t="s">
        <v>3413</v>
      </c>
      <c r="D2" s="223" t="s">
        <v>3414</v>
      </c>
      <c r="E2" s="223" t="s">
        <v>2894</v>
      </c>
      <c r="F2" s="223">
        <v>1</v>
      </c>
      <c r="G2" s="189">
        <v>1</v>
      </c>
      <c r="H2" s="223">
        <v>460</v>
      </c>
      <c r="I2" s="662">
        <f t="shared" ref="I2:I13" si="0">G2*H2</f>
        <v>460</v>
      </c>
      <c r="J2" s="796">
        <v>41199</v>
      </c>
      <c r="K2" s="796" t="s">
        <v>3264</v>
      </c>
      <c r="L2" s="189"/>
      <c r="M2" s="189" t="s">
        <v>3415</v>
      </c>
    </row>
    <row r="3" spans="1:13" ht="18.75">
      <c r="A3" s="189"/>
      <c r="B3" s="795">
        <v>2</v>
      </c>
      <c r="C3" s="221" t="s">
        <v>3268</v>
      </c>
      <c r="D3" s="221"/>
      <c r="E3" s="223" t="s">
        <v>2894</v>
      </c>
      <c r="F3" s="223">
        <v>1</v>
      </c>
      <c r="G3" s="189">
        <v>1</v>
      </c>
      <c r="H3" s="223">
        <v>23</v>
      </c>
      <c r="I3" s="662">
        <f t="shared" si="0"/>
        <v>23</v>
      </c>
      <c r="J3" s="796">
        <v>41199</v>
      </c>
      <c r="K3" s="796" t="s">
        <v>3264</v>
      </c>
      <c r="L3" s="189"/>
      <c r="M3" s="189" t="s">
        <v>3415</v>
      </c>
    </row>
    <row r="4" spans="1:13">
      <c r="A4" s="189"/>
      <c r="B4" s="795">
        <v>3</v>
      </c>
      <c r="C4" s="221"/>
      <c r="D4" s="221"/>
      <c r="E4" s="223"/>
      <c r="F4" s="223"/>
      <c r="G4" s="189"/>
      <c r="H4" s="189"/>
      <c r="I4" s="662">
        <f t="shared" si="0"/>
        <v>0</v>
      </c>
      <c r="J4" s="796"/>
      <c r="K4" s="796"/>
      <c r="L4" s="189"/>
      <c r="M4" s="189"/>
    </row>
    <row r="5" spans="1:13">
      <c r="A5" s="189"/>
      <c r="B5" s="795">
        <v>4</v>
      </c>
      <c r="C5" s="221"/>
      <c r="D5" s="221"/>
      <c r="E5" s="189"/>
      <c r="F5" s="189"/>
      <c r="G5" s="189"/>
      <c r="H5" s="189"/>
      <c r="I5" s="662">
        <f t="shared" si="0"/>
        <v>0</v>
      </c>
      <c r="J5" s="796"/>
      <c r="K5" s="796"/>
      <c r="L5" s="189"/>
      <c r="M5" s="189"/>
    </row>
    <row r="6" spans="1:13">
      <c r="A6" s="189"/>
      <c r="B6" s="795">
        <v>5</v>
      </c>
      <c r="C6" s="194"/>
      <c r="D6" s="189"/>
      <c r="E6" s="189"/>
      <c r="F6" s="189"/>
      <c r="G6" s="189"/>
      <c r="H6" s="189"/>
      <c r="I6" s="662">
        <f t="shared" si="0"/>
        <v>0</v>
      </c>
      <c r="J6" s="796"/>
      <c r="K6" s="796"/>
      <c r="L6" s="189"/>
      <c r="M6" s="189"/>
    </row>
    <row r="7" spans="1:13">
      <c r="A7" s="189"/>
      <c r="B7" s="795">
        <v>6</v>
      </c>
      <c r="C7" s="194"/>
      <c r="D7" s="189"/>
      <c r="E7" s="189"/>
      <c r="F7" s="189"/>
      <c r="G7" s="189"/>
      <c r="H7" s="189"/>
      <c r="I7" s="662">
        <f t="shared" si="0"/>
        <v>0</v>
      </c>
      <c r="J7" s="796"/>
      <c r="K7" s="796"/>
      <c r="L7" s="796"/>
      <c r="M7" s="189"/>
    </row>
    <row r="8" spans="1:13">
      <c r="A8" s="189"/>
      <c r="B8" s="795">
        <v>7</v>
      </c>
      <c r="C8" s="194"/>
      <c r="D8" s="189"/>
      <c r="E8" s="189"/>
      <c r="F8" s="189"/>
      <c r="G8" s="189"/>
      <c r="H8" s="189"/>
      <c r="I8" s="662">
        <f t="shared" si="0"/>
        <v>0</v>
      </c>
      <c r="J8" s="796"/>
      <c r="K8" s="796"/>
      <c r="L8" s="796"/>
      <c r="M8" s="189"/>
    </row>
    <row r="9" spans="1:13">
      <c r="A9" s="189"/>
      <c r="B9" s="795">
        <v>8</v>
      </c>
      <c r="C9" s="194"/>
      <c r="D9" s="189"/>
      <c r="E9" s="189"/>
      <c r="F9" s="189"/>
      <c r="G9" s="189"/>
      <c r="H9" s="189"/>
      <c r="I9" s="662">
        <f t="shared" si="0"/>
        <v>0</v>
      </c>
      <c r="J9" s="796"/>
      <c r="K9" s="796"/>
      <c r="L9" s="796"/>
      <c r="M9" s="189"/>
    </row>
    <row r="10" spans="1:13">
      <c r="A10" s="189"/>
      <c r="B10" s="795">
        <v>9</v>
      </c>
      <c r="C10" s="194"/>
      <c r="D10" s="189"/>
      <c r="E10" s="189"/>
      <c r="F10" s="189"/>
      <c r="G10" s="189"/>
      <c r="H10" s="189"/>
      <c r="I10" s="662">
        <f t="shared" si="0"/>
        <v>0</v>
      </c>
      <c r="J10" s="796"/>
      <c r="K10" s="796"/>
      <c r="L10" s="796"/>
      <c r="M10" s="189"/>
    </row>
    <row r="11" spans="1:13">
      <c r="A11" s="189"/>
      <c r="B11" s="795">
        <v>10</v>
      </c>
      <c r="C11" s="194"/>
      <c r="D11" s="189"/>
      <c r="E11" s="189"/>
      <c r="F11" s="189"/>
      <c r="G11" s="189"/>
      <c r="H11" s="189"/>
      <c r="I11" s="662">
        <f t="shared" si="0"/>
        <v>0</v>
      </c>
      <c r="J11" s="796"/>
      <c r="K11" s="796"/>
      <c r="L11" s="189"/>
      <c r="M11" s="189"/>
    </row>
    <row r="12" spans="1:13">
      <c r="A12" s="189"/>
      <c r="B12" s="795">
        <v>11</v>
      </c>
      <c r="C12" s="194"/>
      <c r="D12" s="189"/>
      <c r="E12" s="189"/>
      <c r="F12" s="189"/>
      <c r="G12" s="189"/>
      <c r="H12" s="189"/>
      <c r="I12" s="662">
        <f t="shared" si="0"/>
        <v>0</v>
      </c>
      <c r="J12" s="189"/>
      <c r="K12" s="189"/>
      <c r="L12" s="189"/>
      <c r="M12" s="189"/>
    </row>
    <row r="13" spans="1:13">
      <c r="A13" s="189"/>
      <c r="B13" s="795">
        <v>12</v>
      </c>
      <c r="C13" s="194"/>
      <c r="D13" s="189"/>
      <c r="E13" s="189"/>
      <c r="F13" s="189"/>
      <c r="G13" s="189"/>
      <c r="H13" s="189"/>
      <c r="I13" s="662">
        <f t="shared" si="0"/>
        <v>0</v>
      </c>
      <c r="J13" s="189"/>
      <c r="K13" s="189"/>
      <c r="L13" s="189"/>
      <c r="M13" s="189"/>
    </row>
    <row r="14" spans="1:13">
      <c r="C14" s="797"/>
      <c r="I14" s="798">
        <f>SUM(I2:I13)</f>
        <v>483</v>
      </c>
    </row>
    <row r="15" spans="1:13">
      <c r="C15" s="356"/>
      <c r="I15" s="798">
        <f>I14/100*5</f>
        <v>24.15</v>
      </c>
    </row>
    <row r="16" spans="1:13">
      <c r="C16" s="356"/>
      <c r="I16" s="798">
        <f>I14+I15</f>
        <v>507.15</v>
      </c>
    </row>
    <row r="17" spans="3:3">
      <c r="C17" s="356"/>
    </row>
  </sheetData>
  <phoneticPr fontId="3"/>
  <pageMargins left="0.75" right="0.75" top="1" bottom="1" header="0.51200000000000001" footer="0.51200000000000001"/>
  <pageSetup paperSize="9" scale="67" orientation="portrait" horizontalDpi="4294967292" r:id="rId1"/>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8DB9-465F-4A69-8E73-6A9F8E9CD5D9}">
  <sheetPr codeName="Sheet4"/>
  <dimension ref="A2:L38"/>
  <sheetViews>
    <sheetView showZeros="0" zoomScaleNormal="100" workbookViewId="0">
      <selection activeCell="M15" sqref="M15"/>
    </sheetView>
  </sheetViews>
  <sheetFormatPr defaultRowHeight="13.5"/>
  <cols>
    <col min="1" max="1" width="8.625" style="794" customWidth="1"/>
    <col min="2" max="2" width="6.625" style="794" customWidth="1"/>
    <col min="3" max="3" width="11.875" style="794" customWidth="1"/>
    <col min="4" max="4" width="5.625" style="794" hidden="1" customWidth="1"/>
    <col min="5" max="5" width="7.125" style="794" customWidth="1"/>
    <col min="6" max="6" width="5.625" style="794" customWidth="1"/>
    <col min="7" max="7" width="10.5" style="794" customWidth="1"/>
    <col min="8" max="8" width="6.625" style="794" customWidth="1"/>
    <col min="9" max="9" width="5.625" style="794" customWidth="1"/>
    <col min="10" max="12" width="7.625" style="794" customWidth="1"/>
    <col min="13" max="256" width="9" style="794"/>
    <col min="257" max="257" width="8.625" style="794" customWidth="1"/>
    <col min="258" max="258" width="6.625" style="794" customWidth="1"/>
    <col min="259" max="259" width="11.875" style="794" customWidth="1"/>
    <col min="260" max="260" width="0" style="794" hidden="1" customWidth="1"/>
    <col min="261" max="261" width="7.125" style="794" customWidth="1"/>
    <col min="262" max="262" width="5.625" style="794" customWidth="1"/>
    <col min="263" max="263" width="10.5" style="794" customWidth="1"/>
    <col min="264" max="264" width="6.625" style="794" customWidth="1"/>
    <col min="265" max="265" width="5.625" style="794" customWidth="1"/>
    <col min="266" max="268" width="7.625" style="794" customWidth="1"/>
    <col min="269" max="512" width="9" style="794"/>
    <col min="513" max="513" width="8.625" style="794" customWidth="1"/>
    <col min="514" max="514" width="6.625" style="794" customWidth="1"/>
    <col min="515" max="515" width="11.875" style="794" customWidth="1"/>
    <col min="516" max="516" width="0" style="794" hidden="1" customWidth="1"/>
    <col min="517" max="517" width="7.125" style="794" customWidth="1"/>
    <col min="518" max="518" width="5.625" style="794" customWidth="1"/>
    <col min="519" max="519" width="10.5" style="794" customWidth="1"/>
    <col min="520" max="520" width="6.625" style="794" customWidth="1"/>
    <col min="521" max="521" width="5.625" style="794" customWidth="1"/>
    <col min="522" max="524" width="7.625" style="794" customWidth="1"/>
    <col min="525" max="768" width="9" style="794"/>
    <col min="769" max="769" width="8.625" style="794" customWidth="1"/>
    <col min="770" max="770" width="6.625" style="794" customWidth="1"/>
    <col min="771" max="771" width="11.875" style="794" customWidth="1"/>
    <col min="772" max="772" width="0" style="794" hidden="1" customWidth="1"/>
    <col min="773" max="773" width="7.125" style="794" customWidth="1"/>
    <col min="774" max="774" width="5.625" style="794" customWidth="1"/>
    <col min="775" max="775" width="10.5" style="794" customWidth="1"/>
    <col min="776" max="776" width="6.625" style="794" customWidth="1"/>
    <col min="777" max="777" width="5.625" style="794" customWidth="1"/>
    <col min="778" max="780" width="7.625" style="794" customWidth="1"/>
    <col min="781" max="1024" width="9" style="794"/>
    <col min="1025" max="1025" width="8.625" style="794" customWidth="1"/>
    <col min="1026" max="1026" width="6.625" style="794" customWidth="1"/>
    <col min="1027" max="1027" width="11.875" style="794" customWidth="1"/>
    <col min="1028" max="1028" width="0" style="794" hidden="1" customWidth="1"/>
    <col min="1029" max="1029" width="7.125" style="794" customWidth="1"/>
    <col min="1030" max="1030" width="5.625" style="794" customWidth="1"/>
    <col min="1031" max="1031" width="10.5" style="794" customWidth="1"/>
    <col min="1032" max="1032" width="6.625" style="794" customWidth="1"/>
    <col min="1033" max="1033" width="5.625" style="794" customWidth="1"/>
    <col min="1034" max="1036" width="7.625" style="794" customWidth="1"/>
    <col min="1037" max="1280" width="9" style="794"/>
    <col min="1281" max="1281" width="8.625" style="794" customWidth="1"/>
    <col min="1282" max="1282" width="6.625" style="794" customWidth="1"/>
    <col min="1283" max="1283" width="11.875" style="794" customWidth="1"/>
    <col min="1284" max="1284" width="0" style="794" hidden="1" customWidth="1"/>
    <col min="1285" max="1285" width="7.125" style="794" customWidth="1"/>
    <col min="1286" max="1286" width="5.625" style="794" customWidth="1"/>
    <col min="1287" max="1287" width="10.5" style="794" customWidth="1"/>
    <col min="1288" max="1288" width="6.625" style="794" customWidth="1"/>
    <col min="1289" max="1289" width="5.625" style="794" customWidth="1"/>
    <col min="1290" max="1292" width="7.625" style="794" customWidth="1"/>
    <col min="1293" max="1536" width="9" style="794"/>
    <col min="1537" max="1537" width="8.625" style="794" customWidth="1"/>
    <col min="1538" max="1538" width="6.625" style="794" customWidth="1"/>
    <col min="1539" max="1539" width="11.875" style="794" customWidth="1"/>
    <col min="1540" max="1540" width="0" style="794" hidden="1" customWidth="1"/>
    <col min="1541" max="1541" width="7.125" style="794" customWidth="1"/>
    <col min="1542" max="1542" width="5.625" style="794" customWidth="1"/>
    <col min="1543" max="1543" width="10.5" style="794" customWidth="1"/>
    <col min="1544" max="1544" width="6.625" style="794" customWidth="1"/>
    <col min="1545" max="1545" width="5.625" style="794" customWidth="1"/>
    <col min="1546" max="1548" width="7.625" style="794" customWidth="1"/>
    <col min="1549" max="1792" width="9" style="794"/>
    <col min="1793" max="1793" width="8.625" style="794" customWidth="1"/>
    <col min="1794" max="1794" width="6.625" style="794" customWidth="1"/>
    <col min="1795" max="1795" width="11.875" style="794" customWidth="1"/>
    <col min="1796" max="1796" width="0" style="794" hidden="1" customWidth="1"/>
    <col min="1797" max="1797" width="7.125" style="794" customWidth="1"/>
    <col min="1798" max="1798" width="5.625" style="794" customWidth="1"/>
    <col min="1799" max="1799" width="10.5" style="794" customWidth="1"/>
    <col min="1800" max="1800" width="6.625" style="794" customWidth="1"/>
    <col min="1801" max="1801" width="5.625" style="794" customWidth="1"/>
    <col min="1802" max="1804" width="7.625" style="794" customWidth="1"/>
    <col min="1805" max="2048" width="9" style="794"/>
    <col min="2049" max="2049" width="8.625" style="794" customWidth="1"/>
    <col min="2050" max="2050" width="6.625" style="794" customWidth="1"/>
    <col min="2051" max="2051" width="11.875" style="794" customWidth="1"/>
    <col min="2052" max="2052" width="0" style="794" hidden="1" customWidth="1"/>
    <col min="2053" max="2053" width="7.125" style="794" customWidth="1"/>
    <col min="2054" max="2054" width="5.625" style="794" customWidth="1"/>
    <col min="2055" max="2055" width="10.5" style="794" customWidth="1"/>
    <col min="2056" max="2056" width="6.625" style="794" customWidth="1"/>
    <col min="2057" max="2057" width="5.625" style="794" customWidth="1"/>
    <col min="2058" max="2060" width="7.625" style="794" customWidth="1"/>
    <col min="2061" max="2304" width="9" style="794"/>
    <col min="2305" max="2305" width="8.625" style="794" customWidth="1"/>
    <col min="2306" max="2306" width="6.625" style="794" customWidth="1"/>
    <col min="2307" max="2307" width="11.875" style="794" customWidth="1"/>
    <col min="2308" max="2308" width="0" style="794" hidden="1" customWidth="1"/>
    <col min="2309" max="2309" width="7.125" style="794" customWidth="1"/>
    <col min="2310" max="2310" width="5.625" style="794" customWidth="1"/>
    <col min="2311" max="2311" width="10.5" style="794" customWidth="1"/>
    <col min="2312" max="2312" width="6.625" style="794" customWidth="1"/>
    <col min="2313" max="2313" width="5.625" style="794" customWidth="1"/>
    <col min="2314" max="2316" width="7.625" style="794" customWidth="1"/>
    <col min="2317" max="2560" width="9" style="794"/>
    <col min="2561" max="2561" width="8.625" style="794" customWidth="1"/>
    <col min="2562" max="2562" width="6.625" style="794" customWidth="1"/>
    <col min="2563" max="2563" width="11.875" style="794" customWidth="1"/>
    <col min="2564" max="2564" width="0" style="794" hidden="1" customWidth="1"/>
    <col min="2565" max="2565" width="7.125" style="794" customWidth="1"/>
    <col min="2566" max="2566" width="5.625" style="794" customWidth="1"/>
    <col min="2567" max="2567" width="10.5" style="794" customWidth="1"/>
    <col min="2568" max="2568" width="6.625" style="794" customWidth="1"/>
    <col min="2569" max="2569" width="5.625" style="794" customWidth="1"/>
    <col min="2570" max="2572" width="7.625" style="794" customWidth="1"/>
    <col min="2573" max="2816" width="9" style="794"/>
    <col min="2817" max="2817" width="8.625" style="794" customWidth="1"/>
    <col min="2818" max="2818" width="6.625" style="794" customWidth="1"/>
    <col min="2819" max="2819" width="11.875" style="794" customWidth="1"/>
    <col min="2820" max="2820" width="0" style="794" hidden="1" customWidth="1"/>
    <col min="2821" max="2821" width="7.125" style="794" customWidth="1"/>
    <col min="2822" max="2822" width="5.625" style="794" customWidth="1"/>
    <col min="2823" max="2823" width="10.5" style="794" customWidth="1"/>
    <col min="2824" max="2824" width="6.625" style="794" customWidth="1"/>
    <col min="2825" max="2825" width="5.625" style="794" customWidth="1"/>
    <col min="2826" max="2828" width="7.625" style="794" customWidth="1"/>
    <col min="2829" max="3072" width="9" style="794"/>
    <col min="3073" max="3073" width="8.625" style="794" customWidth="1"/>
    <col min="3074" max="3074" width="6.625" style="794" customWidth="1"/>
    <col min="3075" max="3075" width="11.875" style="794" customWidth="1"/>
    <col min="3076" max="3076" width="0" style="794" hidden="1" customWidth="1"/>
    <col min="3077" max="3077" width="7.125" style="794" customWidth="1"/>
    <col min="3078" max="3078" width="5.625" style="794" customWidth="1"/>
    <col min="3079" max="3079" width="10.5" style="794" customWidth="1"/>
    <col min="3080" max="3080" width="6.625" style="794" customWidth="1"/>
    <col min="3081" max="3081" width="5.625" style="794" customWidth="1"/>
    <col min="3082" max="3084" width="7.625" style="794" customWidth="1"/>
    <col min="3085" max="3328" width="9" style="794"/>
    <col min="3329" max="3329" width="8.625" style="794" customWidth="1"/>
    <col min="3330" max="3330" width="6.625" style="794" customWidth="1"/>
    <col min="3331" max="3331" width="11.875" style="794" customWidth="1"/>
    <col min="3332" max="3332" width="0" style="794" hidden="1" customWidth="1"/>
    <col min="3333" max="3333" width="7.125" style="794" customWidth="1"/>
    <col min="3334" max="3334" width="5.625" style="794" customWidth="1"/>
    <col min="3335" max="3335" width="10.5" style="794" customWidth="1"/>
    <col min="3336" max="3336" width="6.625" style="794" customWidth="1"/>
    <col min="3337" max="3337" width="5.625" style="794" customWidth="1"/>
    <col min="3338" max="3340" width="7.625" style="794" customWidth="1"/>
    <col min="3341" max="3584" width="9" style="794"/>
    <col min="3585" max="3585" width="8.625" style="794" customWidth="1"/>
    <col min="3586" max="3586" width="6.625" style="794" customWidth="1"/>
    <col min="3587" max="3587" width="11.875" style="794" customWidth="1"/>
    <col min="3588" max="3588" width="0" style="794" hidden="1" customWidth="1"/>
    <col min="3589" max="3589" width="7.125" style="794" customWidth="1"/>
    <col min="3590" max="3590" width="5.625" style="794" customWidth="1"/>
    <col min="3591" max="3591" width="10.5" style="794" customWidth="1"/>
    <col min="3592" max="3592" width="6.625" style="794" customWidth="1"/>
    <col min="3593" max="3593" width="5.625" style="794" customWidth="1"/>
    <col min="3594" max="3596" width="7.625" style="794" customWidth="1"/>
    <col min="3597" max="3840" width="9" style="794"/>
    <col min="3841" max="3841" width="8.625" style="794" customWidth="1"/>
    <col min="3842" max="3842" width="6.625" style="794" customWidth="1"/>
    <col min="3843" max="3843" width="11.875" style="794" customWidth="1"/>
    <col min="3844" max="3844" width="0" style="794" hidden="1" customWidth="1"/>
    <col min="3845" max="3845" width="7.125" style="794" customWidth="1"/>
    <col min="3846" max="3846" width="5.625" style="794" customWidth="1"/>
    <col min="3847" max="3847" width="10.5" style="794" customWidth="1"/>
    <col min="3848" max="3848" width="6.625" style="794" customWidth="1"/>
    <col min="3849" max="3849" width="5.625" style="794" customWidth="1"/>
    <col min="3850" max="3852" width="7.625" style="794" customWidth="1"/>
    <col min="3853" max="4096" width="9" style="794"/>
    <col min="4097" max="4097" width="8.625" style="794" customWidth="1"/>
    <col min="4098" max="4098" width="6.625" style="794" customWidth="1"/>
    <col min="4099" max="4099" width="11.875" style="794" customWidth="1"/>
    <col min="4100" max="4100" width="0" style="794" hidden="1" customWidth="1"/>
    <col min="4101" max="4101" width="7.125" style="794" customWidth="1"/>
    <col min="4102" max="4102" width="5.625" style="794" customWidth="1"/>
    <col min="4103" max="4103" width="10.5" style="794" customWidth="1"/>
    <col min="4104" max="4104" width="6.625" style="794" customWidth="1"/>
    <col min="4105" max="4105" width="5.625" style="794" customWidth="1"/>
    <col min="4106" max="4108" width="7.625" style="794" customWidth="1"/>
    <col min="4109" max="4352" width="9" style="794"/>
    <col min="4353" max="4353" width="8.625" style="794" customWidth="1"/>
    <col min="4354" max="4354" width="6.625" style="794" customWidth="1"/>
    <col min="4355" max="4355" width="11.875" style="794" customWidth="1"/>
    <col min="4356" max="4356" width="0" style="794" hidden="1" customWidth="1"/>
    <col min="4357" max="4357" width="7.125" style="794" customWidth="1"/>
    <col min="4358" max="4358" width="5.625" style="794" customWidth="1"/>
    <col min="4359" max="4359" width="10.5" style="794" customWidth="1"/>
    <col min="4360" max="4360" width="6.625" style="794" customWidth="1"/>
    <col min="4361" max="4361" width="5.625" style="794" customWidth="1"/>
    <col min="4362" max="4364" width="7.625" style="794" customWidth="1"/>
    <col min="4365" max="4608" width="9" style="794"/>
    <col min="4609" max="4609" width="8.625" style="794" customWidth="1"/>
    <col min="4610" max="4610" width="6.625" style="794" customWidth="1"/>
    <col min="4611" max="4611" width="11.875" style="794" customWidth="1"/>
    <col min="4612" max="4612" width="0" style="794" hidden="1" customWidth="1"/>
    <col min="4613" max="4613" width="7.125" style="794" customWidth="1"/>
    <col min="4614" max="4614" width="5.625" style="794" customWidth="1"/>
    <col min="4615" max="4615" width="10.5" style="794" customWidth="1"/>
    <col min="4616" max="4616" width="6.625" style="794" customWidth="1"/>
    <col min="4617" max="4617" width="5.625" style="794" customWidth="1"/>
    <col min="4618" max="4620" width="7.625" style="794" customWidth="1"/>
    <col min="4621" max="4864" width="9" style="794"/>
    <col min="4865" max="4865" width="8.625" style="794" customWidth="1"/>
    <col min="4866" max="4866" width="6.625" style="794" customWidth="1"/>
    <col min="4867" max="4867" width="11.875" style="794" customWidth="1"/>
    <col min="4868" max="4868" width="0" style="794" hidden="1" customWidth="1"/>
    <col min="4869" max="4869" width="7.125" style="794" customWidth="1"/>
    <col min="4870" max="4870" width="5.625" style="794" customWidth="1"/>
    <col min="4871" max="4871" width="10.5" style="794" customWidth="1"/>
    <col min="4872" max="4872" width="6.625" style="794" customWidth="1"/>
    <col min="4873" max="4873" width="5.625" style="794" customWidth="1"/>
    <col min="4874" max="4876" width="7.625" style="794" customWidth="1"/>
    <col min="4877" max="5120" width="9" style="794"/>
    <col min="5121" max="5121" width="8.625" style="794" customWidth="1"/>
    <col min="5122" max="5122" width="6.625" style="794" customWidth="1"/>
    <col min="5123" max="5123" width="11.875" style="794" customWidth="1"/>
    <col min="5124" max="5124" width="0" style="794" hidden="1" customWidth="1"/>
    <col min="5125" max="5125" width="7.125" style="794" customWidth="1"/>
    <col min="5126" max="5126" width="5.625" style="794" customWidth="1"/>
    <col min="5127" max="5127" width="10.5" style="794" customWidth="1"/>
    <col min="5128" max="5128" width="6.625" style="794" customWidth="1"/>
    <col min="5129" max="5129" width="5.625" style="794" customWidth="1"/>
    <col min="5130" max="5132" width="7.625" style="794" customWidth="1"/>
    <col min="5133" max="5376" width="9" style="794"/>
    <col min="5377" max="5377" width="8.625" style="794" customWidth="1"/>
    <col min="5378" max="5378" width="6.625" style="794" customWidth="1"/>
    <col min="5379" max="5379" width="11.875" style="794" customWidth="1"/>
    <col min="5380" max="5380" width="0" style="794" hidden="1" customWidth="1"/>
    <col min="5381" max="5381" width="7.125" style="794" customWidth="1"/>
    <col min="5382" max="5382" width="5.625" style="794" customWidth="1"/>
    <col min="5383" max="5383" width="10.5" style="794" customWidth="1"/>
    <col min="5384" max="5384" width="6.625" style="794" customWidth="1"/>
    <col min="5385" max="5385" width="5.625" style="794" customWidth="1"/>
    <col min="5386" max="5388" width="7.625" style="794" customWidth="1"/>
    <col min="5389" max="5632" width="9" style="794"/>
    <col min="5633" max="5633" width="8.625" style="794" customWidth="1"/>
    <col min="5634" max="5634" width="6.625" style="794" customWidth="1"/>
    <col min="5635" max="5635" width="11.875" style="794" customWidth="1"/>
    <col min="5636" max="5636" width="0" style="794" hidden="1" customWidth="1"/>
    <col min="5637" max="5637" width="7.125" style="794" customWidth="1"/>
    <col min="5638" max="5638" width="5.625" style="794" customWidth="1"/>
    <col min="5639" max="5639" width="10.5" style="794" customWidth="1"/>
    <col min="5640" max="5640" width="6.625" style="794" customWidth="1"/>
    <col min="5641" max="5641" width="5.625" style="794" customWidth="1"/>
    <col min="5642" max="5644" width="7.625" style="794" customWidth="1"/>
    <col min="5645" max="5888" width="9" style="794"/>
    <col min="5889" max="5889" width="8.625" style="794" customWidth="1"/>
    <col min="5890" max="5890" width="6.625" style="794" customWidth="1"/>
    <col min="5891" max="5891" width="11.875" style="794" customWidth="1"/>
    <col min="5892" max="5892" width="0" style="794" hidden="1" customWidth="1"/>
    <col min="5893" max="5893" width="7.125" style="794" customWidth="1"/>
    <col min="5894" max="5894" width="5.625" style="794" customWidth="1"/>
    <col min="5895" max="5895" width="10.5" style="794" customWidth="1"/>
    <col min="5896" max="5896" width="6.625" style="794" customWidth="1"/>
    <col min="5897" max="5897" width="5.625" style="794" customWidth="1"/>
    <col min="5898" max="5900" width="7.625" style="794" customWidth="1"/>
    <col min="5901" max="6144" width="9" style="794"/>
    <col min="6145" max="6145" width="8.625" style="794" customWidth="1"/>
    <col min="6146" max="6146" width="6.625" style="794" customWidth="1"/>
    <col min="6147" max="6147" width="11.875" style="794" customWidth="1"/>
    <col min="6148" max="6148" width="0" style="794" hidden="1" customWidth="1"/>
    <col min="6149" max="6149" width="7.125" style="794" customWidth="1"/>
    <col min="6150" max="6150" width="5.625" style="794" customWidth="1"/>
    <col min="6151" max="6151" width="10.5" style="794" customWidth="1"/>
    <col min="6152" max="6152" width="6.625" style="794" customWidth="1"/>
    <col min="6153" max="6153" width="5.625" style="794" customWidth="1"/>
    <col min="6154" max="6156" width="7.625" style="794" customWidth="1"/>
    <col min="6157" max="6400" width="9" style="794"/>
    <col min="6401" max="6401" width="8.625" style="794" customWidth="1"/>
    <col min="6402" max="6402" width="6.625" style="794" customWidth="1"/>
    <col min="6403" max="6403" width="11.875" style="794" customWidth="1"/>
    <col min="6404" max="6404" width="0" style="794" hidden="1" customWidth="1"/>
    <col min="6405" max="6405" width="7.125" style="794" customWidth="1"/>
    <col min="6406" max="6406" width="5.625" style="794" customWidth="1"/>
    <col min="6407" max="6407" width="10.5" style="794" customWidth="1"/>
    <col min="6408" max="6408" width="6.625" style="794" customWidth="1"/>
    <col min="6409" max="6409" width="5.625" style="794" customWidth="1"/>
    <col min="6410" max="6412" width="7.625" style="794" customWidth="1"/>
    <col min="6413" max="6656" width="9" style="794"/>
    <col min="6657" max="6657" width="8.625" style="794" customWidth="1"/>
    <col min="6658" max="6658" width="6.625" style="794" customWidth="1"/>
    <col min="6659" max="6659" width="11.875" style="794" customWidth="1"/>
    <col min="6660" max="6660" width="0" style="794" hidden="1" customWidth="1"/>
    <col min="6661" max="6661" width="7.125" style="794" customWidth="1"/>
    <col min="6662" max="6662" width="5.625" style="794" customWidth="1"/>
    <col min="6663" max="6663" width="10.5" style="794" customWidth="1"/>
    <col min="6664" max="6664" width="6.625" style="794" customWidth="1"/>
    <col min="6665" max="6665" width="5.625" style="794" customWidth="1"/>
    <col min="6666" max="6668" width="7.625" style="794" customWidth="1"/>
    <col min="6669" max="6912" width="9" style="794"/>
    <col min="6913" max="6913" width="8.625" style="794" customWidth="1"/>
    <col min="6914" max="6914" width="6.625" style="794" customWidth="1"/>
    <col min="6915" max="6915" width="11.875" style="794" customWidth="1"/>
    <col min="6916" max="6916" width="0" style="794" hidden="1" customWidth="1"/>
    <col min="6917" max="6917" width="7.125" style="794" customWidth="1"/>
    <col min="6918" max="6918" width="5.625" style="794" customWidth="1"/>
    <col min="6919" max="6919" width="10.5" style="794" customWidth="1"/>
    <col min="6920" max="6920" width="6.625" style="794" customWidth="1"/>
    <col min="6921" max="6921" width="5.625" style="794" customWidth="1"/>
    <col min="6922" max="6924" width="7.625" style="794" customWidth="1"/>
    <col min="6925" max="7168" width="9" style="794"/>
    <col min="7169" max="7169" width="8.625" style="794" customWidth="1"/>
    <col min="7170" max="7170" width="6.625" style="794" customWidth="1"/>
    <col min="7171" max="7171" width="11.875" style="794" customWidth="1"/>
    <col min="7172" max="7172" width="0" style="794" hidden="1" customWidth="1"/>
    <col min="7173" max="7173" width="7.125" style="794" customWidth="1"/>
    <col min="7174" max="7174" width="5.625" style="794" customWidth="1"/>
    <col min="7175" max="7175" width="10.5" style="794" customWidth="1"/>
    <col min="7176" max="7176" width="6.625" style="794" customWidth="1"/>
    <col min="7177" max="7177" width="5.625" style="794" customWidth="1"/>
    <col min="7178" max="7180" width="7.625" style="794" customWidth="1"/>
    <col min="7181" max="7424" width="9" style="794"/>
    <col min="7425" max="7425" width="8.625" style="794" customWidth="1"/>
    <col min="7426" max="7426" width="6.625" style="794" customWidth="1"/>
    <col min="7427" max="7427" width="11.875" style="794" customWidth="1"/>
    <col min="7428" max="7428" width="0" style="794" hidden="1" customWidth="1"/>
    <col min="7429" max="7429" width="7.125" style="794" customWidth="1"/>
    <col min="7430" max="7430" width="5.625" style="794" customWidth="1"/>
    <col min="7431" max="7431" width="10.5" style="794" customWidth="1"/>
    <col min="7432" max="7432" width="6.625" style="794" customWidth="1"/>
    <col min="7433" max="7433" width="5.625" style="794" customWidth="1"/>
    <col min="7434" max="7436" width="7.625" style="794" customWidth="1"/>
    <col min="7437" max="7680" width="9" style="794"/>
    <col min="7681" max="7681" width="8.625" style="794" customWidth="1"/>
    <col min="7682" max="7682" width="6.625" style="794" customWidth="1"/>
    <col min="7683" max="7683" width="11.875" style="794" customWidth="1"/>
    <col min="7684" max="7684" width="0" style="794" hidden="1" customWidth="1"/>
    <col min="7685" max="7685" width="7.125" style="794" customWidth="1"/>
    <col min="7686" max="7686" width="5.625" style="794" customWidth="1"/>
    <col min="7687" max="7687" width="10.5" style="794" customWidth="1"/>
    <col min="7688" max="7688" width="6.625" style="794" customWidth="1"/>
    <col min="7689" max="7689" width="5.625" style="794" customWidth="1"/>
    <col min="7690" max="7692" width="7.625" style="794" customWidth="1"/>
    <col min="7693" max="7936" width="9" style="794"/>
    <col min="7937" max="7937" width="8.625" style="794" customWidth="1"/>
    <col min="7938" max="7938" width="6.625" style="794" customWidth="1"/>
    <col min="7939" max="7939" width="11.875" style="794" customWidth="1"/>
    <col min="7940" max="7940" width="0" style="794" hidden="1" customWidth="1"/>
    <col min="7941" max="7941" width="7.125" style="794" customWidth="1"/>
    <col min="7942" max="7942" width="5.625" style="794" customWidth="1"/>
    <col min="7943" max="7943" width="10.5" style="794" customWidth="1"/>
    <col min="7944" max="7944" width="6.625" style="794" customWidth="1"/>
    <col min="7945" max="7945" width="5.625" style="794" customWidth="1"/>
    <col min="7946" max="7948" width="7.625" style="794" customWidth="1"/>
    <col min="7949" max="8192" width="9" style="794"/>
    <col min="8193" max="8193" width="8.625" style="794" customWidth="1"/>
    <col min="8194" max="8194" width="6.625" style="794" customWidth="1"/>
    <col min="8195" max="8195" width="11.875" style="794" customWidth="1"/>
    <col min="8196" max="8196" width="0" style="794" hidden="1" customWidth="1"/>
    <col min="8197" max="8197" width="7.125" style="794" customWidth="1"/>
    <col min="8198" max="8198" width="5.625" style="794" customWidth="1"/>
    <col min="8199" max="8199" width="10.5" style="794" customWidth="1"/>
    <col min="8200" max="8200" width="6.625" style="794" customWidth="1"/>
    <col min="8201" max="8201" width="5.625" style="794" customWidth="1"/>
    <col min="8202" max="8204" width="7.625" style="794" customWidth="1"/>
    <col min="8205" max="8448" width="9" style="794"/>
    <col min="8449" max="8449" width="8.625" style="794" customWidth="1"/>
    <col min="8450" max="8450" width="6.625" style="794" customWidth="1"/>
    <col min="8451" max="8451" width="11.875" style="794" customWidth="1"/>
    <col min="8452" max="8452" width="0" style="794" hidden="1" customWidth="1"/>
    <col min="8453" max="8453" width="7.125" style="794" customWidth="1"/>
    <col min="8454" max="8454" width="5.625" style="794" customWidth="1"/>
    <col min="8455" max="8455" width="10.5" style="794" customWidth="1"/>
    <col min="8456" max="8456" width="6.625" style="794" customWidth="1"/>
    <col min="8457" max="8457" width="5.625" style="794" customWidth="1"/>
    <col min="8458" max="8460" width="7.625" style="794" customWidth="1"/>
    <col min="8461" max="8704" width="9" style="794"/>
    <col min="8705" max="8705" width="8.625" style="794" customWidth="1"/>
    <col min="8706" max="8706" width="6.625" style="794" customWidth="1"/>
    <col min="8707" max="8707" width="11.875" style="794" customWidth="1"/>
    <col min="8708" max="8708" width="0" style="794" hidden="1" customWidth="1"/>
    <col min="8709" max="8709" width="7.125" style="794" customWidth="1"/>
    <col min="8710" max="8710" width="5.625" style="794" customWidth="1"/>
    <col min="8711" max="8711" width="10.5" style="794" customWidth="1"/>
    <col min="8712" max="8712" width="6.625" style="794" customWidth="1"/>
    <col min="8713" max="8713" width="5.625" style="794" customWidth="1"/>
    <col min="8714" max="8716" width="7.625" style="794" customWidth="1"/>
    <col min="8717" max="8960" width="9" style="794"/>
    <col min="8961" max="8961" width="8.625" style="794" customWidth="1"/>
    <col min="8962" max="8962" width="6.625" style="794" customWidth="1"/>
    <col min="8963" max="8963" width="11.875" style="794" customWidth="1"/>
    <col min="8964" max="8964" width="0" style="794" hidden="1" customWidth="1"/>
    <col min="8965" max="8965" width="7.125" style="794" customWidth="1"/>
    <col min="8966" max="8966" width="5.625" style="794" customWidth="1"/>
    <col min="8967" max="8967" width="10.5" style="794" customWidth="1"/>
    <col min="8968" max="8968" width="6.625" style="794" customWidth="1"/>
    <col min="8969" max="8969" width="5.625" style="794" customWidth="1"/>
    <col min="8970" max="8972" width="7.625" style="794" customWidth="1"/>
    <col min="8973" max="9216" width="9" style="794"/>
    <col min="9217" max="9217" width="8.625" style="794" customWidth="1"/>
    <col min="9218" max="9218" width="6.625" style="794" customWidth="1"/>
    <col min="9219" max="9219" width="11.875" style="794" customWidth="1"/>
    <col min="9220" max="9220" width="0" style="794" hidden="1" customWidth="1"/>
    <col min="9221" max="9221" width="7.125" style="794" customWidth="1"/>
    <col min="9222" max="9222" width="5.625" style="794" customWidth="1"/>
    <col min="9223" max="9223" width="10.5" style="794" customWidth="1"/>
    <col min="9224" max="9224" width="6.625" style="794" customWidth="1"/>
    <col min="9225" max="9225" width="5.625" style="794" customWidth="1"/>
    <col min="9226" max="9228" width="7.625" style="794" customWidth="1"/>
    <col min="9229" max="9472" width="9" style="794"/>
    <col min="9473" max="9473" width="8.625" style="794" customWidth="1"/>
    <col min="9474" max="9474" width="6.625" style="794" customWidth="1"/>
    <col min="9475" max="9475" width="11.875" style="794" customWidth="1"/>
    <col min="9476" max="9476" width="0" style="794" hidden="1" customWidth="1"/>
    <col min="9477" max="9477" width="7.125" style="794" customWidth="1"/>
    <col min="9478" max="9478" width="5.625" style="794" customWidth="1"/>
    <col min="9479" max="9479" width="10.5" style="794" customWidth="1"/>
    <col min="9480" max="9480" width="6.625" style="794" customWidth="1"/>
    <col min="9481" max="9481" width="5.625" style="794" customWidth="1"/>
    <col min="9482" max="9484" width="7.625" style="794" customWidth="1"/>
    <col min="9485" max="9728" width="9" style="794"/>
    <col min="9729" max="9729" width="8.625" style="794" customWidth="1"/>
    <col min="9730" max="9730" width="6.625" style="794" customWidth="1"/>
    <col min="9731" max="9731" width="11.875" style="794" customWidth="1"/>
    <col min="9732" max="9732" width="0" style="794" hidden="1" customWidth="1"/>
    <col min="9733" max="9733" width="7.125" style="794" customWidth="1"/>
    <col min="9734" max="9734" width="5.625" style="794" customWidth="1"/>
    <col min="9735" max="9735" width="10.5" style="794" customWidth="1"/>
    <col min="9736" max="9736" width="6.625" style="794" customWidth="1"/>
    <col min="9737" max="9737" width="5.625" style="794" customWidth="1"/>
    <col min="9738" max="9740" width="7.625" style="794" customWidth="1"/>
    <col min="9741" max="9984" width="9" style="794"/>
    <col min="9985" max="9985" width="8.625" style="794" customWidth="1"/>
    <col min="9986" max="9986" width="6.625" style="794" customWidth="1"/>
    <col min="9987" max="9987" width="11.875" style="794" customWidth="1"/>
    <col min="9988" max="9988" width="0" style="794" hidden="1" customWidth="1"/>
    <col min="9989" max="9989" width="7.125" style="794" customWidth="1"/>
    <col min="9990" max="9990" width="5.625" style="794" customWidth="1"/>
    <col min="9991" max="9991" width="10.5" style="794" customWidth="1"/>
    <col min="9992" max="9992" width="6.625" style="794" customWidth="1"/>
    <col min="9993" max="9993" width="5.625" style="794" customWidth="1"/>
    <col min="9994" max="9996" width="7.625" style="794" customWidth="1"/>
    <col min="9997" max="10240" width="9" style="794"/>
    <col min="10241" max="10241" width="8.625" style="794" customWidth="1"/>
    <col min="10242" max="10242" width="6.625" style="794" customWidth="1"/>
    <col min="10243" max="10243" width="11.875" style="794" customWidth="1"/>
    <col min="10244" max="10244" width="0" style="794" hidden="1" customWidth="1"/>
    <col min="10245" max="10245" width="7.125" style="794" customWidth="1"/>
    <col min="10246" max="10246" width="5.625" style="794" customWidth="1"/>
    <col min="10247" max="10247" width="10.5" style="794" customWidth="1"/>
    <col min="10248" max="10248" width="6.625" style="794" customWidth="1"/>
    <col min="10249" max="10249" width="5.625" style="794" customWidth="1"/>
    <col min="10250" max="10252" width="7.625" style="794" customWidth="1"/>
    <col min="10253" max="10496" width="9" style="794"/>
    <col min="10497" max="10497" width="8.625" style="794" customWidth="1"/>
    <col min="10498" max="10498" width="6.625" style="794" customWidth="1"/>
    <col min="10499" max="10499" width="11.875" style="794" customWidth="1"/>
    <col min="10500" max="10500" width="0" style="794" hidden="1" customWidth="1"/>
    <col min="10501" max="10501" width="7.125" style="794" customWidth="1"/>
    <col min="10502" max="10502" width="5.625" style="794" customWidth="1"/>
    <col min="10503" max="10503" width="10.5" style="794" customWidth="1"/>
    <col min="10504" max="10504" width="6.625" style="794" customWidth="1"/>
    <col min="10505" max="10505" width="5.625" style="794" customWidth="1"/>
    <col min="10506" max="10508" width="7.625" style="794" customWidth="1"/>
    <col min="10509" max="10752" width="9" style="794"/>
    <col min="10753" max="10753" width="8.625" style="794" customWidth="1"/>
    <col min="10754" max="10754" width="6.625" style="794" customWidth="1"/>
    <col min="10755" max="10755" width="11.875" style="794" customWidth="1"/>
    <col min="10756" max="10756" width="0" style="794" hidden="1" customWidth="1"/>
    <col min="10757" max="10757" width="7.125" style="794" customWidth="1"/>
    <col min="10758" max="10758" width="5.625" style="794" customWidth="1"/>
    <col min="10759" max="10759" width="10.5" style="794" customWidth="1"/>
    <col min="10760" max="10760" width="6.625" style="794" customWidth="1"/>
    <col min="10761" max="10761" width="5.625" style="794" customWidth="1"/>
    <col min="10762" max="10764" width="7.625" style="794" customWidth="1"/>
    <col min="10765" max="11008" width="9" style="794"/>
    <col min="11009" max="11009" width="8.625" style="794" customWidth="1"/>
    <col min="11010" max="11010" width="6.625" style="794" customWidth="1"/>
    <col min="11011" max="11011" width="11.875" style="794" customWidth="1"/>
    <col min="11012" max="11012" width="0" style="794" hidden="1" customWidth="1"/>
    <col min="11013" max="11013" width="7.125" style="794" customWidth="1"/>
    <col min="11014" max="11014" width="5.625" style="794" customWidth="1"/>
    <col min="11015" max="11015" width="10.5" style="794" customWidth="1"/>
    <col min="11016" max="11016" width="6.625" style="794" customWidth="1"/>
    <col min="11017" max="11017" width="5.625" style="794" customWidth="1"/>
    <col min="11018" max="11020" width="7.625" style="794" customWidth="1"/>
    <col min="11021" max="11264" width="9" style="794"/>
    <col min="11265" max="11265" width="8.625" style="794" customWidth="1"/>
    <col min="11266" max="11266" width="6.625" style="794" customWidth="1"/>
    <col min="11267" max="11267" width="11.875" style="794" customWidth="1"/>
    <col min="11268" max="11268" width="0" style="794" hidden="1" customWidth="1"/>
    <col min="11269" max="11269" width="7.125" style="794" customWidth="1"/>
    <col min="11270" max="11270" width="5.625" style="794" customWidth="1"/>
    <col min="11271" max="11271" width="10.5" style="794" customWidth="1"/>
    <col min="11272" max="11272" width="6.625" style="794" customWidth="1"/>
    <col min="11273" max="11273" width="5.625" style="794" customWidth="1"/>
    <col min="11274" max="11276" width="7.625" style="794" customWidth="1"/>
    <col min="11277" max="11520" width="9" style="794"/>
    <col min="11521" max="11521" width="8.625" style="794" customWidth="1"/>
    <col min="11522" max="11522" width="6.625" style="794" customWidth="1"/>
    <col min="11523" max="11523" width="11.875" style="794" customWidth="1"/>
    <col min="11524" max="11524" width="0" style="794" hidden="1" customWidth="1"/>
    <col min="11525" max="11525" width="7.125" style="794" customWidth="1"/>
    <col min="11526" max="11526" width="5.625" style="794" customWidth="1"/>
    <col min="11527" max="11527" width="10.5" style="794" customWidth="1"/>
    <col min="11528" max="11528" width="6.625" style="794" customWidth="1"/>
    <col min="11529" max="11529" width="5.625" style="794" customWidth="1"/>
    <col min="11530" max="11532" width="7.625" style="794" customWidth="1"/>
    <col min="11533" max="11776" width="9" style="794"/>
    <col min="11777" max="11777" width="8.625" style="794" customWidth="1"/>
    <col min="11778" max="11778" width="6.625" style="794" customWidth="1"/>
    <col min="11779" max="11779" width="11.875" style="794" customWidth="1"/>
    <col min="11780" max="11780" width="0" style="794" hidden="1" customWidth="1"/>
    <col min="11781" max="11781" width="7.125" style="794" customWidth="1"/>
    <col min="11782" max="11782" width="5.625" style="794" customWidth="1"/>
    <col min="11783" max="11783" width="10.5" style="794" customWidth="1"/>
    <col min="11784" max="11784" width="6.625" style="794" customWidth="1"/>
    <col min="11785" max="11785" width="5.625" style="794" customWidth="1"/>
    <col min="11786" max="11788" width="7.625" style="794" customWidth="1"/>
    <col min="11789" max="12032" width="9" style="794"/>
    <col min="12033" max="12033" width="8.625" style="794" customWidth="1"/>
    <col min="12034" max="12034" width="6.625" style="794" customWidth="1"/>
    <col min="12035" max="12035" width="11.875" style="794" customWidth="1"/>
    <col min="12036" max="12036" width="0" style="794" hidden="1" customWidth="1"/>
    <col min="12037" max="12037" width="7.125" style="794" customWidth="1"/>
    <col min="12038" max="12038" width="5.625" style="794" customWidth="1"/>
    <col min="12039" max="12039" width="10.5" style="794" customWidth="1"/>
    <col min="12040" max="12040" width="6.625" style="794" customWidth="1"/>
    <col min="12041" max="12041" width="5.625" style="794" customWidth="1"/>
    <col min="12042" max="12044" width="7.625" style="794" customWidth="1"/>
    <col min="12045" max="12288" width="9" style="794"/>
    <col min="12289" max="12289" width="8.625" style="794" customWidth="1"/>
    <col min="12290" max="12290" width="6.625" style="794" customWidth="1"/>
    <col min="12291" max="12291" width="11.875" style="794" customWidth="1"/>
    <col min="12292" max="12292" width="0" style="794" hidden="1" customWidth="1"/>
    <col min="12293" max="12293" width="7.125" style="794" customWidth="1"/>
    <col min="12294" max="12294" width="5.625" style="794" customWidth="1"/>
    <col min="12295" max="12295" width="10.5" style="794" customWidth="1"/>
    <col min="12296" max="12296" width="6.625" style="794" customWidth="1"/>
    <col min="12297" max="12297" width="5.625" style="794" customWidth="1"/>
    <col min="12298" max="12300" width="7.625" style="794" customWidth="1"/>
    <col min="12301" max="12544" width="9" style="794"/>
    <col min="12545" max="12545" width="8.625" style="794" customWidth="1"/>
    <col min="12546" max="12546" width="6.625" style="794" customWidth="1"/>
    <col min="12547" max="12547" width="11.875" style="794" customWidth="1"/>
    <col min="12548" max="12548" width="0" style="794" hidden="1" customWidth="1"/>
    <col min="12549" max="12549" width="7.125" style="794" customWidth="1"/>
    <col min="12550" max="12550" width="5.625" style="794" customWidth="1"/>
    <col min="12551" max="12551" width="10.5" style="794" customWidth="1"/>
    <col min="12552" max="12552" width="6.625" style="794" customWidth="1"/>
    <col min="12553" max="12553" width="5.625" style="794" customWidth="1"/>
    <col min="12554" max="12556" width="7.625" style="794" customWidth="1"/>
    <col min="12557" max="12800" width="9" style="794"/>
    <col min="12801" max="12801" width="8.625" style="794" customWidth="1"/>
    <col min="12802" max="12802" width="6.625" style="794" customWidth="1"/>
    <col min="12803" max="12803" width="11.875" style="794" customWidth="1"/>
    <col min="12804" max="12804" width="0" style="794" hidden="1" customWidth="1"/>
    <col min="12805" max="12805" width="7.125" style="794" customWidth="1"/>
    <col min="12806" max="12806" width="5.625" style="794" customWidth="1"/>
    <col min="12807" max="12807" width="10.5" style="794" customWidth="1"/>
    <col min="12808" max="12808" width="6.625" style="794" customWidth="1"/>
    <col min="12809" max="12809" width="5.625" style="794" customWidth="1"/>
    <col min="12810" max="12812" width="7.625" style="794" customWidth="1"/>
    <col min="12813" max="13056" width="9" style="794"/>
    <col min="13057" max="13057" width="8.625" style="794" customWidth="1"/>
    <col min="13058" max="13058" width="6.625" style="794" customWidth="1"/>
    <col min="13059" max="13059" width="11.875" style="794" customWidth="1"/>
    <col min="13060" max="13060" width="0" style="794" hidden="1" customWidth="1"/>
    <col min="13061" max="13061" width="7.125" style="794" customWidth="1"/>
    <col min="13062" max="13062" width="5.625" style="794" customWidth="1"/>
    <col min="13063" max="13063" width="10.5" style="794" customWidth="1"/>
    <col min="13064" max="13064" width="6.625" style="794" customWidth="1"/>
    <col min="13065" max="13065" width="5.625" style="794" customWidth="1"/>
    <col min="13066" max="13068" width="7.625" style="794" customWidth="1"/>
    <col min="13069" max="13312" width="9" style="794"/>
    <col min="13313" max="13313" width="8.625" style="794" customWidth="1"/>
    <col min="13314" max="13314" width="6.625" style="794" customWidth="1"/>
    <col min="13315" max="13315" width="11.875" style="794" customWidth="1"/>
    <col min="13316" max="13316" width="0" style="794" hidden="1" customWidth="1"/>
    <col min="13317" max="13317" width="7.125" style="794" customWidth="1"/>
    <col min="13318" max="13318" width="5.625" style="794" customWidth="1"/>
    <col min="13319" max="13319" width="10.5" style="794" customWidth="1"/>
    <col min="13320" max="13320" width="6.625" style="794" customWidth="1"/>
    <col min="13321" max="13321" width="5.625" style="794" customWidth="1"/>
    <col min="13322" max="13324" width="7.625" style="794" customWidth="1"/>
    <col min="13325" max="13568" width="9" style="794"/>
    <col min="13569" max="13569" width="8.625" style="794" customWidth="1"/>
    <col min="13570" max="13570" width="6.625" style="794" customWidth="1"/>
    <col min="13571" max="13571" width="11.875" style="794" customWidth="1"/>
    <col min="13572" max="13572" width="0" style="794" hidden="1" customWidth="1"/>
    <col min="13573" max="13573" width="7.125" style="794" customWidth="1"/>
    <col min="13574" max="13574" width="5.625" style="794" customWidth="1"/>
    <col min="13575" max="13575" width="10.5" style="794" customWidth="1"/>
    <col min="13576" max="13576" width="6.625" style="794" customWidth="1"/>
    <col min="13577" max="13577" width="5.625" style="794" customWidth="1"/>
    <col min="13578" max="13580" width="7.625" style="794" customWidth="1"/>
    <col min="13581" max="13824" width="9" style="794"/>
    <col min="13825" max="13825" width="8.625" style="794" customWidth="1"/>
    <col min="13826" max="13826" width="6.625" style="794" customWidth="1"/>
    <col min="13827" max="13827" width="11.875" style="794" customWidth="1"/>
    <col min="13828" max="13828" width="0" style="794" hidden="1" customWidth="1"/>
    <col min="13829" max="13829" width="7.125" style="794" customWidth="1"/>
    <col min="13830" max="13830" width="5.625" style="794" customWidth="1"/>
    <col min="13831" max="13831" width="10.5" style="794" customWidth="1"/>
    <col min="13832" max="13832" width="6.625" style="794" customWidth="1"/>
    <col min="13833" max="13833" width="5.625" style="794" customWidth="1"/>
    <col min="13834" max="13836" width="7.625" style="794" customWidth="1"/>
    <col min="13837" max="14080" width="9" style="794"/>
    <col min="14081" max="14081" width="8.625" style="794" customWidth="1"/>
    <col min="14082" max="14082" width="6.625" style="794" customWidth="1"/>
    <col min="14083" max="14083" width="11.875" style="794" customWidth="1"/>
    <col min="14084" max="14084" width="0" style="794" hidden="1" customWidth="1"/>
    <col min="14085" max="14085" width="7.125" style="794" customWidth="1"/>
    <col min="14086" max="14086" width="5.625" style="794" customWidth="1"/>
    <col min="14087" max="14087" width="10.5" style="794" customWidth="1"/>
    <col min="14088" max="14088" width="6.625" style="794" customWidth="1"/>
    <col min="14089" max="14089" width="5.625" style="794" customWidth="1"/>
    <col min="14090" max="14092" width="7.625" style="794" customWidth="1"/>
    <col min="14093" max="14336" width="9" style="794"/>
    <col min="14337" max="14337" width="8.625" style="794" customWidth="1"/>
    <col min="14338" max="14338" width="6.625" style="794" customWidth="1"/>
    <col min="14339" max="14339" width="11.875" style="794" customWidth="1"/>
    <col min="14340" max="14340" width="0" style="794" hidden="1" customWidth="1"/>
    <col min="14341" max="14341" width="7.125" style="794" customWidth="1"/>
    <col min="14342" max="14342" width="5.625" style="794" customWidth="1"/>
    <col min="14343" max="14343" width="10.5" style="794" customWidth="1"/>
    <col min="14344" max="14344" width="6.625" style="794" customWidth="1"/>
    <col min="14345" max="14345" width="5.625" style="794" customWidth="1"/>
    <col min="14346" max="14348" width="7.625" style="794" customWidth="1"/>
    <col min="14349" max="14592" width="9" style="794"/>
    <col min="14593" max="14593" width="8.625" style="794" customWidth="1"/>
    <col min="14594" max="14594" width="6.625" style="794" customWidth="1"/>
    <col min="14595" max="14595" width="11.875" style="794" customWidth="1"/>
    <col min="14596" max="14596" width="0" style="794" hidden="1" customWidth="1"/>
    <col min="14597" max="14597" width="7.125" style="794" customWidth="1"/>
    <col min="14598" max="14598" width="5.625" style="794" customWidth="1"/>
    <col min="14599" max="14599" width="10.5" style="794" customWidth="1"/>
    <col min="14600" max="14600" width="6.625" style="794" customWidth="1"/>
    <col min="14601" max="14601" width="5.625" style="794" customWidth="1"/>
    <col min="14602" max="14604" width="7.625" style="794" customWidth="1"/>
    <col min="14605" max="14848" width="9" style="794"/>
    <col min="14849" max="14849" width="8.625" style="794" customWidth="1"/>
    <col min="14850" max="14850" width="6.625" style="794" customWidth="1"/>
    <col min="14851" max="14851" width="11.875" style="794" customWidth="1"/>
    <col min="14852" max="14852" width="0" style="794" hidden="1" customWidth="1"/>
    <col min="14853" max="14853" width="7.125" style="794" customWidth="1"/>
    <col min="14854" max="14854" width="5.625" style="794" customWidth="1"/>
    <col min="14855" max="14855" width="10.5" style="794" customWidth="1"/>
    <col min="14856" max="14856" width="6.625" style="794" customWidth="1"/>
    <col min="14857" max="14857" width="5.625" style="794" customWidth="1"/>
    <col min="14858" max="14860" width="7.625" style="794" customWidth="1"/>
    <col min="14861" max="15104" width="9" style="794"/>
    <col min="15105" max="15105" width="8.625" style="794" customWidth="1"/>
    <col min="15106" max="15106" width="6.625" style="794" customWidth="1"/>
    <col min="15107" max="15107" width="11.875" style="794" customWidth="1"/>
    <col min="15108" max="15108" width="0" style="794" hidden="1" customWidth="1"/>
    <col min="15109" max="15109" width="7.125" style="794" customWidth="1"/>
    <col min="15110" max="15110" width="5.625" style="794" customWidth="1"/>
    <col min="15111" max="15111" width="10.5" style="794" customWidth="1"/>
    <col min="15112" max="15112" width="6.625" style="794" customWidth="1"/>
    <col min="15113" max="15113" width="5.625" style="794" customWidth="1"/>
    <col min="15114" max="15116" width="7.625" style="794" customWidth="1"/>
    <col min="15117" max="15360" width="9" style="794"/>
    <col min="15361" max="15361" width="8.625" style="794" customWidth="1"/>
    <col min="15362" max="15362" width="6.625" style="794" customWidth="1"/>
    <col min="15363" max="15363" width="11.875" style="794" customWidth="1"/>
    <col min="15364" max="15364" width="0" style="794" hidden="1" customWidth="1"/>
    <col min="15365" max="15365" width="7.125" style="794" customWidth="1"/>
    <col min="15366" max="15366" width="5.625" style="794" customWidth="1"/>
    <col min="15367" max="15367" width="10.5" style="794" customWidth="1"/>
    <col min="15368" max="15368" width="6.625" style="794" customWidth="1"/>
    <col min="15369" max="15369" width="5.625" style="794" customWidth="1"/>
    <col min="15370" max="15372" width="7.625" style="794" customWidth="1"/>
    <col min="15373" max="15616" width="9" style="794"/>
    <col min="15617" max="15617" width="8.625" style="794" customWidth="1"/>
    <col min="15618" max="15618" width="6.625" style="794" customWidth="1"/>
    <col min="15619" max="15619" width="11.875" style="794" customWidth="1"/>
    <col min="15620" max="15620" width="0" style="794" hidden="1" customWidth="1"/>
    <col min="15621" max="15621" width="7.125" style="794" customWidth="1"/>
    <col min="15622" max="15622" width="5.625" style="794" customWidth="1"/>
    <col min="15623" max="15623" width="10.5" style="794" customWidth="1"/>
    <col min="15624" max="15624" width="6.625" style="794" customWidth="1"/>
    <col min="15625" max="15625" width="5.625" style="794" customWidth="1"/>
    <col min="15626" max="15628" width="7.625" style="794" customWidth="1"/>
    <col min="15629" max="15872" width="9" style="794"/>
    <col min="15873" max="15873" width="8.625" style="794" customWidth="1"/>
    <col min="15874" max="15874" width="6.625" style="794" customWidth="1"/>
    <col min="15875" max="15875" width="11.875" style="794" customWidth="1"/>
    <col min="15876" max="15876" width="0" style="794" hidden="1" customWidth="1"/>
    <col min="15877" max="15877" width="7.125" style="794" customWidth="1"/>
    <col min="15878" max="15878" width="5.625" style="794" customWidth="1"/>
    <col min="15879" max="15879" width="10.5" style="794" customWidth="1"/>
    <col min="15880" max="15880" width="6.625" style="794" customWidth="1"/>
    <col min="15881" max="15881" width="5.625" style="794" customWidth="1"/>
    <col min="15882" max="15884" width="7.625" style="794" customWidth="1"/>
    <col min="15885" max="16128" width="9" style="794"/>
    <col min="16129" max="16129" width="8.625" style="794" customWidth="1"/>
    <col min="16130" max="16130" width="6.625" style="794" customWidth="1"/>
    <col min="16131" max="16131" width="11.875" style="794" customWidth="1"/>
    <col min="16132" max="16132" width="0" style="794" hidden="1" customWidth="1"/>
    <col min="16133" max="16133" width="7.125" style="794" customWidth="1"/>
    <col min="16134" max="16134" width="5.625" style="794" customWidth="1"/>
    <col min="16135" max="16135" width="10.5" style="794" customWidth="1"/>
    <col min="16136" max="16136" width="6.625" style="794" customWidth="1"/>
    <col min="16137" max="16137" width="5.625" style="794" customWidth="1"/>
    <col min="16138" max="16140" width="7.625" style="794" customWidth="1"/>
    <col min="16141" max="16384" width="9" style="794"/>
  </cols>
  <sheetData>
    <row r="2" spans="1:12" ht="39" customHeight="1">
      <c r="A2" s="799" t="s">
        <v>3269</v>
      </c>
    </row>
    <row r="3" spans="1:12" s="801" customFormat="1" ht="33.75" customHeight="1">
      <c r="A3" s="800" t="s">
        <v>3270</v>
      </c>
      <c r="B3" s="800"/>
      <c r="C3" s="800"/>
      <c r="D3" s="800"/>
      <c r="E3" s="800"/>
    </row>
    <row r="4" spans="1:12" ht="24.95" customHeight="1">
      <c r="A4" s="802" t="s">
        <v>3271</v>
      </c>
      <c r="B4" s="802"/>
      <c r="C4" s="802"/>
      <c r="D4" s="802"/>
      <c r="E4" s="802"/>
    </row>
    <row r="5" spans="1:12" s="801" customFormat="1" ht="14.1" customHeight="1">
      <c r="H5" s="794"/>
      <c r="J5" s="803"/>
      <c r="K5" s="803"/>
      <c r="L5" s="803"/>
    </row>
    <row r="6" spans="1:12" ht="12.95" customHeight="1">
      <c r="A6" s="804" t="s">
        <v>3272</v>
      </c>
      <c r="B6" s="805"/>
      <c r="C6" s="805"/>
      <c r="D6" s="805"/>
      <c r="E6" s="805"/>
      <c r="J6" s="806"/>
      <c r="K6" s="806"/>
      <c r="L6" s="806"/>
    </row>
    <row r="7" spans="1:12">
      <c r="J7" s="807"/>
      <c r="K7" s="807"/>
      <c r="L7" s="807"/>
    </row>
    <row r="10" spans="1:12" ht="23.1" customHeight="1">
      <c r="A10" s="808" t="s">
        <v>3273</v>
      </c>
    </row>
    <row r="11" spans="1:12" s="820" customFormat="1" ht="23.1" customHeight="1">
      <c r="A11" s="809" t="s">
        <v>3274</v>
      </c>
      <c r="B11" s="810"/>
      <c r="C11" s="811"/>
      <c r="D11" s="812"/>
      <c r="E11" s="810" t="s">
        <v>3275</v>
      </c>
      <c r="F11" s="813"/>
      <c r="G11" s="814">
        <f>[2]管理表!J2</f>
        <v>41199</v>
      </c>
      <c r="H11" s="815"/>
      <c r="I11" s="816"/>
      <c r="J11" s="817" t="s">
        <v>3260</v>
      </c>
      <c r="K11" s="818" t="str">
        <f>[2]管理表!K2</f>
        <v>別途相談</v>
      </c>
      <c r="L11" s="819"/>
    </row>
    <row r="12" spans="1:12" s="820" customFormat="1" ht="23.1" customHeight="1">
      <c r="A12" s="809" t="s">
        <v>3276</v>
      </c>
      <c r="B12" s="810"/>
      <c r="C12" s="821"/>
      <c r="D12" s="821"/>
      <c r="E12" s="821"/>
      <c r="F12" s="812"/>
      <c r="G12" s="817" t="s">
        <v>3277</v>
      </c>
      <c r="H12" s="822" t="s">
        <v>3278</v>
      </c>
      <c r="I12" s="822"/>
      <c r="J12" s="822"/>
      <c r="K12" s="817" t="s">
        <v>3279</v>
      </c>
      <c r="L12" s="817" t="s">
        <v>3280</v>
      </c>
    </row>
    <row r="13" spans="1:12" s="820" customFormat="1" ht="23.1" customHeight="1">
      <c r="A13" s="823"/>
      <c r="C13" s="824"/>
      <c r="D13" s="824"/>
      <c r="E13" s="824"/>
      <c r="F13" s="824"/>
    </row>
    <row r="14" spans="1:12" s="825" customFormat="1" ht="23.1" customHeight="1"/>
    <row r="15" spans="1:12" s="820" customFormat="1" ht="23.1" customHeight="1">
      <c r="A15" s="822" t="s">
        <v>3252</v>
      </c>
      <c r="B15" s="822"/>
      <c r="C15" s="822"/>
      <c r="D15" s="822" t="s">
        <v>3253</v>
      </c>
      <c r="E15" s="822"/>
      <c r="F15" s="822"/>
      <c r="G15" s="822"/>
      <c r="H15" s="817" t="s">
        <v>3281</v>
      </c>
      <c r="I15" s="822" t="s">
        <v>3257</v>
      </c>
      <c r="J15" s="822"/>
      <c r="K15" s="822" t="s">
        <v>3258</v>
      </c>
      <c r="L15" s="822"/>
    </row>
    <row r="16" spans="1:12" s="825" customFormat="1" ht="23.1" customHeight="1">
      <c r="A16" s="826" t="str">
        <f>[2]管理表!C2</f>
        <v>キャップ</v>
      </c>
      <c r="B16" s="826"/>
      <c r="C16" s="826"/>
      <c r="D16" s="827" t="str">
        <f>[2]管理表!D2</f>
        <v>φ38.5穴追加工</v>
      </c>
      <c r="E16" s="827"/>
      <c r="F16" s="827"/>
      <c r="G16" s="827"/>
      <c r="H16" s="828">
        <f>[2]管理表!G2</f>
        <v>1</v>
      </c>
      <c r="I16" s="829">
        <f>[2]管理表!H2</f>
        <v>460</v>
      </c>
      <c r="J16" s="829"/>
      <c r="K16" s="830">
        <f>[2]管理表!I2</f>
        <v>460</v>
      </c>
      <c r="L16" s="829"/>
    </row>
    <row r="17" spans="1:12" s="825" customFormat="1" ht="23.1" customHeight="1">
      <c r="A17" s="826" t="str">
        <f>[2]管理表!C3</f>
        <v>消費税</v>
      </c>
      <c r="B17" s="826"/>
      <c r="C17" s="826"/>
      <c r="D17" s="827">
        <f>[2]管理表!D3</f>
        <v>0</v>
      </c>
      <c r="E17" s="827"/>
      <c r="F17" s="827"/>
      <c r="G17" s="827"/>
      <c r="H17" s="828">
        <f>[2]管理表!G3</f>
        <v>1</v>
      </c>
      <c r="I17" s="829">
        <f>[2]管理表!H3</f>
        <v>23</v>
      </c>
      <c r="J17" s="829"/>
      <c r="K17" s="830">
        <f>[2]管理表!I3</f>
        <v>23</v>
      </c>
      <c r="L17" s="829"/>
    </row>
    <row r="18" spans="1:12" s="825" customFormat="1" ht="23.1" customHeight="1">
      <c r="A18" s="826">
        <f>[2]管理表!C4</f>
        <v>0</v>
      </c>
      <c r="B18" s="826"/>
      <c r="C18" s="826"/>
      <c r="D18" s="827">
        <f>[2]管理表!D4</f>
        <v>0</v>
      </c>
      <c r="E18" s="827"/>
      <c r="F18" s="827"/>
      <c r="G18" s="827"/>
      <c r="H18" s="828">
        <f>[2]管理表!G4</f>
        <v>0</v>
      </c>
      <c r="I18" s="829">
        <f>[2]管理表!H4</f>
        <v>0</v>
      </c>
      <c r="J18" s="829"/>
      <c r="K18" s="830">
        <f>[2]管理表!I4</f>
        <v>0</v>
      </c>
      <c r="L18" s="829"/>
    </row>
    <row r="19" spans="1:12" s="825" customFormat="1" ht="23.1" customHeight="1">
      <c r="A19" s="826">
        <f>[2]管理表!C5</f>
        <v>0</v>
      </c>
      <c r="B19" s="826"/>
      <c r="C19" s="826"/>
      <c r="D19" s="827">
        <f>[2]管理表!D5</f>
        <v>0</v>
      </c>
      <c r="E19" s="827"/>
      <c r="F19" s="827"/>
      <c r="G19" s="827"/>
      <c r="H19" s="828">
        <f>[2]管理表!G5</f>
        <v>0</v>
      </c>
      <c r="I19" s="829">
        <f>[2]管理表!H5</f>
        <v>0</v>
      </c>
      <c r="J19" s="829"/>
      <c r="K19" s="830">
        <f>[2]管理表!I5</f>
        <v>0</v>
      </c>
      <c r="L19" s="829"/>
    </row>
    <row r="20" spans="1:12" s="825" customFormat="1" ht="23.1" customHeight="1">
      <c r="A20" s="826">
        <f>[2]管理表!C6</f>
        <v>0</v>
      </c>
      <c r="B20" s="826"/>
      <c r="C20" s="826"/>
      <c r="D20" s="827">
        <f>[2]管理表!D6</f>
        <v>0</v>
      </c>
      <c r="E20" s="827"/>
      <c r="F20" s="827"/>
      <c r="G20" s="827"/>
      <c r="H20" s="828">
        <f>[2]管理表!G6</f>
        <v>0</v>
      </c>
      <c r="I20" s="829">
        <f>[2]管理表!H6</f>
        <v>0</v>
      </c>
      <c r="J20" s="829"/>
      <c r="K20" s="830">
        <f>[2]管理表!I6</f>
        <v>0</v>
      </c>
      <c r="L20" s="829"/>
    </row>
    <row r="21" spans="1:12" s="825" customFormat="1" ht="23.1" customHeight="1">
      <c r="A21" s="826">
        <f>[2]管理表!C7</f>
        <v>0</v>
      </c>
      <c r="B21" s="826"/>
      <c r="C21" s="826"/>
      <c r="D21" s="827">
        <f>[2]管理表!D7</f>
        <v>0</v>
      </c>
      <c r="E21" s="827"/>
      <c r="F21" s="827"/>
      <c r="G21" s="827"/>
      <c r="H21" s="828">
        <f>[2]管理表!G7</f>
        <v>0</v>
      </c>
      <c r="I21" s="829">
        <f>[2]管理表!H7</f>
        <v>0</v>
      </c>
      <c r="J21" s="829"/>
      <c r="K21" s="830">
        <f>[2]管理表!I7</f>
        <v>0</v>
      </c>
      <c r="L21" s="829"/>
    </row>
    <row r="22" spans="1:12" s="825" customFormat="1" ht="23.1" customHeight="1">
      <c r="A22" s="826">
        <f>[2]管理表!C8</f>
        <v>0</v>
      </c>
      <c r="B22" s="826"/>
      <c r="C22" s="826"/>
      <c r="D22" s="827">
        <f>[2]管理表!D8</f>
        <v>0</v>
      </c>
      <c r="E22" s="827"/>
      <c r="F22" s="827"/>
      <c r="G22" s="827"/>
      <c r="H22" s="828">
        <f>[2]管理表!G8</f>
        <v>0</v>
      </c>
      <c r="I22" s="829">
        <f>[2]管理表!H8</f>
        <v>0</v>
      </c>
      <c r="J22" s="829"/>
      <c r="K22" s="830">
        <f>[2]管理表!I8</f>
        <v>0</v>
      </c>
      <c r="L22" s="829"/>
    </row>
    <row r="23" spans="1:12" s="825" customFormat="1" ht="23.1" customHeight="1">
      <c r="A23" s="826">
        <f>[2]管理表!C9</f>
        <v>0</v>
      </c>
      <c r="B23" s="826"/>
      <c r="C23" s="826"/>
      <c r="D23" s="827">
        <f>[2]管理表!D9</f>
        <v>0</v>
      </c>
      <c r="E23" s="827"/>
      <c r="F23" s="827"/>
      <c r="G23" s="827"/>
      <c r="H23" s="828">
        <f>[2]管理表!G9</f>
        <v>0</v>
      </c>
      <c r="I23" s="829">
        <f>[2]管理表!H9</f>
        <v>0</v>
      </c>
      <c r="J23" s="829"/>
      <c r="K23" s="830">
        <f>[2]管理表!I9</f>
        <v>0</v>
      </c>
      <c r="L23" s="829"/>
    </row>
    <row r="24" spans="1:12" s="825" customFormat="1" ht="23.1" customHeight="1">
      <c r="A24" s="826">
        <f>[2]管理表!C10</f>
        <v>0</v>
      </c>
      <c r="B24" s="826"/>
      <c r="C24" s="826"/>
      <c r="D24" s="827">
        <f>[2]管理表!D10</f>
        <v>0</v>
      </c>
      <c r="E24" s="827"/>
      <c r="F24" s="827"/>
      <c r="G24" s="827"/>
      <c r="H24" s="828">
        <f>[2]管理表!G10</f>
        <v>0</v>
      </c>
      <c r="I24" s="829">
        <f>[2]管理表!H10</f>
        <v>0</v>
      </c>
      <c r="J24" s="829"/>
      <c r="K24" s="830">
        <f>[2]管理表!I10</f>
        <v>0</v>
      </c>
      <c r="L24" s="829"/>
    </row>
    <row r="25" spans="1:12" s="825" customFormat="1" ht="23.1" customHeight="1">
      <c r="A25" s="826">
        <f>[2]管理表!C11</f>
        <v>0</v>
      </c>
      <c r="B25" s="826"/>
      <c r="C25" s="826"/>
      <c r="D25" s="827">
        <f>[2]管理表!D11</f>
        <v>0</v>
      </c>
      <c r="E25" s="827"/>
      <c r="F25" s="827"/>
      <c r="G25" s="827"/>
      <c r="H25" s="828">
        <f>[2]管理表!G11</f>
        <v>0</v>
      </c>
      <c r="I25" s="829">
        <f>[2]管理表!H11</f>
        <v>0</v>
      </c>
      <c r="J25" s="829"/>
      <c r="K25" s="830">
        <f>[2]管理表!I11</f>
        <v>0</v>
      </c>
      <c r="L25" s="829"/>
    </row>
    <row r="26" spans="1:12" s="825" customFormat="1" ht="23.1" customHeight="1">
      <c r="A26" s="826">
        <f>[2]管理表!C12</f>
        <v>0</v>
      </c>
      <c r="B26" s="826"/>
      <c r="C26" s="826"/>
      <c r="D26" s="827">
        <f>[2]管理表!D12</f>
        <v>0</v>
      </c>
      <c r="E26" s="827"/>
      <c r="F26" s="827"/>
      <c r="G26" s="827"/>
      <c r="H26" s="828">
        <f>[2]管理表!G12</f>
        <v>0</v>
      </c>
      <c r="I26" s="829">
        <f>[2]管理表!H12</f>
        <v>0</v>
      </c>
      <c r="J26" s="829"/>
      <c r="K26" s="830">
        <f>[2]管理表!I12</f>
        <v>0</v>
      </c>
      <c r="L26" s="829"/>
    </row>
    <row r="27" spans="1:12" s="825" customFormat="1" ht="23.1" customHeight="1">
      <c r="A27" s="826">
        <f>[2]管理表!C13</f>
        <v>0</v>
      </c>
      <c r="B27" s="826"/>
      <c r="C27" s="826"/>
      <c r="D27" s="827">
        <f>[2]管理表!D13</f>
        <v>0</v>
      </c>
      <c r="E27" s="827"/>
      <c r="F27" s="827"/>
      <c r="G27" s="827"/>
      <c r="H27" s="828">
        <f>[2]管理表!G13</f>
        <v>0</v>
      </c>
      <c r="I27" s="829">
        <f>[2]管理表!H13</f>
        <v>0</v>
      </c>
      <c r="J27" s="829"/>
      <c r="K27" s="830">
        <f>[2]管理表!I13</f>
        <v>0</v>
      </c>
      <c r="L27" s="829"/>
    </row>
    <row r="28" spans="1:12" s="832" customFormat="1" ht="23.1" customHeight="1">
      <c r="A28" s="831" t="s">
        <v>3282</v>
      </c>
      <c r="J28" s="833" t="s">
        <v>3283</v>
      </c>
      <c r="K28" s="830">
        <f>SUM(K16:L27)</f>
        <v>483</v>
      </c>
      <c r="L28" s="829"/>
    </row>
    <row r="29" spans="1:12" s="832" customFormat="1" ht="23.1" customHeight="1">
      <c r="A29" s="831" t="s">
        <v>3284</v>
      </c>
      <c r="J29" s="833" t="s">
        <v>3268</v>
      </c>
      <c r="K29" s="830">
        <f>K28/100*5</f>
        <v>24.15</v>
      </c>
      <c r="L29" s="829"/>
    </row>
    <row r="30" spans="1:12" s="832" customFormat="1" ht="23.1" customHeight="1">
      <c r="A30" s="834" t="s">
        <v>3285</v>
      </c>
      <c r="B30" s="835"/>
      <c r="C30" s="835"/>
      <c r="D30" s="836"/>
      <c r="E30" s="836"/>
      <c r="F30" s="836"/>
      <c r="G30" s="836"/>
      <c r="H30" s="837"/>
      <c r="I30" s="837"/>
      <c r="J30" s="833" t="s">
        <v>3286</v>
      </c>
      <c r="K30" s="830">
        <f>K28+K29</f>
        <v>507.15</v>
      </c>
      <c r="L30" s="829"/>
    </row>
    <row r="31" spans="1:12" s="825" customFormat="1" ht="23.1" customHeight="1">
      <c r="A31" s="825" t="s">
        <v>3287</v>
      </c>
    </row>
    <row r="32" spans="1:12" s="825" customFormat="1" ht="23.1" customHeight="1">
      <c r="A32" s="825" t="s">
        <v>3288</v>
      </c>
    </row>
    <row r="33" spans="1:12" s="825" customFormat="1" ht="23.1" customHeight="1">
      <c r="A33" s="825" t="s">
        <v>3289</v>
      </c>
    </row>
    <row r="34" spans="1:12" s="825" customFormat="1" ht="23.1" customHeight="1"/>
    <row r="37" spans="1:12">
      <c r="E37" s="838" t="s">
        <v>3290</v>
      </c>
      <c r="F37" s="838"/>
      <c r="G37" s="838"/>
      <c r="H37" s="838"/>
      <c r="I37" s="838"/>
      <c r="J37" s="838"/>
      <c r="K37" s="838"/>
      <c r="L37" s="838"/>
    </row>
    <row r="38" spans="1:12">
      <c r="I38" s="839" t="s">
        <v>3291</v>
      </c>
    </row>
  </sheetData>
  <mergeCells count="66">
    <mergeCell ref="K28:L28"/>
    <mergeCell ref="K29:L29"/>
    <mergeCell ref="A30:G30"/>
    <mergeCell ref="K30:L30"/>
    <mergeCell ref="E37:L37"/>
    <mergeCell ref="A26:C26"/>
    <mergeCell ref="D26:G26"/>
    <mergeCell ref="I26:J26"/>
    <mergeCell ref="K26:L26"/>
    <mergeCell ref="A27:C27"/>
    <mergeCell ref="D27:G27"/>
    <mergeCell ref="I27:J27"/>
    <mergeCell ref="K27:L27"/>
    <mergeCell ref="A24:C24"/>
    <mergeCell ref="D24:G24"/>
    <mergeCell ref="I24:J24"/>
    <mergeCell ref="K24:L24"/>
    <mergeCell ref="A25:C25"/>
    <mergeCell ref="D25:G25"/>
    <mergeCell ref="I25:J25"/>
    <mergeCell ref="K25:L25"/>
    <mergeCell ref="A22:C22"/>
    <mergeCell ref="D22:G22"/>
    <mergeCell ref="I22:J22"/>
    <mergeCell ref="K22:L22"/>
    <mergeCell ref="A23:C23"/>
    <mergeCell ref="D23:G23"/>
    <mergeCell ref="I23:J23"/>
    <mergeCell ref="K23:L23"/>
    <mergeCell ref="A20:C20"/>
    <mergeCell ref="D20:G20"/>
    <mergeCell ref="I20:J20"/>
    <mergeCell ref="K20:L20"/>
    <mergeCell ref="A21:C21"/>
    <mergeCell ref="D21:G21"/>
    <mergeCell ref="I21:J21"/>
    <mergeCell ref="K21:L21"/>
    <mergeCell ref="A18:C18"/>
    <mergeCell ref="D18:G18"/>
    <mergeCell ref="I18:J18"/>
    <mergeCell ref="K18:L18"/>
    <mergeCell ref="A19:C19"/>
    <mergeCell ref="D19:G19"/>
    <mergeCell ref="I19:J19"/>
    <mergeCell ref="K19:L19"/>
    <mergeCell ref="A16:C16"/>
    <mergeCell ref="D16:G16"/>
    <mergeCell ref="I16:J16"/>
    <mergeCell ref="K16:L16"/>
    <mergeCell ref="A17:C17"/>
    <mergeCell ref="D17:G17"/>
    <mergeCell ref="I17:J17"/>
    <mergeCell ref="K17:L17"/>
    <mergeCell ref="K11:L11"/>
    <mergeCell ref="B12:F12"/>
    <mergeCell ref="H12:J12"/>
    <mergeCell ref="A15:C15"/>
    <mergeCell ref="D15:G15"/>
    <mergeCell ref="I15:J15"/>
    <mergeCell ref="K15:L15"/>
    <mergeCell ref="A3:E3"/>
    <mergeCell ref="A4:E4"/>
    <mergeCell ref="A6:E6"/>
    <mergeCell ref="B11:D11"/>
    <mergeCell ref="E11:F11"/>
    <mergeCell ref="G11:I11"/>
  </mergeCells>
  <phoneticPr fontId="3"/>
  <dataValidations count="4">
    <dataValidation type="list" allowBlank="1" showInputMessage="1" showErrorMessage="1" sqref="B12:F12 IX12:JB12 ST12:SX12 ACP12:ACT12 AML12:AMP12 AWH12:AWL12 BGD12:BGH12 BPZ12:BQD12 BZV12:BZZ12 CJR12:CJV12 CTN12:CTR12 DDJ12:DDN12 DNF12:DNJ12 DXB12:DXF12 EGX12:EHB12 EQT12:EQX12 FAP12:FAT12 FKL12:FKP12 FUH12:FUL12 GED12:GEH12 GNZ12:GOD12 GXV12:GXZ12 HHR12:HHV12 HRN12:HRR12 IBJ12:IBN12 ILF12:ILJ12 IVB12:IVF12 JEX12:JFB12 JOT12:JOX12 JYP12:JYT12 KIL12:KIP12 KSH12:KSL12 LCD12:LCH12 LLZ12:LMD12 LVV12:LVZ12 MFR12:MFV12 MPN12:MPR12 MZJ12:MZN12 NJF12:NJJ12 NTB12:NTF12 OCX12:ODB12 OMT12:OMX12 OWP12:OWT12 PGL12:PGP12 PQH12:PQL12 QAD12:QAH12 QJZ12:QKD12 QTV12:QTZ12 RDR12:RDV12 RNN12:RNR12 RXJ12:RXN12 SHF12:SHJ12 SRB12:SRF12 TAX12:TBB12 TKT12:TKX12 TUP12:TUT12 UEL12:UEP12 UOH12:UOL12 UYD12:UYH12 VHZ12:VID12 VRV12:VRZ12 WBR12:WBV12 WLN12:WLR12 WVJ12:WVN12 B65548:F65548 IX65548:JB65548 ST65548:SX65548 ACP65548:ACT65548 AML65548:AMP65548 AWH65548:AWL65548 BGD65548:BGH65548 BPZ65548:BQD65548 BZV65548:BZZ65548 CJR65548:CJV65548 CTN65548:CTR65548 DDJ65548:DDN65548 DNF65548:DNJ65548 DXB65548:DXF65548 EGX65548:EHB65548 EQT65548:EQX65548 FAP65548:FAT65548 FKL65548:FKP65548 FUH65548:FUL65548 GED65548:GEH65548 GNZ65548:GOD65548 GXV65548:GXZ65548 HHR65548:HHV65548 HRN65548:HRR65548 IBJ65548:IBN65548 ILF65548:ILJ65548 IVB65548:IVF65548 JEX65548:JFB65548 JOT65548:JOX65548 JYP65548:JYT65548 KIL65548:KIP65548 KSH65548:KSL65548 LCD65548:LCH65548 LLZ65548:LMD65548 LVV65548:LVZ65548 MFR65548:MFV65548 MPN65548:MPR65548 MZJ65548:MZN65548 NJF65548:NJJ65548 NTB65548:NTF65548 OCX65548:ODB65548 OMT65548:OMX65548 OWP65548:OWT65548 PGL65548:PGP65548 PQH65548:PQL65548 QAD65548:QAH65548 QJZ65548:QKD65548 QTV65548:QTZ65548 RDR65548:RDV65548 RNN65548:RNR65548 RXJ65548:RXN65548 SHF65548:SHJ65548 SRB65548:SRF65548 TAX65548:TBB65548 TKT65548:TKX65548 TUP65548:TUT65548 UEL65548:UEP65548 UOH65548:UOL65548 UYD65548:UYH65548 VHZ65548:VID65548 VRV65548:VRZ65548 WBR65548:WBV65548 WLN65548:WLR65548 WVJ65548:WVN65548 B131084:F131084 IX131084:JB131084 ST131084:SX131084 ACP131084:ACT131084 AML131084:AMP131084 AWH131084:AWL131084 BGD131084:BGH131084 BPZ131084:BQD131084 BZV131084:BZZ131084 CJR131084:CJV131084 CTN131084:CTR131084 DDJ131084:DDN131084 DNF131084:DNJ131084 DXB131084:DXF131084 EGX131084:EHB131084 EQT131084:EQX131084 FAP131084:FAT131084 FKL131084:FKP131084 FUH131084:FUL131084 GED131084:GEH131084 GNZ131084:GOD131084 GXV131084:GXZ131084 HHR131084:HHV131084 HRN131084:HRR131084 IBJ131084:IBN131084 ILF131084:ILJ131084 IVB131084:IVF131084 JEX131084:JFB131084 JOT131084:JOX131084 JYP131084:JYT131084 KIL131084:KIP131084 KSH131084:KSL131084 LCD131084:LCH131084 LLZ131084:LMD131084 LVV131084:LVZ131084 MFR131084:MFV131084 MPN131084:MPR131084 MZJ131084:MZN131084 NJF131084:NJJ131084 NTB131084:NTF131084 OCX131084:ODB131084 OMT131084:OMX131084 OWP131084:OWT131084 PGL131084:PGP131084 PQH131084:PQL131084 QAD131084:QAH131084 QJZ131084:QKD131084 QTV131084:QTZ131084 RDR131084:RDV131084 RNN131084:RNR131084 RXJ131084:RXN131084 SHF131084:SHJ131084 SRB131084:SRF131084 TAX131084:TBB131084 TKT131084:TKX131084 TUP131084:TUT131084 UEL131084:UEP131084 UOH131084:UOL131084 UYD131084:UYH131084 VHZ131084:VID131084 VRV131084:VRZ131084 WBR131084:WBV131084 WLN131084:WLR131084 WVJ131084:WVN131084 B196620:F196620 IX196620:JB196620 ST196620:SX196620 ACP196620:ACT196620 AML196620:AMP196620 AWH196620:AWL196620 BGD196620:BGH196620 BPZ196620:BQD196620 BZV196620:BZZ196620 CJR196620:CJV196620 CTN196620:CTR196620 DDJ196620:DDN196620 DNF196620:DNJ196620 DXB196620:DXF196620 EGX196620:EHB196620 EQT196620:EQX196620 FAP196620:FAT196620 FKL196620:FKP196620 FUH196620:FUL196620 GED196620:GEH196620 GNZ196620:GOD196620 GXV196620:GXZ196620 HHR196620:HHV196620 HRN196620:HRR196620 IBJ196620:IBN196620 ILF196620:ILJ196620 IVB196620:IVF196620 JEX196620:JFB196620 JOT196620:JOX196620 JYP196620:JYT196620 KIL196620:KIP196620 KSH196620:KSL196620 LCD196620:LCH196620 LLZ196620:LMD196620 LVV196620:LVZ196620 MFR196620:MFV196620 MPN196620:MPR196620 MZJ196620:MZN196620 NJF196620:NJJ196620 NTB196620:NTF196620 OCX196620:ODB196620 OMT196620:OMX196620 OWP196620:OWT196620 PGL196620:PGP196620 PQH196620:PQL196620 QAD196620:QAH196620 QJZ196620:QKD196620 QTV196620:QTZ196620 RDR196620:RDV196620 RNN196620:RNR196620 RXJ196620:RXN196620 SHF196620:SHJ196620 SRB196620:SRF196620 TAX196620:TBB196620 TKT196620:TKX196620 TUP196620:TUT196620 UEL196620:UEP196620 UOH196620:UOL196620 UYD196620:UYH196620 VHZ196620:VID196620 VRV196620:VRZ196620 WBR196620:WBV196620 WLN196620:WLR196620 WVJ196620:WVN196620 B262156:F262156 IX262156:JB262156 ST262156:SX262156 ACP262156:ACT262156 AML262156:AMP262156 AWH262156:AWL262156 BGD262156:BGH262156 BPZ262156:BQD262156 BZV262156:BZZ262156 CJR262156:CJV262156 CTN262156:CTR262156 DDJ262156:DDN262156 DNF262156:DNJ262156 DXB262156:DXF262156 EGX262156:EHB262156 EQT262156:EQX262156 FAP262156:FAT262156 FKL262156:FKP262156 FUH262156:FUL262156 GED262156:GEH262156 GNZ262156:GOD262156 GXV262156:GXZ262156 HHR262156:HHV262156 HRN262156:HRR262156 IBJ262156:IBN262156 ILF262156:ILJ262156 IVB262156:IVF262156 JEX262156:JFB262156 JOT262156:JOX262156 JYP262156:JYT262156 KIL262156:KIP262156 KSH262156:KSL262156 LCD262156:LCH262156 LLZ262156:LMD262156 LVV262156:LVZ262156 MFR262156:MFV262156 MPN262156:MPR262156 MZJ262156:MZN262156 NJF262156:NJJ262156 NTB262156:NTF262156 OCX262156:ODB262156 OMT262156:OMX262156 OWP262156:OWT262156 PGL262156:PGP262156 PQH262156:PQL262156 QAD262156:QAH262156 QJZ262156:QKD262156 QTV262156:QTZ262156 RDR262156:RDV262156 RNN262156:RNR262156 RXJ262156:RXN262156 SHF262156:SHJ262156 SRB262156:SRF262156 TAX262156:TBB262156 TKT262156:TKX262156 TUP262156:TUT262156 UEL262156:UEP262156 UOH262156:UOL262156 UYD262156:UYH262156 VHZ262156:VID262156 VRV262156:VRZ262156 WBR262156:WBV262156 WLN262156:WLR262156 WVJ262156:WVN262156 B327692:F327692 IX327692:JB327692 ST327692:SX327692 ACP327692:ACT327692 AML327692:AMP327692 AWH327692:AWL327692 BGD327692:BGH327692 BPZ327692:BQD327692 BZV327692:BZZ327692 CJR327692:CJV327692 CTN327692:CTR327692 DDJ327692:DDN327692 DNF327692:DNJ327692 DXB327692:DXF327692 EGX327692:EHB327692 EQT327692:EQX327692 FAP327692:FAT327692 FKL327692:FKP327692 FUH327692:FUL327692 GED327692:GEH327692 GNZ327692:GOD327692 GXV327692:GXZ327692 HHR327692:HHV327692 HRN327692:HRR327692 IBJ327692:IBN327692 ILF327692:ILJ327692 IVB327692:IVF327692 JEX327692:JFB327692 JOT327692:JOX327692 JYP327692:JYT327692 KIL327692:KIP327692 KSH327692:KSL327692 LCD327692:LCH327692 LLZ327692:LMD327692 LVV327692:LVZ327692 MFR327692:MFV327692 MPN327692:MPR327692 MZJ327692:MZN327692 NJF327692:NJJ327692 NTB327692:NTF327692 OCX327692:ODB327692 OMT327692:OMX327692 OWP327692:OWT327692 PGL327692:PGP327692 PQH327692:PQL327692 QAD327692:QAH327692 QJZ327692:QKD327692 QTV327692:QTZ327692 RDR327692:RDV327692 RNN327692:RNR327692 RXJ327692:RXN327692 SHF327692:SHJ327692 SRB327692:SRF327692 TAX327692:TBB327692 TKT327692:TKX327692 TUP327692:TUT327692 UEL327692:UEP327692 UOH327692:UOL327692 UYD327692:UYH327692 VHZ327692:VID327692 VRV327692:VRZ327692 WBR327692:WBV327692 WLN327692:WLR327692 WVJ327692:WVN327692 B393228:F393228 IX393228:JB393228 ST393228:SX393228 ACP393228:ACT393228 AML393228:AMP393228 AWH393228:AWL393228 BGD393228:BGH393228 BPZ393228:BQD393228 BZV393228:BZZ393228 CJR393228:CJV393228 CTN393228:CTR393228 DDJ393228:DDN393228 DNF393228:DNJ393228 DXB393228:DXF393228 EGX393228:EHB393228 EQT393228:EQX393228 FAP393228:FAT393228 FKL393228:FKP393228 FUH393228:FUL393228 GED393228:GEH393228 GNZ393228:GOD393228 GXV393228:GXZ393228 HHR393228:HHV393228 HRN393228:HRR393228 IBJ393228:IBN393228 ILF393228:ILJ393228 IVB393228:IVF393228 JEX393228:JFB393228 JOT393228:JOX393228 JYP393228:JYT393228 KIL393228:KIP393228 KSH393228:KSL393228 LCD393228:LCH393228 LLZ393228:LMD393228 LVV393228:LVZ393228 MFR393228:MFV393228 MPN393228:MPR393228 MZJ393228:MZN393228 NJF393228:NJJ393228 NTB393228:NTF393228 OCX393228:ODB393228 OMT393228:OMX393228 OWP393228:OWT393228 PGL393228:PGP393228 PQH393228:PQL393228 QAD393228:QAH393228 QJZ393228:QKD393228 QTV393228:QTZ393228 RDR393228:RDV393228 RNN393228:RNR393228 RXJ393228:RXN393228 SHF393228:SHJ393228 SRB393228:SRF393228 TAX393228:TBB393228 TKT393228:TKX393228 TUP393228:TUT393228 UEL393228:UEP393228 UOH393228:UOL393228 UYD393228:UYH393228 VHZ393228:VID393228 VRV393228:VRZ393228 WBR393228:WBV393228 WLN393228:WLR393228 WVJ393228:WVN393228 B458764:F458764 IX458764:JB458764 ST458764:SX458764 ACP458764:ACT458764 AML458764:AMP458764 AWH458764:AWL458764 BGD458764:BGH458764 BPZ458764:BQD458764 BZV458764:BZZ458764 CJR458764:CJV458764 CTN458764:CTR458764 DDJ458764:DDN458764 DNF458764:DNJ458764 DXB458764:DXF458764 EGX458764:EHB458764 EQT458764:EQX458764 FAP458764:FAT458764 FKL458764:FKP458764 FUH458764:FUL458764 GED458764:GEH458764 GNZ458764:GOD458764 GXV458764:GXZ458764 HHR458764:HHV458764 HRN458764:HRR458764 IBJ458764:IBN458764 ILF458764:ILJ458764 IVB458764:IVF458764 JEX458764:JFB458764 JOT458764:JOX458764 JYP458764:JYT458764 KIL458764:KIP458764 KSH458764:KSL458764 LCD458764:LCH458764 LLZ458764:LMD458764 LVV458764:LVZ458764 MFR458764:MFV458764 MPN458764:MPR458764 MZJ458764:MZN458764 NJF458764:NJJ458764 NTB458764:NTF458764 OCX458764:ODB458764 OMT458764:OMX458764 OWP458764:OWT458764 PGL458764:PGP458764 PQH458764:PQL458764 QAD458764:QAH458764 QJZ458764:QKD458764 QTV458764:QTZ458764 RDR458764:RDV458764 RNN458764:RNR458764 RXJ458764:RXN458764 SHF458764:SHJ458764 SRB458764:SRF458764 TAX458764:TBB458764 TKT458764:TKX458764 TUP458764:TUT458764 UEL458764:UEP458764 UOH458764:UOL458764 UYD458764:UYH458764 VHZ458764:VID458764 VRV458764:VRZ458764 WBR458764:WBV458764 WLN458764:WLR458764 WVJ458764:WVN458764 B524300:F524300 IX524300:JB524300 ST524300:SX524300 ACP524300:ACT524300 AML524300:AMP524300 AWH524300:AWL524300 BGD524300:BGH524300 BPZ524300:BQD524300 BZV524300:BZZ524300 CJR524300:CJV524300 CTN524300:CTR524300 DDJ524300:DDN524300 DNF524300:DNJ524300 DXB524300:DXF524300 EGX524300:EHB524300 EQT524300:EQX524300 FAP524300:FAT524300 FKL524300:FKP524300 FUH524300:FUL524300 GED524300:GEH524300 GNZ524300:GOD524300 GXV524300:GXZ524300 HHR524300:HHV524300 HRN524300:HRR524300 IBJ524300:IBN524300 ILF524300:ILJ524300 IVB524300:IVF524300 JEX524300:JFB524300 JOT524300:JOX524300 JYP524300:JYT524300 KIL524300:KIP524300 KSH524300:KSL524300 LCD524300:LCH524300 LLZ524300:LMD524300 LVV524300:LVZ524300 MFR524300:MFV524300 MPN524300:MPR524300 MZJ524300:MZN524300 NJF524300:NJJ524300 NTB524300:NTF524300 OCX524300:ODB524300 OMT524300:OMX524300 OWP524300:OWT524300 PGL524300:PGP524300 PQH524300:PQL524300 QAD524300:QAH524300 QJZ524300:QKD524300 QTV524300:QTZ524300 RDR524300:RDV524300 RNN524300:RNR524300 RXJ524300:RXN524300 SHF524300:SHJ524300 SRB524300:SRF524300 TAX524300:TBB524300 TKT524300:TKX524300 TUP524300:TUT524300 UEL524300:UEP524300 UOH524300:UOL524300 UYD524300:UYH524300 VHZ524300:VID524300 VRV524300:VRZ524300 WBR524300:WBV524300 WLN524300:WLR524300 WVJ524300:WVN524300 B589836:F589836 IX589836:JB589836 ST589836:SX589836 ACP589836:ACT589836 AML589836:AMP589836 AWH589836:AWL589836 BGD589836:BGH589836 BPZ589836:BQD589836 BZV589836:BZZ589836 CJR589836:CJV589836 CTN589836:CTR589836 DDJ589836:DDN589836 DNF589836:DNJ589836 DXB589836:DXF589836 EGX589836:EHB589836 EQT589836:EQX589836 FAP589836:FAT589836 FKL589836:FKP589836 FUH589836:FUL589836 GED589836:GEH589836 GNZ589836:GOD589836 GXV589836:GXZ589836 HHR589836:HHV589836 HRN589836:HRR589836 IBJ589836:IBN589836 ILF589836:ILJ589836 IVB589836:IVF589836 JEX589836:JFB589836 JOT589836:JOX589836 JYP589836:JYT589836 KIL589836:KIP589836 KSH589836:KSL589836 LCD589836:LCH589836 LLZ589836:LMD589836 LVV589836:LVZ589836 MFR589836:MFV589836 MPN589836:MPR589836 MZJ589836:MZN589836 NJF589836:NJJ589836 NTB589836:NTF589836 OCX589836:ODB589836 OMT589836:OMX589836 OWP589836:OWT589836 PGL589836:PGP589836 PQH589836:PQL589836 QAD589836:QAH589836 QJZ589836:QKD589836 QTV589836:QTZ589836 RDR589836:RDV589836 RNN589836:RNR589836 RXJ589836:RXN589836 SHF589836:SHJ589836 SRB589836:SRF589836 TAX589836:TBB589836 TKT589836:TKX589836 TUP589836:TUT589836 UEL589836:UEP589836 UOH589836:UOL589836 UYD589836:UYH589836 VHZ589836:VID589836 VRV589836:VRZ589836 WBR589836:WBV589836 WLN589836:WLR589836 WVJ589836:WVN589836 B655372:F655372 IX655372:JB655372 ST655372:SX655372 ACP655372:ACT655372 AML655372:AMP655372 AWH655372:AWL655372 BGD655372:BGH655372 BPZ655372:BQD655372 BZV655372:BZZ655372 CJR655372:CJV655372 CTN655372:CTR655372 DDJ655372:DDN655372 DNF655372:DNJ655372 DXB655372:DXF655372 EGX655372:EHB655372 EQT655372:EQX655372 FAP655372:FAT655372 FKL655372:FKP655372 FUH655372:FUL655372 GED655372:GEH655372 GNZ655372:GOD655372 GXV655372:GXZ655372 HHR655372:HHV655372 HRN655372:HRR655372 IBJ655372:IBN655372 ILF655372:ILJ655372 IVB655372:IVF655372 JEX655372:JFB655372 JOT655372:JOX655372 JYP655372:JYT655372 KIL655372:KIP655372 KSH655372:KSL655372 LCD655372:LCH655372 LLZ655372:LMD655372 LVV655372:LVZ655372 MFR655372:MFV655372 MPN655372:MPR655372 MZJ655372:MZN655372 NJF655372:NJJ655372 NTB655372:NTF655372 OCX655372:ODB655372 OMT655372:OMX655372 OWP655372:OWT655372 PGL655372:PGP655372 PQH655372:PQL655372 QAD655372:QAH655372 QJZ655372:QKD655372 QTV655372:QTZ655372 RDR655372:RDV655372 RNN655372:RNR655372 RXJ655372:RXN655372 SHF655372:SHJ655372 SRB655372:SRF655372 TAX655372:TBB655372 TKT655372:TKX655372 TUP655372:TUT655372 UEL655372:UEP655372 UOH655372:UOL655372 UYD655372:UYH655372 VHZ655372:VID655372 VRV655372:VRZ655372 WBR655372:WBV655372 WLN655372:WLR655372 WVJ655372:WVN655372 B720908:F720908 IX720908:JB720908 ST720908:SX720908 ACP720908:ACT720908 AML720908:AMP720908 AWH720908:AWL720908 BGD720908:BGH720908 BPZ720908:BQD720908 BZV720908:BZZ720908 CJR720908:CJV720908 CTN720908:CTR720908 DDJ720908:DDN720908 DNF720908:DNJ720908 DXB720908:DXF720908 EGX720908:EHB720908 EQT720908:EQX720908 FAP720908:FAT720908 FKL720908:FKP720908 FUH720908:FUL720908 GED720908:GEH720908 GNZ720908:GOD720908 GXV720908:GXZ720908 HHR720908:HHV720908 HRN720908:HRR720908 IBJ720908:IBN720908 ILF720908:ILJ720908 IVB720908:IVF720908 JEX720908:JFB720908 JOT720908:JOX720908 JYP720908:JYT720908 KIL720908:KIP720908 KSH720908:KSL720908 LCD720908:LCH720908 LLZ720908:LMD720908 LVV720908:LVZ720908 MFR720908:MFV720908 MPN720908:MPR720908 MZJ720908:MZN720908 NJF720908:NJJ720908 NTB720908:NTF720908 OCX720908:ODB720908 OMT720908:OMX720908 OWP720908:OWT720908 PGL720908:PGP720908 PQH720908:PQL720908 QAD720908:QAH720908 QJZ720908:QKD720908 QTV720908:QTZ720908 RDR720908:RDV720908 RNN720908:RNR720908 RXJ720908:RXN720908 SHF720908:SHJ720908 SRB720908:SRF720908 TAX720908:TBB720908 TKT720908:TKX720908 TUP720908:TUT720908 UEL720908:UEP720908 UOH720908:UOL720908 UYD720908:UYH720908 VHZ720908:VID720908 VRV720908:VRZ720908 WBR720908:WBV720908 WLN720908:WLR720908 WVJ720908:WVN720908 B786444:F786444 IX786444:JB786444 ST786444:SX786444 ACP786444:ACT786444 AML786444:AMP786444 AWH786444:AWL786444 BGD786444:BGH786444 BPZ786444:BQD786444 BZV786444:BZZ786444 CJR786444:CJV786444 CTN786444:CTR786444 DDJ786444:DDN786444 DNF786444:DNJ786444 DXB786444:DXF786444 EGX786444:EHB786444 EQT786444:EQX786444 FAP786444:FAT786444 FKL786444:FKP786444 FUH786444:FUL786444 GED786444:GEH786444 GNZ786444:GOD786444 GXV786444:GXZ786444 HHR786444:HHV786444 HRN786444:HRR786444 IBJ786444:IBN786444 ILF786444:ILJ786444 IVB786444:IVF786444 JEX786444:JFB786444 JOT786444:JOX786444 JYP786444:JYT786444 KIL786444:KIP786444 KSH786444:KSL786444 LCD786444:LCH786444 LLZ786444:LMD786444 LVV786444:LVZ786444 MFR786444:MFV786444 MPN786444:MPR786444 MZJ786444:MZN786444 NJF786444:NJJ786444 NTB786444:NTF786444 OCX786444:ODB786444 OMT786444:OMX786444 OWP786444:OWT786444 PGL786444:PGP786444 PQH786444:PQL786444 QAD786444:QAH786444 QJZ786444:QKD786444 QTV786444:QTZ786444 RDR786444:RDV786444 RNN786444:RNR786444 RXJ786444:RXN786444 SHF786444:SHJ786444 SRB786444:SRF786444 TAX786444:TBB786444 TKT786444:TKX786444 TUP786444:TUT786444 UEL786444:UEP786444 UOH786444:UOL786444 UYD786444:UYH786444 VHZ786444:VID786444 VRV786444:VRZ786444 WBR786444:WBV786444 WLN786444:WLR786444 WVJ786444:WVN786444 B851980:F851980 IX851980:JB851980 ST851980:SX851980 ACP851980:ACT851980 AML851980:AMP851980 AWH851980:AWL851980 BGD851980:BGH851980 BPZ851980:BQD851980 BZV851980:BZZ851980 CJR851980:CJV851980 CTN851980:CTR851980 DDJ851980:DDN851980 DNF851980:DNJ851980 DXB851980:DXF851980 EGX851980:EHB851980 EQT851980:EQX851980 FAP851980:FAT851980 FKL851980:FKP851980 FUH851980:FUL851980 GED851980:GEH851980 GNZ851980:GOD851980 GXV851980:GXZ851980 HHR851980:HHV851980 HRN851980:HRR851980 IBJ851980:IBN851980 ILF851980:ILJ851980 IVB851980:IVF851980 JEX851980:JFB851980 JOT851980:JOX851980 JYP851980:JYT851980 KIL851980:KIP851980 KSH851980:KSL851980 LCD851980:LCH851980 LLZ851980:LMD851980 LVV851980:LVZ851980 MFR851980:MFV851980 MPN851980:MPR851980 MZJ851980:MZN851980 NJF851980:NJJ851980 NTB851980:NTF851980 OCX851980:ODB851980 OMT851980:OMX851980 OWP851980:OWT851980 PGL851980:PGP851980 PQH851980:PQL851980 QAD851980:QAH851980 QJZ851980:QKD851980 QTV851980:QTZ851980 RDR851980:RDV851980 RNN851980:RNR851980 RXJ851980:RXN851980 SHF851980:SHJ851980 SRB851980:SRF851980 TAX851980:TBB851980 TKT851980:TKX851980 TUP851980:TUT851980 UEL851980:UEP851980 UOH851980:UOL851980 UYD851980:UYH851980 VHZ851980:VID851980 VRV851980:VRZ851980 WBR851980:WBV851980 WLN851980:WLR851980 WVJ851980:WVN851980 B917516:F917516 IX917516:JB917516 ST917516:SX917516 ACP917516:ACT917516 AML917516:AMP917516 AWH917516:AWL917516 BGD917516:BGH917516 BPZ917516:BQD917516 BZV917516:BZZ917516 CJR917516:CJV917516 CTN917516:CTR917516 DDJ917516:DDN917516 DNF917516:DNJ917516 DXB917516:DXF917516 EGX917516:EHB917516 EQT917516:EQX917516 FAP917516:FAT917516 FKL917516:FKP917516 FUH917516:FUL917516 GED917516:GEH917516 GNZ917516:GOD917516 GXV917516:GXZ917516 HHR917516:HHV917516 HRN917516:HRR917516 IBJ917516:IBN917516 ILF917516:ILJ917516 IVB917516:IVF917516 JEX917516:JFB917516 JOT917516:JOX917516 JYP917516:JYT917516 KIL917516:KIP917516 KSH917516:KSL917516 LCD917516:LCH917516 LLZ917516:LMD917516 LVV917516:LVZ917516 MFR917516:MFV917516 MPN917516:MPR917516 MZJ917516:MZN917516 NJF917516:NJJ917516 NTB917516:NTF917516 OCX917516:ODB917516 OMT917516:OMX917516 OWP917516:OWT917516 PGL917516:PGP917516 PQH917516:PQL917516 QAD917516:QAH917516 QJZ917516:QKD917516 QTV917516:QTZ917516 RDR917516:RDV917516 RNN917516:RNR917516 RXJ917516:RXN917516 SHF917516:SHJ917516 SRB917516:SRF917516 TAX917516:TBB917516 TKT917516:TKX917516 TUP917516:TUT917516 UEL917516:UEP917516 UOH917516:UOL917516 UYD917516:UYH917516 VHZ917516:VID917516 VRV917516:VRZ917516 WBR917516:WBV917516 WLN917516:WLR917516 WVJ917516:WVN917516 B983052:F983052 IX983052:JB983052 ST983052:SX983052 ACP983052:ACT983052 AML983052:AMP983052 AWH983052:AWL983052 BGD983052:BGH983052 BPZ983052:BQD983052 BZV983052:BZZ983052 CJR983052:CJV983052 CTN983052:CTR983052 DDJ983052:DDN983052 DNF983052:DNJ983052 DXB983052:DXF983052 EGX983052:EHB983052 EQT983052:EQX983052 FAP983052:FAT983052 FKL983052:FKP983052 FUH983052:FUL983052 GED983052:GEH983052 GNZ983052:GOD983052 GXV983052:GXZ983052 HHR983052:HHV983052 HRN983052:HRR983052 IBJ983052:IBN983052 ILF983052:ILJ983052 IVB983052:IVF983052 JEX983052:JFB983052 JOT983052:JOX983052 JYP983052:JYT983052 KIL983052:KIP983052 KSH983052:KSL983052 LCD983052:LCH983052 LLZ983052:LMD983052 LVV983052:LVZ983052 MFR983052:MFV983052 MPN983052:MPR983052 MZJ983052:MZN983052 NJF983052:NJJ983052 NTB983052:NTF983052 OCX983052:ODB983052 OMT983052:OMX983052 OWP983052:OWT983052 PGL983052:PGP983052 PQH983052:PQL983052 QAD983052:QAH983052 QJZ983052:QKD983052 QTV983052:QTZ983052 RDR983052:RDV983052 RNN983052:RNR983052 RXJ983052:RXN983052 SHF983052:SHJ983052 SRB983052:SRF983052 TAX983052:TBB983052 TKT983052:TKX983052 TUP983052:TUT983052 UEL983052:UEP983052 UOH983052:UOL983052 UYD983052:UYH983052 VHZ983052:VID983052 VRV983052:VRZ983052 WBR983052:WBV983052 WLN983052:WLR983052 WVJ983052:WVN983052" xr:uid="{B1589717-96A0-4493-9DB7-0C6D490C0AFB}">
      <formula1>納入場所</formula1>
    </dataValidation>
    <dataValidation type="list" allowBlank="1" showInputMessage="1" showErrorMessage="1" sqref="A6:E6 IW6:JA6 SS6:SW6 ACO6:ACS6 AMK6:AMO6 AWG6:AWK6 BGC6:BGG6 BPY6:BQC6 BZU6:BZY6 CJQ6:CJU6 CTM6:CTQ6 DDI6:DDM6 DNE6:DNI6 DXA6:DXE6 EGW6:EHA6 EQS6:EQW6 FAO6:FAS6 FKK6:FKO6 FUG6:FUK6 GEC6:GEG6 GNY6:GOC6 GXU6:GXY6 HHQ6:HHU6 HRM6:HRQ6 IBI6:IBM6 ILE6:ILI6 IVA6:IVE6 JEW6:JFA6 JOS6:JOW6 JYO6:JYS6 KIK6:KIO6 KSG6:KSK6 LCC6:LCG6 LLY6:LMC6 LVU6:LVY6 MFQ6:MFU6 MPM6:MPQ6 MZI6:MZM6 NJE6:NJI6 NTA6:NTE6 OCW6:ODA6 OMS6:OMW6 OWO6:OWS6 PGK6:PGO6 PQG6:PQK6 QAC6:QAG6 QJY6:QKC6 QTU6:QTY6 RDQ6:RDU6 RNM6:RNQ6 RXI6:RXM6 SHE6:SHI6 SRA6:SRE6 TAW6:TBA6 TKS6:TKW6 TUO6:TUS6 UEK6:UEO6 UOG6:UOK6 UYC6:UYG6 VHY6:VIC6 VRU6:VRY6 WBQ6:WBU6 WLM6:WLQ6 WVI6:WVM6 A65542:E65542 IW65542:JA65542 SS65542:SW65542 ACO65542:ACS65542 AMK65542:AMO65542 AWG65542:AWK65542 BGC65542:BGG65542 BPY65542:BQC65542 BZU65542:BZY65542 CJQ65542:CJU65542 CTM65542:CTQ65542 DDI65542:DDM65542 DNE65542:DNI65542 DXA65542:DXE65542 EGW65542:EHA65542 EQS65542:EQW65542 FAO65542:FAS65542 FKK65542:FKO65542 FUG65542:FUK65542 GEC65542:GEG65542 GNY65542:GOC65542 GXU65542:GXY65542 HHQ65542:HHU65542 HRM65542:HRQ65542 IBI65542:IBM65542 ILE65542:ILI65542 IVA65542:IVE65542 JEW65542:JFA65542 JOS65542:JOW65542 JYO65542:JYS65542 KIK65542:KIO65542 KSG65542:KSK65542 LCC65542:LCG65542 LLY65542:LMC65542 LVU65542:LVY65542 MFQ65542:MFU65542 MPM65542:MPQ65542 MZI65542:MZM65542 NJE65542:NJI65542 NTA65542:NTE65542 OCW65542:ODA65542 OMS65542:OMW65542 OWO65542:OWS65542 PGK65542:PGO65542 PQG65542:PQK65542 QAC65542:QAG65542 QJY65542:QKC65542 QTU65542:QTY65542 RDQ65542:RDU65542 RNM65542:RNQ65542 RXI65542:RXM65542 SHE65542:SHI65542 SRA65542:SRE65542 TAW65542:TBA65542 TKS65542:TKW65542 TUO65542:TUS65542 UEK65542:UEO65542 UOG65542:UOK65542 UYC65542:UYG65542 VHY65542:VIC65542 VRU65542:VRY65542 WBQ65542:WBU65542 WLM65542:WLQ65542 WVI65542:WVM65542 A131078:E131078 IW131078:JA131078 SS131078:SW131078 ACO131078:ACS131078 AMK131078:AMO131078 AWG131078:AWK131078 BGC131078:BGG131078 BPY131078:BQC131078 BZU131078:BZY131078 CJQ131078:CJU131078 CTM131078:CTQ131078 DDI131078:DDM131078 DNE131078:DNI131078 DXA131078:DXE131078 EGW131078:EHA131078 EQS131078:EQW131078 FAO131078:FAS131078 FKK131078:FKO131078 FUG131078:FUK131078 GEC131078:GEG131078 GNY131078:GOC131078 GXU131078:GXY131078 HHQ131078:HHU131078 HRM131078:HRQ131078 IBI131078:IBM131078 ILE131078:ILI131078 IVA131078:IVE131078 JEW131078:JFA131078 JOS131078:JOW131078 JYO131078:JYS131078 KIK131078:KIO131078 KSG131078:KSK131078 LCC131078:LCG131078 LLY131078:LMC131078 LVU131078:LVY131078 MFQ131078:MFU131078 MPM131078:MPQ131078 MZI131078:MZM131078 NJE131078:NJI131078 NTA131078:NTE131078 OCW131078:ODA131078 OMS131078:OMW131078 OWO131078:OWS131078 PGK131078:PGO131078 PQG131078:PQK131078 QAC131078:QAG131078 QJY131078:QKC131078 QTU131078:QTY131078 RDQ131078:RDU131078 RNM131078:RNQ131078 RXI131078:RXM131078 SHE131078:SHI131078 SRA131078:SRE131078 TAW131078:TBA131078 TKS131078:TKW131078 TUO131078:TUS131078 UEK131078:UEO131078 UOG131078:UOK131078 UYC131078:UYG131078 VHY131078:VIC131078 VRU131078:VRY131078 WBQ131078:WBU131078 WLM131078:WLQ131078 WVI131078:WVM131078 A196614:E196614 IW196614:JA196614 SS196614:SW196614 ACO196614:ACS196614 AMK196614:AMO196614 AWG196614:AWK196614 BGC196614:BGG196614 BPY196614:BQC196614 BZU196614:BZY196614 CJQ196614:CJU196614 CTM196614:CTQ196614 DDI196614:DDM196614 DNE196614:DNI196614 DXA196614:DXE196614 EGW196614:EHA196614 EQS196614:EQW196614 FAO196614:FAS196614 FKK196614:FKO196614 FUG196614:FUK196614 GEC196614:GEG196614 GNY196614:GOC196614 GXU196614:GXY196614 HHQ196614:HHU196614 HRM196614:HRQ196614 IBI196614:IBM196614 ILE196614:ILI196614 IVA196614:IVE196614 JEW196614:JFA196614 JOS196614:JOW196614 JYO196614:JYS196614 KIK196614:KIO196614 KSG196614:KSK196614 LCC196614:LCG196614 LLY196614:LMC196614 LVU196614:LVY196614 MFQ196614:MFU196614 MPM196614:MPQ196614 MZI196614:MZM196614 NJE196614:NJI196614 NTA196614:NTE196614 OCW196614:ODA196614 OMS196614:OMW196614 OWO196614:OWS196614 PGK196614:PGO196614 PQG196614:PQK196614 QAC196614:QAG196614 QJY196614:QKC196614 QTU196614:QTY196614 RDQ196614:RDU196614 RNM196614:RNQ196614 RXI196614:RXM196614 SHE196614:SHI196614 SRA196614:SRE196614 TAW196614:TBA196614 TKS196614:TKW196614 TUO196614:TUS196614 UEK196614:UEO196614 UOG196614:UOK196614 UYC196614:UYG196614 VHY196614:VIC196614 VRU196614:VRY196614 WBQ196614:WBU196614 WLM196614:WLQ196614 WVI196614:WVM196614 A262150:E262150 IW262150:JA262150 SS262150:SW262150 ACO262150:ACS262150 AMK262150:AMO262150 AWG262150:AWK262150 BGC262150:BGG262150 BPY262150:BQC262150 BZU262150:BZY262150 CJQ262150:CJU262150 CTM262150:CTQ262150 DDI262150:DDM262150 DNE262150:DNI262150 DXA262150:DXE262150 EGW262150:EHA262150 EQS262150:EQW262150 FAO262150:FAS262150 FKK262150:FKO262150 FUG262150:FUK262150 GEC262150:GEG262150 GNY262150:GOC262150 GXU262150:GXY262150 HHQ262150:HHU262150 HRM262150:HRQ262150 IBI262150:IBM262150 ILE262150:ILI262150 IVA262150:IVE262150 JEW262150:JFA262150 JOS262150:JOW262150 JYO262150:JYS262150 KIK262150:KIO262150 KSG262150:KSK262150 LCC262150:LCG262150 LLY262150:LMC262150 LVU262150:LVY262150 MFQ262150:MFU262150 MPM262150:MPQ262150 MZI262150:MZM262150 NJE262150:NJI262150 NTA262150:NTE262150 OCW262150:ODA262150 OMS262150:OMW262150 OWO262150:OWS262150 PGK262150:PGO262150 PQG262150:PQK262150 QAC262150:QAG262150 QJY262150:QKC262150 QTU262150:QTY262150 RDQ262150:RDU262150 RNM262150:RNQ262150 RXI262150:RXM262150 SHE262150:SHI262150 SRA262150:SRE262150 TAW262150:TBA262150 TKS262150:TKW262150 TUO262150:TUS262150 UEK262150:UEO262150 UOG262150:UOK262150 UYC262150:UYG262150 VHY262150:VIC262150 VRU262150:VRY262150 WBQ262150:WBU262150 WLM262150:WLQ262150 WVI262150:WVM262150 A327686:E327686 IW327686:JA327686 SS327686:SW327686 ACO327686:ACS327686 AMK327686:AMO327686 AWG327686:AWK327686 BGC327686:BGG327686 BPY327686:BQC327686 BZU327686:BZY327686 CJQ327686:CJU327686 CTM327686:CTQ327686 DDI327686:DDM327686 DNE327686:DNI327686 DXA327686:DXE327686 EGW327686:EHA327686 EQS327686:EQW327686 FAO327686:FAS327686 FKK327686:FKO327686 FUG327686:FUK327686 GEC327686:GEG327686 GNY327686:GOC327686 GXU327686:GXY327686 HHQ327686:HHU327686 HRM327686:HRQ327686 IBI327686:IBM327686 ILE327686:ILI327686 IVA327686:IVE327686 JEW327686:JFA327686 JOS327686:JOW327686 JYO327686:JYS327686 KIK327686:KIO327686 KSG327686:KSK327686 LCC327686:LCG327686 LLY327686:LMC327686 LVU327686:LVY327686 MFQ327686:MFU327686 MPM327686:MPQ327686 MZI327686:MZM327686 NJE327686:NJI327686 NTA327686:NTE327686 OCW327686:ODA327686 OMS327686:OMW327686 OWO327686:OWS327686 PGK327686:PGO327686 PQG327686:PQK327686 QAC327686:QAG327686 QJY327686:QKC327686 QTU327686:QTY327686 RDQ327686:RDU327686 RNM327686:RNQ327686 RXI327686:RXM327686 SHE327686:SHI327686 SRA327686:SRE327686 TAW327686:TBA327686 TKS327686:TKW327686 TUO327686:TUS327686 UEK327686:UEO327686 UOG327686:UOK327686 UYC327686:UYG327686 VHY327686:VIC327686 VRU327686:VRY327686 WBQ327686:WBU327686 WLM327686:WLQ327686 WVI327686:WVM327686 A393222:E393222 IW393222:JA393222 SS393222:SW393222 ACO393222:ACS393222 AMK393222:AMO393222 AWG393222:AWK393222 BGC393222:BGG393222 BPY393222:BQC393222 BZU393222:BZY393222 CJQ393222:CJU393222 CTM393222:CTQ393222 DDI393222:DDM393222 DNE393222:DNI393222 DXA393222:DXE393222 EGW393222:EHA393222 EQS393222:EQW393222 FAO393222:FAS393222 FKK393222:FKO393222 FUG393222:FUK393222 GEC393222:GEG393222 GNY393222:GOC393222 GXU393222:GXY393222 HHQ393222:HHU393222 HRM393222:HRQ393222 IBI393222:IBM393222 ILE393222:ILI393222 IVA393222:IVE393222 JEW393222:JFA393222 JOS393222:JOW393222 JYO393222:JYS393222 KIK393222:KIO393222 KSG393222:KSK393222 LCC393222:LCG393222 LLY393222:LMC393222 LVU393222:LVY393222 MFQ393222:MFU393222 MPM393222:MPQ393222 MZI393222:MZM393222 NJE393222:NJI393222 NTA393222:NTE393222 OCW393222:ODA393222 OMS393222:OMW393222 OWO393222:OWS393222 PGK393222:PGO393222 PQG393222:PQK393222 QAC393222:QAG393222 QJY393222:QKC393222 QTU393222:QTY393222 RDQ393222:RDU393222 RNM393222:RNQ393222 RXI393222:RXM393222 SHE393222:SHI393222 SRA393222:SRE393222 TAW393222:TBA393222 TKS393222:TKW393222 TUO393222:TUS393222 UEK393222:UEO393222 UOG393222:UOK393222 UYC393222:UYG393222 VHY393222:VIC393222 VRU393222:VRY393222 WBQ393222:WBU393222 WLM393222:WLQ393222 WVI393222:WVM393222 A458758:E458758 IW458758:JA458758 SS458758:SW458758 ACO458758:ACS458758 AMK458758:AMO458758 AWG458758:AWK458758 BGC458758:BGG458758 BPY458758:BQC458758 BZU458758:BZY458758 CJQ458758:CJU458758 CTM458758:CTQ458758 DDI458758:DDM458758 DNE458758:DNI458758 DXA458758:DXE458758 EGW458758:EHA458758 EQS458758:EQW458758 FAO458758:FAS458758 FKK458758:FKO458758 FUG458758:FUK458758 GEC458758:GEG458758 GNY458758:GOC458758 GXU458758:GXY458758 HHQ458758:HHU458758 HRM458758:HRQ458758 IBI458758:IBM458758 ILE458758:ILI458758 IVA458758:IVE458758 JEW458758:JFA458758 JOS458758:JOW458758 JYO458758:JYS458758 KIK458758:KIO458758 KSG458758:KSK458758 LCC458758:LCG458758 LLY458758:LMC458758 LVU458758:LVY458758 MFQ458758:MFU458758 MPM458758:MPQ458758 MZI458758:MZM458758 NJE458758:NJI458758 NTA458758:NTE458758 OCW458758:ODA458758 OMS458758:OMW458758 OWO458758:OWS458758 PGK458758:PGO458758 PQG458758:PQK458758 QAC458758:QAG458758 QJY458758:QKC458758 QTU458758:QTY458758 RDQ458758:RDU458758 RNM458758:RNQ458758 RXI458758:RXM458758 SHE458758:SHI458758 SRA458758:SRE458758 TAW458758:TBA458758 TKS458758:TKW458758 TUO458758:TUS458758 UEK458758:UEO458758 UOG458758:UOK458758 UYC458758:UYG458758 VHY458758:VIC458758 VRU458758:VRY458758 WBQ458758:WBU458758 WLM458758:WLQ458758 WVI458758:WVM458758 A524294:E524294 IW524294:JA524294 SS524294:SW524294 ACO524294:ACS524294 AMK524294:AMO524294 AWG524294:AWK524294 BGC524294:BGG524294 BPY524294:BQC524294 BZU524294:BZY524294 CJQ524294:CJU524294 CTM524294:CTQ524294 DDI524294:DDM524294 DNE524294:DNI524294 DXA524294:DXE524294 EGW524294:EHA524294 EQS524294:EQW524294 FAO524294:FAS524294 FKK524294:FKO524294 FUG524294:FUK524294 GEC524294:GEG524294 GNY524294:GOC524294 GXU524294:GXY524294 HHQ524294:HHU524294 HRM524294:HRQ524294 IBI524294:IBM524294 ILE524294:ILI524294 IVA524294:IVE524294 JEW524294:JFA524294 JOS524294:JOW524294 JYO524294:JYS524294 KIK524294:KIO524294 KSG524294:KSK524294 LCC524294:LCG524294 LLY524294:LMC524294 LVU524294:LVY524294 MFQ524294:MFU524294 MPM524294:MPQ524294 MZI524294:MZM524294 NJE524294:NJI524294 NTA524294:NTE524294 OCW524294:ODA524294 OMS524294:OMW524294 OWO524294:OWS524294 PGK524294:PGO524294 PQG524294:PQK524294 QAC524294:QAG524294 QJY524294:QKC524294 QTU524294:QTY524294 RDQ524294:RDU524294 RNM524294:RNQ524294 RXI524294:RXM524294 SHE524294:SHI524294 SRA524294:SRE524294 TAW524294:TBA524294 TKS524294:TKW524294 TUO524294:TUS524294 UEK524294:UEO524294 UOG524294:UOK524294 UYC524294:UYG524294 VHY524294:VIC524294 VRU524294:VRY524294 WBQ524294:WBU524294 WLM524294:WLQ524294 WVI524294:WVM524294 A589830:E589830 IW589830:JA589830 SS589830:SW589830 ACO589830:ACS589830 AMK589830:AMO589830 AWG589830:AWK589830 BGC589830:BGG589830 BPY589830:BQC589830 BZU589830:BZY589830 CJQ589830:CJU589830 CTM589830:CTQ589830 DDI589830:DDM589830 DNE589830:DNI589830 DXA589830:DXE589830 EGW589830:EHA589830 EQS589830:EQW589830 FAO589830:FAS589830 FKK589830:FKO589830 FUG589830:FUK589830 GEC589830:GEG589830 GNY589830:GOC589830 GXU589830:GXY589830 HHQ589830:HHU589830 HRM589830:HRQ589830 IBI589830:IBM589830 ILE589830:ILI589830 IVA589830:IVE589830 JEW589830:JFA589830 JOS589830:JOW589830 JYO589830:JYS589830 KIK589830:KIO589830 KSG589830:KSK589830 LCC589830:LCG589830 LLY589830:LMC589830 LVU589830:LVY589830 MFQ589830:MFU589830 MPM589830:MPQ589830 MZI589830:MZM589830 NJE589830:NJI589830 NTA589830:NTE589830 OCW589830:ODA589830 OMS589830:OMW589830 OWO589830:OWS589830 PGK589830:PGO589830 PQG589830:PQK589830 QAC589830:QAG589830 QJY589830:QKC589830 QTU589830:QTY589830 RDQ589830:RDU589830 RNM589830:RNQ589830 RXI589830:RXM589830 SHE589830:SHI589830 SRA589830:SRE589830 TAW589830:TBA589830 TKS589830:TKW589830 TUO589830:TUS589830 UEK589830:UEO589830 UOG589830:UOK589830 UYC589830:UYG589830 VHY589830:VIC589830 VRU589830:VRY589830 WBQ589830:WBU589830 WLM589830:WLQ589830 WVI589830:WVM589830 A655366:E655366 IW655366:JA655366 SS655366:SW655366 ACO655366:ACS655366 AMK655366:AMO655366 AWG655366:AWK655366 BGC655366:BGG655366 BPY655366:BQC655366 BZU655366:BZY655366 CJQ655366:CJU655366 CTM655366:CTQ655366 DDI655366:DDM655366 DNE655366:DNI655366 DXA655366:DXE655366 EGW655366:EHA655366 EQS655366:EQW655366 FAO655366:FAS655366 FKK655366:FKO655366 FUG655366:FUK655366 GEC655366:GEG655366 GNY655366:GOC655366 GXU655366:GXY655366 HHQ655366:HHU655366 HRM655366:HRQ655366 IBI655366:IBM655366 ILE655366:ILI655366 IVA655366:IVE655366 JEW655366:JFA655366 JOS655366:JOW655366 JYO655366:JYS655366 KIK655366:KIO655366 KSG655366:KSK655366 LCC655366:LCG655366 LLY655366:LMC655366 LVU655366:LVY655366 MFQ655366:MFU655366 MPM655366:MPQ655366 MZI655366:MZM655366 NJE655366:NJI655366 NTA655366:NTE655366 OCW655366:ODA655366 OMS655366:OMW655366 OWO655366:OWS655366 PGK655366:PGO655366 PQG655366:PQK655366 QAC655366:QAG655366 QJY655366:QKC655366 QTU655366:QTY655366 RDQ655366:RDU655366 RNM655366:RNQ655366 RXI655366:RXM655366 SHE655366:SHI655366 SRA655366:SRE655366 TAW655366:TBA655366 TKS655366:TKW655366 TUO655366:TUS655366 UEK655366:UEO655366 UOG655366:UOK655366 UYC655366:UYG655366 VHY655366:VIC655366 VRU655366:VRY655366 WBQ655366:WBU655366 WLM655366:WLQ655366 WVI655366:WVM655366 A720902:E720902 IW720902:JA720902 SS720902:SW720902 ACO720902:ACS720902 AMK720902:AMO720902 AWG720902:AWK720902 BGC720902:BGG720902 BPY720902:BQC720902 BZU720902:BZY720902 CJQ720902:CJU720902 CTM720902:CTQ720902 DDI720902:DDM720902 DNE720902:DNI720902 DXA720902:DXE720902 EGW720902:EHA720902 EQS720902:EQW720902 FAO720902:FAS720902 FKK720902:FKO720902 FUG720902:FUK720902 GEC720902:GEG720902 GNY720902:GOC720902 GXU720902:GXY720902 HHQ720902:HHU720902 HRM720902:HRQ720902 IBI720902:IBM720902 ILE720902:ILI720902 IVA720902:IVE720902 JEW720902:JFA720902 JOS720902:JOW720902 JYO720902:JYS720902 KIK720902:KIO720902 KSG720902:KSK720902 LCC720902:LCG720902 LLY720902:LMC720902 LVU720902:LVY720902 MFQ720902:MFU720902 MPM720902:MPQ720902 MZI720902:MZM720902 NJE720902:NJI720902 NTA720902:NTE720902 OCW720902:ODA720902 OMS720902:OMW720902 OWO720902:OWS720902 PGK720902:PGO720902 PQG720902:PQK720902 QAC720902:QAG720902 QJY720902:QKC720902 QTU720902:QTY720902 RDQ720902:RDU720902 RNM720902:RNQ720902 RXI720902:RXM720902 SHE720902:SHI720902 SRA720902:SRE720902 TAW720902:TBA720902 TKS720902:TKW720902 TUO720902:TUS720902 UEK720902:UEO720902 UOG720902:UOK720902 UYC720902:UYG720902 VHY720902:VIC720902 VRU720902:VRY720902 WBQ720902:WBU720902 WLM720902:WLQ720902 WVI720902:WVM720902 A786438:E786438 IW786438:JA786438 SS786438:SW786438 ACO786438:ACS786438 AMK786438:AMO786438 AWG786438:AWK786438 BGC786438:BGG786438 BPY786438:BQC786438 BZU786438:BZY786438 CJQ786438:CJU786438 CTM786438:CTQ786438 DDI786438:DDM786438 DNE786438:DNI786438 DXA786438:DXE786438 EGW786438:EHA786438 EQS786438:EQW786438 FAO786438:FAS786438 FKK786438:FKO786438 FUG786438:FUK786438 GEC786438:GEG786438 GNY786438:GOC786438 GXU786438:GXY786438 HHQ786438:HHU786438 HRM786438:HRQ786438 IBI786438:IBM786438 ILE786438:ILI786438 IVA786438:IVE786438 JEW786438:JFA786438 JOS786438:JOW786438 JYO786438:JYS786438 KIK786438:KIO786438 KSG786438:KSK786438 LCC786438:LCG786438 LLY786438:LMC786438 LVU786438:LVY786438 MFQ786438:MFU786438 MPM786438:MPQ786438 MZI786438:MZM786438 NJE786438:NJI786438 NTA786438:NTE786438 OCW786438:ODA786438 OMS786438:OMW786438 OWO786438:OWS786438 PGK786438:PGO786438 PQG786438:PQK786438 QAC786438:QAG786438 QJY786438:QKC786438 QTU786438:QTY786438 RDQ786438:RDU786438 RNM786438:RNQ786438 RXI786438:RXM786438 SHE786438:SHI786438 SRA786438:SRE786438 TAW786438:TBA786438 TKS786438:TKW786438 TUO786438:TUS786438 UEK786438:UEO786438 UOG786438:UOK786438 UYC786438:UYG786438 VHY786438:VIC786438 VRU786438:VRY786438 WBQ786438:WBU786438 WLM786438:WLQ786438 WVI786438:WVM786438 A851974:E851974 IW851974:JA851974 SS851974:SW851974 ACO851974:ACS851974 AMK851974:AMO851974 AWG851974:AWK851974 BGC851974:BGG851974 BPY851974:BQC851974 BZU851974:BZY851974 CJQ851974:CJU851974 CTM851974:CTQ851974 DDI851974:DDM851974 DNE851974:DNI851974 DXA851974:DXE851974 EGW851974:EHA851974 EQS851974:EQW851974 FAO851974:FAS851974 FKK851974:FKO851974 FUG851974:FUK851974 GEC851974:GEG851974 GNY851974:GOC851974 GXU851974:GXY851974 HHQ851974:HHU851974 HRM851974:HRQ851974 IBI851974:IBM851974 ILE851974:ILI851974 IVA851974:IVE851974 JEW851974:JFA851974 JOS851974:JOW851974 JYO851974:JYS851974 KIK851974:KIO851974 KSG851974:KSK851974 LCC851974:LCG851974 LLY851974:LMC851974 LVU851974:LVY851974 MFQ851974:MFU851974 MPM851974:MPQ851974 MZI851974:MZM851974 NJE851974:NJI851974 NTA851974:NTE851974 OCW851974:ODA851974 OMS851974:OMW851974 OWO851974:OWS851974 PGK851974:PGO851974 PQG851974:PQK851974 QAC851974:QAG851974 QJY851974:QKC851974 QTU851974:QTY851974 RDQ851974:RDU851974 RNM851974:RNQ851974 RXI851974:RXM851974 SHE851974:SHI851974 SRA851974:SRE851974 TAW851974:TBA851974 TKS851974:TKW851974 TUO851974:TUS851974 UEK851974:UEO851974 UOG851974:UOK851974 UYC851974:UYG851974 VHY851974:VIC851974 VRU851974:VRY851974 WBQ851974:WBU851974 WLM851974:WLQ851974 WVI851974:WVM851974 A917510:E917510 IW917510:JA917510 SS917510:SW917510 ACO917510:ACS917510 AMK917510:AMO917510 AWG917510:AWK917510 BGC917510:BGG917510 BPY917510:BQC917510 BZU917510:BZY917510 CJQ917510:CJU917510 CTM917510:CTQ917510 DDI917510:DDM917510 DNE917510:DNI917510 DXA917510:DXE917510 EGW917510:EHA917510 EQS917510:EQW917510 FAO917510:FAS917510 FKK917510:FKO917510 FUG917510:FUK917510 GEC917510:GEG917510 GNY917510:GOC917510 GXU917510:GXY917510 HHQ917510:HHU917510 HRM917510:HRQ917510 IBI917510:IBM917510 ILE917510:ILI917510 IVA917510:IVE917510 JEW917510:JFA917510 JOS917510:JOW917510 JYO917510:JYS917510 KIK917510:KIO917510 KSG917510:KSK917510 LCC917510:LCG917510 LLY917510:LMC917510 LVU917510:LVY917510 MFQ917510:MFU917510 MPM917510:MPQ917510 MZI917510:MZM917510 NJE917510:NJI917510 NTA917510:NTE917510 OCW917510:ODA917510 OMS917510:OMW917510 OWO917510:OWS917510 PGK917510:PGO917510 PQG917510:PQK917510 QAC917510:QAG917510 QJY917510:QKC917510 QTU917510:QTY917510 RDQ917510:RDU917510 RNM917510:RNQ917510 RXI917510:RXM917510 SHE917510:SHI917510 SRA917510:SRE917510 TAW917510:TBA917510 TKS917510:TKW917510 TUO917510:TUS917510 UEK917510:UEO917510 UOG917510:UOK917510 UYC917510:UYG917510 VHY917510:VIC917510 VRU917510:VRY917510 WBQ917510:WBU917510 WLM917510:WLQ917510 WVI917510:WVM917510 A983046:E983046 IW983046:JA983046 SS983046:SW983046 ACO983046:ACS983046 AMK983046:AMO983046 AWG983046:AWK983046 BGC983046:BGG983046 BPY983046:BQC983046 BZU983046:BZY983046 CJQ983046:CJU983046 CTM983046:CTQ983046 DDI983046:DDM983046 DNE983046:DNI983046 DXA983046:DXE983046 EGW983046:EHA983046 EQS983046:EQW983046 FAO983046:FAS983046 FKK983046:FKO983046 FUG983046:FUK983046 GEC983046:GEG983046 GNY983046:GOC983046 GXU983046:GXY983046 HHQ983046:HHU983046 HRM983046:HRQ983046 IBI983046:IBM983046 ILE983046:ILI983046 IVA983046:IVE983046 JEW983046:JFA983046 JOS983046:JOW983046 JYO983046:JYS983046 KIK983046:KIO983046 KSG983046:KSK983046 LCC983046:LCG983046 LLY983046:LMC983046 LVU983046:LVY983046 MFQ983046:MFU983046 MPM983046:MPQ983046 MZI983046:MZM983046 NJE983046:NJI983046 NTA983046:NTE983046 OCW983046:ODA983046 OMS983046:OMW983046 OWO983046:OWS983046 PGK983046:PGO983046 PQG983046:PQK983046 QAC983046:QAG983046 QJY983046:QKC983046 QTU983046:QTY983046 RDQ983046:RDU983046 RNM983046:RNQ983046 RXI983046:RXM983046 SHE983046:SHI983046 SRA983046:SRE983046 TAW983046:TBA983046 TKS983046:TKW983046 TUO983046:TUS983046 UEK983046:UEO983046 UOG983046:UOK983046 UYC983046:UYG983046 VHY983046:VIC983046 VRU983046:VRY983046 WBQ983046:WBU983046 WLM983046:WLQ983046 WVI983046:WVM983046" xr:uid="{B17BBAC3-0995-47B4-980F-6454582FE4EB}">
      <formula1>TEL</formula1>
    </dataValidation>
    <dataValidation type="list" allowBlank="1" showInputMessage="1" showErrorMessage="1" sqref="A4:E4 IW4:JA4 SS4:SW4 ACO4:ACS4 AMK4:AMO4 AWG4:AWK4 BGC4:BGG4 BPY4:BQC4 BZU4:BZY4 CJQ4:CJU4 CTM4:CTQ4 DDI4:DDM4 DNE4:DNI4 DXA4:DXE4 EGW4:EHA4 EQS4:EQW4 FAO4:FAS4 FKK4:FKO4 FUG4:FUK4 GEC4:GEG4 GNY4:GOC4 GXU4:GXY4 HHQ4:HHU4 HRM4:HRQ4 IBI4:IBM4 ILE4:ILI4 IVA4:IVE4 JEW4:JFA4 JOS4:JOW4 JYO4:JYS4 KIK4:KIO4 KSG4:KSK4 LCC4:LCG4 LLY4:LMC4 LVU4:LVY4 MFQ4:MFU4 MPM4:MPQ4 MZI4:MZM4 NJE4:NJI4 NTA4:NTE4 OCW4:ODA4 OMS4:OMW4 OWO4:OWS4 PGK4:PGO4 PQG4:PQK4 QAC4:QAG4 QJY4:QKC4 QTU4:QTY4 RDQ4:RDU4 RNM4:RNQ4 RXI4:RXM4 SHE4:SHI4 SRA4:SRE4 TAW4:TBA4 TKS4:TKW4 TUO4:TUS4 UEK4:UEO4 UOG4:UOK4 UYC4:UYG4 VHY4:VIC4 VRU4:VRY4 WBQ4:WBU4 WLM4:WLQ4 WVI4:WVM4 A65540:E65540 IW65540:JA65540 SS65540:SW65540 ACO65540:ACS65540 AMK65540:AMO65540 AWG65540:AWK65540 BGC65540:BGG65540 BPY65540:BQC65540 BZU65540:BZY65540 CJQ65540:CJU65540 CTM65540:CTQ65540 DDI65540:DDM65540 DNE65540:DNI65540 DXA65540:DXE65540 EGW65540:EHA65540 EQS65540:EQW65540 FAO65540:FAS65540 FKK65540:FKO65540 FUG65540:FUK65540 GEC65540:GEG65540 GNY65540:GOC65540 GXU65540:GXY65540 HHQ65540:HHU65540 HRM65540:HRQ65540 IBI65540:IBM65540 ILE65540:ILI65540 IVA65540:IVE65540 JEW65540:JFA65540 JOS65540:JOW65540 JYO65540:JYS65540 KIK65540:KIO65540 KSG65540:KSK65540 LCC65540:LCG65540 LLY65540:LMC65540 LVU65540:LVY65540 MFQ65540:MFU65540 MPM65540:MPQ65540 MZI65540:MZM65540 NJE65540:NJI65540 NTA65540:NTE65540 OCW65540:ODA65540 OMS65540:OMW65540 OWO65540:OWS65540 PGK65540:PGO65540 PQG65540:PQK65540 QAC65540:QAG65540 QJY65540:QKC65540 QTU65540:QTY65540 RDQ65540:RDU65540 RNM65540:RNQ65540 RXI65540:RXM65540 SHE65540:SHI65540 SRA65540:SRE65540 TAW65540:TBA65540 TKS65540:TKW65540 TUO65540:TUS65540 UEK65540:UEO65540 UOG65540:UOK65540 UYC65540:UYG65540 VHY65540:VIC65540 VRU65540:VRY65540 WBQ65540:WBU65540 WLM65540:WLQ65540 WVI65540:WVM65540 A131076:E131076 IW131076:JA131076 SS131076:SW131076 ACO131076:ACS131076 AMK131076:AMO131076 AWG131076:AWK131076 BGC131076:BGG131076 BPY131076:BQC131076 BZU131076:BZY131076 CJQ131076:CJU131076 CTM131076:CTQ131076 DDI131076:DDM131076 DNE131076:DNI131076 DXA131076:DXE131076 EGW131076:EHA131076 EQS131076:EQW131076 FAO131076:FAS131076 FKK131076:FKO131076 FUG131076:FUK131076 GEC131076:GEG131076 GNY131076:GOC131076 GXU131076:GXY131076 HHQ131076:HHU131076 HRM131076:HRQ131076 IBI131076:IBM131076 ILE131076:ILI131076 IVA131076:IVE131076 JEW131076:JFA131076 JOS131076:JOW131076 JYO131076:JYS131076 KIK131076:KIO131076 KSG131076:KSK131076 LCC131076:LCG131076 LLY131076:LMC131076 LVU131076:LVY131076 MFQ131076:MFU131076 MPM131076:MPQ131076 MZI131076:MZM131076 NJE131076:NJI131076 NTA131076:NTE131076 OCW131076:ODA131076 OMS131076:OMW131076 OWO131076:OWS131076 PGK131076:PGO131076 PQG131076:PQK131076 QAC131076:QAG131076 QJY131076:QKC131076 QTU131076:QTY131076 RDQ131076:RDU131076 RNM131076:RNQ131076 RXI131076:RXM131076 SHE131076:SHI131076 SRA131076:SRE131076 TAW131076:TBA131076 TKS131076:TKW131076 TUO131076:TUS131076 UEK131076:UEO131076 UOG131076:UOK131076 UYC131076:UYG131076 VHY131076:VIC131076 VRU131076:VRY131076 WBQ131076:WBU131076 WLM131076:WLQ131076 WVI131076:WVM131076 A196612:E196612 IW196612:JA196612 SS196612:SW196612 ACO196612:ACS196612 AMK196612:AMO196612 AWG196612:AWK196612 BGC196612:BGG196612 BPY196612:BQC196612 BZU196612:BZY196612 CJQ196612:CJU196612 CTM196612:CTQ196612 DDI196612:DDM196612 DNE196612:DNI196612 DXA196612:DXE196612 EGW196612:EHA196612 EQS196612:EQW196612 FAO196612:FAS196612 FKK196612:FKO196612 FUG196612:FUK196612 GEC196612:GEG196612 GNY196612:GOC196612 GXU196612:GXY196612 HHQ196612:HHU196612 HRM196612:HRQ196612 IBI196612:IBM196612 ILE196612:ILI196612 IVA196612:IVE196612 JEW196612:JFA196612 JOS196612:JOW196612 JYO196612:JYS196612 KIK196612:KIO196612 KSG196612:KSK196612 LCC196612:LCG196612 LLY196612:LMC196612 LVU196612:LVY196612 MFQ196612:MFU196612 MPM196612:MPQ196612 MZI196612:MZM196612 NJE196612:NJI196612 NTA196612:NTE196612 OCW196612:ODA196612 OMS196612:OMW196612 OWO196612:OWS196612 PGK196612:PGO196612 PQG196612:PQK196612 QAC196612:QAG196612 QJY196612:QKC196612 QTU196612:QTY196612 RDQ196612:RDU196612 RNM196612:RNQ196612 RXI196612:RXM196612 SHE196612:SHI196612 SRA196612:SRE196612 TAW196612:TBA196612 TKS196612:TKW196612 TUO196612:TUS196612 UEK196612:UEO196612 UOG196612:UOK196612 UYC196612:UYG196612 VHY196612:VIC196612 VRU196612:VRY196612 WBQ196612:WBU196612 WLM196612:WLQ196612 WVI196612:WVM196612 A262148:E262148 IW262148:JA262148 SS262148:SW262148 ACO262148:ACS262148 AMK262148:AMO262148 AWG262148:AWK262148 BGC262148:BGG262148 BPY262148:BQC262148 BZU262148:BZY262148 CJQ262148:CJU262148 CTM262148:CTQ262148 DDI262148:DDM262148 DNE262148:DNI262148 DXA262148:DXE262148 EGW262148:EHA262148 EQS262148:EQW262148 FAO262148:FAS262148 FKK262148:FKO262148 FUG262148:FUK262148 GEC262148:GEG262148 GNY262148:GOC262148 GXU262148:GXY262148 HHQ262148:HHU262148 HRM262148:HRQ262148 IBI262148:IBM262148 ILE262148:ILI262148 IVA262148:IVE262148 JEW262148:JFA262148 JOS262148:JOW262148 JYO262148:JYS262148 KIK262148:KIO262148 KSG262148:KSK262148 LCC262148:LCG262148 LLY262148:LMC262148 LVU262148:LVY262148 MFQ262148:MFU262148 MPM262148:MPQ262148 MZI262148:MZM262148 NJE262148:NJI262148 NTA262148:NTE262148 OCW262148:ODA262148 OMS262148:OMW262148 OWO262148:OWS262148 PGK262148:PGO262148 PQG262148:PQK262148 QAC262148:QAG262148 QJY262148:QKC262148 QTU262148:QTY262148 RDQ262148:RDU262148 RNM262148:RNQ262148 RXI262148:RXM262148 SHE262148:SHI262148 SRA262148:SRE262148 TAW262148:TBA262148 TKS262148:TKW262148 TUO262148:TUS262148 UEK262148:UEO262148 UOG262148:UOK262148 UYC262148:UYG262148 VHY262148:VIC262148 VRU262148:VRY262148 WBQ262148:WBU262148 WLM262148:WLQ262148 WVI262148:WVM262148 A327684:E327684 IW327684:JA327684 SS327684:SW327684 ACO327684:ACS327684 AMK327684:AMO327684 AWG327684:AWK327684 BGC327684:BGG327684 BPY327684:BQC327684 BZU327684:BZY327684 CJQ327684:CJU327684 CTM327684:CTQ327684 DDI327684:DDM327684 DNE327684:DNI327684 DXA327684:DXE327684 EGW327684:EHA327684 EQS327684:EQW327684 FAO327684:FAS327684 FKK327684:FKO327684 FUG327684:FUK327684 GEC327684:GEG327684 GNY327684:GOC327684 GXU327684:GXY327684 HHQ327684:HHU327684 HRM327684:HRQ327684 IBI327684:IBM327684 ILE327684:ILI327684 IVA327684:IVE327684 JEW327684:JFA327684 JOS327684:JOW327684 JYO327684:JYS327684 KIK327684:KIO327684 KSG327684:KSK327684 LCC327684:LCG327684 LLY327684:LMC327684 LVU327684:LVY327684 MFQ327684:MFU327684 MPM327684:MPQ327684 MZI327684:MZM327684 NJE327684:NJI327684 NTA327684:NTE327684 OCW327684:ODA327684 OMS327684:OMW327684 OWO327684:OWS327684 PGK327684:PGO327684 PQG327684:PQK327684 QAC327684:QAG327684 QJY327684:QKC327684 QTU327684:QTY327684 RDQ327684:RDU327684 RNM327684:RNQ327684 RXI327684:RXM327684 SHE327684:SHI327684 SRA327684:SRE327684 TAW327684:TBA327684 TKS327684:TKW327684 TUO327684:TUS327684 UEK327684:UEO327684 UOG327684:UOK327684 UYC327684:UYG327684 VHY327684:VIC327684 VRU327684:VRY327684 WBQ327684:WBU327684 WLM327684:WLQ327684 WVI327684:WVM327684 A393220:E393220 IW393220:JA393220 SS393220:SW393220 ACO393220:ACS393220 AMK393220:AMO393220 AWG393220:AWK393220 BGC393220:BGG393220 BPY393220:BQC393220 BZU393220:BZY393220 CJQ393220:CJU393220 CTM393220:CTQ393220 DDI393220:DDM393220 DNE393220:DNI393220 DXA393220:DXE393220 EGW393220:EHA393220 EQS393220:EQW393220 FAO393220:FAS393220 FKK393220:FKO393220 FUG393220:FUK393220 GEC393220:GEG393220 GNY393220:GOC393220 GXU393220:GXY393220 HHQ393220:HHU393220 HRM393220:HRQ393220 IBI393220:IBM393220 ILE393220:ILI393220 IVA393220:IVE393220 JEW393220:JFA393220 JOS393220:JOW393220 JYO393220:JYS393220 KIK393220:KIO393220 KSG393220:KSK393220 LCC393220:LCG393220 LLY393220:LMC393220 LVU393220:LVY393220 MFQ393220:MFU393220 MPM393220:MPQ393220 MZI393220:MZM393220 NJE393220:NJI393220 NTA393220:NTE393220 OCW393220:ODA393220 OMS393220:OMW393220 OWO393220:OWS393220 PGK393220:PGO393220 PQG393220:PQK393220 QAC393220:QAG393220 QJY393220:QKC393220 QTU393220:QTY393220 RDQ393220:RDU393220 RNM393220:RNQ393220 RXI393220:RXM393220 SHE393220:SHI393220 SRA393220:SRE393220 TAW393220:TBA393220 TKS393220:TKW393220 TUO393220:TUS393220 UEK393220:UEO393220 UOG393220:UOK393220 UYC393220:UYG393220 VHY393220:VIC393220 VRU393220:VRY393220 WBQ393220:WBU393220 WLM393220:WLQ393220 WVI393220:WVM393220 A458756:E458756 IW458756:JA458756 SS458756:SW458756 ACO458756:ACS458756 AMK458756:AMO458756 AWG458756:AWK458756 BGC458756:BGG458756 BPY458756:BQC458756 BZU458756:BZY458756 CJQ458756:CJU458756 CTM458756:CTQ458756 DDI458756:DDM458756 DNE458756:DNI458756 DXA458756:DXE458756 EGW458756:EHA458756 EQS458756:EQW458756 FAO458756:FAS458756 FKK458756:FKO458756 FUG458756:FUK458756 GEC458756:GEG458756 GNY458756:GOC458756 GXU458756:GXY458756 HHQ458756:HHU458756 HRM458756:HRQ458756 IBI458756:IBM458756 ILE458756:ILI458756 IVA458756:IVE458756 JEW458756:JFA458756 JOS458756:JOW458756 JYO458756:JYS458756 KIK458756:KIO458756 KSG458756:KSK458756 LCC458756:LCG458756 LLY458756:LMC458756 LVU458756:LVY458756 MFQ458756:MFU458756 MPM458756:MPQ458756 MZI458756:MZM458756 NJE458756:NJI458756 NTA458756:NTE458756 OCW458756:ODA458756 OMS458756:OMW458756 OWO458756:OWS458756 PGK458756:PGO458756 PQG458756:PQK458756 QAC458756:QAG458756 QJY458756:QKC458756 QTU458756:QTY458756 RDQ458756:RDU458756 RNM458756:RNQ458756 RXI458756:RXM458756 SHE458756:SHI458756 SRA458756:SRE458756 TAW458756:TBA458756 TKS458756:TKW458756 TUO458756:TUS458756 UEK458756:UEO458756 UOG458756:UOK458756 UYC458756:UYG458756 VHY458756:VIC458756 VRU458756:VRY458756 WBQ458756:WBU458756 WLM458756:WLQ458756 WVI458756:WVM458756 A524292:E524292 IW524292:JA524292 SS524292:SW524292 ACO524292:ACS524292 AMK524292:AMO524292 AWG524292:AWK524292 BGC524292:BGG524292 BPY524292:BQC524292 BZU524292:BZY524292 CJQ524292:CJU524292 CTM524292:CTQ524292 DDI524292:DDM524292 DNE524292:DNI524292 DXA524292:DXE524292 EGW524292:EHA524292 EQS524292:EQW524292 FAO524292:FAS524292 FKK524292:FKO524292 FUG524292:FUK524292 GEC524292:GEG524292 GNY524292:GOC524292 GXU524292:GXY524292 HHQ524292:HHU524292 HRM524292:HRQ524292 IBI524292:IBM524292 ILE524292:ILI524292 IVA524292:IVE524292 JEW524292:JFA524292 JOS524292:JOW524292 JYO524292:JYS524292 KIK524292:KIO524292 KSG524292:KSK524292 LCC524292:LCG524292 LLY524292:LMC524292 LVU524292:LVY524292 MFQ524292:MFU524292 MPM524292:MPQ524292 MZI524292:MZM524292 NJE524292:NJI524292 NTA524292:NTE524292 OCW524292:ODA524292 OMS524292:OMW524292 OWO524292:OWS524292 PGK524292:PGO524292 PQG524292:PQK524292 QAC524292:QAG524292 QJY524292:QKC524292 QTU524292:QTY524292 RDQ524292:RDU524292 RNM524292:RNQ524292 RXI524292:RXM524292 SHE524292:SHI524292 SRA524292:SRE524292 TAW524292:TBA524292 TKS524292:TKW524292 TUO524292:TUS524292 UEK524292:UEO524292 UOG524292:UOK524292 UYC524292:UYG524292 VHY524292:VIC524292 VRU524292:VRY524292 WBQ524292:WBU524292 WLM524292:WLQ524292 WVI524292:WVM524292 A589828:E589828 IW589828:JA589828 SS589828:SW589828 ACO589828:ACS589828 AMK589828:AMO589828 AWG589828:AWK589828 BGC589828:BGG589828 BPY589828:BQC589828 BZU589828:BZY589828 CJQ589828:CJU589828 CTM589828:CTQ589828 DDI589828:DDM589828 DNE589828:DNI589828 DXA589828:DXE589828 EGW589828:EHA589828 EQS589828:EQW589828 FAO589828:FAS589828 FKK589828:FKO589828 FUG589828:FUK589828 GEC589828:GEG589828 GNY589828:GOC589828 GXU589828:GXY589828 HHQ589828:HHU589828 HRM589828:HRQ589828 IBI589828:IBM589828 ILE589828:ILI589828 IVA589828:IVE589828 JEW589828:JFA589828 JOS589828:JOW589828 JYO589828:JYS589828 KIK589828:KIO589828 KSG589828:KSK589828 LCC589828:LCG589828 LLY589828:LMC589828 LVU589828:LVY589828 MFQ589828:MFU589828 MPM589828:MPQ589828 MZI589828:MZM589828 NJE589828:NJI589828 NTA589828:NTE589828 OCW589828:ODA589828 OMS589828:OMW589828 OWO589828:OWS589828 PGK589828:PGO589828 PQG589828:PQK589828 QAC589828:QAG589828 QJY589828:QKC589828 QTU589828:QTY589828 RDQ589828:RDU589828 RNM589828:RNQ589828 RXI589828:RXM589828 SHE589828:SHI589828 SRA589828:SRE589828 TAW589828:TBA589828 TKS589828:TKW589828 TUO589828:TUS589828 UEK589828:UEO589828 UOG589828:UOK589828 UYC589828:UYG589828 VHY589828:VIC589828 VRU589828:VRY589828 WBQ589828:WBU589828 WLM589828:WLQ589828 WVI589828:WVM589828 A655364:E655364 IW655364:JA655364 SS655364:SW655364 ACO655364:ACS655364 AMK655364:AMO655364 AWG655364:AWK655364 BGC655364:BGG655364 BPY655364:BQC655364 BZU655364:BZY655364 CJQ655364:CJU655364 CTM655364:CTQ655364 DDI655364:DDM655364 DNE655364:DNI655364 DXA655364:DXE655364 EGW655364:EHA655364 EQS655364:EQW655364 FAO655364:FAS655364 FKK655364:FKO655364 FUG655364:FUK655364 GEC655364:GEG655364 GNY655364:GOC655364 GXU655364:GXY655364 HHQ655364:HHU655364 HRM655364:HRQ655364 IBI655364:IBM655364 ILE655364:ILI655364 IVA655364:IVE655364 JEW655364:JFA655364 JOS655364:JOW655364 JYO655364:JYS655364 KIK655364:KIO655364 KSG655364:KSK655364 LCC655364:LCG655364 LLY655364:LMC655364 LVU655364:LVY655364 MFQ655364:MFU655364 MPM655364:MPQ655364 MZI655364:MZM655364 NJE655364:NJI655364 NTA655364:NTE655364 OCW655364:ODA655364 OMS655364:OMW655364 OWO655364:OWS655364 PGK655364:PGO655364 PQG655364:PQK655364 QAC655364:QAG655364 QJY655364:QKC655364 QTU655364:QTY655364 RDQ655364:RDU655364 RNM655364:RNQ655364 RXI655364:RXM655364 SHE655364:SHI655364 SRA655364:SRE655364 TAW655364:TBA655364 TKS655364:TKW655364 TUO655364:TUS655364 UEK655364:UEO655364 UOG655364:UOK655364 UYC655364:UYG655364 VHY655364:VIC655364 VRU655364:VRY655364 WBQ655364:WBU655364 WLM655364:WLQ655364 WVI655364:WVM655364 A720900:E720900 IW720900:JA720900 SS720900:SW720900 ACO720900:ACS720900 AMK720900:AMO720900 AWG720900:AWK720900 BGC720900:BGG720900 BPY720900:BQC720900 BZU720900:BZY720900 CJQ720900:CJU720900 CTM720900:CTQ720900 DDI720900:DDM720900 DNE720900:DNI720900 DXA720900:DXE720900 EGW720900:EHA720900 EQS720900:EQW720900 FAO720900:FAS720900 FKK720900:FKO720900 FUG720900:FUK720900 GEC720900:GEG720900 GNY720900:GOC720900 GXU720900:GXY720900 HHQ720900:HHU720900 HRM720900:HRQ720900 IBI720900:IBM720900 ILE720900:ILI720900 IVA720900:IVE720900 JEW720900:JFA720900 JOS720900:JOW720900 JYO720900:JYS720900 KIK720900:KIO720900 KSG720900:KSK720900 LCC720900:LCG720900 LLY720900:LMC720900 LVU720900:LVY720900 MFQ720900:MFU720900 MPM720900:MPQ720900 MZI720900:MZM720900 NJE720900:NJI720900 NTA720900:NTE720900 OCW720900:ODA720900 OMS720900:OMW720900 OWO720900:OWS720900 PGK720900:PGO720900 PQG720900:PQK720900 QAC720900:QAG720900 QJY720900:QKC720900 QTU720900:QTY720900 RDQ720900:RDU720900 RNM720900:RNQ720900 RXI720900:RXM720900 SHE720900:SHI720900 SRA720900:SRE720900 TAW720900:TBA720900 TKS720900:TKW720900 TUO720900:TUS720900 UEK720900:UEO720900 UOG720900:UOK720900 UYC720900:UYG720900 VHY720900:VIC720900 VRU720900:VRY720900 WBQ720900:WBU720900 WLM720900:WLQ720900 WVI720900:WVM720900 A786436:E786436 IW786436:JA786436 SS786436:SW786436 ACO786436:ACS786436 AMK786436:AMO786436 AWG786436:AWK786436 BGC786436:BGG786436 BPY786436:BQC786436 BZU786436:BZY786436 CJQ786436:CJU786436 CTM786436:CTQ786436 DDI786436:DDM786436 DNE786436:DNI786436 DXA786436:DXE786436 EGW786436:EHA786436 EQS786436:EQW786436 FAO786436:FAS786436 FKK786436:FKO786436 FUG786436:FUK786436 GEC786436:GEG786436 GNY786436:GOC786436 GXU786436:GXY786436 HHQ786436:HHU786436 HRM786436:HRQ786436 IBI786436:IBM786436 ILE786436:ILI786436 IVA786436:IVE786436 JEW786436:JFA786436 JOS786436:JOW786436 JYO786436:JYS786436 KIK786436:KIO786436 KSG786436:KSK786436 LCC786436:LCG786436 LLY786436:LMC786436 LVU786436:LVY786436 MFQ786436:MFU786436 MPM786436:MPQ786436 MZI786436:MZM786436 NJE786436:NJI786436 NTA786436:NTE786436 OCW786436:ODA786436 OMS786436:OMW786436 OWO786436:OWS786436 PGK786436:PGO786436 PQG786436:PQK786436 QAC786436:QAG786436 QJY786436:QKC786436 QTU786436:QTY786436 RDQ786436:RDU786436 RNM786436:RNQ786436 RXI786436:RXM786436 SHE786436:SHI786436 SRA786436:SRE786436 TAW786436:TBA786436 TKS786436:TKW786436 TUO786436:TUS786436 UEK786436:UEO786436 UOG786436:UOK786436 UYC786436:UYG786436 VHY786436:VIC786436 VRU786436:VRY786436 WBQ786436:WBU786436 WLM786436:WLQ786436 WVI786436:WVM786436 A851972:E851972 IW851972:JA851972 SS851972:SW851972 ACO851972:ACS851972 AMK851972:AMO851972 AWG851972:AWK851972 BGC851972:BGG851972 BPY851972:BQC851972 BZU851972:BZY851972 CJQ851972:CJU851972 CTM851972:CTQ851972 DDI851972:DDM851972 DNE851972:DNI851972 DXA851972:DXE851972 EGW851972:EHA851972 EQS851972:EQW851972 FAO851972:FAS851972 FKK851972:FKO851972 FUG851972:FUK851972 GEC851972:GEG851972 GNY851972:GOC851972 GXU851972:GXY851972 HHQ851972:HHU851972 HRM851972:HRQ851972 IBI851972:IBM851972 ILE851972:ILI851972 IVA851972:IVE851972 JEW851972:JFA851972 JOS851972:JOW851972 JYO851972:JYS851972 KIK851972:KIO851972 KSG851972:KSK851972 LCC851972:LCG851972 LLY851972:LMC851972 LVU851972:LVY851972 MFQ851972:MFU851972 MPM851972:MPQ851972 MZI851972:MZM851972 NJE851972:NJI851972 NTA851972:NTE851972 OCW851972:ODA851972 OMS851972:OMW851972 OWO851972:OWS851972 PGK851972:PGO851972 PQG851972:PQK851972 QAC851972:QAG851972 QJY851972:QKC851972 QTU851972:QTY851972 RDQ851972:RDU851972 RNM851972:RNQ851972 RXI851972:RXM851972 SHE851972:SHI851972 SRA851972:SRE851972 TAW851972:TBA851972 TKS851972:TKW851972 TUO851972:TUS851972 UEK851972:UEO851972 UOG851972:UOK851972 UYC851972:UYG851972 VHY851972:VIC851972 VRU851972:VRY851972 WBQ851972:WBU851972 WLM851972:WLQ851972 WVI851972:WVM851972 A917508:E917508 IW917508:JA917508 SS917508:SW917508 ACO917508:ACS917508 AMK917508:AMO917508 AWG917508:AWK917508 BGC917508:BGG917508 BPY917508:BQC917508 BZU917508:BZY917508 CJQ917508:CJU917508 CTM917508:CTQ917508 DDI917508:DDM917508 DNE917508:DNI917508 DXA917508:DXE917508 EGW917508:EHA917508 EQS917508:EQW917508 FAO917508:FAS917508 FKK917508:FKO917508 FUG917508:FUK917508 GEC917508:GEG917508 GNY917508:GOC917508 GXU917508:GXY917508 HHQ917508:HHU917508 HRM917508:HRQ917508 IBI917508:IBM917508 ILE917508:ILI917508 IVA917508:IVE917508 JEW917508:JFA917508 JOS917508:JOW917508 JYO917508:JYS917508 KIK917508:KIO917508 KSG917508:KSK917508 LCC917508:LCG917508 LLY917508:LMC917508 LVU917508:LVY917508 MFQ917508:MFU917508 MPM917508:MPQ917508 MZI917508:MZM917508 NJE917508:NJI917508 NTA917508:NTE917508 OCW917508:ODA917508 OMS917508:OMW917508 OWO917508:OWS917508 PGK917508:PGO917508 PQG917508:PQK917508 QAC917508:QAG917508 QJY917508:QKC917508 QTU917508:QTY917508 RDQ917508:RDU917508 RNM917508:RNQ917508 RXI917508:RXM917508 SHE917508:SHI917508 SRA917508:SRE917508 TAW917508:TBA917508 TKS917508:TKW917508 TUO917508:TUS917508 UEK917508:UEO917508 UOG917508:UOK917508 UYC917508:UYG917508 VHY917508:VIC917508 VRU917508:VRY917508 WBQ917508:WBU917508 WLM917508:WLQ917508 WVI917508:WVM917508 A983044:E983044 IW983044:JA983044 SS983044:SW983044 ACO983044:ACS983044 AMK983044:AMO983044 AWG983044:AWK983044 BGC983044:BGG983044 BPY983044:BQC983044 BZU983044:BZY983044 CJQ983044:CJU983044 CTM983044:CTQ983044 DDI983044:DDM983044 DNE983044:DNI983044 DXA983044:DXE983044 EGW983044:EHA983044 EQS983044:EQW983044 FAO983044:FAS983044 FKK983044:FKO983044 FUG983044:FUK983044 GEC983044:GEG983044 GNY983044:GOC983044 GXU983044:GXY983044 HHQ983044:HHU983044 HRM983044:HRQ983044 IBI983044:IBM983044 ILE983044:ILI983044 IVA983044:IVE983044 JEW983044:JFA983044 JOS983044:JOW983044 JYO983044:JYS983044 KIK983044:KIO983044 KSG983044:KSK983044 LCC983044:LCG983044 LLY983044:LMC983044 LVU983044:LVY983044 MFQ983044:MFU983044 MPM983044:MPQ983044 MZI983044:MZM983044 NJE983044:NJI983044 NTA983044:NTE983044 OCW983044:ODA983044 OMS983044:OMW983044 OWO983044:OWS983044 PGK983044:PGO983044 PQG983044:PQK983044 QAC983044:QAG983044 QJY983044:QKC983044 QTU983044:QTY983044 RDQ983044:RDU983044 RNM983044:RNQ983044 RXI983044:RXM983044 SHE983044:SHI983044 SRA983044:SRE983044 TAW983044:TBA983044 TKS983044:TKW983044 TUO983044:TUS983044 UEK983044:UEO983044 UOG983044:UOK983044 UYC983044:UYG983044 VHY983044:VIC983044 VRU983044:VRY983044 WBQ983044:WBU983044 WLM983044:WLQ983044 WVI983044:WVM983044" xr:uid="{7EF6C588-5DF5-4E2A-9C56-C9C897C73DFD}">
      <formula1>担当</formula1>
    </dataValidation>
    <dataValidation type="list" allowBlank="1" showInputMessage="1" showErrorMessage="1" sqref="A3:E3 IW3:JA3 SS3:SW3 ACO3:ACS3 AMK3:AMO3 AWG3:AWK3 BGC3:BGG3 BPY3:BQC3 BZU3:BZY3 CJQ3:CJU3 CTM3:CTQ3 DDI3:DDM3 DNE3:DNI3 DXA3:DXE3 EGW3:EHA3 EQS3:EQW3 FAO3:FAS3 FKK3:FKO3 FUG3:FUK3 GEC3:GEG3 GNY3:GOC3 GXU3:GXY3 HHQ3:HHU3 HRM3:HRQ3 IBI3:IBM3 ILE3:ILI3 IVA3:IVE3 JEW3:JFA3 JOS3:JOW3 JYO3:JYS3 KIK3:KIO3 KSG3:KSK3 LCC3:LCG3 LLY3:LMC3 LVU3:LVY3 MFQ3:MFU3 MPM3:MPQ3 MZI3:MZM3 NJE3:NJI3 NTA3:NTE3 OCW3:ODA3 OMS3:OMW3 OWO3:OWS3 PGK3:PGO3 PQG3:PQK3 QAC3:QAG3 QJY3:QKC3 QTU3:QTY3 RDQ3:RDU3 RNM3:RNQ3 RXI3:RXM3 SHE3:SHI3 SRA3:SRE3 TAW3:TBA3 TKS3:TKW3 TUO3:TUS3 UEK3:UEO3 UOG3:UOK3 UYC3:UYG3 VHY3:VIC3 VRU3:VRY3 WBQ3:WBU3 WLM3:WLQ3 WVI3:WVM3 A65539:E65539 IW65539:JA65539 SS65539:SW65539 ACO65539:ACS65539 AMK65539:AMO65539 AWG65539:AWK65539 BGC65539:BGG65539 BPY65539:BQC65539 BZU65539:BZY65539 CJQ65539:CJU65539 CTM65539:CTQ65539 DDI65539:DDM65539 DNE65539:DNI65539 DXA65539:DXE65539 EGW65539:EHA65539 EQS65539:EQW65539 FAO65539:FAS65539 FKK65539:FKO65539 FUG65539:FUK65539 GEC65539:GEG65539 GNY65539:GOC65539 GXU65539:GXY65539 HHQ65539:HHU65539 HRM65539:HRQ65539 IBI65539:IBM65539 ILE65539:ILI65539 IVA65539:IVE65539 JEW65539:JFA65539 JOS65539:JOW65539 JYO65539:JYS65539 KIK65539:KIO65539 KSG65539:KSK65539 LCC65539:LCG65539 LLY65539:LMC65539 LVU65539:LVY65539 MFQ65539:MFU65539 MPM65539:MPQ65539 MZI65539:MZM65539 NJE65539:NJI65539 NTA65539:NTE65539 OCW65539:ODA65539 OMS65539:OMW65539 OWO65539:OWS65539 PGK65539:PGO65539 PQG65539:PQK65539 QAC65539:QAG65539 QJY65539:QKC65539 QTU65539:QTY65539 RDQ65539:RDU65539 RNM65539:RNQ65539 RXI65539:RXM65539 SHE65539:SHI65539 SRA65539:SRE65539 TAW65539:TBA65539 TKS65539:TKW65539 TUO65539:TUS65539 UEK65539:UEO65539 UOG65539:UOK65539 UYC65539:UYG65539 VHY65539:VIC65539 VRU65539:VRY65539 WBQ65539:WBU65539 WLM65539:WLQ65539 WVI65539:WVM65539 A131075:E131075 IW131075:JA131075 SS131075:SW131075 ACO131075:ACS131075 AMK131075:AMO131075 AWG131075:AWK131075 BGC131075:BGG131075 BPY131075:BQC131075 BZU131075:BZY131075 CJQ131075:CJU131075 CTM131075:CTQ131075 DDI131075:DDM131075 DNE131075:DNI131075 DXA131075:DXE131075 EGW131075:EHA131075 EQS131075:EQW131075 FAO131075:FAS131075 FKK131075:FKO131075 FUG131075:FUK131075 GEC131075:GEG131075 GNY131075:GOC131075 GXU131075:GXY131075 HHQ131075:HHU131075 HRM131075:HRQ131075 IBI131075:IBM131075 ILE131075:ILI131075 IVA131075:IVE131075 JEW131075:JFA131075 JOS131075:JOW131075 JYO131075:JYS131075 KIK131075:KIO131075 KSG131075:KSK131075 LCC131075:LCG131075 LLY131075:LMC131075 LVU131075:LVY131075 MFQ131075:MFU131075 MPM131075:MPQ131075 MZI131075:MZM131075 NJE131075:NJI131075 NTA131075:NTE131075 OCW131075:ODA131075 OMS131075:OMW131075 OWO131075:OWS131075 PGK131075:PGO131075 PQG131075:PQK131075 QAC131075:QAG131075 QJY131075:QKC131075 QTU131075:QTY131075 RDQ131075:RDU131075 RNM131075:RNQ131075 RXI131075:RXM131075 SHE131075:SHI131075 SRA131075:SRE131075 TAW131075:TBA131075 TKS131075:TKW131075 TUO131075:TUS131075 UEK131075:UEO131075 UOG131075:UOK131075 UYC131075:UYG131075 VHY131075:VIC131075 VRU131075:VRY131075 WBQ131075:WBU131075 WLM131075:WLQ131075 WVI131075:WVM131075 A196611:E196611 IW196611:JA196611 SS196611:SW196611 ACO196611:ACS196611 AMK196611:AMO196611 AWG196611:AWK196611 BGC196611:BGG196611 BPY196611:BQC196611 BZU196611:BZY196611 CJQ196611:CJU196611 CTM196611:CTQ196611 DDI196611:DDM196611 DNE196611:DNI196611 DXA196611:DXE196611 EGW196611:EHA196611 EQS196611:EQW196611 FAO196611:FAS196611 FKK196611:FKO196611 FUG196611:FUK196611 GEC196611:GEG196611 GNY196611:GOC196611 GXU196611:GXY196611 HHQ196611:HHU196611 HRM196611:HRQ196611 IBI196611:IBM196611 ILE196611:ILI196611 IVA196611:IVE196611 JEW196611:JFA196611 JOS196611:JOW196611 JYO196611:JYS196611 KIK196611:KIO196611 KSG196611:KSK196611 LCC196611:LCG196611 LLY196611:LMC196611 LVU196611:LVY196611 MFQ196611:MFU196611 MPM196611:MPQ196611 MZI196611:MZM196611 NJE196611:NJI196611 NTA196611:NTE196611 OCW196611:ODA196611 OMS196611:OMW196611 OWO196611:OWS196611 PGK196611:PGO196611 PQG196611:PQK196611 QAC196611:QAG196611 QJY196611:QKC196611 QTU196611:QTY196611 RDQ196611:RDU196611 RNM196611:RNQ196611 RXI196611:RXM196611 SHE196611:SHI196611 SRA196611:SRE196611 TAW196611:TBA196611 TKS196611:TKW196611 TUO196611:TUS196611 UEK196611:UEO196611 UOG196611:UOK196611 UYC196611:UYG196611 VHY196611:VIC196611 VRU196611:VRY196611 WBQ196611:WBU196611 WLM196611:WLQ196611 WVI196611:WVM196611 A262147:E262147 IW262147:JA262147 SS262147:SW262147 ACO262147:ACS262147 AMK262147:AMO262147 AWG262147:AWK262147 BGC262147:BGG262147 BPY262147:BQC262147 BZU262147:BZY262147 CJQ262147:CJU262147 CTM262147:CTQ262147 DDI262147:DDM262147 DNE262147:DNI262147 DXA262147:DXE262147 EGW262147:EHA262147 EQS262147:EQW262147 FAO262147:FAS262147 FKK262147:FKO262147 FUG262147:FUK262147 GEC262147:GEG262147 GNY262147:GOC262147 GXU262147:GXY262147 HHQ262147:HHU262147 HRM262147:HRQ262147 IBI262147:IBM262147 ILE262147:ILI262147 IVA262147:IVE262147 JEW262147:JFA262147 JOS262147:JOW262147 JYO262147:JYS262147 KIK262147:KIO262147 KSG262147:KSK262147 LCC262147:LCG262147 LLY262147:LMC262147 LVU262147:LVY262147 MFQ262147:MFU262147 MPM262147:MPQ262147 MZI262147:MZM262147 NJE262147:NJI262147 NTA262147:NTE262147 OCW262147:ODA262147 OMS262147:OMW262147 OWO262147:OWS262147 PGK262147:PGO262147 PQG262147:PQK262147 QAC262147:QAG262147 QJY262147:QKC262147 QTU262147:QTY262147 RDQ262147:RDU262147 RNM262147:RNQ262147 RXI262147:RXM262147 SHE262147:SHI262147 SRA262147:SRE262147 TAW262147:TBA262147 TKS262147:TKW262147 TUO262147:TUS262147 UEK262147:UEO262147 UOG262147:UOK262147 UYC262147:UYG262147 VHY262147:VIC262147 VRU262147:VRY262147 WBQ262147:WBU262147 WLM262147:WLQ262147 WVI262147:WVM262147 A327683:E327683 IW327683:JA327683 SS327683:SW327683 ACO327683:ACS327683 AMK327683:AMO327683 AWG327683:AWK327683 BGC327683:BGG327683 BPY327683:BQC327683 BZU327683:BZY327683 CJQ327683:CJU327683 CTM327683:CTQ327683 DDI327683:DDM327683 DNE327683:DNI327683 DXA327683:DXE327683 EGW327683:EHA327683 EQS327683:EQW327683 FAO327683:FAS327683 FKK327683:FKO327683 FUG327683:FUK327683 GEC327683:GEG327683 GNY327683:GOC327683 GXU327683:GXY327683 HHQ327683:HHU327683 HRM327683:HRQ327683 IBI327683:IBM327683 ILE327683:ILI327683 IVA327683:IVE327683 JEW327683:JFA327683 JOS327683:JOW327683 JYO327683:JYS327683 KIK327683:KIO327683 KSG327683:KSK327683 LCC327683:LCG327683 LLY327683:LMC327683 LVU327683:LVY327683 MFQ327683:MFU327683 MPM327683:MPQ327683 MZI327683:MZM327683 NJE327683:NJI327683 NTA327683:NTE327683 OCW327683:ODA327683 OMS327683:OMW327683 OWO327683:OWS327683 PGK327683:PGO327683 PQG327683:PQK327683 QAC327683:QAG327683 QJY327683:QKC327683 QTU327683:QTY327683 RDQ327683:RDU327683 RNM327683:RNQ327683 RXI327683:RXM327683 SHE327683:SHI327683 SRA327683:SRE327683 TAW327683:TBA327683 TKS327683:TKW327683 TUO327683:TUS327683 UEK327683:UEO327683 UOG327683:UOK327683 UYC327683:UYG327683 VHY327683:VIC327683 VRU327683:VRY327683 WBQ327683:WBU327683 WLM327683:WLQ327683 WVI327683:WVM327683 A393219:E393219 IW393219:JA393219 SS393219:SW393219 ACO393219:ACS393219 AMK393219:AMO393219 AWG393219:AWK393219 BGC393219:BGG393219 BPY393219:BQC393219 BZU393219:BZY393219 CJQ393219:CJU393219 CTM393219:CTQ393219 DDI393219:DDM393219 DNE393219:DNI393219 DXA393219:DXE393219 EGW393219:EHA393219 EQS393219:EQW393219 FAO393219:FAS393219 FKK393219:FKO393219 FUG393219:FUK393219 GEC393219:GEG393219 GNY393219:GOC393219 GXU393219:GXY393219 HHQ393219:HHU393219 HRM393219:HRQ393219 IBI393219:IBM393219 ILE393219:ILI393219 IVA393219:IVE393219 JEW393219:JFA393219 JOS393219:JOW393219 JYO393219:JYS393219 KIK393219:KIO393219 KSG393219:KSK393219 LCC393219:LCG393219 LLY393219:LMC393219 LVU393219:LVY393219 MFQ393219:MFU393219 MPM393219:MPQ393219 MZI393219:MZM393219 NJE393219:NJI393219 NTA393219:NTE393219 OCW393219:ODA393219 OMS393219:OMW393219 OWO393219:OWS393219 PGK393219:PGO393219 PQG393219:PQK393219 QAC393219:QAG393219 QJY393219:QKC393219 QTU393219:QTY393219 RDQ393219:RDU393219 RNM393219:RNQ393219 RXI393219:RXM393219 SHE393219:SHI393219 SRA393219:SRE393219 TAW393219:TBA393219 TKS393219:TKW393219 TUO393219:TUS393219 UEK393219:UEO393219 UOG393219:UOK393219 UYC393219:UYG393219 VHY393219:VIC393219 VRU393219:VRY393219 WBQ393219:WBU393219 WLM393219:WLQ393219 WVI393219:WVM393219 A458755:E458755 IW458755:JA458755 SS458755:SW458755 ACO458755:ACS458755 AMK458755:AMO458755 AWG458755:AWK458755 BGC458755:BGG458755 BPY458755:BQC458755 BZU458755:BZY458755 CJQ458755:CJU458755 CTM458755:CTQ458755 DDI458755:DDM458755 DNE458755:DNI458755 DXA458755:DXE458755 EGW458755:EHA458755 EQS458755:EQW458755 FAO458755:FAS458755 FKK458755:FKO458755 FUG458755:FUK458755 GEC458755:GEG458755 GNY458755:GOC458755 GXU458755:GXY458755 HHQ458755:HHU458755 HRM458755:HRQ458755 IBI458755:IBM458755 ILE458755:ILI458755 IVA458755:IVE458755 JEW458755:JFA458755 JOS458755:JOW458755 JYO458755:JYS458755 KIK458755:KIO458755 KSG458755:KSK458755 LCC458755:LCG458755 LLY458755:LMC458755 LVU458755:LVY458755 MFQ458755:MFU458755 MPM458755:MPQ458755 MZI458755:MZM458755 NJE458755:NJI458755 NTA458755:NTE458755 OCW458755:ODA458755 OMS458755:OMW458755 OWO458755:OWS458755 PGK458755:PGO458755 PQG458755:PQK458755 QAC458755:QAG458755 QJY458755:QKC458755 QTU458755:QTY458755 RDQ458755:RDU458755 RNM458755:RNQ458755 RXI458755:RXM458755 SHE458755:SHI458755 SRA458755:SRE458755 TAW458755:TBA458755 TKS458755:TKW458755 TUO458755:TUS458755 UEK458755:UEO458755 UOG458755:UOK458755 UYC458755:UYG458755 VHY458755:VIC458755 VRU458755:VRY458755 WBQ458755:WBU458755 WLM458755:WLQ458755 WVI458755:WVM458755 A524291:E524291 IW524291:JA524291 SS524291:SW524291 ACO524291:ACS524291 AMK524291:AMO524291 AWG524291:AWK524291 BGC524291:BGG524291 BPY524291:BQC524291 BZU524291:BZY524291 CJQ524291:CJU524291 CTM524291:CTQ524291 DDI524291:DDM524291 DNE524291:DNI524291 DXA524291:DXE524291 EGW524291:EHA524291 EQS524291:EQW524291 FAO524291:FAS524291 FKK524291:FKO524291 FUG524291:FUK524291 GEC524291:GEG524291 GNY524291:GOC524291 GXU524291:GXY524291 HHQ524291:HHU524291 HRM524291:HRQ524291 IBI524291:IBM524291 ILE524291:ILI524291 IVA524291:IVE524291 JEW524291:JFA524291 JOS524291:JOW524291 JYO524291:JYS524291 KIK524291:KIO524291 KSG524291:KSK524291 LCC524291:LCG524291 LLY524291:LMC524291 LVU524291:LVY524291 MFQ524291:MFU524291 MPM524291:MPQ524291 MZI524291:MZM524291 NJE524291:NJI524291 NTA524291:NTE524291 OCW524291:ODA524291 OMS524291:OMW524291 OWO524291:OWS524291 PGK524291:PGO524291 PQG524291:PQK524291 QAC524291:QAG524291 QJY524291:QKC524291 QTU524291:QTY524291 RDQ524291:RDU524291 RNM524291:RNQ524291 RXI524291:RXM524291 SHE524291:SHI524291 SRA524291:SRE524291 TAW524291:TBA524291 TKS524291:TKW524291 TUO524291:TUS524291 UEK524291:UEO524291 UOG524291:UOK524291 UYC524291:UYG524291 VHY524291:VIC524291 VRU524291:VRY524291 WBQ524291:WBU524291 WLM524291:WLQ524291 WVI524291:WVM524291 A589827:E589827 IW589827:JA589827 SS589827:SW589827 ACO589827:ACS589827 AMK589827:AMO589827 AWG589827:AWK589827 BGC589827:BGG589827 BPY589827:BQC589827 BZU589827:BZY589827 CJQ589827:CJU589827 CTM589827:CTQ589827 DDI589827:DDM589827 DNE589827:DNI589827 DXA589827:DXE589827 EGW589827:EHA589827 EQS589827:EQW589827 FAO589827:FAS589827 FKK589827:FKO589827 FUG589827:FUK589827 GEC589827:GEG589827 GNY589827:GOC589827 GXU589827:GXY589827 HHQ589827:HHU589827 HRM589827:HRQ589827 IBI589827:IBM589827 ILE589827:ILI589827 IVA589827:IVE589827 JEW589827:JFA589827 JOS589827:JOW589827 JYO589827:JYS589827 KIK589827:KIO589827 KSG589827:KSK589827 LCC589827:LCG589827 LLY589827:LMC589827 LVU589827:LVY589827 MFQ589827:MFU589827 MPM589827:MPQ589827 MZI589827:MZM589827 NJE589827:NJI589827 NTA589827:NTE589827 OCW589827:ODA589827 OMS589827:OMW589827 OWO589827:OWS589827 PGK589827:PGO589827 PQG589827:PQK589827 QAC589827:QAG589827 QJY589827:QKC589827 QTU589827:QTY589827 RDQ589827:RDU589827 RNM589827:RNQ589827 RXI589827:RXM589827 SHE589827:SHI589827 SRA589827:SRE589827 TAW589827:TBA589827 TKS589827:TKW589827 TUO589827:TUS589827 UEK589827:UEO589827 UOG589827:UOK589827 UYC589827:UYG589827 VHY589827:VIC589827 VRU589827:VRY589827 WBQ589827:WBU589827 WLM589827:WLQ589827 WVI589827:WVM589827 A655363:E655363 IW655363:JA655363 SS655363:SW655363 ACO655363:ACS655363 AMK655363:AMO655363 AWG655363:AWK655363 BGC655363:BGG655363 BPY655363:BQC655363 BZU655363:BZY655363 CJQ655363:CJU655363 CTM655363:CTQ655363 DDI655363:DDM655363 DNE655363:DNI655363 DXA655363:DXE655363 EGW655363:EHA655363 EQS655363:EQW655363 FAO655363:FAS655363 FKK655363:FKO655363 FUG655363:FUK655363 GEC655363:GEG655363 GNY655363:GOC655363 GXU655363:GXY655363 HHQ655363:HHU655363 HRM655363:HRQ655363 IBI655363:IBM655363 ILE655363:ILI655363 IVA655363:IVE655363 JEW655363:JFA655363 JOS655363:JOW655363 JYO655363:JYS655363 KIK655363:KIO655363 KSG655363:KSK655363 LCC655363:LCG655363 LLY655363:LMC655363 LVU655363:LVY655363 MFQ655363:MFU655363 MPM655363:MPQ655363 MZI655363:MZM655363 NJE655363:NJI655363 NTA655363:NTE655363 OCW655363:ODA655363 OMS655363:OMW655363 OWO655363:OWS655363 PGK655363:PGO655363 PQG655363:PQK655363 QAC655363:QAG655363 QJY655363:QKC655363 QTU655363:QTY655363 RDQ655363:RDU655363 RNM655363:RNQ655363 RXI655363:RXM655363 SHE655363:SHI655363 SRA655363:SRE655363 TAW655363:TBA655363 TKS655363:TKW655363 TUO655363:TUS655363 UEK655363:UEO655363 UOG655363:UOK655363 UYC655363:UYG655363 VHY655363:VIC655363 VRU655363:VRY655363 WBQ655363:WBU655363 WLM655363:WLQ655363 WVI655363:WVM655363 A720899:E720899 IW720899:JA720899 SS720899:SW720899 ACO720899:ACS720899 AMK720899:AMO720899 AWG720899:AWK720899 BGC720899:BGG720899 BPY720899:BQC720899 BZU720899:BZY720899 CJQ720899:CJU720899 CTM720899:CTQ720899 DDI720899:DDM720899 DNE720899:DNI720899 DXA720899:DXE720899 EGW720899:EHA720899 EQS720899:EQW720899 FAO720899:FAS720899 FKK720899:FKO720899 FUG720899:FUK720899 GEC720899:GEG720899 GNY720899:GOC720899 GXU720899:GXY720899 HHQ720899:HHU720899 HRM720899:HRQ720899 IBI720899:IBM720899 ILE720899:ILI720899 IVA720899:IVE720899 JEW720899:JFA720899 JOS720899:JOW720899 JYO720899:JYS720899 KIK720899:KIO720899 KSG720899:KSK720899 LCC720899:LCG720899 LLY720899:LMC720899 LVU720899:LVY720899 MFQ720899:MFU720899 MPM720899:MPQ720899 MZI720899:MZM720899 NJE720899:NJI720899 NTA720899:NTE720899 OCW720899:ODA720899 OMS720899:OMW720899 OWO720899:OWS720899 PGK720899:PGO720899 PQG720899:PQK720899 QAC720899:QAG720899 QJY720899:QKC720899 QTU720899:QTY720899 RDQ720899:RDU720899 RNM720899:RNQ720899 RXI720899:RXM720899 SHE720899:SHI720899 SRA720899:SRE720899 TAW720899:TBA720899 TKS720899:TKW720899 TUO720899:TUS720899 UEK720899:UEO720899 UOG720899:UOK720899 UYC720899:UYG720899 VHY720899:VIC720899 VRU720899:VRY720899 WBQ720899:WBU720899 WLM720899:WLQ720899 WVI720899:WVM720899 A786435:E786435 IW786435:JA786435 SS786435:SW786435 ACO786435:ACS786435 AMK786435:AMO786435 AWG786435:AWK786435 BGC786435:BGG786435 BPY786435:BQC786435 BZU786435:BZY786435 CJQ786435:CJU786435 CTM786435:CTQ786435 DDI786435:DDM786435 DNE786435:DNI786435 DXA786435:DXE786435 EGW786435:EHA786435 EQS786435:EQW786435 FAO786435:FAS786435 FKK786435:FKO786435 FUG786435:FUK786435 GEC786435:GEG786435 GNY786435:GOC786435 GXU786435:GXY786435 HHQ786435:HHU786435 HRM786435:HRQ786435 IBI786435:IBM786435 ILE786435:ILI786435 IVA786435:IVE786435 JEW786435:JFA786435 JOS786435:JOW786435 JYO786435:JYS786435 KIK786435:KIO786435 KSG786435:KSK786435 LCC786435:LCG786435 LLY786435:LMC786435 LVU786435:LVY786435 MFQ786435:MFU786435 MPM786435:MPQ786435 MZI786435:MZM786435 NJE786435:NJI786435 NTA786435:NTE786435 OCW786435:ODA786435 OMS786435:OMW786435 OWO786435:OWS786435 PGK786435:PGO786435 PQG786435:PQK786435 QAC786435:QAG786435 QJY786435:QKC786435 QTU786435:QTY786435 RDQ786435:RDU786435 RNM786435:RNQ786435 RXI786435:RXM786435 SHE786435:SHI786435 SRA786435:SRE786435 TAW786435:TBA786435 TKS786435:TKW786435 TUO786435:TUS786435 UEK786435:UEO786435 UOG786435:UOK786435 UYC786435:UYG786435 VHY786435:VIC786435 VRU786435:VRY786435 WBQ786435:WBU786435 WLM786435:WLQ786435 WVI786435:WVM786435 A851971:E851971 IW851971:JA851971 SS851971:SW851971 ACO851971:ACS851971 AMK851971:AMO851971 AWG851971:AWK851971 BGC851971:BGG851971 BPY851971:BQC851971 BZU851971:BZY851971 CJQ851971:CJU851971 CTM851971:CTQ851971 DDI851971:DDM851971 DNE851971:DNI851971 DXA851971:DXE851971 EGW851971:EHA851971 EQS851971:EQW851971 FAO851971:FAS851971 FKK851971:FKO851971 FUG851971:FUK851971 GEC851971:GEG851971 GNY851971:GOC851971 GXU851971:GXY851971 HHQ851971:HHU851971 HRM851971:HRQ851971 IBI851971:IBM851971 ILE851971:ILI851971 IVA851971:IVE851971 JEW851971:JFA851971 JOS851971:JOW851971 JYO851971:JYS851971 KIK851971:KIO851971 KSG851971:KSK851971 LCC851971:LCG851971 LLY851971:LMC851971 LVU851971:LVY851971 MFQ851971:MFU851971 MPM851971:MPQ851971 MZI851971:MZM851971 NJE851971:NJI851971 NTA851971:NTE851971 OCW851971:ODA851971 OMS851971:OMW851971 OWO851971:OWS851971 PGK851971:PGO851971 PQG851971:PQK851971 QAC851971:QAG851971 QJY851971:QKC851971 QTU851971:QTY851971 RDQ851971:RDU851971 RNM851971:RNQ851971 RXI851971:RXM851971 SHE851971:SHI851971 SRA851971:SRE851971 TAW851971:TBA851971 TKS851971:TKW851971 TUO851971:TUS851971 UEK851971:UEO851971 UOG851971:UOK851971 UYC851971:UYG851971 VHY851971:VIC851971 VRU851971:VRY851971 WBQ851971:WBU851971 WLM851971:WLQ851971 WVI851971:WVM851971 A917507:E917507 IW917507:JA917507 SS917507:SW917507 ACO917507:ACS917507 AMK917507:AMO917507 AWG917507:AWK917507 BGC917507:BGG917507 BPY917507:BQC917507 BZU917507:BZY917507 CJQ917507:CJU917507 CTM917507:CTQ917507 DDI917507:DDM917507 DNE917507:DNI917507 DXA917507:DXE917507 EGW917507:EHA917507 EQS917507:EQW917507 FAO917507:FAS917507 FKK917507:FKO917507 FUG917507:FUK917507 GEC917507:GEG917507 GNY917507:GOC917507 GXU917507:GXY917507 HHQ917507:HHU917507 HRM917507:HRQ917507 IBI917507:IBM917507 ILE917507:ILI917507 IVA917507:IVE917507 JEW917507:JFA917507 JOS917507:JOW917507 JYO917507:JYS917507 KIK917507:KIO917507 KSG917507:KSK917507 LCC917507:LCG917507 LLY917507:LMC917507 LVU917507:LVY917507 MFQ917507:MFU917507 MPM917507:MPQ917507 MZI917507:MZM917507 NJE917507:NJI917507 NTA917507:NTE917507 OCW917507:ODA917507 OMS917507:OMW917507 OWO917507:OWS917507 PGK917507:PGO917507 PQG917507:PQK917507 QAC917507:QAG917507 QJY917507:QKC917507 QTU917507:QTY917507 RDQ917507:RDU917507 RNM917507:RNQ917507 RXI917507:RXM917507 SHE917507:SHI917507 SRA917507:SRE917507 TAW917507:TBA917507 TKS917507:TKW917507 TUO917507:TUS917507 UEK917507:UEO917507 UOG917507:UOK917507 UYC917507:UYG917507 VHY917507:VIC917507 VRU917507:VRY917507 WBQ917507:WBU917507 WLM917507:WLQ917507 WVI917507:WVM917507 A983043:E983043 IW983043:JA983043 SS983043:SW983043 ACO983043:ACS983043 AMK983043:AMO983043 AWG983043:AWK983043 BGC983043:BGG983043 BPY983043:BQC983043 BZU983043:BZY983043 CJQ983043:CJU983043 CTM983043:CTQ983043 DDI983043:DDM983043 DNE983043:DNI983043 DXA983043:DXE983043 EGW983043:EHA983043 EQS983043:EQW983043 FAO983043:FAS983043 FKK983043:FKO983043 FUG983043:FUK983043 GEC983043:GEG983043 GNY983043:GOC983043 GXU983043:GXY983043 HHQ983043:HHU983043 HRM983043:HRQ983043 IBI983043:IBM983043 ILE983043:ILI983043 IVA983043:IVE983043 JEW983043:JFA983043 JOS983043:JOW983043 JYO983043:JYS983043 KIK983043:KIO983043 KSG983043:KSK983043 LCC983043:LCG983043 LLY983043:LMC983043 LVU983043:LVY983043 MFQ983043:MFU983043 MPM983043:MPQ983043 MZI983043:MZM983043 NJE983043:NJI983043 NTA983043:NTE983043 OCW983043:ODA983043 OMS983043:OMW983043 OWO983043:OWS983043 PGK983043:PGO983043 PQG983043:PQK983043 QAC983043:QAG983043 QJY983043:QKC983043 QTU983043:QTY983043 RDQ983043:RDU983043 RNM983043:RNQ983043 RXI983043:RXM983043 SHE983043:SHI983043 SRA983043:SRE983043 TAW983043:TBA983043 TKS983043:TKW983043 TUO983043:TUS983043 UEK983043:UEO983043 UOG983043:UOK983043 UYC983043:UYG983043 VHY983043:VIC983043 VRU983043:VRY983043 WBQ983043:WBU983043 WLM983043:WLQ983043 WVI983043:WVM983043" xr:uid="{BD7E8E46-1FB6-4EB6-B70B-84174A657D5B}">
      <formula1>会社名</formula1>
    </dataValidation>
  </dataValidations>
  <pageMargins left="0.78740157480314965" right="0" top="0.59055118110236227" bottom="0.47244094488188981" header="0.51181102362204722" footer="0.51181102362204722"/>
  <pageSetup paperSize="9" orientation="portrait" horizontalDpi="4294967292" verticalDpi="300" r:id="rId1"/>
  <headerFooter alignWithMargins="0"/>
  <drawing r:id="rId2"/>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E190-AA4B-483F-98F2-E750C1EBC45D}">
  <dimension ref="A1:G36"/>
  <sheetViews>
    <sheetView showZeros="0" zoomScaleNormal="100" workbookViewId="0">
      <selection activeCell="J24" sqref="J24"/>
    </sheetView>
  </sheetViews>
  <sheetFormatPr defaultRowHeight="13.5"/>
  <cols>
    <col min="1" max="1" width="21" style="840" customWidth="1"/>
    <col min="2" max="2" width="19" style="840" customWidth="1"/>
    <col min="3" max="3" width="9" style="840"/>
    <col min="4" max="4" width="11.5" style="840" customWidth="1"/>
    <col min="5" max="5" width="8.75" style="840" customWidth="1"/>
    <col min="6" max="6" width="12.5" style="840" customWidth="1"/>
    <col min="7" max="7" width="16.5" style="840" customWidth="1"/>
    <col min="8" max="256" width="9" style="840"/>
    <col min="257" max="257" width="21" style="840" customWidth="1"/>
    <col min="258" max="258" width="19" style="840" customWidth="1"/>
    <col min="259" max="259" width="9" style="840"/>
    <col min="260" max="260" width="11.5" style="840" customWidth="1"/>
    <col min="261" max="261" width="8.75" style="840" customWidth="1"/>
    <col min="262" max="262" width="12.5" style="840" customWidth="1"/>
    <col min="263" max="263" width="16.5" style="840" customWidth="1"/>
    <col min="264" max="512" width="9" style="840"/>
    <col min="513" max="513" width="21" style="840" customWidth="1"/>
    <col min="514" max="514" width="19" style="840" customWidth="1"/>
    <col min="515" max="515" width="9" style="840"/>
    <col min="516" max="516" width="11.5" style="840" customWidth="1"/>
    <col min="517" max="517" width="8.75" style="840" customWidth="1"/>
    <col min="518" max="518" width="12.5" style="840" customWidth="1"/>
    <col min="519" max="519" width="16.5" style="840" customWidth="1"/>
    <col min="520" max="768" width="9" style="840"/>
    <col min="769" max="769" width="21" style="840" customWidth="1"/>
    <col min="770" max="770" width="19" style="840" customWidth="1"/>
    <col min="771" max="771" width="9" style="840"/>
    <col min="772" max="772" width="11.5" style="840" customWidth="1"/>
    <col min="773" max="773" width="8.75" style="840" customWidth="1"/>
    <col min="774" max="774" width="12.5" style="840" customWidth="1"/>
    <col min="775" max="775" width="16.5" style="840" customWidth="1"/>
    <col min="776" max="1024" width="9" style="840"/>
    <col min="1025" max="1025" width="21" style="840" customWidth="1"/>
    <col min="1026" max="1026" width="19" style="840" customWidth="1"/>
    <col min="1027" max="1027" width="9" style="840"/>
    <col min="1028" max="1028" width="11.5" style="840" customWidth="1"/>
    <col min="1029" max="1029" width="8.75" style="840" customWidth="1"/>
    <col min="1030" max="1030" width="12.5" style="840" customWidth="1"/>
    <col min="1031" max="1031" width="16.5" style="840" customWidth="1"/>
    <col min="1032" max="1280" width="9" style="840"/>
    <col min="1281" max="1281" width="21" style="840" customWidth="1"/>
    <col min="1282" max="1282" width="19" style="840" customWidth="1"/>
    <col min="1283" max="1283" width="9" style="840"/>
    <col min="1284" max="1284" width="11.5" style="840" customWidth="1"/>
    <col min="1285" max="1285" width="8.75" style="840" customWidth="1"/>
    <col min="1286" max="1286" width="12.5" style="840" customWidth="1"/>
    <col min="1287" max="1287" width="16.5" style="840" customWidth="1"/>
    <col min="1288" max="1536" width="9" style="840"/>
    <col min="1537" max="1537" width="21" style="840" customWidth="1"/>
    <col min="1538" max="1538" width="19" style="840" customWidth="1"/>
    <col min="1539" max="1539" width="9" style="840"/>
    <col min="1540" max="1540" width="11.5" style="840" customWidth="1"/>
    <col min="1541" max="1541" width="8.75" style="840" customWidth="1"/>
    <col min="1542" max="1542" width="12.5" style="840" customWidth="1"/>
    <col min="1543" max="1543" width="16.5" style="840" customWidth="1"/>
    <col min="1544" max="1792" width="9" style="840"/>
    <col min="1793" max="1793" width="21" style="840" customWidth="1"/>
    <col min="1794" max="1794" width="19" style="840" customWidth="1"/>
    <col min="1795" max="1795" width="9" style="840"/>
    <col min="1796" max="1796" width="11.5" style="840" customWidth="1"/>
    <col min="1797" max="1797" width="8.75" style="840" customWidth="1"/>
    <col min="1798" max="1798" width="12.5" style="840" customWidth="1"/>
    <col min="1799" max="1799" width="16.5" style="840" customWidth="1"/>
    <col min="1800" max="2048" width="9" style="840"/>
    <col min="2049" max="2049" width="21" style="840" customWidth="1"/>
    <col min="2050" max="2050" width="19" style="840" customWidth="1"/>
    <col min="2051" max="2051" width="9" style="840"/>
    <col min="2052" max="2052" width="11.5" style="840" customWidth="1"/>
    <col min="2053" max="2053" width="8.75" style="840" customWidth="1"/>
    <col min="2054" max="2054" width="12.5" style="840" customWidth="1"/>
    <col min="2055" max="2055" width="16.5" style="840" customWidth="1"/>
    <col min="2056" max="2304" width="9" style="840"/>
    <col min="2305" max="2305" width="21" style="840" customWidth="1"/>
    <col min="2306" max="2306" width="19" style="840" customWidth="1"/>
    <col min="2307" max="2307" width="9" style="840"/>
    <col min="2308" max="2308" width="11.5" style="840" customWidth="1"/>
    <col min="2309" max="2309" width="8.75" style="840" customWidth="1"/>
    <col min="2310" max="2310" width="12.5" style="840" customWidth="1"/>
    <col min="2311" max="2311" width="16.5" style="840" customWidth="1"/>
    <col min="2312" max="2560" width="9" style="840"/>
    <col min="2561" max="2561" width="21" style="840" customWidth="1"/>
    <col min="2562" max="2562" width="19" style="840" customWidth="1"/>
    <col min="2563" max="2563" width="9" style="840"/>
    <col min="2564" max="2564" width="11.5" style="840" customWidth="1"/>
    <col min="2565" max="2565" width="8.75" style="840" customWidth="1"/>
    <col min="2566" max="2566" width="12.5" style="840" customWidth="1"/>
    <col min="2567" max="2567" width="16.5" style="840" customWidth="1"/>
    <col min="2568" max="2816" width="9" style="840"/>
    <col min="2817" max="2817" width="21" style="840" customWidth="1"/>
    <col min="2818" max="2818" width="19" style="840" customWidth="1"/>
    <col min="2819" max="2819" width="9" style="840"/>
    <col min="2820" max="2820" width="11.5" style="840" customWidth="1"/>
    <col min="2821" max="2821" width="8.75" style="840" customWidth="1"/>
    <col min="2822" max="2822" width="12.5" style="840" customWidth="1"/>
    <col min="2823" max="2823" width="16.5" style="840" customWidth="1"/>
    <col min="2824" max="3072" width="9" style="840"/>
    <col min="3073" max="3073" width="21" style="840" customWidth="1"/>
    <col min="3074" max="3074" width="19" style="840" customWidth="1"/>
    <col min="3075" max="3075" width="9" style="840"/>
    <col min="3076" max="3076" width="11.5" style="840" customWidth="1"/>
    <col min="3077" max="3077" width="8.75" style="840" customWidth="1"/>
    <col min="3078" max="3078" width="12.5" style="840" customWidth="1"/>
    <col min="3079" max="3079" width="16.5" style="840" customWidth="1"/>
    <col min="3080" max="3328" width="9" style="840"/>
    <col min="3329" max="3329" width="21" style="840" customWidth="1"/>
    <col min="3330" max="3330" width="19" style="840" customWidth="1"/>
    <col min="3331" max="3331" width="9" style="840"/>
    <col min="3332" max="3332" width="11.5" style="840" customWidth="1"/>
    <col min="3333" max="3333" width="8.75" style="840" customWidth="1"/>
    <col min="3334" max="3334" width="12.5" style="840" customWidth="1"/>
    <col min="3335" max="3335" width="16.5" style="840" customWidth="1"/>
    <col min="3336" max="3584" width="9" style="840"/>
    <col min="3585" max="3585" width="21" style="840" customWidth="1"/>
    <col min="3586" max="3586" width="19" style="840" customWidth="1"/>
    <col min="3587" max="3587" width="9" style="840"/>
    <col min="3588" max="3588" width="11.5" style="840" customWidth="1"/>
    <col min="3589" max="3589" width="8.75" style="840" customWidth="1"/>
    <col min="3590" max="3590" width="12.5" style="840" customWidth="1"/>
    <col min="3591" max="3591" width="16.5" style="840" customWidth="1"/>
    <col min="3592" max="3840" width="9" style="840"/>
    <col min="3841" max="3841" width="21" style="840" customWidth="1"/>
    <col min="3842" max="3842" width="19" style="840" customWidth="1"/>
    <col min="3843" max="3843" width="9" style="840"/>
    <col min="3844" max="3844" width="11.5" style="840" customWidth="1"/>
    <col min="3845" max="3845" width="8.75" style="840" customWidth="1"/>
    <col min="3846" max="3846" width="12.5" style="840" customWidth="1"/>
    <col min="3847" max="3847" width="16.5" style="840" customWidth="1"/>
    <col min="3848" max="4096" width="9" style="840"/>
    <col min="4097" max="4097" width="21" style="840" customWidth="1"/>
    <col min="4098" max="4098" width="19" style="840" customWidth="1"/>
    <col min="4099" max="4099" width="9" style="840"/>
    <col min="4100" max="4100" width="11.5" style="840" customWidth="1"/>
    <col min="4101" max="4101" width="8.75" style="840" customWidth="1"/>
    <col min="4102" max="4102" width="12.5" style="840" customWidth="1"/>
    <col min="4103" max="4103" width="16.5" style="840" customWidth="1"/>
    <col min="4104" max="4352" width="9" style="840"/>
    <col min="4353" max="4353" width="21" style="840" customWidth="1"/>
    <col min="4354" max="4354" width="19" style="840" customWidth="1"/>
    <col min="4355" max="4355" width="9" style="840"/>
    <col min="4356" max="4356" width="11.5" style="840" customWidth="1"/>
    <col min="4357" max="4357" width="8.75" style="840" customWidth="1"/>
    <col min="4358" max="4358" width="12.5" style="840" customWidth="1"/>
    <col min="4359" max="4359" width="16.5" style="840" customWidth="1"/>
    <col min="4360" max="4608" width="9" style="840"/>
    <col min="4609" max="4609" width="21" style="840" customWidth="1"/>
    <col min="4610" max="4610" width="19" style="840" customWidth="1"/>
    <col min="4611" max="4611" width="9" style="840"/>
    <col min="4612" max="4612" width="11.5" style="840" customWidth="1"/>
    <col min="4613" max="4613" width="8.75" style="840" customWidth="1"/>
    <col min="4614" max="4614" width="12.5" style="840" customWidth="1"/>
    <col min="4615" max="4615" width="16.5" style="840" customWidth="1"/>
    <col min="4616" max="4864" width="9" style="840"/>
    <col min="4865" max="4865" width="21" style="840" customWidth="1"/>
    <col min="4866" max="4866" width="19" style="840" customWidth="1"/>
    <col min="4867" max="4867" width="9" style="840"/>
    <col min="4868" max="4868" width="11.5" style="840" customWidth="1"/>
    <col min="4869" max="4869" width="8.75" style="840" customWidth="1"/>
    <col min="4870" max="4870" width="12.5" style="840" customWidth="1"/>
    <col min="4871" max="4871" width="16.5" style="840" customWidth="1"/>
    <col min="4872" max="5120" width="9" style="840"/>
    <col min="5121" max="5121" width="21" style="840" customWidth="1"/>
    <col min="5122" max="5122" width="19" style="840" customWidth="1"/>
    <col min="5123" max="5123" width="9" style="840"/>
    <col min="5124" max="5124" width="11.5" style="840" customWidth="1"/>
    <col min="5125" max="5125" width="8.75" style="840" customWidth="1"/>
    <col min="5126" max="5126" width="12.5" style="840" customWidth="1"/>
    <col min="5127" max="5127" width="16.5" style="840" customWidth="1"/>
    <col min="5128" max="5376" width="9" style="840"/>
    <col min="5377" max="5377" width="21" style="840" customWidth="1"/>
    <col min="5378" max="5378" width="19" style="840" customWidth="1"/>
    <col min="5379" max="5379" width="9" style="840"/>
    <col min="5380" max="5380" width="11.5" style="840" customWidth="1"/>
    <col min="5381" max="5381" width="8.75" style="840" customWidth="1"/>
    <col min="5382" max="5382" width="12.5" style="840" customWidth="1"/>
    <col min="5383" max="5383" width="16.5" style="840" customWidth="1"/>
    <col min="5384" max="5632" width="9" style="840"/>
    <col min="5633" max="5633" width="21" style="840" customWidth="1"/>
    <col min="5634" max="5634" width="19" style="840" customWidth="1"/>
    <col min="5635" max="5635" width="9" style="840"/>
    <col min="5636" max="5636" width="11.5" style="840" customWidth="1"/>
    <col min="5637" max="5637" width="8.75" style="840" customWidth="1"/>
    <col min="5638" max="5638" width="12.5" style="840" customWidth="1"/>
    <col min="5639" max="5639" width="16.5" style="840" customWidth="1"/>
    <col min="5640" max="5888" width="9" style="840"/>
    <col min="5889" max="5889" width="21" style="840" customWidth="1"/>
    <col min="5890" max="5890" width="19" style="840" customWidth="1"/>
    <col min="5891" max="5891" width="9" style="840"/>
    <col min="5892" max="5892" width="11.5" style="840" customWidth="1"/>
    <col min="5893" max="5893" width="8.75" style="840" customWidth="1"/>
    <col min="5894" max="5894" width="12.5" style="840" customWidth="1"/>
    <col min="5895" max="5895" width="16.5" style="840" customWidth="1"/>
    <col min="5896" max="6144" width="9" style="840"/>
    <col min="6145" max="6145" width="21" style="840" customWidth="1"/>
    <col min="6146" max="6146" width="19" style="840" customWidth="1"/>
    <col min="6147" max="6147" width="9" style="840"/>
    <col min="6148" max="6148" width="11.5" style="840" customWidth="1"/>
    <col min="6149" max="6149" width="8.75" style="840" customWidth="1"/>
    <col min="6150" max="6150" width="12.5" style="840" customWidth="1"/>
    <col min="6151" max="6151" width="16.5" style="840" customWidth="1"/>
    <col min="6152" max="6400" width="9" style="840"/>
    <col min="6401" max="6401" width="21" style="840" customWidth="1"/>
    <col min="6402" max="6402" width="19" style="840" customWidth="1"/>
    <col min="6403" max="6403" width="9" style="840"/>
    <col min="6404" max="6404" width="11.5" style="840" customWidth="1"/>
    <col min="6405" max="6405" width="8.75" style="840" customWidth="1"/>
    <col min="6406" max="6406" width="12.5" style="840" customWidth="1"/>
    <col min="6407" max="6407" width="16.5" style="840" customWidth="1"/>
    <col min="6408" max="6656" width="9" style="840"/>
    <col min="6657" max="6657" width="21" style="840" customWidth="1"/>
    <col min="6658" max="6658" width="19" style="840" customWidth="1"/>
    <col min="6659" max="6659" width="9" style="840"/>
    <col min="6660" max="6660" width="11.5" style="840" customWidth="1"/>
    <col min="6661" max="6661" width="8.75" style="840" customWidth="1"/>
    <col min="6662" max="6662" width="12.5" style="840" customWidth="1"/>
    <col min="6663" max="6663" width="16.5" style="840" customWidth="1"/>
    <col min="6664" max="6912" width="9" style="840"/>
    <col min="6913" max="6913" width="21" style="840" customWidth="1"/>
    <col min="6914" max="6914" width="19" style="840" customWidth="1"/>
    <col min="6915" max="6915" width="9" style="840"/>
    <col min="6916" max="6916" width="11.5" style="840" customWidth="1"/>
    <col min="6917" max="6917" width="8.75" style="840" customWidth="1"/>
    <col min="6918" max="6918" width="12.5" style="840" customWidth="1"/>
    <col min="6919" max="6919" width="16.5" style="840" customWidth="1"/>
    <col min="6920" max="7168" width="9" style="840"/>
    <col min="7169" max="7169" width="21" style="840" customWidth="1"/>
    <col min="7170" max="7170" width="19" style="840" customWidth="1"/>
    <col min="7171" max="7171" width="9" style="840"/>
    <col min="7172" max="7172" width="11.5" style="840" customWidth="1"/>
    <col min="7173" max="7173" width="8.75" style="840" customWidth="1"/>
    <col min="7174" max="7174" width="12.5" style="840" customWidth="1"/>
    <col min="7175" max="7175" width="16.5" style="840" customWidth="1"/>
    <col min="7176" max="7424" width="9" style="840"/>
    <col min="7425" max="7425" width="21" style="840" customWidth="1"/>
    <col min="7426" max="7426" width="19" style="840" customWidth="1"/>
    <col min="7427" max="7427" width="9" style="840"/>
    <col min="7428" max="7428" width="11.5" style="840" customWidth="1"/>
    <col min="7429" max="7429" width="8.75" style="840" customWidth="1"/>
    <col min="7430" max="7430" width="12.5" style="840" customWidth="1"/>
    <col min="7431" max="7431" width="16.5" style="840" customWidth="1"/>
    <col min="7432" max="7680" width="9" style="840"/>
    <col min="7681" max="7681" width="21" style="840" customWidth="1"/>
    <col min="7682" max="7682" width="19" style="840" customWidth="1"/>
    <col min="7683" max="7683" width="9" style="840"/>
    <col min="7684" max="7684" width="11.5" style="840" customWidth="1"/>
    <col min="7685" max="7685" width="8.75" style="840" customWidth="1"/>
    <col min="7686" max="7686" width="12.5" style="840" customWidth="1"/>
    <col min="7687" max="7687" width="16.5" style="840" customWidth="1"/>
    <col min="7688" max="7936" width="9" style="840"/>
    <col min="7937" max="7937" width="21" style="840" customWidth="1"/>
    <col min="7938" max="7938" width="19" style="840" customWidth="1"/>
    <col min="7939" max="7939" width="9" style="840"/>
    <col min="7940" max="7940" width="11.5" style="840" customWidth="1"/>
    <col min="7941" max="7941" width="8.75" style="840" customWidth="1"/>
    <col min="7942" max="7942" width="12.5" style="840" customWidth="1"/>
    <col min="7943" max="7943" width="16.5" style="840" customWidth="1"/>
    <col min="7944" max="8192" width="9" style="840"/>
    <col min="8193" max="8193" width="21" style="840" customWidth="1"/>
    <col min="8194" max="8194" width="19" style="840" customWidth="1"/>
    <col min="8195" max="8195" width="9" style="840"/>
    <col min="8196" max="8196" width="11.5" style="840" customWidth="1"/>
    <col min="8197" max="8197" width="8.75" style="840" customWidth="1"/>
    <col min="8198" max="8198" width="12.5" style="840" customWidth="1"/>
    <col min="8199" max="8199" width="16.5" style="840" customWidth="1"/>
    <col min="8200" max="8448" width="9" style="840"/>
    <col min="8449" max="8449" width="21" style="840" customWidth="1"/>
    <col min="8450" max="8450" width="19" style="840" customWidth="1"/>
    <col min="8451" max="8451" width="9" style="840"/>
    <col min="8452" max="8452" width="11.5" style="840" customWidth="1"/>
    <col min="8453" max="8453" width="8.75" style="840" customWidth="1"/>
    <col min="8454" max="8454" width="12.5" style="840" customWidth="1"/>
    <col min="8455" max="8455" width="16.5" style="840" customWidth="1"/>
    <col min="8456" max="8704" width="9" style="840"/>
    <col min="8705" max="8705" width="21" style="840" customWidth="1"/>
    <col min="8706" max="8706" width="19" style="840" customWidth="1"/>
    <col min="8707" max="8707" width="9" style="840"/>
    <col min="8708" max="8708" width="11.5" style="840" customWidth="1"/>
    <col min="8709" max="8709" width="8.75" style="840" customWidth="1"/>
    <col min="8710" max="8710" width="12.5" style="840" customWidth="1"/>
    <col min="8711" max="8711" width="16.5" style="840" customWidth="1"/>
    <col min="8712" max="8960" width="9" style="840"/>
    <col min="8961" max="8961" width="21" style="840" customWidth="1"/>
    <col min="8962" max="8962" width="19" style="840" customWidth="1"/>
    <col min="8963" max="8963" width="9" style="840"/>
    <col min="8964" max="8964" width="11.5" style="840" customWidth="1"/>
    <col min="8965" max="8965" width="8.75" style="840" customWidth="1"/>
    <col min="8966" max="8966" width="12.5" style="840" customWidth="1"/>
    <col min="8967" max="8967" width="16.5" style="840" customWidth="1"/>
    <col min="8968" max="9216" width="9" style="840"/>
    <col min="9217" max="9217" width="21" style="840" customWidth="1"/>
    <col min="9218" max="9218" width="19" style="840" customWidth="1"/>
    <col min="9219" max="9219" width="9" style="840"/>
    <col min="9220" max="9220" width="11.5" style="840" customWidth="1"/>
    <col min="9221" max="9221" width="8.75" style="840" customWidth="1"/>
    <col min="9222" max="9222" width="12.5" style="840" customWidth="1"/>
    <col min="9223" max="9223" width="16.5" style="840" customWidth="1"/>
    <col min="9224" max="9472" width="9" style="840"/>
    <col min="9473" max="9473" width="21" style="840" customWidth="1"/>
    <col min="9474" max="9474" width="19" style="840" customWidth="1"/>
    <col min="9475" max="9475" width="9" style="840"/>
    <col min="9476" max="9476" width="11.5" style="840" customWidth="1"/>
    <col min="9477" max="9477" width="8.75" style="840" customWidth="1"/>
    <col min="9478" max="9478" width="12.5" style="840" customWidth="1"/>
    <col min="9479" max="9479" width="16.5" style="840" customWidth="1"/>
    <col min="9480" max="9728" width="9" style="840"/>
    <col min="9729" max="9729" width="21" style="840" customWidth="1"/>
    <col min="9730" max="9730" width="19" style="840" customWidth="1"/>
    <col min="9731" max="9731" width="9" style="840"/>
    <col min="9732" max="9732" width="11.5" style="840" customWidth="1"/>
    <col min="9733" max="9733" width="8.75" style="840" customWidth="1"/>
    <col min="9734" max="9734" width="12.5" style="840" customWidth="1"/>
    <col min="9735" max="9735" width="16.5" style="840" customWidth="1"/>
    <col min="9736" max="9984" width="9" style="840"/>
    <col min="9985" max="9985" width="21" style="840" customWidth="1"/>
    <col min="9986" max="9986" width="19" style="840" customWidth="1"/>
    <col min="9987" max="9987" width="9" style="840"/>
    <col min="9988" max="9988" width="11.5" style="840" customWidth="1"/>
    <col min="9989" max="9989" width="8.75" style="840" customWidth="1"/>
    <col min="9990" max="9990" width="12.5" style="840" customWidth="1"/>
    <col min="9991" max="9991" width="16.5" style="840" customWidth="1"/>
    <col min="9992" max="10240" width="9" style="840"/>
    <col min="10241" max="10241" width="21" style="840" customWidth="1"/>
    <col min="10242" max="10242" width="19" style="840" customWidth="1"/>
    <col min="10243" max="10243" width="9" style="840"/>
    <col min="10244" max="10244" width="11.5" style="840" customWidth="1"/>
    <col min="10245" max="10245" width="8.75" style="840" customWidth="1"/>
    <col min="10246" max="10246" width="12.5" style="840" customWidth="1"/>
    <col min="10247" max="10247" width="16.5" style="840" customWidth="1"/>
    <col min="10248" max="10496" width="9" style="840"/>
    <col min="10497" max="10497" width="21" style="840" customWidth="1"/>
    <col min="10498" max="10498" width="19" style="840" customWidth="1"/>
    <col min="10499" max="10499" width="9" style="840"/>
    <col min="10500" max="10500" width="11.5" style="840" customWidth="1"/>
    <col min="10501" max="10501" width="8.75" style="840" customWidth="1"/>
    <col min="10502" max="10502" width="12.5" style="840" customWidth="1"/>
    <col min="10503" max="10503" width="16.5" style="840" customWidth="1"/>
    <col min="10504" max="10752" width="9" style="840"/>
    <col min="10753" max="10753" width="21" style="840" customWidth="1"/>
    <col min="10754" max="10754" width="19" style="840" customWidth="1"/>
    <col min="10755" max="10755" width="9" style="840"/>
    <col min="10756" max="10756" width="11.5" style="840" customWidth="1"/>
    <col min="10757" max="10757" width="8.75" style="840" customWidth="1"/>
    <col min="10758" max="10758" width="12.5" style="840" customWidth="1"/>
    <col min="10759" max="10759" width="16.5" style="840" customWidth="1"/>
    <col min="10760" max="11008" width="9" style="840"/>
    <col min="11009" max="11009" width="21" style="840" customWidth="1"/>
    <col min="11010" max="11010" width="19" style="840" customWidth="1"/>
    <col min="11011" max="11011" width="9" style="840"/>
    <col min="11012" max="11012" width="11.5" style="840" customWidth="1"/>
    <col min="11013" max="11013" width="8.75" style="840" customWidth="1"/>
    <col min="11014" max="11014" width="12.5" style="840" customWidth="1"/>
    <col min="11015" max="11015" width="16.5" style="840" customWidth="1"/>
    <col min="11016" max="11264" width="9" style="840"/>
    <col min="11265" max="11265" width="21" style="840" customWidth="1"/>
    <col min="11266" max="11266" width="19" style="840" customWidth="1"/>
    <col min="11267" max="11267" width="9" style="840"/>
    <col min="11268" max="11268" width="11.5" style="840" customWidth="1"/>
    <col min="11269" max="11269" width="8.75" style="840" customWidth="1"/>
    <col min="11270" max="11270" width="12.5" style="840" customWidth="1"/>
    <col min="11271" max="11271" width="16.5" style="840" customWidth="1"/>
    <col min="11272" max="11520" width="9" style="840"/>
    <col min="11521" max="11521" width="21" style="840" customWidth="1"/>
    <col min="11522" max="11522" width="19" style="840" customWidth="1"/>
    <col min="11523" max="11523" width="9" style="840"/>
    <col min="11524" max="11524" width="11.5" style="840" customWidth="1"/>
    <col min="11525" max="11525" width="8.75" style="840" customWidth="1"/>
    <col min="11526" max="11526" width="12.5" style="840" customWidth="1"/>
    <col min="11527" max="11527" width="16.5" style="840" customWidth="1"/>
    <col min="11528" max="11776" width="9" style="840"/>
    <col min="11777" max="11777" width="21" style="840" customWidth="1"/>
    <col min="11778" max="11778" width="19" style="840" customWidth="1"/>
    <col min="11779" max="11779" width="9" style="840"/>
    <col min="11780" max="11780" width="11.5" style="840" customWidth="1"/>
    <col min="11781" max="11781" width="8.75" style="840" customWidth="1"/>
    <col min="11782" max="11782" width="12.5" style="840" customWidth="1"/>
    <col min="11783" max="11783" width="16.5" style="840" customWidth="1"/>
    <col min="11784" max="12032" width="9" style="840"/>
    <col min="12033" max="12033" width="21" style="840" customWidth="1"/>
    <col min="12034" max="12034" width="19" style="840" customWidth="1"/>
    <col min="12035" max="12035" width="9" style="840"/>
    <col min="12036" max="12036" width="11.5" style="840" customWidth="1"/>
    <col min="12037" max="12037" width="8.75" style="840" customWidth="1"/>
    <col min="12038" max="12038" width="12.5" style="840" customWidth="1"/>
    <col min="12039" max="12039" width="16.5" style="840" customWidth="1"/>
    <col min="12040" max="12288" width="9" style="840"/>
    <col min="12289" max="12289" width="21" style="840" customWidth="1"/>
    <col min="12290" max="12290" width="19" style="840" customWidth="1"/>
    <col min="12291" max="12291" width="9" style="840"/>
    <col min="12292" max="12292" width="11.5" style="840" customWidth="1"/>
    <col min="12293" max="12293" width="8.75" style="840" customWidth="1"/>
    <col min="12294" max="12294" width="12.5" style="840" customWidth="1"/>
    <col min="12295" max="12295" width="16.5" style="840" customWidth="1"/>
    <col min="12296" max="12544" width="9" style="840"/>
    <col min="12545" max="12545" width="21" style="840" customWidth="1"/>
    <col min="12546" max="12546" width="19" style="840" customWidth="1"/>
    <col min="12547" max="12547" width="9" style="840"/>
    <col min="12548" max="12548" width="11.5" style="840" customWidth="1"/>
    <col min="12549" max="12549" width="8.75" style="840" customWidth="1"/>
    <col min="12550" max="12550" width="12.5" style="840" customWidth="1"/>
    <col min="12551" max="12551" width="16.5" style="840" customWidth="1"/>
    <col min="12552" max="12800" width="9" style="840"/>
    <col min="12801" max="12801" width="21" style="840" customWidth="1"/>
    <col min="12802" max="12802" width="19" style="840" customWidth="1"/>
    <col min="12803" max="12803" width="9" style="840"/>
    <col min="12804" max="12804" width="11.5" style="840" customWidth="1"/>
    <col min="12805" max="12805" width="8.75" style="840" customWidth="1"/>
    <col min="12806" max="12806" width="12.5" style="840" customWidth="1"/>
    <col min="12807" max="12807" width="16.5" style="840" customWidth="1"/>
    <col min="12808" max="13056" width="9" style="840"/>
    <col min="13057" max="13057" width="21" style="840" customWidth="1"/>
    <col min="13058" max="13058" width="19" style="840" customWidth="1"/>
    <col min="13059" max="13059" width="9" style="840"/>
    <col min="13060" max="13060" width="11.5" style="840" customWidth="1"/>
    <col min="13061" max="13061" width="8.75" style="840" customWidth="1"/>
    <col min="13062" max="13062" width="12.5" style="840" customWidth="1"/>
    <col min="13063" max="13063" width="16.5" style="840" customWidth="1"/>
    <col min="13064" max="13312" width="9" style="840"/>
    <col min="13313" max="13313" width="21" style="840" customWidth="1"/>
    <col min="13314" max="13314" width="19" style="840" customWidth="1"/>
    <col min="13315" max="13315" width="9" style="840"/>
    <col min="13316" max="13316" width="11.5" style="840" customWidth="1"/>
    <col min="13317" max="13317" width="8.75" style="840" customWidth="1"/>
    <col min="13318" max="13318" width="12.5" style="840" customWidth="1"/>
    <col min="13319" max="13319" width="16.5" style="840" customWidth="1"/>
    <col min="13320" max="13568" width="9" style="840"/>
    <col min="13569" max="13569" width="21" style="840" customWidth="1"/>
    <col min="13570" max="13570" width="19" style="840" customWidth="1"/>
    <col min="13571" max="13571" width="9" style="840"/>
    <col min="13572" max="13572" width="11.5" style="840" customWidth="1"/>
    <col min="13573" max="13573" width="8.75" style="840" customWidth="1"/>
    <col min="13574" max="13574" width="12.5" style="840" customWidth="1"/>
    <col min="13575" max="13575" width="16.5" style="840" customWidth="1"/>
    <col min="13576" max="13824" width="9" style="840"/>
    <col min="13825" max="13825" width="21" style="840" customWidth="1"/>
    <col min="13826" max="13826" width="19" style="840" customWidth="1"/>
    <col min="13827" max="13827" width="9" style="840"/>
    <col min="13828" max="13828" width="11.5" style="840" customWidth="1"/>
    <col min="13829" max="13829" width="8.75" style="840" customWidth="1"/>
    <col min="13830" max="13830" width="12.5" style="840" customWidth="1"/>
    <col min="13831" max="13831" width="16.5" style="840" customWidth="1"/>
    <col min="13832" max="14080" width="9" style="840"/>
    <col min="14081" max="14081" width="21" style="840" customWidth="1"/>
    <col min="14082" max="14082" width="19" style="840" customWidth="1"/>
    <col min="14083" max="14083" width="9" style="840"/>
    <col min="14084" max="14084" width="11.5" style="840" customWidth="1"/>
    <col min="14085" max="14085" width="8.75" style="840" customWidth="1"/>
    <col min="14086" max="14086" width="12.5" style="840" customWidth="1"/>
    <col min="14087" max="14087" width="16.5" style="840" customWidth="1"/>
    <col min="14088" max="14336" width="9" style="840"/>
    <col min="14337" max="14337" width="21" style="840" customWidth="1"/>
    <col min="14338" max="14338" width="19" style="840" customWidth="1"/>
    <col min="14339" max="14339" width="9" style="840"/>
    <col min="14340" max="14340" width="11.5" style="840" customWidth="1"/>
    <col min="14341" max="14341" width="8.75" style="840" customWidth="1"/>
    <col min="14342" max="14342" width="12.5" style="840" customWidth="1"/>
    <col min="14343" max="14343" width="16.5" style="840" customWidth="1"/>
    <col min="14344" max="14592" width="9" style="840"/>
    <col min="14593" max="14593" width="21" style="840" customWidth="1"/>
    <col min="14594" max="14594" width="19" style="840" customWidth="1"/>
    <col min="14595" max="14595" width="9" style="840"/>
    <col min="14596" max="14596" width="11.5" style="840" customWidth="1"/>
    <col min="14597" max="14597" width="8.75" style="840" customWidth="1"/>
    <col min="14598" max="14598" width="12.5" style="840" customWidth="1"/>
    <col min="14599" max="14599" width="16.5" style="840" customWidth="1"/>
    <col min="14600" max="14848" width="9" style="840"/>
    <col min="14849" max="14849" width="21" style="840" customWidth="1"/>
    <col min="14850" max="14850" width="19" style="840" customWidth="1"/>
    <col min="14851" max="14851" width="9" style="840"/>
    <col min="14852" max="14852" width="11.5" style="840" customWidth="1"/>
    <col min="14853" max="14853" width="8.75" style="840" customWidth="1"/>
    <col min="14854" max="14854" width="12.5" style="840" customWidth="1"/>
    <col min="14855" max="14855" width="16.5" style="840" customWidth="1"/>
    <col min="14856" max="15104" width="9" style="840"/>
    <col min="15105" max="15105" width="21" style="840" customWidth="1"/>
    <col min="15106" max="15106" width="19" style="840" customWidth="1"/>
    <col min="15107" max="15107" width="9" style="840"/>
    <col min="15108" max="15108" width="11.5" style="840" customWidth="1"/>
    <col min="15109" max="15109" width="8.75" style="840" customWidth="1"/>
    <col min="15110" max="15110" width="12.5" style="840" customWidth="1"/>
    <col min="15111" max="15111" width="16.5" style="840" customWidth="1"/>
    <col min="15112" max="15360" width="9" style="840"/>
    <col min="15361" max="15361" width="21" style="840" customWidth="1"/>
    <col min="15362" max="15362" width="19" style="840" customWidth="1"/>
    <col min="15363" max="15363" width="9" style="840"/>
    <col min="15364" max="15364" width="11.5" style="840" customWidth="1"/>
    <col min="15365" max="15365" width="8.75" style="840" customWidth="1"/>
    <col min="15366" max="15366" width="12.5" style="840" customWidth="1"/>
    <col min="15367" max="15367" width="16.5" style="840" customWidth="1"/>
    <col min="15368" max="15616" width="9" style="840"/>
    <col min="15617" max="15617" width="21" style="840" customWidth="1"/>
    <col min="15618" max="15618" width="19" style="840" customWidth="1"/>
    <col min="15619" max="15619" width="9" style="840"/>
    <col min="15620" max="15620" width="11.5" style="840" customWidth="1"/>
    <col min="15621" max="15621" width="8.75" style="840" customWidth="1"/>
    <col min="15622" max="15622" width="12.5" style="840" customWidth="1"/>
    <col min="15623" max="15623" width="16.5" style="840" customWidth="1"/>
    <col min="15624" max="15872" width="9" style="840"/>
    <col min="15873" max="15873" width="21" style="840" customWidth="1"/>
    <col min="15874" max="15874" width="19" style="840" customWidth="1"/>
    <col min="15875" max="15875" width="9" style="840"/>
    <col min="15876" max="15876" width="11.5" style="840" customWidth="1"/>
    <col min="15877" max="15877" width="8.75" style="840" customWidth="1"/>
    <col min="15878" max="15878" width="12.5" style="840" customWidth="1"/>
    <col min="15879" max="15879" width="16.5" style="840" customWidth="1"/>
    <col min="15880" max="16128" width="9" style="840"/>
    <col min="16129" max="16129" width="21" style="840" customWidth="1"/>
    <col min="16130" max="16130" width="19" style="840" customWidth="1"/>
    <col min="16131" max="16131" width="9" style="840"/>
    <col min="16132" max="16132" width="11.5" style="840" customWidth="1"/>
    <col min="16133" max="16133" width="8.75" style="840" customWidth="1"/>
    <col min="16134" max="16134" width="12.5" style="840" customWidth="1"/>
    <col min="16135" max="16135" width="16.5" style="840" customWidth="1"/>
    <col min="16136" max="16384" width="9" style="840"/>
  </cols>
  <sheetData>
    <row r="1" spans="1:7" ht="21">
      <c r="C1" s="841" t="s">
        <v>3292</v>
      </c>
      <c r="E1" s="841"/>
      <c r="G1" s="842">
        <f ca="1">TODAY()</f>
        <v>46227</v>
      </c>
    </row>
    <row r="2" spans="1:7" ht="21" customHeight="1">
      <c r="C2" s="841" t="s">
        <v>3293</v>
      </c>
    </row>
    <row r="3" spans="1:7" ht="20.25" customHeight="1"/>
    <row r="4" spans="1:7" ht="20.25" customHeight="1"/>
    <row r="5" spans="1:7" ht="20.25" customHeight="1">
      <c r="F5" s="843" t="s">
        <v>3294</v>
      </c>
      <c r="G5" s="844" t="s">
        <v>3295</v>
      </c>
    </row>
    <row r="6" spans="1:7" ht="20.25" customHeight="1">
      <c r="B6" s="845"/>
      <c r="F6" s="843" t="s">
        <v>3296</v>
      </c>
      <c r="G6" s="844" t="s">
        <v>3297</v>
      </c>
    </row>
    <row r="7" spans="1:7" ht="3.75" customHeight="1">
      <c r="A7" s="846"/>
      <c r="B7" s="847"/>
    </row>
    <row r="8" spans="1:7" ht="27.75" customHeight="1">
      <c r="A8" s="848"/>
      <c r="B8" s="849" t="s">
        <v>3298</v>
      </c>
      <c r="C8" s="850"/>
      <c r="D8" s="850"/>
      <c r="E8" s="850"/>
      <c r="F8" s="850"/>
      <c r="G8" s="851"/>
    </row>
    <row r="9" spans="1:7" ht="27.75" customHeight="1">
      <c r="A9" s="852" t="s">
        <v>3299</v>
      </c>
      <c r="B9" s="853" t="s">
        <v>3300</v>
      </c>
      <c r="C9" s="854"/>
      <c r="D9" s="854"/>
      <c r="E9" s="854"/>
      <c r="F9" s="854"/>
      <c r="G9" s="855"/>
    </row>
    <row r="10" spans="1:7" ht="27.75" customHeight="1">
      <c r="A10" s="856"/>
      <c r="B10" s="857"/>
      <c r="C10" s="858"/>
      <c r="D10" s="858"/>
      <c r="E10" s="858"/>
      <c r="F10" s="858"/>
      <c r="G10" s="859"/>
    </row>
    <row r="11" spans="1:7" ht="27.75" customHeight="1">
      <c r="A11" s="856"/>
      <c r="B11" s="857"/>
      <c r="C11" s="858"/>
      <c r="D11" s="858"/>
      <c r="E11" s="858"/>
      <c r="F11" s="858"/>
      <c r="G11" s="859"/>
    </row>
    <row r="12" spans="1:7" ht="27.75" customHeight="1">
      <c r="A12" s="860"/>
      <c r="B12" s="861"/>
      <c r="C12" s="862"/>
      <c r="D12" s="862"/>
      <c r="E12" s="862"/>
      <c r="F12" s="862"/>
      <c r="G12" s="863"/>
    </row>
    <row r="13" spans="1:7" ht="30.75" customHeight="1">
      <c r="A13" s="864" t="s">
        <v>3301</v>
      </c>
      <c r="B13" s="865" t="s">
        <v>3302</v>
      </c>
      <c r="C13" s="866"/>
      <c r="D13" s="867"/>
      <c r="E13" s="849" t="s">
        <v>3303</v>
      </c>
      <c r="F13" s="868" t="str">
        <f>[2]管理表!K2</f>
        <v>別途相談</v>
      </c>
      <c r="G13" s="864" t="s">
        <v>3304</v>
      </c>
    </row>
    <row r="14" spans="1:7" ht="30.75" customHeight="1">
      <c r="A14" s="864" t="s">
        <v>3305</v>
      </c>
      <c r="B14" s="869" t="s">
        <v>3306</v>
      </c>
      <c r="C14" s="870"/>
      <c r="D14" s="871"/>
      <c r="E14" s="865" t="s">
        <v>3307</v>
      </c>
      <c r="F14" s="866"/>
      <c r="G14" s="867"/>
    </row>
    <row r="15" spans="1:7" ht="8.25" customHeight="1" thickBot="1"/>
    <row r="16" spans="1:7" ht="27" customHeight="1">
      <c r="A16" s="872" t="s">
        <v>3253</v>
      </c>
      <c r="B16" s="873" t="s">
        <v>3308</v>
      </c>
      <c r="C16" s="874"/>
      <c r="D16" s="875" t="s">
        <v>3281</v>
      </c>
      <c r="E16" s="876" t="s">
        <v>3257</v>
      </c>
      <c r="F16" s="875" t="s">
        <v>3258</v>
      </c>
      <c r="G16" s="877" t="s">
        <v>3309</v>
      </c>
    </row>
    <row r="17" spans="1:7" ht="30" customHeight="1">
      <c r="A17" s="878" t="str">
        <f>[2]管理表!D2</f>
        <v>φ38.5穴追加工</v>
      </c>
      <c r="B17" s="879" t="str">
        <f>[2]管理表!C2</f>
        <v>キャップ</v>
      </c>
      <c r="C17" s="879" t="str">
        <f>[2]管理表!E2</f>
        <v>村井電材</v>
      </c>
      <c r="D17" s="880">
        <f>[2]管理表!G2</f>
        <v>1</v>
      </c>
      <c r="E17" s="881">
        <f>[2]管理表!H2</f>
        <v>460</v>
      </c>
      <c r="F17" s="879">
        <f>D17*E17</f>
        <v>460</v>
      </c>
      <c r="G17" s="938" t="str">
        <f>[2]管理表!M2</f>
        <v>見積No：121017003</v>
      </c>
    </row>
    <row r="18" spans="1:7" ht="30" customHeight="1">
      <c r="A18" s="883">
        <f>[2]管理表!D3</f>
        <v>0</v>
      </c>
      <c r="B18" s="884" t="str">
        <f>[2]管理表!C3</f>
        <v>消費税</v>
      </c>
      <c r="C18" s="884" t="str">
        <f>[2]管理表!E3</f>
        <v>村井電材</v>
      </c>
      <c r="D18" s="885">
        <f>[2]管理表!G3</f>
        <v>1</v>
      </c>
      <c r="E18" s="885">
        <f>[2]管理表!H3</f>
        <v>23</v>
      </c>
      <c r="F18" s="884">
        <f>D18*E18</f>
        <v>23</v>
      </c>
      <c r="G18" s="886" t="str">
        <f>[2]管理表!M3</f>
        <v>見積No：121017003</v>
      </c>
    </row>
    <row r="19" spans="1:7" ht="30" customHeight="1">
      <c r="A19" s="883">
        <f>[2]管理表!D4</f>
        <v>0</v>
      </c>
      <c r="B19" s="884">
        <f>[2]管理表!C4</f>
        <v>0</v>
      </c>
      <c r="C19" s="884">
        <f>[2]管理表!E4</f>
        <v>0</v>
      </c>
      <c r="D19" s="885">
        <f>[2]管理表!G4</f>
        <v>0</v>
      </c>
      <c r="E19" s="885">
        <f>[2]管理表!H4</f>
        <v>0</v>
      </c>
      <c r="F19" s="884">
        <f t="shared" ref="F19:F28" si="0">D19*E19</f>
        <v>0</v>
      </c>
      <c r="G19" s="886">
        <f>[2]管理表!M4</f>
        <v>0</v>
      </c>
    </row>
    <row r="20" spans="1:7" ht="30" customHeight="1">
      <c r="A20" s="883">
        <f>[2]管理表!D5</f>
        <v>0</v>
      </c>
      <c r="B20" s="884">
        <f>[2]管理表!C5</f>
        <v>0</v>
      </c>
      <c r="C20" s="884">
        <f>[2]管理表!E5</f>
        <v>0</v>
      </c>
      <c r="D20" s="885">
        <f>[2]管理表!G5</f>
        <v>0</v>
      </c>
      <c r="E20" s="885">
        <f>[2]管理表!H5</f>
        <v>0</v>
      </c>
      <c r="F20" s="884">
        <f t="shared" si="0"/>
        <v>0</v>
      </c>
      <c r="G20" s="886">
        <f>[2]管理表!M5</f>
        <v>0</v>
      </c>
    </row>
    <row r="21" spans="1:7" ht="30" customHeight="1">
      <c r="A21" s="883">
        <f>[2]管理表!D6</f>
        <v>0</v>
      </c>
      <c r="B21" s="884">
        <f>[2]管理表!C6</f>
        <v>0</v>
      </c>
      <c r="C21" s="884">
        <f>[2]管理表!E6</f>
        <v>0</v>
      </c>
      <c r="D21" s="885">
        <f>[2]管理表!G6</f>
        <v>0</v>
      </c>
      <c r="E21" s="885">
        <f>[2]管理表!H6</f>
        <v>0</v>
      </c>
      <c r="F21" s="884">
        <f t="shared" si="0"/>
        <v>0</v>
      </c>
      <c r="G21" s="886">
        <f>[2]管理表!M6</f>
        <v>0</v>
      </c>
    </row>
    <row r="22" spans="1:7" ht="30" customHeight="1">
      <c r="A22" s="883">
        <f>[2]管理表!D7</f>
        <v>0</v>
      </c>
      <c r="B22" s="884">
        <f>[2]管理表!C7</f>
        <v>0</v>
      </c>
      <c r="C22" s="884">
        <f>[2]管理表!E7</f>
        <v>0</v>
      </c>
      <c r="D22" s="885">
        <f>[2]管理表!G7</f>
        <v>0</v>
      </c>
      <c r="E22" s="885">
        <f>[2]管理表!H7</f>
        <v>0</v>
      </c>
      <c r="F22" s="884">
        <f t="shared" si="0"/>
        <v>0</v>
      </c>
      <c r="G22" s="886">
        <f>[2]管理表!M7</f>
        <v>0</v>
      </c>
    </row>
    <row r="23" spans="1:7" ht="30" customHeight="1">
      <c r="A23" s="883">
        <f>[2]管理表!D8</f>
        <v>0</v>
      </c>
      <c r="B23" s="884">
        <f>[2]管理表!C8</f>
        <v>0</v>
      </c>
      <c r="C23" s="884">
        <f>[2]管理表!E8</f>
        <v>0</v>
      </c>
      <c r="D23" s="885">
        <f>[2]管理表!G8</f>
        <v>0</v>
      </c>
      <c r="E23" s="885">
        <f>[2]管理表!H8</f>
        <v>0</v>
      </c>
      <c r="F23" s="884">
        <f t="shared" si="0"/>
        <v>0</v>
      </c>
      <c r="G23" s="886">
        <f>[2]管理表!M8</f>
        <v>0</v>
      </c>
    </row>
    <row r="24" spans="1:7" ht="30" customHeight="1">
      <c r="A24" s="883">
        <f>[2]管理表!D9</f>
        <v>0</v>
      </c>
      <c r="B24" s="884">
        <f>[2]管理表!C9</f>
        <v>0</v>
      </c>
      <c r="C24" s="884">
        <f>[2]管理表!E9</f>
        <v>0</v>
      </c>
      <c r="D24" s="885">
        <f>[2]管理表!G9</f>
        <v>0</v>
      </c>
      <c r="E24" s="885">
        <f>[2]管理表!H9</f>
        <v>0</v>
      </c>
      <c r="F24" s="884">
        <f t="shared" si="0"/>
        <v>0</v>
      </c>
      <c r="G24" s="886">
        <f>[2]管理表!M9</f>
        <v>0</v>
      </c>
    </row>
    <row r="25" spans="1:7" ht="30" customHeight="1">
      <c r="A25" s="883">
        <f>[2]管理表!D10</f>
        <v>0</v>
      </c>
      <c r="B25" s="884">
        <f>[2]管理表!C10</f>
        <v>0</v>
      </c>
      <c r="C25" s="884">
        <f>[2]管理表!E10</f>
        <v>0</v>
      </c>
      <c r="D25" s="885">
        <f>[2]管理表!G10</f>
        <v>0</v>
      </c>
      <c r="E25" s="885">
        <f>[2]管理表!H10</f>
        <v>0</v>
      </c>
      <c r="F25" s="884">
        <f t="shared" si="0"/>
        <v>0</v>
      </c>
      <c r="G25" s="886">
        <f>[2]管理表!M10</f>
        <v>0</v>
      </c>
    </row>
    <row r="26" spans="1:7" ht="30" customHeight="1">
      <c r="A26" s="883">
        <f>[2]管理表!D11</f>
        <v>0</v>
      </c>
      <c r="B26" s="884">
        <f>[2]管理表!C11</f>
        <v>0</v>
      </c>
      <c r="C26" s="884">
        <f>[2]管理表!E11</f>
        <v>0</v>
      </c>
      <c r="D26" s="885">
        <f>[2]管理表!G11</f>
        <v>0</v>
      </c>
      <c r="E26" s="885">
        <f>[2]管理表!H11</f>
        <v>0</v>
      </c>
      <c r="F26" s="884">
        <f t="shared" si="0"/>
        <v>0</v>
      </c>
      <c r="G26" s="886">
        <f>[2]管理表!M11</f>
        <v>0</v>
      </c>
    </row>
    <row r="27" spans="1:7" ht="30" customHeight="1">
      <c r="A27" s="883">
        <f>[2]管理表!D12</f>
        <v>0</v>
      </c>
      <c r="B27" s="884">
        <f>[2]管理表!C12</f>
        <v>0</v>
      </c>
      <c r="C27" s="884">
        <f>[2]管理表!E12</f>
        <v>0</v>
      </c>
      <c r="D27" s="885">
        <f>[2]管理表!G12</f>
        <v>0</v>
      </c>
      <c r="E27" s="885">
        <f>[2]管理表!H12</f>
        <v>0</v>
      </c>
      <c r="F27" s="884">
        <f t="shared" si="0"/>
        <v>0</v>
      </c>
      <c r="G27" s="886">
        <f>[2]管理表!M12</f>
        <v>0</v>
      </c>
    </row>
    <row r="28" spans="1:7" ht="30" customHeight="1">
      <c r="A28" s="883">
        <f>[2]管理表!D13</f>
        <v>0</v>
      </c>
      <c r="B28" s="884">
        <f>[2]管理表!C13</f>
        <v>0</v>
      </c>
      <c r="C28" s="884">
        <f>[2]管理表!E13</f>
        <v>0</v>
      </c>
      <c r="D28" s="885">
        <f>[2]管理表!G13</f>
        <v>0</v>
      </c>
      <c r="E28" s="885">
        <f>[2]管理表!H13</f>
        <v>0</v>
      </c>
      <c r="F28" s="884">
        <f t="shared" si="0"/>
        <v>0</v>
      </c>
      <c r="G28" s="886">
        <f>[2]管理表!M13</f>
        <v>0</v>
      </c>
    </row>
    <row r="29" spans="1:7" ht="30" customHeight="1" thickBot="1">
      <c r="A29" s="887"/>
      <c r="B29" s="888"/>
      <c r="C29" s="888"/>
      <c r="D29" s="889">
        <f>[2]管理表!H13</f>
        <v>0</v>
      </c>
      <c r="E29" s="889"/>
      <c r="F29" s="888"/>
      <c r="G29" s="890"/>
    </row>
    <row r="30" spans="1:7" ht="3" customHeight="1" thickBot="1">
      <c r="A30" s="891"/>
      <c r="B30" s="891"/>
      <c r="C30" s="891"/>
      <c r="D30" s="891"/>
      <c r="E30" s="891"/>
      <c r="F30" s="891"/>
      <c r="G30" s="891"/>
    </row>
    <row r="31" spans="1:7" ht="33.75" customHeight="1">
      <c r="A31" s="892" t="s">
        <v>17</v>
      </c>
      <c r="B31" s="893" t="s">
        <v>3310</v>
      </c>
      <c r="C31" s="893"/>
      <c r="D31" s="893"/>
      <c r="E31" s="893"/>
      <c r="F31" s="893"/>
      <c r="G31" s="894"/>
    </row>
    <row r="32" spans="1:7" ht="22.5" customHeight="1">
      <c r="A32" s="895"/>
      <c r="B32" s="891"/>
      <c r="C32" s="891"/>
      <c r="D32" s="891"/>
      <c r="E32" s="891"/>
      <c r="F32" s="891"/>
      <c r="G32" s="896"/>
    </row>
    <row r="33" spans="1:7" ht="14.25" thickBot="1">
      <c r="A33" s="897"/>
      <c r="B33" s="898"/>
      <c r="C33" s="898"/>
      <c r="D33" s="898"/>
      <c r="E33" s="898"/>
      <c r="F33" s="898"/>
      <c r="G33" s="899"/>
    </row>
    <row r="34" spans="1:7" ht="30" customHeight="1" thickTop="1">
      <c r="A34" s="840" t="s">
        <v>3311</v>
      </c>
      <c r="F34" s="900" t="s">
        <v>3312</v>
      </c>
      <c r="G34" s="901"/>
    </row>
    <row r="35" spans="1:7" ht="30" customHeight="1" thickBot="1">
      <c r="F35" s="902" t="s">
        <v>3313</v>
      </c>
      <c r="G35" s="903" t="s">
        <v>3314</v>
      </c>
    </row>
    <row r="36" spans="1:7" ht="14.25" thickTop="1"/>
  </sheetData>
  <mergeCells count="5">
    <mergeCell ref="B9:G12"/>
    <mergeCell ref="B13:D13"/>
    <mergeCell ref="B14:D14"/>
    <mergeCell ref="E14:G14"/>
    <mergeCell ref="B31:G31"/>
  </mergeCells>
  <phoneticPr fontId="3"/>
  <dataValidations count="3">
    <dataValidation type="list" allowBlank="1" showInputMessage="1" showErrorMessage="1" sqref="E14:G14 JA14:JC14 SW14:SY14 ACS14:ACU14 AMO14:AMQ14 AWK14:AWM14 BGG14:BGI14 BQC14:BQE14 BZY14:CAA14 CJU14:CJW14 CTQ14:CTS14 DDM14:DDO14 DNI14:DNK14 DXE14:DXG14 EHA14:EHC14 EQW14:EQY14 FAS14:FAU14 FKO14:FKQ14 FUK14:FUM14 GEG14:GEI14 GOC14:GOE14 GXY14:GYA14 HHU14:HHW14 HRQ14:HRS14 IBM14:IBO14 ILI14:ILK14 IVE14:IVG14 JFA14:JFC14 JOW14:JOY14 JYS14:JYU14 KIO14:KIQ14 KSK14:KSM14 LCG14:LCI14 LMC14:LME14 LVY14:LWA14 MFU14:MFW14 MPQ14:MPS14 MZM14:MZO14 NJI14:NJK14 NTE14:NTG14 ODA14:ODC14 OMW14:OMY14 OWS14:OWU14 PGO14:PGQ14 PQK14:PQM14 QAG14:QAI14 QKC14:QKE14 QTY14:QUA14 RDU14:RDW14 RNQ14:RNS14 RXM14:RXO14 SHI14:SHK14 SRE14:SRG14 TBA14:TBC14 TKW14:TKY14 TUS14:TUU14 UEO14:UEQ14 UOK14:UOM14 UYG14:UYI14 VIC14:VIE14 VRY14:VSA14 WBU14:WBW14 WLQ14:WLS14 WVM14:WVO14 E65550:G65550 JA65550:JC65550 SW65550:SY65550 ACS65550:ACU65550 AMO65550:AMQ65550 AWK65550:AWM65550 BGG65550:BGI65550 BQC65550:BQE65550 BZY65550:CAA65550 CJU65550:CJW65550 CTQ65550:CTS65550 DDM65550:DDO65550 DNI65550:DNK65550 DXE65550:DXG65550 EHA65550:EHC65550 EQW65550:EQY65550 FAS65550:FAU65550 FKO65550:FKQ65550 FUK65550:FUM65550 GEG65550:GEI65550 GOC65550:GOE65550 GXY65550:GYA65550 HHU65550:HHW65550 HRQ65550:HRS65550 IBM65550:IBO65550 ILI65550:ILK65550 IVE65550:IVG65550 JFA65550:JFC65550 JOW65550:JOY65550 JYS65550:JYU65550 KIO65550:KIQ65550 KSK65550:KSM65550 LCG65550:LCI65550 LMC65550:LME65550 LVY65550:LWA65550 MFU65550:MFW65550 MPQ65550:MPS65550 MZM65550:MZO65550 NJI65550:NJK65550 NTE65550:NTG65550 ODA65550:ODC65550 OMW65550:OMY65550 OWS65550:OWU65550 PGO65550:PGQ65550 PQK65550:PQM65550 QAG65550:QAI65550 QKC65550:QKE65550 QTY65550:QUA65550 RDU65550:RDW65550 RNQ65550:RNS65550 RXM65550:RXO65550 SHI65550:SHK65550 SRE65550:SRG65550 TBA65550:TBC65550 TKW65550:TKY65550 TUS65550:TUU65550 UEO65550:UEQ65550 UOK65550:UOM65550 UYG65550:UYI65550 VIC65550:VIE65550 VRY65550:VSA65550 WBU65550:WBW65550 WLQ65550:WLS65550 WVM65550:WVO65550 E131086:G131086 JA131086:JC131086 SW131086:SY131086 ACS131086:ACU131086 AMO131086:AMQ131086 AWK131086:AWM131086 BGG131086:BGI131086 BQC131086:BQE131086 BZY131086:CAA131086 CJU131086:CJW131086 CTQ131086:CTS131086 DDM131086:DDO131086 DNI131086:DNK131086 DXE131086:DXG131086 EHA131086:EHC131086 EQW131086:EQY131086 FAS131086:FAU131086 FKO131086:FKQ131086 FUK131086:FUM131086 GEG131086:GEI131086 GOC131086:GOE131086 GXY131086:GYA131086 HHU131086:HHW131086 HRQ131086:HRS131086 IBM131086:IBO131086 ILI131086:ILK131086 IVE131086:IVG131086 JFA131086:JFC131086 JOW131086:JOY131086 JYS131086:JYU131086 KIO131086:KIQ131086 KSK131086:KSM131086 LCG131086:LCI131086 LMC131086:LME131086 LVY131086:LWA131086 MFU131086:MFW131086 MPQ131086:MPS131086 MZM131086:MZO131086 NJI131086:NJK131086 NTE131086:NTG131086 ODA131086:ODC131086 OMW131086:OMY131086 OWS131086:OWU131086 PGO131086:PGQ131086 PQK131086:PQM131086 QAG131086:QAI131086 QKC131086:QKE131086 QTY131086:QUA131086 RDU131086:RDW131086 RNQ131086:RNS131086 RXM131086:RXO131086 SHI131086:SHK131086 SRE131086:SRG131086 TBA131086:TBC131086 TKW131086:TKY131086 TUS131086:TUU131086 UEO131086:UEQ131086 UOK131086:UOM131086 UYG131086:UYI131086 VIC131086:VIE131086 VRY131086:VSA131086 WBU131086:WBW131086 WLQ131086:WLS131086 WVM131086:WVO131086 E196622:G196622 JA196622:JC196622 SW196622:SY196622 ACS196622:ACU196622 AMO196622:AMQ196622 AWK196622:AWM196622 BGG196622:BGI196622 BQC196622:BQE196622 BZY196622:CAA196622 CJU196622:CJW196622 CTQ196622:CTS196622 DDM196622:DDO196622 DNI196622:DNK196622 DXE196622:DXG196622 EHA196622:EHC196622 EQW196622:EQY196622 FAS196622:FAU196622 FKO196622:FKQ196622 FUK196622:FUM196622 GEG196622:GEI196622 GOC196622:GOE196622 GXY196622:GYA196622 HHU196622:HHW196622 HRQ196622:HRS196622 IBM196622:IBO196622 ILI196622:ILK196622 IVE196622:IVG196622 JFA196622:JFC196622 JOW196622:JOY196622 JYS196622:JYU196622 KIO196622:KIQ196622 KSK196622:KSM196622 LCG196622:LCI196622 LMC196622:LME196622 LVY196622:LWA196622 MFU196622:MFW196622 MPQ196622:MPS196622 MZM196622:MZO196622 NJI196622:NJK196622 NTE196622:NTG196622 ODA196622:ODC196622 OMW196622:OMY196622 OWS196622:OWU196622 PGO196622:PGQ196622 PQK196622:PQM196622 QAG196622:QAI196622 QKC196622:QKE196622 QTY196622:QUA196622 RDU196622:RDW196622 RNQ196622:RNS196622 RXM196622:RXO196622 SHI196622:SHK196622 SRE196622:SRG196622 TBA196622:TBC196622 TKW196622:TKY196622 TUS196622:TUU196622 UEO196622:UEQ196622 UOK196622:UOM196622 UYG196622:UYI196622 VIC196622:VIE196622 VRY196622:VSA196622 WBU196622:WBW196622 WLQ196622:WLS196622 WVM196622:WVO196622 E262158:G262158 JA262158:JC262158 SW262158:SY262158 ACS262158:ACU262158 AMO262158:AMQ262158 AWK262158:AWM262158 BGG262158:BGI262158 BQC262158:BQE262158 BZY262158:CAA262158 CJU262158:CJW262158 CTQ262158:CTS262158 DDM262158:DDO262158 DNI262158:DNK262158 DXE262158:DXG262158 EHA262158:EHC262158 EQW262158:EQY262158 FAS262158:FAU262158 FKO262158:FKQ262158 FUK262158:FUM262158 GEG262158:GEI262158 GOC262158:GOE262158 GXY262158:GYA262158 HHU262158:HHW262158 HRQ262158:HRS262158 IBM262158:IBO262158 ILI262158:ILK262158 IVE262158:IVG262158 JFA262158:JFC262158 JOW262158:JOY262158 JYS262158:JYU262158 KIO262158:KIQ262158 KSK262158:KSM262158 LCG262158:LCI262158 LMC262158:LME262158 LVY262158:LWA262158 MFU262158:MFW262158 MPQ262158:MPS262158 MZM262158:MZO262158 NJI262158:NJK262158 NTE262158:NTG262158 ODA262158:ODC262158 OMW262158:OMY262158 OWS262158:OWU262158 PGO262158:PGQ262158 PQK262158:PQM262158 QAG262158:QAI262158 QKC262158:QKE262158 QTY262158:QUA262158 RDU262158:RDW262158 RNQ262158:RNS262158 RXM262158:RXO262158 SHI262158:SHK262158 SRE262158:SRG262158 TBA262158:TBC262158 TKW262158:TKY262158 TUS262158:TUU262158 UEO262158:UEQ262158 UOK262158:UOM262158 UYG262158:UYI262158 VIC262158:VIE262158 VRY262158:VSA262158 WBU262158:WBW262158 WLQ262158:WLS262158 WVM262158:WVO262158 E327694:G327694 JA327694:JC327694 SW327694:SY327694 ACS327694:ACU327694 AMO327694:AMQ327694 AWK327694:AWM327694 BGG327694:BGI327694 BQC327694:BQE327694 BZY327694:CAA327694 CJU327694:CJW327694 CTQ327694:CTS327694 DDM327694:DDO327694 DNI327694:DNK327694 DXE327694:DXG327694 EHA327694:EHC327694 EQW327694:EQY327694 FAS327694:FAU327694 FKO327694:FKQ327694 FUK327694:FUM327694 GEG327694:GEI327694 GOC327694:GOE327694 GXY327694:GYA327694 HHU327694:HHW327694 HRQ327694:HRS327694 IBM327694:IBO327694 ILI327694:ILK327694 IVE327694:IVG327694 JFA327694:JFC327694 JOW327694:JOY327694 JYS327694:JYU327694 KIO327694:KIQ327694 KSK327694:KSM327694 LCG327694:LCI327694 LMC327694:LME327694 LVY327694:LWA327694 MFU327694:MFW327694 MPQ327694:MPS327694 MZM327694:MZO327694 NJI327694:NJK327694 NTE327694:NTG327694 ODA327694:ODC327694 OMW327694:OMY327694 OWS327694:OWU327694 PGO327694:PGQ327694 PQK327694:PQM327694 QAG327694:QAI327694 QKC327694:QKE327694 QTY327694:QUA327694 RDU327694:RDW327694 RNQ327694:RNS327694 RXM327694:RXO327694 SHI327694:SHK327694 SRE327694:SRG327694 TBA327694:TBC327694 TKW327694:TKY327694 TUS327694:TUU327694 UEO327694:UEQ327694 UOK327694:UOM327694 UYG327694:UYI327694 VIC327694:VIE327694 VRY327694:VSA327694 WBU327694:WBW327694 WLQ327694:WLS327694 WVM327694:WVO327694 E393230:G393230 JA393230:JC393230 SW393230:SY393230 ACS393230:ACU393230 AMO393230:AMQ393230 AWK393230:AWM393230 BGG393230:BGI393230 BQC393230:BQE393230 BZY393230:CAA393230 CJU393230:CJW393230 CTQ393230:CTS393230 DDM393230:DDO393230 DNI393230:DNK393230 DXE393230:DXG393230 EHA393230:EHC393230 EQW393230:EQY393230 FAS393230:FAU393230 FKO393230:FKQ393230 FUK393230:FUM393230 GEG393230:GEI393230 GOC393230:GOE393230 GXY393230:GYA393230 HHU393230:HHW393230 HRQ393230:HRS393230 IBM393230:IBO393230 ILI393230:ILK393230 IVE393230:IVG393230 JFA393230:JFC393230 JOW393230:JOY393230 JYS393230:JYU393230 KIO393230:KIQ393230 KSK393230:KSM393230 LCG393230:LCI393230 LMC393230:LME393230 LVY393230:LWA393230 MFU393230:MFW393230 MPQ393230:MPS393230 MZM393230:MZO393230 NJI393230:NJK393230 NTE393230:NTG393230 ODA393230:ODC393230 OMW393230:OMY393230 OWS393230:OWU393230 PGO393230:PGQ393230 PQK393230:PQM393230 QAG393230:QAI393230 QKC393230:QKE393230 QTY393230:QUA393230 RDU393230:RDW393230 RNQ393230:RNS393230 RXM393230:RXO393230 SHI393230:SHK393230 SRE393230:SRG393230 TBA393230:TBC393230 TKW393230:TKY393230 TUS393230:TUU393230 UEO393230:UEQ393230 UOK393230:UOM393230 UYG393230:UYI393230 VIC393230:VIE393230 VRY393230:VSA393230 WBU393230:WBW393230 WLQ393230:WLS393230 WVM393230:WVO393230 E458766:G458766 JA458766:JC458766 SW458766:SY458766 ACS458766:ACU458766 AMO458766:AMQ458766 AWK458766:AWM458766 BGG458766:BGI458766 BQC458766:BQE458766 BZY458766:CAA458766 CJU458766:CJW458766 CTQ458766:CTS458766 DDM458766:DDO458766 DNI458766:DNK458766 DXE458766:DXG458766 EHA458766:EHC458766 EQW458766:EQY458766 FAS458766:FAU458766 FKO458766:FKQ458766 FUK458766:FUM458766 GEG458766:GEI458766 GOC458766:GOE458766 GXY458766:GYA458766 HHU458766:HHW458766 HRQ458766:HRS458766 IBM458766:IBO458766 ILI458766:ILK458766 IVE458766:IVG458766 JFA458766:JFC458766 JOW458766:JOY458766 JYS458766:JYU458766 KIO458766:KIQ458766 KSK458766:KSM458766 LCG458766:LCI458766 LMC458766:LME458766 LVY458766:LWA458766 MFU458766:MFW458766 MPQ458766:MPS458766 MZM458766:MZO458766 NJI458766:NJK458766 NTE458766:NTG458766 ODA458766:ODC458766 OMW458766:OMY458766 OWS458766:OWU458766 PGO458766:PGQ458766 PQK458766:PQM458766 QAG458766:QAI458766 QKC458766:QKE458766 QTY458766:QUA458766 RDU458766:RDW458766 RNQ458766:RNS458766 RXM458766:RXO458766 SHI458766:SHK458766 SRE458766:SRG458766 TBA458766:TBC458766 TKW458766:TKY458766 TUS458766:TUU458766 UEO458766:UEQ458766 UOK458766:UOM458766 UYG458766:UYI458766 VIC458766:VIE458766 VRY458766:VSA458766 WBU458766:WBW458766 WLQ458766:WLS458766 WVM458766:WVO458766 E524302:G524302 JA524302:JC524302 SW524302:SY524302 ACS524302:ACU524302 AMO524302:AMQ524302 AWK524302:AWM524302 BGG524302:BGI524302 BQC524302:BQE524302 BZY524302:CAA524302 CJU524302:CJW524302 CTQ524302:CTS524302 DDM524302:DDO524302 DNI524302:DNK524302 DXE524302:DXG524302 EHA524302:EHC524302 EQW524302:EQY524302 FAS524302:FAU524302 FKO524302:FKQ524302 FUK524302:FUM524302 GEG524302:GEI524302 GOC524302:GOE524302 GXY524302:GYA524302 HHU524302:HHW524302 HRQ524302:HRS524302 IBM524302:IBO524302 ILI524302:ILK524302 IVE524302:IVG524302 JFA524302:JFC524302 JOW524302:JOY524302 JYS524302:JYU524302 KIO524302:KIQ524302 KSK524302:KSM524302 LCG524302:LCI524302 LMC524302:LME524302 LVY524302:LWA524302 MFU524302:MFW524302 MPQ524302:MPS524302 MZM524302:MZO524302 NJI524302:NJK524302 NTE524302:NTG524302 ODA524302:ODC524302 OMW524302:OMY524302 OWS524302:OWU524302 PGO524302:PGQ524302 PQK524302:PQM524302 QAG524302:QAI524302 QKC524302:QKE524302 QTY524302:QUA524302 RDU524302:RDW524302 RNQ524302:RNS524302 RXM524302:RXO524302 SHI524302:SHK524302 SRE524302:SRG524302 TBA524302:TBC524302 TKW524302:TKY524302 TUS524302:TUU524302 UEO524302:UEQ524302 UOK524302:UOM524302 UYG524302:UYI524302 VIC524302:VIE524302 VRY524302:VSA524302 WBU524302:WBW524302 WLQ524302:WLS524302 WVM524302:WVO524302 E589838:G589838 JA589838:JC589838 SW589838:SY589838 ACS589838:ACU589838 AMO589838:AMQ589838 AWK589838:AWM589838 BGG589838:BGI589838 BQC589838:BQE589838 BZY589838:CAA589838 CJU589838:CJW589838 CTQ589838:CTS589838 DDM589838:DDO589838 DNI589838:DNK589838 DXE589838:DXG589838 EHA589838:EHC589838 EQW589838:EQY589838 FAS589838:FAU589838 FKO589838:FKQ589838 FUK589838:FUM589838 GEG589838:GEI589838 GOC589838:GOE589838 GXY589838:GYA589838 HHU589838:HHW589838 HRQ589838:HRS589838 IBM589838:IBO589838 ILI589838:ILK589838 IVE589838:IVG589838 JFA589838:JFC589838 JOW589838:JOY589838 JYS589838:JYU589838 KIO589838:KIQ589838 KSK589838:KSM589838 LCG589838:LCI589838 LMC589838:LME589838 LVY589838:LWA589838 MFU589838:MFW589838 MPQ589838:MPS589838 MZM589838:MZO589838 NJI589838:NJK589838 NTE589838:NTG589838 ODA589838:ODC589838 OMW589838:OMY589838 OWS589838:OWU589838 PGO589838:PGQ589838 PQK589838:PQM589838 QAG589838:QAI589838 QKC589838:QKE589838 QTY589838:QUA589838 RDU589838:RDW589838 RNQ589838:RNS589838 RXM589838:RXO589838 SHI589838:SHK589838 SRE589838:SRG589838 TBA589838:TBC589838 TKW589838:TKY589838 TUS589838:TUU589838 UEO589838:UEQ589838 UOK589838:UOM589838 UYG589838:UYI589838 VIC589838:VIE589838 VRY589838:VSA589838 WBU589838:WBW589838 WLQ589838:WLS589838 WVM589838:WVO589838 E655374:G655374 JA655374:JC655374 SW655374:SY655374 ACS655374:ACU655374 AMO655374:AMQ655374 AWK655374:AWM655374 BGG655374:BGI655374 BQC655374:BQE655374 BZY655374:CAA655374 CJU655374:CJW655374 CTQ655374:CTS655374 DDM655374:DDO655374 DNI655374:DNK655374 DXE655374:DXG655374 EHA655374:EHC655374 EQW655374:EQY655374 FAS655374:FAU655374 FKO655374:FKQ655374 FUK655374:FUM655374 GEG655374:GEI655374 GOC655374:GOE655374 GXY655374:GYA655374 HHU655374:HHW655374 HRQ655374:HRS655374 IBM655374:IBO655374 ILI655374:ILK655374 IVE655374:IVG655374 JFA655374:JFC655374 JOW655374:JOY655374 JYS655374:JYU655374 KIO655374:KIQ655374 KSK655374:KSM655374 LCG655374:LCI655374 LMC655374:LME655374 LVY655374:LWA655374 MFU655374:MFW655374 MPQ655374:MPS655374 MZM655374:MZO655374 NJI655374:NJK655374 NTE655374:NTG655374 ODA655374:ODC655374 OMW655374:OMY655374 OWS655374:OWU655374 PGO655374:PGQ655374 PQK655374:PQM655374 QAG655374:QAI655374 QKC655374:QKE655374 QTY655374:QUA655374 RDU655374:RDW655374 RNQ655374:RNS655374 RXM655374:RXO655374 SHI655374:SHK655374 SRE655374:SRG655374 TBA655374:TBC655374 TKW655374:TKY655374 TUS655374:TUU655374 UEO655374:UEQ655374 UOK655374:UOM655374 UYG655374:UYI655374 VIC655374:VIE655374 VRY655374:VSA655374 WBU655374:WBW655374 WLQ655374:WLS655374 WVM655374:WVO655374 E720910:G720910 JA720910:JC720910 SW720910:SY720910 ACS720910:ACU720910 AMO720910:AMQ720910 AWK720910:AWM720910 BGG720910:BGI720910 BQC720910:BQE720910 BZY720910:CAA720910 CJU720910:CJW720910 CTQ720910:CTS720910 DDM720910:DDO720910 DNI720910:DNK720910 DXE720910:DXG720910 EHA720910:EHC720910 EQW720910:EQY720910 FAS720910:FAU720910 FKO720910:FKQ720910 FUK720910:FUM720910 GEG720910:GEI720910 GOC720910:GOE720910 GXY720910:GYA720910 HHU720910:HHW720910 HRQ720910:HRS720910 IBM720910:IBO720910 ILI720910:ILK720910 IVE720910:IVG720910 JFA720910:JFC720910 JOW720910:JOY720910 JYS720910:JYU720910 KIO720910:KIQ720910 KSK720910:KSM720910 LCG720910:LCI720910 LMC720910:LME720910 LVY720910:LWA720910 MFU720910:MFW720910 MPQ720910:MPS720910 MZM720910:MZO720910 NJI720910:NJK720910 NTE720910:NTG720910 ODA720910:ODC720910 OMW720910:OMY720910 OWS720910:OWU720910 PGO720910:PGQ720910 PQK720910:PQM720910 QAG720910:QAI720910 QKC720910:QKE720910 QTY720910:QUA720910 RDU720910:RDW720910 RNQ720910:RNS720910 RXM720910:RXO720910 SHI720910:SHK720910 SRE720910:SRG720910 TBA720910:TBC720910 TKW720910:TKY720910 TUS720910:TUU720910 UEO720910:UEQ720910 UOK720910:UOM720910 UYG720910:UYI720910 VIC720910:VIE720910 VRY720910:VSA720910 WBU720910:WBW720910 WLQ720910:WLS720910 WVM720910:WVO720910 E786446:G786446 JA786446:JC786446 SW786446:SY786446 ACS786446:ACU786446 AMO786446:AMQ786446 AWK786446:AWM786446 BGG786446:BGI786446 BQC786446:BQE786446 BZY786446:CAA786446 CJU786446:CJW786446 CTQ786446:CTS786446 DDM786446:DDO786446 DNI786446:DNK786446 DXE786446:DXG786446 EHA786446:EHC786446 EQW786446:EQY786446 FAS786446:FAU786446 FKO786446:FKQ786446 FUK786446:FUM786446 GEG786446:GEI786446 GOC786446:GOE786446 GXY786446:GYA786446 HHU786446:HHW786446 HRQ786446:HRS786446 IBM786446:IBO786446 ILI786446:ILK786446 IVE786446:IVG786446 JFA786446:JFC786446 JOW786446:JOY786446 JYS786446:JYU786446 KIO786446:KIQ786446 KSK786446:KSM786446 LCG786446:LCI786446 LMC786446:LME786446 LVY786446:LWA786446 MFU786446:MFW786446 MPQ786446:MPS786446 MZM786446:MZO786446 NJI786446:NJK786446 NTE786446:NTG786446 ODA786446:ODC786446 OMW786446:OMY786446 OWS786446:OWU786446 PGO786446:PGQ786446 PQK786446:PQM786446 QAG786446:QAI786446 QKC786446:QKE786446 QTY786446:QUA786446 RDU786446:RDW786446 RNQ786446:RNS786446 RXM786446:RXO786446 SHI786446:SHK786446 SRE786446:SRG786446 TBA786446:TBC786446 TKW786446:TKY786446 TUS786446:TUU786446 UEO786446:UEQ786446 UOK786446:UOM786446 UYG786446:UYI786446 VIC786446:VIE786446 VRY786446:VSA786446 WBU786446:WBW786446 WLQ786446:WLS786446 WVM786446:WVO786446 E851982:G851982 JA851982:JC851982 SW851982:SY851982 ACS851982:ACU851982 AMO851982:AMQ851982 AWK851982:AWM851982 BGG851982:BGI851982 BQC851982:BQE851982 BZY851982:CAA851982 CJU851982:CJW851982 CTQ851982:CTS851982 DDM851982:DDO851982 DNI851982:DNK851982 DXE851982:DXG851982 EHA851982:EHC851982 EQW851982:EQY851982 FAS851982:FAU851982 FKO851982:FKQ851982 FUK851982:FUM851982 GEG851982:GEI851982 GOC851982:GOE851982 GXY851982:GYA851982 HHU851982:HHW851982 HRQ851982:HRS851982 IBM851982:IBO851982 ILI851982:ILK851982 IVE851982:IVG851982 JFA851982:JFC851982 JOW851982:JOY851982 JYS851982:JYU851982 KIO851982:KIQ851982 KSK851982:KSM851982 LCG851982:LCI851982 LMC851982:LME851982 LVY851982:LWA851982 MFU851982:MFW851982 MPQ851982:MPS851982 MZM851982:MZO851982 NJI851982:NJK851982 NTE851982:NTG851982 ODA851982:ODC851982 OMW851982:OMY851982 OWS851982:OWU851982 PGO851982:PGQ851982 PQK851982:PQM851982 QAG851982:QAI851982 QKC851982:QKE851982 QTY851982:QUA851982 RDU851982:RDW851982 RNQ851982:RNS851982 RXM851982:RXO851982 SHI851982:SHK851982 SRE851982:SRG851982 TBA851982:TBC851982 TKW851982:TKY851982 TUS851982:TUU851982 UEO851982:UEQ851982 UOK851982:UOM851982 UYG851982:UYI851982 VIC851982:VIE851982 VRY851982:VSA851982 WBU851982:WBW851982 WLQ851982:WLS851982 WVM851982:WVO851982 E917518:G917518 JA917518:JC917518 SW917518:SY917518 ACS917518:ACU917518 AMO917518:AMQ917518 AWK917518:AWM917518 BGG917518:BGI917518 BQC917518:BQE917518 BZY917518:CAA917518 CJU917518:CJW917518 CTQ917518:CTS917518 DDM917518:DDO917518 DNI917518:DNK917518 DXE917518:DXG917518 EHA917518:EHC917518 EQW917518:EQY917518 FAS917518:FAU917518 FKO917518:FKQ917518 FUK917518:FUM917518 GEG917518:GEI917518 GOC917518:GOE917518 GXY917518:GYA917518 HHU917518:HHW917518 HRQ917518:HRS917518 IBM917518:IBO917518 ILI917518:ILK917518 IVE917518:IVG917518 JFA917518:JFC917518 JOW917518:JOY917518 JYS917518:JYU917518 KIO917518:KIQ917518 KSK917518:KSM917518 LCG917518:LCI917518 LMC917518:LME917518 LVY917518:LWA917518 MFU917518:MFW917518 MPQ917518:MPS917518 MZM917518:MZO917518 NJI917518:NJK917518 NTE917518:NTG917518 ODA917518:ODC917518 OMW917518:OMY917518 OWS917518:OWU917518 PGO917518:PGQ917518 PQK917518:PQM917518 QAG917518:QAI917518 QKC917518:QKE917518 QTY917518:QUA917518 RDU917518:RDW917518 RNQ917518:RNS917518 RXM917518:RXO917518 SHI917518:SHK917518 SRE917518:SRG917518 TBA917518:TBC917518 TKW917518:TKY917518 TUS917518:TUU917518 UEO917518:UEQ917518 UOK917518:UOM917518 UYG917518:UYI917518 VIC917518:VIE917518 VRY917518:VSA917518 WBU917518:WBW917518 WLQ917518:WLS917518 WVM917518:WVO917518 E983054:G983054 JA983054:JC983054 SW983054:SY983054 ACS983054:ACU983054 AMO983054:AMQ983054 AWK983054:AWM983054 BGG983054:BGI983054 BQC983054:BQE983054 BZY983054:CAA983054 CJU983054:CJW983054 CTQ983054:CTS983054 DDM983054:DDO983054 DNI983054:DNK983054 DXE983054:DXG983054 EHA983054:EHC983054 EQW983054:EQY983054 FAS983054:FAU983054 FKO983054:FKQ983054 FUK983054:FUM983054 GEG983054:GEI983054 GOC983054:GOE983054 GXY983054:GYA983054 HHU983054:HHW983054 HRQ983054:HRS983054 IBM983054:IBO983054 ILI983054:ILK983054 IVE983054:IVG983054 JFA983054:JFC983054 JOW983054:JOY983054 JYS983054:JYU983054 KIO983054:KIQ983054 KSK983054:KSM983054 LCG983054:LCI983054 LMC983054:LME983054 LVY983054:LWA983054 MFU983054:MFW983054 MPQ983054:MPS983054 MZM983054:MZO983054 NJI983054:NJK983054 NTE983054:NTG983054 ODA983054:ODC983054 OMW983054:OMY983054 OWS983054:OWU983054 PGO983054:PGQ983054 PQK983054:PQM983054 QAG983054:QAI983054 QKC983054:QKE983054 QTY983054:QUA983054 RDU983054:RDW983054 RNQ983054:RNS983054 RXM983054:RXO983054 SHI983054:SHK983054 SRE983054:SRG983054 TBA983054:TBC983054 TKW983054:TKY983054 TUS983054:TUU983054 UEO983054:UEQ983054 UOK983054:UOM983054 UYG983054:UYI983054 VIC983054:VIE983054 VRY983054:VSA983054 WBU983054:WBW983054 WLQ983054:WLS983054 WVM983054:WVO983054" xr:uid="{2BC9A23C-3EA9-42C0-8469-1E4E85A18BC5}">
      <formula1>TEL</formula1>
    </dataValidation>
    <dataValidation type="list" allowBlank="1" showInputMessage="1" showErrorMessage="1" sqref="B14:D14 IX14:IZ14 ST14:SV14 ACP14:ACR14 AML14:AMN14 AWH14:AWJ14 BGD14:BGF14 BPZ14:BQB14 BZV14:BZX14 CJR14:CJT14 CTN14:CTP14 DDJ14:DDL14 DNF14:DNH14 DXB14:DXD14 EGX14:EGZ14 EQT14:EQV14 FAP14:FAR14 FKL14:FKN14 FUH14:FUJ14 GED14:GEF14 GNZ14:GOB14 GXV14:GXX14 HHR14:HHT14 HRN14:HRP14 IBJ14:IBL14 ILF14:ILH14 IVB14:IVD14 JEX14:JEZ14 JOT14:JOV14 JYP14:JYR14 KIL14:KIN14 KSH14:KSJ14 LCD14:LCF14 LLZ14:LMB14 LVV14:LVX14 MFR14:MFT14 MPN14:MPP14 MZJ14:MZL14 NJF14:NJH14 NTB14:NTD14 OCX14:OCZ14 OMT14:OMV14 OWP14:OWR14 PGL14:PGN14 PQH14:PQJ14 QAD14:QAF14 QJZ14:QKB14 QTV14:QTX14 RDR14:RDT14 RNN14:RNP14 RXJ14:RXL14 SHF14:SHH14 SRB14:SRD14 TAX14:TAZ14 TKT14:TKV14 TUP14:TUR14 UEL14:UEN14 UOH14:UOJ14 UYD14:UYF14 VHZ14:VIB14 VRV14:VRX14 WBR14:WBT14 WLN14:WLP14 WVJ14:WVL14 B65550:D65550 IX65550:IZ65550 ST65550:SV65550 ACP65550:ACR65550 AML65550:AMN65550 AWH65550:AWJ65550 BGD65550:BGF65550 BPZ65550:BQB65550 BZV65550:BZX65550 CJR65550:CJT65550 CTN65550:CTP65550 DDJ65550:DDL65550 DNF65550:DNH65550 DXB65550:DXD65550 EGX65550:EGZ65550 EQT65550:EQV65550 FAP65550:FAR65550 FKL65550:FKN65550 FUH65550:FUJ65550 GED65550:GEF65550 GNZ65550:GOB65550 GXV65550:GXX65550 HHR65550:HHT65550 HRN65550:HRP65550 IBJ65550:IBL65550 ILF65550:ILH65550 IVB65550:IVD65550 JEX65550:JEZ65550 JOT65550:JOV65550 JYP65550:JYR65550 KIL65550:KIN65550 KSH65550:KSJ65550 LCD65550:LCF65550 LLZ65550:LMB65550 LVV65550:LVX65550 MFR65550:MFT65550 MPN65550:MPP65550 MZJ65550:MZL65550 NJF65550:NJH65550 NTB65550:NTD65550 OCX65550:OCZ65550 OMT65550:OMV65550 OWP65550:OWR65550 PGL65550:PGN65550 PQH65550:PQJ65550 QAD65550:QAF65550 QJZ65550:QKB65550 QTV65550:QTX65550 RDR65550:RDT65550 RNN65550:RNP65550 RXJ65550:RXL65550 SHF65550:SHH65550 SRB65550:SRD65550 TAX65550:TAZ65550 TKT65550:TKV65550 TUP65550:TUR65550 UEL65550:UEN65550 UOH65550:UOJ65550 UYD65550:UYF65550 VHZ65550:VIB65550 VRV65550:VRX65550 WBR65550:WBT65550 WLN65550:WLP65550 WVJ65550:WVL65550 B131086:D131086 IX131086:IZ131086 ST131086:SV131086 ACP131086:ACR131086 AML131086:AMN131086 AWH131086:AWJ131086 BGD131086:BGF131086 BPZ131086:BQB131086 BZV131086:BZX131086 CJR131086:CJT131086 CTN131086:CTP131086 DDJ131086:DDL131086 DNF131086:DNH131086 DXB131086:DXD131086 EGX131086:EGZ131086 EQT131086:EQV131086 FAP131086:FAR131086 FKL131086:FKN131086 FUH131086:FUJ131086 GED131086:GEF131086 GNZ131086:GOB131086 GXV131086:GXX131086 HHR131086:HHT131086 HRN131086:HRP131086 IBJ131086:IBL131086 ILF131086:ILH131086 IVB131086:IVD131086 JEX131086:JEZ131086 JOT131086:JOV131086 JYP131086:JYR131086 KIL131086:KIN131086 KSH131086:KSJ131086 LCD131086:LCF131086 LLZ131086:LMB131086 LVV131086:LVX131086 MFR131086:MFT131086 MPN131086:MPP131086 MZJ131086:MZL131086 NJF131086:NJH131086 NTB131086:NTD131086 OCX131086:OCZ131086 OMT131086:OMV131086 OWP131086:OWR131086 PGL131086:PGN131086 PQH131086:PQJ131086 QAD131086:QAF131086 QJZ131086:QKB131086 QTV131086:QTX131086 RDR131086:RDT131086 RNN131086:RNP131086 RXJ131086:RXL131086 SHF131086:SHH131086 SRB131086:SRD131086 TAX131086:TAZ131086 TKT131086:TKV131086 TUP131086:TUR131086 UEL131086:UEN131086 UOH131086:UOJ131086 UYD131086:UYF131086 VHZ131086:VIB131086 VRV131086:VRX131086 WBR131086:WBT131086 WLN131086:WLP131086 WVJ131086:WVL131086 B196622:D196622 IX196622:IZ196622 ST196622:SV196622 ACP196622:ACR196622 AML196622:AMN196622 AWH196622:AWJ196622 BGD196622:BGF196622 BPZ196622:BQB196622 BZV196622:BZX196622 CJR196622:CJT196622 CTN196622:CTP196622 DDJ196622:DDL196622 DNF196622:DNH196622 DXB196622:DXD196622 EGX196622:EGZ196622 EQT196622:EQV196622 FAP196622:FAR196622 FKL196622:FKN196622 FUH196622:FUJ196622 GED196622:GEF196622 GNZ196622:GOB196622 GXV196622:GXX196622 HHR196622:HHT196622 HRN196622:HRP196622 IBJ196622:IBL196622 ILF196622:ILH196622 IVB196622:IVD196622 JEX196622:JEZ196622 JOT196622:JOV196622 JYP196622:JYR196622 KIL196622:KIN196622 KSH196622:KSJ196622 LCD196622:LCF196622 LLZ196622:LMB196622 LVV196622:LVX196622 MFR196622:MFT196622 MPN196622:MPP196622 MZJ196622:MZL196622 NJF196622:NJH196622 NTB196622:NTD196622 OCX196622:OCZ196622 OMT196622:OMV196622 OWP196622:OWR196622 PGL196622:PGN196622 PQH196622:PQJ196622 QAD196622:QAF196622 QJZ196622:QKB196622 QTV196622:QTX196622 RDR196622:RDT196622 RNN196622:RNP196622 RXJ196622:RXL196622 SHF196622:SHH196622 SRB196622:SRD196622 TAX196622:TAZ196622 TKT196622:TKV196622 TUP196622:TUR196622 UEL196622:UEN196622 UOH196622:UOJ196622 UYD196622:UYF196622 VHZ196622:VIB196622 VRV196622:VRX196622 WBR196622:WBT196622 WLN196622:WLP196622 WVJ196622:WVL196622 B262158:D262158 IX262158:IZ262158 ST262158:SV262158 ACP262158:ACR262158 AML262158:AMN262158 AWH262158:AWJ262158 BGD262158:BGF262158 BPZ262158:BQB262158 BZV262158:BZX262158 CJR262158:CJT262158 CTN262158:CTP262158 DDJ262158:DDL262158 DNF262158:DNH262158 DXB262158:DXD262158 EGX262158:EGZ262158 EQT262158:EQV262158 FAP262158:FAR262158 FKL262158:FKN262158 FUH262158:FUJ262158 GED262158:GEF262158 GNZ262158:GOB262158 GXV262158:GXX262158 HHR262158:HHT262158 HRN262158:HRP262158 IBJ262158:IBL262158 ILF262158:ILH262158 IVB262158:IVD262158 JEX262158:JEZ262158 JOT262158:JOV262158 JYP262158:JYR262158 KIL262158:KIN262158 KSH262158:KSJ262158 LCD262158:LCF262158 LLZ262158:LMB262158 LVV262158:LVX262158 MFR262158:MFT262158 MPN262158:MPP262158 MZJ262158:MZL262158 NJF262158:NJH262158 NTB262158:NTD262158 OCX262158:OCZ262158 OMT262158:OMV262158 OWP262158:OWR262158 PGL262158:PGN262158 PQH262158:PQJ262158 QAD262158:QAF262158 QJZ262158:QKB262158 QTV262158:QTX262158 RDR262158:RDT262158 RNN262158:RNP262158 RXJ262158:RXL262158 SHF262158:SHH262158 SRB262158:SRD262158 TAX262158:TAZ262158 TKT262158:TKV262158 TUP262158:TUR262158 UEL262158:UEN262158 UOH262158:UOJ262158 UYD262158:UYF262158 VHZ262158:VIB262158 VRV262158:VRX262158 WBR262158:WBT262158 WLN262158:WLP262158 WVJ262158:WVL262158 B327694:D327694 IX327694:IZ327694 ST327694:SV327694 ACP327694:ACR327694 AML327694:AMN327694 AWH327694:AWJ327694 BGD327694:BGF327694 BPZ327694:BQB327694 BZV327694:BZX327694 CJR327694:CJT327694 CTN327694:CTP327694 DDJ327694:DDL327694 DNF327694:DNH327694 DXB327694:DXD327694 EGX327694:EGZ327694 EQT327694:EQV327694 FAP327694:FAR327694 FKL327694:FKN327694 FUH327694:FUJ327694 GED327694:GEF327694 GNZ327694:GOB327694 GXV327694:GXX327694 HHR327694:HHT327694 HRN327694:HRP327694 IBJ327694:IBL327694 ILF327694:ILH327694 IVB327694:IVD327694 JEX327694:JEZ327694 JOT327694:JOV327694 JYP327694:JYR327694 KIL327694:KIN327694 KSH327694:KSJ327694 LCD327694:LCF327694 LLZ327694:LMB327694 LVV327694:LVX327694 MFR327694:MFT327694 MPN327694:MPP327694 MZJ327694:MZL327694 NJF327694:NJH327694 NTB327694:NTD327694 OCX327694:OCZ327694 OMT327694:OMV327694 OWP327694:OWR327694 PGL327694:PGN327694 PQH327694:PQJ327694 QAD327694:QAF327694 QJZ327694:QKB327694 QTV327694:QTX327694 RDR327694:RDT327694 RNN327694:RNP327694 RXJ327694:RXL327694 SHF327694:SHH327694 SRB327694:SRD327694 TAX327694:TAZ327694 TKT327694:TKV327694 TUP327694:TUR327694 UEL327694:UEN327694 UOH327694:UOJ327694 UYD327694:UYF327694 VHZ327694:VIB327694 VRV327694:VRX327694 WBR327694:WBT327694 WLN327694:WLP327694 WVJ327694:WVL327694 B393230:D393230 IX393230:IZ393230 ST393230:SV393230 ACP393230:ACR393230 AML393230:AMN393230 AWH393230:AWJ393230 BGD393230:BGF393230 BPZ393230:BQB393230 BZV393230:BZX393230 CJR393230:CJT393230 CTN393230:CTP393230 DDJ393230:DDL393230 DNF393230:DNH393230 DXB393230:DXD393230 EGX393230:EGZ393230 EQT393230:EQV393230 FAP393230:FAR393230 FKL393230:FKN393230 FUH393230:FUJ393230 GED393230:GEF393230 GNZ393230:GOB393230 GXV393230:GXX393230 HHR393230:HHT393230 HRN393230:HRP393230 IBJ393230:IBL393230 ILF393230:ILH393230 IVB393230:IVD393230 JEX393230:JEZ393230 JOT393230:JOV393230 JYP393230:JYR393230 KIL393230:KIN393230 KSH393230:KSJ393230 LCD393230:LCF393230 LLZ393230:LMB393230 LVV393230:LVX393230 MFR393230:MFT393230 MPN393230:MPP393230 MZJ393230:MZL393230 NJF393230:NJH393230 NTB393230:NTD393230 OCX393230:OCZ393230 OMT393230:OMV393230 OWP393230:OWR393230 PGL393230:PGN393230 PQH393230:PQJ393230 QAD393230:QAF393230 QJZ393230:QKB393230 QTV393230:QTX393230 RDR393230:RDT393230 RNN393230:RNP393230 RXJ393230:RXL393230 SHF393230:SHH393230 SRB393230:SRD393230 TAX393230:TAZ393230 TKT393230:TKV393230 TUP393230:TUR393230 UEL393230:UEN393230 UOH393230:UOJ393230 UYD393230:UYF393230 VHZ393230:VIB393230 VRV393230:VRX393230 WBR393230:WBT393230 WLN393230:WLP393230 WVJ393230:WVL393230 B458766:D458766 IX458766:IZ458766 ST458766:SV458766 ACP458766:ACR458766 AML458766:AMN458766 AWH458766:AWJ458766 BGD458766:BGF458766 BPZ458766:BQB458766 BZV458766:BZX458766 CJR458766:CJT458766 CTN458766:CTP458766 DDJ458766:DDL458766 DNF458766:DNH458766 DXB458766:DXD458766 EGX458766:EGZ458766 EQT458766:EQV458766 FAP458766:FAR458766 FKL458766:FKN458766 FUH458766:FUJ458766 GED458766:GEF458766 GNZ458766:GOB458766 GXV458766:GXX458766 HHR458766:HHT458766 HRN458766:HRP458766 IBJ458766:IBL458766 ILF458766:ILH458766 IVB458766:IVD458766 JEX458766:JEZ458766 JOT458766:JOV458766 JYP458766:JYR458766 KIL458766:KIN458766 KSH458766:KSJ458766 LCD458766:LCF458766 LLZ458766:LMB458766 LVV458766:LVX458766 MFR458766:MFT458766 MPN458766:MPP458766 MZJ458766:MZL458766 NJF458766:NJH458766 NTB458766:NTD458766 OCX458766:OCZ458766 OMT458766:OMV458766 OWP458766:OWR458766 PGL458766:PGN458766 PQH458766:PQJ458766 QAD458766:QAF458766 QJZ458766:QKB458766 QTV458766:QTX458766 RDR458766:RDT458766 RNN458766:RNP458766 RXJ458766:RXL458766 SHF458766:SHH458766 SRB458766:SRD458766 TAX458766:TAZ458766 TKT458766:TKV458766 TUP458766:TUR458766 UEL458766:UEN458766 UOH458766:UOJ458766 UYD458766:UYF458766 VHZ458766:VIB458766 VRV458766:VRX458766 WBR458766:WBT458766 WLN458766:WLP458766 WVJ458766:WVL458766 B524302:D524302 IX524302:IZ524302 ST524302:SV524302 ACP524302:ACR524302 AML524302:AMN524302 AWH524302:AWJ524302 BGD524302:BGF524302 BPZ524302:BQB524302 BZV524302:BZX524302 CJR524302:CJT524302 CTN524302:CTP524302 DDJ524302:DDL524302 DNF524302:DNH524302 DXB524302:DXD524302 EGX524302:EGZ524302 EQT524302:EQV524302 FAP524302:FAR524302 FKL524302:FKN524302 FUH524302:FUJ524302 GED524302:GEF524302 GNZ524302:GOB524302 GXV524302:GXX524302 HHR524302:HHT524302 HRN524302:HRP524302 IBJ524302:IBL524302 ILF524302:ILH524302 IVB524302:IVD524302 JEX524302:JEZ524302 JOT524302:JOV524302 JYP524302:JYR524302 KIL524302:KIN524302 KSH524302:KSJ524302 LCD524302:LCF524302 LLZ524302:LMB524302 LVV524302:LVX524302 MFR524302:MFT524302 MPN524302:MPP524302 MZJ524302:MZL524302 NJF524302:NJH524302 NTB524302:NTD524302 OCX524302:OCZ524302 OMT524302:OMV524302 OWP524302:OWR524302 PGL524302:PGN524302 PQH524302:PQJ524302 QAD524302:QAF524302 QJZ524302:QKB524302 QTV524302:QTX524302 RDR524302:RDT524302 RNN524302:RNP524302 RXJ524302:RXL524302 SHF524302:SHH524302 SRB524302:SRD524302 TAX524302:TAZ524302 TKT524302:TKV524302 TUP524302:TUR524302 UEL524302:UEN524302 UOH524302:UOJ524302 UYD524302:UYF524302 VHZ524302:VIB524302 VRV524302:VRX524302 WBR524302:WBT524302 WLN524302:WLP524302 WVJ524302:WVL524302 B589838:D589838 IX589838:IZ589838 ST589838:SV589838 ACP589838:ACR589838 AML589838:AMN589838 AWH589838:AWJ589838 BGD589838:BGF589838 BPZ589838:BQB589838 BZV589838:BZX589838 CJR589838:CJT589838 CTN589838:CTP589838 DDJ589838:DDL589838 DNF589838:DNH589838 DXB589838:DXD589838 EGX589838:EGZ589838 EQT589838:EQV589838 FAP589838:FAR589838 FKL589838:FKN589838 FUH589838:FUJ589838 GED589838:GEF589838 GNZ589838:GOB589838 GXV589838:GXX589838 HHR589838:HHT589838 HRN589838:HRP589838 IBJ589838:IBL589838 ILF589838:ILH589838 IVB589838:IVD589838 JEX589838:JEZ589838 JOT589838:JOV589838 JYP589838:JYR589838 KIL589838:KIN589838 KSH589838:KSJ589838 LCD589838:LCF589838 LLZ589838:LMB589838 LVV589838:LVX589838 MFR589838:MFT589838 MPN589838:MPP589838 MZJ589838:MZL589838 NJF589838:NJH589838 NTB589838:NTD589838 OCX589838:OCZ589838 OMT589838:OMV589838 OWP589838:OWR589838 PGL589838:PGN589838 PQH589838:PQJ589838 QAD589838:QAF589838 QJZ589838:QKB589838 QTV589838:QTX589838 RDR589838:RDT589838 RNN589838:RNP589838 RXJ589838:RXL589838 SHF589838:SHH589838 SRB589838:SRD589838 TAX589838:TAZ589838 TKT589838:TKV589838 TUP589838:TUR589838 UEL589838:UEN589838 UOH589838:UOJ589838 UYD589838:UYF589838 VHZ589838:VIB589838 VRV589838:VRX589838 WBR589838:WBT589838 WLN589838:WLP589838 WVJ589838:WVL589838 B655374:D655374 IX655374:IZ655374 ST655374:SV655374 ACP655374:ACR655374 AML655374:AMN655374 AWH655374:AWJ655374 BGD655374:BGF655374 BPZ655374:BQB655374 BZV655374:BZX655374 CJR655374:CJT655374 CTN655374:CTP655374 DDJ655374:DDL655374 DNF655374:DNH655374 DXB655374:DXD655374 EGX655374:EGZ655374 EQT655374:EQV655374 FAP655374:FAR655374 FKL655374:FKN655374 FUH655374:FUJ655374 GED655374:GEF655374 GNZ655374:GOB655374 GXV655374:GXX655374 HHR655374:HHT655374 HRN655374:HRP655374 IBJ655374:IBL655374 ILF655374:ILH655374 IVB655374:IVD655374 JEX655374:JEZ655374 JOT655374:JOV655374 JYP655374:JYR655374 KIL655374:KIN655374 KSH655374:KSJ655374 LCD655374:LCF655374 LLZ655374:LMB655374 LVV655374:LVX655374 MFR655374:MFT655374 MPN655374:MPP655374 MZJ655374:MZL655374 NJF655374:NJH655374 NTB655374:NTD655374 OCX655374:OCZ655374 OMT655374:OMV655374 OWP655374:OWR655374 PGL655374:PGN655374 PQH655374:PQJ655374 QAD655374:QAF655374 QJZ655374:QKB655374 QTV655374:QTX655374 RDR655374:RDT655374 RNN655374:RNP655374 RXJ655374:RXL655374 SHF655374:SHH655374 SRB655374:SRD655374 TAX655374:TAZ655374 TKT655374:TKV655374 TUP655374:TUR655374 UEL655374:UEN655374 UOH655374:UOJ655374 UYD655374:UYF655374 VHZ655374:VIB655374 VRV655374:VRX655374 WBR655374:WBT655374 WLN655374:WLP655374 WVJ655374:WVL655374 B720910:D720910 IX720910:IZ720910 ST720910:SV720910 ACP720910:ACR720910 AML720910:AMN720910 AWH720910:AWJ720910 BGD720910:BGF720910 BPZ720910:BQB720910 BZV720910:BZX720910 CJR720910:CJT720910 CTN720910:CTP720910 DDJ720910:DDL720910 DNF720910:DNH720910 DXB720910:DXD720910 EGX720910:EGZ720910 EQT720910:EQV720910 FAP720910:FAR720910 FKL720910:FKN720910 FUH720910:FUJ720910 GED720910:GEF720910 GNZ720910:GOB720910 GXV720910:GXX720910 HHR720910:HHT720910 HRN720910:HRP720910 IBJ720910:IBL720910 ILF720910:ILH720910 IVB720910:IVD720910 JEX720910:JEZ720910 JOT720910:JOV720910 JYP720910:JYR720910 KIL720910:KIN720910 KSH720910:KSJ720910 LCD720910:LCF720910 LLZ720910:LMB720910 LVV720910:LVX720910 MFR720910:MFT720910 MPN720910:MPP720910 MZJ720910:MZL720910 NJF720910:NJH720910 NTB720910:NTD720910 OCX720910:OCZ720910 OMT720910:OMV720910 OWP720910:OWR720910 PGL720910:PGN720910 PQH720910:PQJ720910 QAD720910:QAF720910 QJZ720910:QKB720910 QTV720910:QTX720910 RDR720910:RDT720910 RNN720910:RNP720910 RXJ720910:RXL720910 SHF720910:SHH720910 SRB720910:SRD720910 TAX720910:TAZ720910 TKT720910:TKV720910 TUP720910:TUR720910 UEL720910:UEN720910 UOH720910:UOJ720910 UYD720910:UYF720910 VHZ720910:VIB720910 VRV720910:VRX720910 WBR720910:WBT720910 WLN720910:WLP720910 WVJ720910:WVL720910 B786446:D786446 IX786446:IZ786446 ST786446:SV786446 ACP786446:ACR786446 AML786446:AMN786446 AWH786446:AWJ786446 BGD786446:BGF786446 BPZ786446:BQB786446 BZV786446:BZX786446 CJR786446:CJT786446 CTN786446:CTP786446 DDJ786446:DDL786446 DNF786446:DNH786446 DXB786446:DXD786446 EGX786446:EGZ786446 EQT786446:EQV786446 FAP786446:FAR786446 FKL786446:FKN786446 FUH786446:FUJ786446 GED786446:GEF786446 GNZ786446:GOB786446 GXV786446:GXX786446 HHR786446:HHT786446 HRN786446:HRP786446 IBJ786446:IBL786446 ILF786446:ILH786446 IVB786446:IVD786446 JEX786446:JEZ786446 JOT786446:JOV786446 JYP786446:JYR786446 KIL786446:KIN786446 KSH786446:KSJ786446 LCD786446:LCF786446 LLZ786446:LMB786446 LVV786446:LVX786446 MFR786446:MFT786446 MPN786446:MPP786446 MZJ786446:MZL786446 NJF786446:NJH786446 NTB786446:NTD786446 OCX786446:OCZ786446 OMT786446:OMV786446 OWP786446:OWR786446 PGL786446:PGN786446 PQH786446:PQJ786446 QAD786446:QAF786446 QJZ786446:QKB786446 QTV786446:QTX786446 RDR786446:RDT786446 RNN786446:RNP786446 RXJ786446:RXL786446 SHF786446:SHH786446 SRB786446:SRD786446 TAX786446:TAZ786446 TKT786446:TKV786446 TUP786446:TUR786446 UEL786446:UEN786446 UOH786446:UOJ786446 UYD786446:UYF786446 VHZ786446:VIB786446 VRV786446:VRX786446 WBR786446:WBT786446 WLN786446:WLP786446 WVJ786446:WVL786446 B851982:D851982 IX851982:IZ851982 ST851982:SV851982 ACP851982:ACR851982 AML851982:AMN851982 AWH851982:AWJ851982 BGD851982:BGF851982 BPZ851982:BQB851982 BZV851982:BZX851982 CJR851982:CJT851982 CTN851982:CTP851982 DDJ851982:DDL851982 DNF851982:DNH851982 DXB851982:DXD851982 EGX851982:EGZ851982 EQT851982:EQV851982 FAP851982:FAR851982 FKL851982:FKN851982 FUH851982:FUJ851982 GED851982:GEF851982 GNZ851982:GOB851982 GXV851982:GXX851982 HHR851982:HHT851982 HRN851982:HRP851982 IBJ851982:IBL851982 ILF851982:ILH851982 IVB851982:IVD851982 JEX851982:JEZ851982 JOT851982:JOV851982 JYP851982:JYR851982 KIL851982:KIN851982 KSH851982:KSJ851982 LCD851982:LCF851982 LLZ851982:LMB851982 LVV851982:LVX851982 MFR851982:MFT851982 MPN851982:MPP851982 MZJ851982:MZL851982 NJF851982:NJH851982 NTB851982:NTD851982 OCX851982:OCZ851982 OMT851982:OMV851982 OWP851982:OWR851982 PGL851982:PGN851982 PQH851982:PQJ851982 QAD851982:QAF851982 QJZ851982:QKB851982 QTV851982:QTX851982 RDR851982:RDT851982 RNN851982:RNP851982 RXJ851982:RXL851982 SHF851982:SHH851982 SRB851982:SRD851982 TAX851982:TAZ851982 TKT851982:TKV851982 TUP851982:TUR851982 UEL851982:UEN851982 UOH851982:UOJ851982 UYD851982:UYF851982 VHZ851982:VIB851982 VRV851982:VRX851982 WBR851982:WBT851982 WLN851982:WLP851982 WVJ851982:WVL851982 B917518:D917518 IX917518:IZ917518 ST917518:SV917518 ACP917518:ACR917518 AML917518:AMN917518 AWH917518:AWJ917518 BGD917518:BGF917518 BPZ917518:BQB917518 BZV917518:BZX917518 CJR917518:CJT917518 CTN917518:CTP917518 DDJ917518:DDL917518 DNF917518:DNH917518 DXB917518:DXD917518 EGX917518:EGZ917518 EQT917518:EQV917518 FAP917518:FAR917518 FKL917518:FKN917518 FUH917518:FUJ917518 GED917518:GEF917518 GNZ917518:GOB917518 GXV917518:GXX917518 HHR917518:HHT917518 HRN917518:HRP917518 IBJ917518:IBL917518 ILF917518:ILH917518 IVB917518:IVD917518 JEX917518:JEZ917518 JOT917518:JOV917518 JYP917518:JYR917518 KIL917518:KIN917518 KSH917518:KSJ917518 LCD917518:LCF917518 LLZ917518:LMB917518 LVV917518:LVX917518 MFR917518:MFT917518 MPN917518:MPP917518 MZJ917518:MZL917518 NJF917518:NJH917518 NTB917518:NTD917518 OCX917518:OCZ917518 OMT917518:OMV917518 OWP917518:OWR917518 PGL917518:PGN917518 PQH917518:PQJ917518 QAD917518:QAF917518 QJZ917518:QKB917518 QTV917518:QTX917518 RDR917518:RDT917518 RNN917518:RNP917518 RXJ917518:RXL917518 SHF917518:SHH917518 SRB917518:SRD917518 TAX917518:TAZ917518 TKT917518:TKV917518 TUP917518:TUR917518 UEL917518:UEN917518 UOH917518:UOJ917518 UYD917518:UYF917518 VHZ917518:VIB917518 VRV917518:VRX917518 WBR917518:WBT917518 WLN917518:WLP917518 WVJ917518:WVL917518 B983054:D983054 IX983054:IZ983054 ST983054:SV983054 ACP983054:ACR983054 AML983054:AMN983054 AWH983054:AWJ983054 BGD983054:BGF983054 BPZ983054:BQB983054 BZV983054:BZX983054 CJR983054:CJT983054 CTN983054:CTP983054 DDJ983054:DDL983054 DNF983054:DNH983054 DXB983054:DXD983054 EGX983054:EGZ983054 EQT983054:EQV983054 FAP983054:FAR983054 FKL983054:FKN983054 FUH983054:FUJ983054 GED983054:GEF983054 GNZ983054:GOB983054 GXV983054:GXX983054 HHR983054:HHT983054 HRN983054:HRP983054 IBJ983054:IBL983054 ILF983054:ILH983054 IVB983054:IVD983054 JEX983054:JEZ983054 JOT983054:JOV983054 JYP983054:JYR983054 KIL983054:KIN983054 KSH983054:KSJ983054 LCD983054:LCF983054 LLZ983054:LMB983054 LVV983054:LVX983054 MFR983054:MFT983054 MPN983054:MPP983054 MZJ983054:MZL983054 NJF983054:NJH983054 NTB983054:NTD983054 OCX983054:OCZ983054 OMT983054:OMV983054 OWP983054:OWR983054 PGL983054:PGN983054 PQH983054:PQJ983054 QAD983054:QAF983054 QJZ983054:QKB983054 QTV983054:QTX983054 RDR983054:RDT983054 RNN983054:RNP983054 RXJ983054:RXL983054 SHF983054:SHH983054 SRB983054:SRD983054 TAX983054:TAZ983054 TKT983054:TKV983054 TUP983054:TUR983054 UEL983054:UEN983054 UOH983054:UOJ983054 UYD983054:UYF983054 VHZ983054:VIB983054 VRV983054:VRX983054 WBR983054:WBT983054 WLN983054:WLP983054 WVJ983054:WVL983054" xr:uid="{E750503B-BCEA-408E-8896-938AE0D56677}">
      <formula1>担当</formula1>
    </dataValidation>
    <dataValidation type="list" allowBlank="1" showInputMessage="1" showErrorMessage="1" sqref="B13:D13 IX13:IZ13 ST13:SV13 ACP13:ACR13 AML13:AMN13 AWH13:AWJ13 BGD13:BGF13 BPZ13:BQB13 BZV13:BZX13 CJR13:CJT13 CTN13:CTP13 DDJ13:DDL13 DNF13:DNH13 DXB13:DXD13 EGX13:EGZ13 EQT13:EQV13 FAP13:FAR13 FKL13:FKN13 FUH13:FUJ13 GED13:GEF13 GNZ13:GOB13 GXV13:GXX13 HHR13:HHT13 HRN13:HRP13 IBJ13:IBL13 ILF13:ILH13 IVB13:IVD13 JEX13:JEZ13 JOT13:JOV13 JYP13:JYR13 KIL13:KIN13 KSH13:KSJ13 LCD13:LCF13 LLZ13:LMB13 LVV13:LVX13 MFR13:MFT13 MPN13:MPP13 MZJ13:MZL13 NJF13:NJH13 NTB13:NTD13 OCX13:OCZ13 OMT13:OMV13 OWP13:OWR13 PGL13:PGN13 PQH13:PQJ13 QAD13:QAF13 QJZ13:QKB13 QTV13:QTX13 RDR13:RDT13 RNN13:RNP13 RXJ13:RXL13 SHF13:SHH13 SRB13:SRD13 TAX13:TAZ13 TKT13:TKV13 TUP13:TUR13 UEL13:UEN13 UOH13:UOJ13 UYD13:UYF13 VHZ13:VIB13 VRV13:VRX13 WBR13:WBT13 WLN13:WLP13 WVJ13:WVL13 B65549:D65549 IX65549:IZ65549 ST65549:SV65549 ACP65549:ACR65549 AML65549:AMN65549 AWH65549:AWJ65549 BGD65549:BGF65549 BPZ65549:BQB65549 BZV65549:BZX65549 CJR65549:CJT65549 CTN65549:CTP65549 DDJ65549:DDL65549 DNF65549:DNH65549 DXB65549:DXD65549 EGX65549:EGZ65549 EQT65549:EQV65549 FAP65549:FAR65549 FKL65549:FKN65549 FUH65549:FUJ65549 GED65549:GEF65549 GNZ65549:GOB65549 GXV65549:GXX65549 HHR65549:HHT65549 HRN65549:HRP65549 IBJ65549:IBL65549 ILF65549:ILH65549 IVB65549:IVD65549 JEX65549:JEZ65549 JOT65549:JOV65549 JYP65549:JYR65549 KIL65549:KIN65549 KSH65549:KSJ65549 LCD65549:LCF65549 LLZ65549:LMB65549 LVV65549:LVX65549 MFR65549:MFT65549 MPN65549:MPP65549 MZJ65549:MZL65549 NJF65549:NJH65549 NTB65549:NTD65549 OCX65549:OCZ65549 OMT65549:OMV65549 OWP65549:OWR65549 PGL65549:PGN65549 PQH65549:PQJ65549 QAD65549:QAF65549 QJZ65549:QKB65549 QTV65549:QTX65549 RDR65549:RDT65549 RNN65549:RNP65549 RXJ65549:RXL65549 SHF65549:SHH65549 SRB65549:SRD65549 TAX65549:TAZ65549 TKT65549:TKV65549 TUP65549:TUR65549 UEL65549:UEN65549 UOH65549:UOJ65549 UYD65549:UYF65549 VHZ65549:VIB65549 VRV65549:VRX65549 WBR65549:WBT65549 WLN65549:WLP65549 WVJ65549:WVL65549 B131085:D131085 IX131085:IZ131085 ST131085:SV131085 ACP131085:ACR131085 AML131085:AMN131085 AWH131085:AWJ131085 BGD131085:BGF131085 BPZ131085:BQB131085 BZV131085:BZX131085 CJR131085:CJT131085 CTN131085:CTP131085 DDJ131085:DDL131085 DNF131085:DNH131085 DXB131085:DXD131085 EGX131085:EGZ131085 EQT131085:EQV131085 FAP131085:FAR131085 FKL131085:FKN131085 FUH131085:FUJ131085 GED131085:GEF131085 GNZ131085:GOB131085 GXV131085:GXX131085 HHR131085:HHT131085 HRN131085:HRP131085 IBJ131085:IBL131085 ILF131085:ILH131085 IVB131085:IVD131085 JEX131085:JEZ131085 JOT131085:JOV131085 JYP131085:JYR131085 KIL131085:KIN131085 KSH131085:KSJ131085 LCD131085:LCF131085 LLZ131085:LMB131085 LVV131085:LVX131085 MFR131085:MFT131085 MPN131085:MPP131085 MZJ131085:MZL131085 NJF131085:NJH131085 NTB131085:NTD131085 OCX131085:OCZ131085 OMT131085:OMV131085 OWP131085:OWR131085 PGL131085:PGN131085 PQH131085:PQJ131085 QAD131085:QAF131085 QJZ131085:QKB131085 QTV131085:QTX131085 RDR131085:RDT131085 RNN131085:RNP131085 RXJ131085:RXL131085 SHF131085:SHH131085 SRB131085:SRD131085 TAX131085:TAZ131085 TKT131085:TKV131085 TUP131085:TUR131085 UEL131085:UEN131085 UOH131085:UOJ131085 UYD131085:UYF131085 VHZ131085:VIB131085 VRV131085:VRX131085 WBR131085:WBT131085 WLN131085:WLP131085 WVJ131085:WVL131085 B196621:D196621 IX196621:IZ196621 ST196621:SV196621 ACP196621:ACR196621 AML196621:AMN196621 AWH196621:AWJ196621 BGD196621:BGF196621 BPZ196621:BQB196621 BZV196621:BZX196621 CJR196621:CJT196621 CTN196621:CTP196621 DDJ196621:DDL196621 DNF196621:DNH196621 DXB196621:DXD196621 EGX196621:EGZ196621 EQT196621:EQV196621 FAP196621:FAR196621 FKL196621:FKN196621 FUH196621:FUJ196621 GED196621:GEF196621 GNZ196621:GOB196621 GXV196621:GXX196621 HHR196621:HHT196621 HRN196621:HRP196621 IBJ196621:IBL196621 ILF196621:ILH196621 IVB196621:IVD196621 JEX196621:JEZ196621 JOT196621:JOV196621 JYP196621:JYR196621 KIL196621:KIN196621 KSH196621:KSJ196621 LCD196621:LCF196621 LLZ196621:LMB196621 LVV196621:LVX196621 MFR196621:MFT196621 MPN196621:MPP196621 MZJ196621:MZL196621 NJF196621:NJH196621 NTB196621:NTD196621 OCX196621:OCZ196621 OMT196621:OMV196621 OWP196621:OWR196621 PGL196621:PGN196621 PQH196621:PQJ196621 QAD196621:QAF196621 QJZ196621:QKB196621 QTV196621:QTX196621 RDR196621:RDT196621 RNN196621:RNP196621 RXJ196621:RXL196621 SHF196621:SHH196621 SRB196621:SRD196621 TAX196621:TAZ196621 TKT196621:TKV196621 TUP196621:TUR196621 UEL196621:UEN196621 UOH196621:UOJ196621 UYD196621:UYF196621 VHZ196621:VIB196621 VRV196621:VRX196621 WBR196621:WBT196621 WLN196621:WLP196621 WVJ196621:WVL196621 B262157:D262157 IX262157:IZ262157 ST262157:SV262157 ACP262157:ACR262157 AML262157:AMN262157 AWH262157:AWJ262157 BGD262157:BGF262157 BPZ262157:BQB262157 BZV262157:BZX262157 CJR262157:CJT262157 CTN262157:CTP262157 DDJ262157:DDL262157 DNF262157:DNH262157 DXB262157:DXD262157 EGX262157:EGZ262157 EQT262157:EQV262157 FAP262157:FAR262157 FKL262157:FKN262157 FUH262157:FUJ262157 GED262157:GEF262157 GNZ262157:GOB262157 GXV262157:GXX262157 HHR262157:HHT262157 HRN262157:HRP262157 IBJ262157:IBL262157 ILF262157:ILH262157 IVB262157:IVD262157 JEX262157:JEZ262157 JOT262157:JOV262157 JYP262157:JYR262157 KIL262157:KIN262157 KSH262157:KSJ262157 LCD262157:LCF262157 LLZ262157:LMB262157 LVV262157:LVX262157 MFR262157:MFT262157 MPN262157:MPP262157 MZJ262157:MZL262157 NJF262157:NJH262157 NTB262157:NTD262157 OCX262157:OCZ262157 OMT262157:OMV262157 OWP262157:OWR262157 PGL262157:PGN262157 PQH262157:PQJ262157 QAD262157:QAF262157 QJZ262157:QKB262157 QTV262157:QTX262157 RDR262157:RDT262157 RNN262157:RNP262157 RXJ262157:RXL262157 SHF262157:SHH262157 SRB262157:SRD262157 TAX262157:TAZ262157 TKT262157:TKV262157 TUP262157:TUR262157 UEL262157:UEN262157 UOH262157:UOJ262157 UYD262157:UYF262157 VHZ262157:VIB262157 VRV262157:VRX262157 WBR262157:WBT262157 WLN262157:WLP262157 WVJ262157:WVL262157 B327693:D327693 IX327693:IZ327693 ST327693:SV327693 ACP327693:ACR327693 AML327693:AMN327693 AWH327693:AWJ327693 BGD327693:BGF327693 BPZ327693:BQB327693 BZV327693:BZX327693 CJR327693:CJT327693 CTN327693:CTP327693 DDJ327693:DDL327693 DNF327693:DNH327693 DXB327693:DXD327693 EGX327693:EGZ327693 EQT327693:EQV327693 FAP327693:FAR327693 FKL327693:FKN327693 FUH327693:FUJ327693 GED327693:GEF327693 GNZ327693:GOB327693 GXV327693:GXX327693 HHR327693:HHT327693 HRN327693:HRP327693 IBJ327693:IBL327693 ILF327693:ILH327693 IVB327693:IVD327693 JEX327693:JEZ327693 JOT327693:JOV327693 JYP327693:JYR327693 KIL327693:KIN327693 KSH327693:KSJ327693 LCD327693:LCF327693 LLZ327693:LMB327693 LVV327693:LVX327693 MFR327693:MFT327693 MPN327693:MPP327693 MZJ327693:MZL327693 NJF327693:NJH327693 NTB327693:NTD327693 OCX327693:OCZ327693 OMT327693:OMV327693 OWP327693:OWR327693 PGL327693:PGN327693 PQH327693:PQJ327693 QAD327693:QAF327693 QJZ327693:QKB327693 QTV327693:QTX327693 RDR327693:RDT327693 RNN327693:RNP327693 RXJ327693:RXL327693 SHF327693:SHH327693 SRB327693:SRD327693 TAX327693:TAZ327693 TKT327693:TKV327693 TUP327693:TUR327693 UEL327693:UEN327693 UOH327693:UOJ327693 UYD327693:UYF327693 VHZ327693:VIB327693 VRV327693:VRX327693 WBR327693:WBT327693 WLN327693:WLP327693 WVJ327693:WVL327693 B393229:D393229 IX393229:IZ393229 ST393229:SV393229 ACP393229:ACR393229 AML393229:AMN393229 AWH393229:AWJ393229 BGD393229:BGF393229 BPZ393229:BQB393229 BZV393229:BZX393229 CJR393229:CJT393229 CTN393229:CTP393229 DDJ393229:DDL393229 DNF393229:DNH393229 DXB393229:DXD393229 EGX393229:EGZ393229 EQT393229:EQV393229 FAP393229:FAR393229 FKL393229:FKN393229 FUH393229:FUJ393229 GED393229:GEF393229 GNZ393229:GOB393229 GXV393229:GXX393229 HHR393229:HHT393229 HRN393229:HRP393229 IBJ393229:IBL393229 ILF393229:ILH393229 IVB393229:IVD393229 JEX393229:JEZ393229 JOT393229:JOV393229 JYP393229:JYR393229 KIL393229:KIN393229 KSH393229:KSJ393229 LCD393229:LCF393229 LLZ393229:LMB393229 LVV393229:LVX393229 MFR393229:MFT393229 MPN393229:MPP393229 MZJ393229:MZL393229 NJF393229:NJH393229 NTB393229:NTD393229 OCX393229:OCZ393229 OMT393229:OMV393229 OWP393229:OWR393229 PGL393229:PGN393229 PQH393229:PQJ393229 QAD393229:QAF393229 QJZ393229:QKB393229 QTV393229:QTX393229 RDR393229:RDT393229 RNN393229:RNP393229 RXJ393229:RXL393229 SHF393229:SHH393229 SRB393229:SRD393229 TAX393229:TAZ393229 TKT393229:TKV393229 TUP393229:TUR393229 UEL393229:UEN393229 UOH393229:UOJ393229 UYD393229:UYF393229 VHZ393229:VIB393229 VRV393229:VRX393229 WBR393229:WBT393229 WLN393229:WLP393229 WVJ393229:WVL393229 B458765:D458765 IX458765:IZ458765 ST458765:SV458765 ACP458765:ACR458765 AML458765:AMN458765 AWH458765:AWJ458765 BGD458765:BGF458765 BPZ458765:BQB458765 BZV458765:BZX458765 CJR458765:CJT458765 CTN458765:CTP458765 DDJ458765:DDL458765 DNF458765:DNH458765 DXB458765:DXD458765 EGX458765:EGZ458765 EQT458765:EQV458765 FAP458765:FAR458765 FKL458765:FKN458765 FUH458765:FUJ458765 GED458765:GEF458765 GNZ458765:GOB458765 GXV458765:GXX458765 HHR458765:HHT458765 HRN458765:HRP458765 IBJ458765:IBL458765 ILF458765:ILH458765 IVB458765:IVD458765 JEX458765:JEZ458765 JOT458765:JOV458765 JYP458765:JYR458765 KIL458765:KIN458765 KSH458765:KSJ458765 LCD458765:LCF458765 LLZ458765:LMB458765 LVV458765:LVX458765 MFR458765:MFT458765 MPN458765:MPP458765 MZJ458765:MZL458765 NJF458765:NJH458765 NTB458765:NTD458765 OCX458765:OCZ458765 OMT458765:OMV458765 OWP458765:OWR458765 PGL458765:PGN458765 PQH458765:PQJ458765 QAD458765:QAF458765 QJZ458765:QKB458765 QTV458765:QTX458765 RDR458765:RDT458765 RNN458765:RNP458765 RXJ458765:RXL458765 SHF458765:SHH458765 SRB458765:SRD458765 TAX458765:TAZ458765 TKT458765:TKV458765 TUP458765:TUR458765 UEL458765:UEN458765 UOH458765:UOJ458765 UYD458765:UYF458765 VHZ458765:VIB458765 VRV458765:VRX458765 WBR458765:WBT458765 WLN458765:WLP458765 WVJ458765:WVL458765 B524301:D524301 IX524301:IZ524301 ST524301:SV524301 ACP524301:ACR524301 AML524301:AMN524301 AWH524301:AWJ524301 BGD524301:BGF524301 BPZ524301:BQB524301 BZV524301:BZX524301 CJR524301:CJT524301 CTN524301:CTP524301 DDJ524301:DDL524301 DNF524301:DNH524301 DXB524301:DXD524301 EGX524301:EGZ524301 EQT524301:EQV524301 FAP524301:FAR524301 FKL524301:FKN524301 FUH524301:FUJ524301 GED524301:GEF524301 GNZ524301:GOB524301 GXV524301:GXX524301 HHR524301:HHT524301 HRN524301:HRP524301 IBJ524301:IBL524301 ILF524301:ILH524301 IVB524301:IVD524301 JEX524301:JEZ524301 JOT524301:JOV524301 JYP524301:JYR524301 KIL524301:KIN524301 KSH524301:KSJ524301 LCD524301:LCF524301 LLZ524301:LMB524301 LVV524301:LVX524301 MFR524301:MFT524301 MPN524301:MPP524301 MZJ524301:MZL524301 NJF524301:NJH524301 NTB524301:NTD524301 OCX524301:OCZ524301 OMT524301:OMV524301 OWP524301:OWR524301 PGL524301:PGN524301 PQH524301:PQJ524301 QAD524301:QAF524301 QJZ524301:QKB524301 QTV524301:QTX524301 RDR524301:RDT524301 RNN524301:RNP524301 RXJ524301:RXL524301 SHF524301:SHH524301 SRB524301:SRD524301 TAX524301:TAZ524301 TKT524301:TKV524301 TUP524301:TUR524301 UEL524301:UEN524301 UOH524301:UOJ524301 UYD524301:UYF524301 VHZ524301:VIB524301 VRV524301:VRX524301 WBR524301:WBT524301 WLN524301:WLP524301 WVJ524301:WVL524301 B589837:D589837 IX589837:IZ589837 ST589837:SV589837 ACP589837:ACR589837 AML589837:AMN589837 AWH589837:AWJ589837 BGD589837:BGF589837 BPZ589837:BQB589837 BZV589837:BZX589837 CJR589837:CJT589837 CTN589837:CTP589837 DDJ589837:DDL589837 DNF589837:DNH589837 DXB589837:DXD589837 EGX589837:EGZ589837 EQT589837:EQV589837 FAP589837:FAR589837 FKL589837:FKN589837 FUH589837:FUJ589837 GED589837:GEF589837 GNZ589837:GOB589837 GXV589837:GXX589837 HHR589837:HHT589837 HRN589837:HRP589837 IBJ589837:IBL589837 ILF589837:ILH589837 IVB589837:IVD589837 JEX589837:JEZ589837 JOT589837:JOV589837 JYP589837:JYR589837 KIL589837:KIN589837 KSH589837:KSJ589837 LCD589837:LCF589837 LLZ589837:LMB589837 LVV589837:LVX589837 MFR589837:MFT589837 MPN589837:MPP589837 MZJ589837:MZL589837 NJF589837:NJH589837 NTB589837:NTD589837 OCX589837:OCZ589837 OMT589837:OMV589837 OWP589837:OWR589837 PGL589837:PGN589837 PQH589837:PQJ589837 QAD589837:QAF589837 QJZ589837:QKB589837 QTV589837:QTX589837 RDR589837:RDT589837 RNN589837:RNP589837 RXJ589837:RXL589837 SHF589837:SHH589837 SRB589837:SRD589837 TAX589837:TAZ589837 TKT589837:TKV589837 TUP589837:TUR589837 UEL589837:UEN589837 UOH589837:UOJ589837 UYD589837:UYF589837 VHZ589837:VIB589837 VRV589837:VRX589837 WBR589837:WBT589837 WLN589837:WLP589837 WVJ589837:WVL589837 B655373:D655373 IX655373:IZ655373 ST655373:SV655373 ACP655373:ACR655373 AML655373:AMN655373 AWH655373:AWJ655373 BGD655373:BGF655373 BPZ655373:BQB655373 BZV655373:BZX655373 CJR655373:CJT655373 CTN655373:CTP655373 DDJ655373:DDL655373 DNF655373:DNH655373 DXB655373:DXD655373 EGX655373:EGZ655373 EQT655373:EQV655373 FAP655373:FAR655373 FKL655373:FKN655373 FUH655373:FUJ655373 GED655373:GEF655373 GNZ655373:GOB655373 GXV655373:GXX655373 HHR655373:HHT655373 HRN655373:HRP655373 IBJ655373:IBL655373 ILF655373:ILH655373 IVB655373:IVD655373 JEX655373:JEZ655373 JOT655373:JOV655373 JYP655373:JYR655373 KIL655373:KIN655373 KSH655373:KSJ655373 LCD655373:LCF655373 LLZ655373:LMB655373 LVV655373:LVX655373 MFR655373:MFT655373 MPN655373:MPP655373 MZJ655373:MZL655373 NJF655373:NJH655373 NTB655373:NTD655373 OCX655373:OCZ655373 OMT655373:OMV655373 OWP655373:OWR655373 PGL655373:PGN655373 PQH655373:PQJ655373 QAD655373:QAF655373 QJZ655373:QKB655373 QTV655373:QTX655373 RDR655373:RDT655373 RNN655373:RNP655373 RXJ655373:RXL655373 SHF655373:SHH655373 SRB655373:SRD655373 TAX655373:TAZ655373 TKT655373:TKV655373 TUP655373:TUR655373 UEL655373:UEN655373 UOH655373:UOJ655373 UYD655373:UYF655373 VHZ655373:VIB655373 VRV655373:VRX655373 WBR655373:WBT655373 WLN655373:WLP655373 WVJ655373:WVL655373 B720909:D720909 IX720909:IZ720909 ST720909:SV720909 ACP720909:ACR720909 AML720909:AMN720909 AWH720909:AWJ720909 BGD720909:BGF720909 BPZ720909:BQB720909 BZV720909:BZX720909 CJR720909:CJT720909 CTN720909:CTP720909 DDJ720909:DDL720909 DNF720909:DNH720909 DXB720909:DXD720909 EGX720909:EGZ720909 EQT720909:EQV720909 FAP720909:FAR720909 FKL720909:FKN720909 FUH720909:FUJ720909 GED720909:GEF720909 GNZ720909:GOB720909 GXV720909:GXX720909 HHR720909:HHT720909 HRN720909:HRP720909 IBJ720909:IBL720909 ILF720909:ILH720909 IVB720909:IVD720909 JEX720909:JEZ720909 JOT720909:JOV720909 JYP720909:JYR720909 KIL720909:KIN720909 KSH720909:KSJ720909 LCD720909:LCF720909 LLZ720909:LMB720909 LVV720909:LVX720909 MFR720909:MFT720909 MPN720909:MPP720909 MZJ720909:MZL720909 NJF720909:NJH720909 NTB720909:NTD720909 OCX720909:OCZ720909 OMT720909:OMV720909 OWP720909:OWR720909 PGL720909:PGN720909 PQH720909:PQJ720909 QAD720909:QAF720909 QJZ720909:QKB720909 QTV720909:QTX720909 RDR720909:RDT720909 RNN720909:RNP720909 RXJ720909:RXL720909 SHF720909:SHH720909 SRB720909:SRD720909 TAX720909:TAZ720909 TKT720909:TKV720909 TUP720909:TUR720909 UEL720909:UEN720909 UOH720909:UOJ720909 UYD720909:UYF720909 VHZ720909:VIB720909 VRV720909:VRX720909 WBR720909:WBT720909 WLN720909:WLP720909 WVJ720909:WVL720909 B786445:D786445 IX786445:IZ786445 ST786445:SV786445 ACP786445:ACR786445 AML786445:AMN786445 AWH786445:AWJ786445 BGD786445:BGF786445 BPZ786445:BQB786445 BZV786445:BZX786445 CJR786445:CJT786445 CTN786445:CTP786445 DDJ786445:DDL786445 DNF786445:DNH786445 DXB786445:DXD786445 EGX786445:EGZ786445 EQT786445:EQV786445 FAP786445:FAR786445 FKL786445:FKN786445 FUH786445:FUJ786445 GED786445:GEF786445 GNZ786445:GOB786445 GXV786445:GXX786445 HHR786445:HHT786445 HRN786445:HRP786445 IBJ786445:IBL786445 ILF786445:ILH786445 IVB786445:IVD786445 JEX786445:JEZ786445 JOT786445:JOV786445 JYP786445:JYR786445 KIL786445:KIN786445 KSH786445:KSJ786445 LCD786445:LCF786445 LLZ786445:LMB786445 LVV786445:LVX786445 MFR786445:MFT786445 MPN786445:MPP786445 MZJ786445:MZL786445 NJF786445:NJH786445 NTB786445:NTD786445 OCX786445:OCZ786445 OMT786445:OMV786445 OWP786445:OWR786445 PGL786445:PGN786445 PQH786445:PQJ786445 QAD786445:QAF786445 QJZ786445:QKB786445 QTV786445:QTX786445 RDR786445:RDT786445 RNN786445:RNP786445 RXJ786445:RXL786445 SHF786445:SHH786445 SRB786445:SRD786445 TAX786445:TAZ786445 TKT786445:TKV786445 TUP786445:TUR786445 UEL786445:UEN786445 UOH786445:UOJ786445 UYD786445:UYF786445 VHZ786445:VIB786445 VRV786445:VRX786445 WBR786445:WBT786445 WLN786445:WLP786445 WVJ786445:WVL786445 B851981:D851981 IX851981:IZ851981 ST851981:SV851981 ACP851981:ACR851981 AML851981:AMN851981 AWH851981:AWJ851981 BGD851981:BGF851981 BPZ851981:BQB851981 BZV851981:BZX851981 CJR851981:CJT851981 CTN851981:CTP851981 DDJ851981:DDL851981 DNF851981:DNH851981 DXB851981:DXD851981 EGX851981:EGZ851981 EQT851981:EQV851981 FAP851981:FAR851981 FKL851981:FKN851981 FUH851981:FUJ851981 GED851981:GEF851981 GNZ851981:GOB851981 GXV851981:GXX851981 HHR851981:HHT851981 HRN851981:HRP851981 IBJ851981:IBL851981 ILF851981:ILH851981 IVB851981:IVD851981 JEX851981:JEZ851981 JOT851981:JOV851981 JYP851981:JYR851981 KIL851981:KIN851981 KSH851981:KSJ851981 LCD851981:LCF851981 LLZ851981:LMB851981 LVV851981:LVX851981 MFR851981:MFT851981 MPN851981:MPP851981 MZJ851981:MZL851981 NJF851981:NJH851981 NTB851981:NTD851981 OCX851981:OCZ851981 OMT851981:OMV851981 OWP851981:OWR851981 PGL851981:PGN851981 PQH851981:PQJ851981 QAD851981:QAF851981 QJZ851981:QKB851981 QTV851981:QTX851981 RDR851981:RDT851981 RNN851981:RNP851981 RXJ851981:RXL851981 SHF851981:SHH851981 SRB851981:SRD851981 TAX851981:TAZ851981 TKT851981:TKV851981 TUP851981:TUR851981 UEL851981:UEN851981 UOH851981:UOJ851981 UYD851981:UYF851981 VHZ851981:VIB851981 VRV851981:VRX851981 WBR851981:WBT851981 WLN851981:WLP851981 WVJ851981:WVL851981 B917517:D917517 IX917517:IZ917517 ST917517:SV917517 ACP917517:ACR917517 AML917517:AMN917517 AWH917517:AWJ917517 BGD917517:BGF917517 BPZ917517:BQB917517 BZV917517:BZX917517 CJR917517:CJT917517 CTN917517:CTP917517 DDJ917517:DDL917517 DNF917517:DNH917517 DXB917517:DXD917517 EGX917517:EGZ917517 EQT917517:EQV917517 FAP917517:FAR917517 FKL917517:FKN917517 FUH917517:FUJ917517 GED917517:GEF917517 GNZ917517:GOB917517 GXV917517:GXX917517 HHR917517:HHT917517 HRN917517:HRP917517 IBJ917517:IBL917517 ILF917517:ILH917517 IVB917517:IVD917517 JEX917517:JEZ917517 JOT917517:JOV917517 JYP917517:JYR917517 KIL917517:KIN917517 KSH917517:KSJ917517 LCD917517:LCF917517 LLZ917517:LMB917517 LVV917517:LVX917517 MFR917517:MFT917517 MPN917517:MPP917517 MZJ917517:MZL917517 NJF917517:NJH917517 NTB917517:NTD917517 OCX917517:OCZ917517 OMT917517:OMV917517 OWP917517:OWR917517 PGL917517:PGN917517 PQH917517:PQJ917517 QAD917517:QAF917517 QJZ917517:QKB917517 QTV917517:QTX917517 RDR917517:RDT917517 RNN917517:RNP917517 RXJ917517:RXL917517 SHF917517:SHH917517 SRB917517:SRD917517 TAX917517:TAZ917517 TKT917517:TKV917517 TUP917517:TUR917517 UEL917517:UEN917517 UOH917517:UOJ917517 UYD917517:UYF917517 VHZ917517:VIB917517 VRV917517:VRX917517 WBR917517:WBT917517 WLN917517:WLP917517 WVJ917517:WVL917517 B983053:D983053 IX983053:IZ983053 ST983053:SV983053 ACP983053:ACR983053 AML983053:AMN983053 AWH983053:AWJ983053 BGD983053:BGF983053 BPZ983053:BQB983053 BZV983053:BZX983053 CJR983053:CJT983053 CTN983053:CTP983053 DDJ983053:DDL983053 DNF983053:DNH983053 DXB983053:DXD983053 EGX983053:EGZ983053 EQT983053:EQV983053 FAP983053:FAR983053 FKL983053:FKN983053 FUH983053:FUJ983053 GED983053:GEF983053 GNZ983053:GOB983053 GXV983053:GXX983053 HHR983053:HHT983053 HRN983053:HRP983053 IBJ983053:IBL983053 ILF983053:ILH983053 IVB983053:IVD983053 JEX983053:JEZ983053 JOT983053:JOV983053 JYP983053:JYR983053 KIL983053:KIN983053 KSH983053:KSJ983053 LCD983053:LCF983053 LLZ983053:LMB983053 LVV983053:LVX983053 MFR983053:MFT983053 MPN983053:MPP983053 MZJ983053:MZL983053 NJF983053:NJH983053 NTB983053:NTD983053 OCX983053:OCZ983053 OMT983053:OMV983053 OWP983053:OWR983053 PGL983053:PGN983053 PQH983053:PQJ983053 QAD983053:QAF983053 QJZ983053:QKB983053 QTV983053:QTX983053 RDR983053:RDT983053 RNN983053:RNP983053 RXJ983053:RXL983053 SHF983053:SHH983053 SRB983053:SRD983053 TAX983053:TAZ983053 TKT983053:TKV983053 TUP983053:TUR983053 UEL983053:UEN983053 UOH983053:UOJ983053 UYD983053:UYF983053 VHZ983053:VIB983053 VRV983053:VRX983053 WBR983053:WBT983053 WLN983053:WLP983053 WVJ983053:WVL983053" xr:uid="{E2EB2888-E0C3-4057-AC18-8B0B21174DE5}">
      <formula1>会社名</formula1>
    </dataValidation>
  </dataValidations>
  <pageMargins left="0.34" right="0.25" top="0.25" bottom="0.26" header="0.19" footer="0.19"/>
  <pageSetup paperSize="9" scale="9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2465" r:id="rId4" name="Check Box 1">
              <controlPr defaultSize="0" autoFill="0" autoLine="0" autoPict="0">
                <anchor moveWithCells="1">
                  <from>
                    <xdr:col>1</xdr:col>
                    <xdr:colOff>1200150</xdr:colOff>
                    <xdr:row>0</xdr:row>
                    <xdr:rowOff>38100</xdr:rowOff>
                  </from>
                  <to>
                    <xdr:col>3</xdr:col>
                    <xdr:colOff>657225</xdr:colOff>
                    <xdr:row>1</xdr:row>
                    <xdr:rowOff>19050</xdr:rowOff>
                  </to>
                </anchor>
              </controlPr>
            </control>
          </mc:Choice>
        </mc:AlternateContent>
        <mc:AlternateContent xmlns:mc="http://schemas.openxmlformats.org/markup-compatibility/2006">
          <mc:Choice Requires="x14">
            <control shapeId="62466" r:id="rId5" name="Check Box 2">
              <controlPr defaultSize="0" autoFill="0" autoLine="0" autoPict="0">
                <anchor moveWithCells="1">
                  <from>
                    <xdr:col>1</xdr:col>
                    <xdr:colOff>1209675</xdr:colOff>
                    <xdr:row>1</xdr:row>
                    <xdr:rowOff>38100</xdr:rowOff>
                  </from>
                  <to>
                    <xdr:col>3</xdr:col>
                    <xdr:colOff>666750</xdr:colOff>
                    <xdr:row>1</xdr:row>
                    <xdr:rowOff>247650</xdr:rowOff>
                  </to>
                </anchor>
              </controlPr>
            </control>
          </mc:Choice>
        </mc:AlternateContent>
        <mc:AlternateContent xmlns:mc="http://schemas.openxmlformats.org/markup-compatibility/2006">
          <mc:Choice Requires="x14">
            <control shapeId="62467" r:id="rId6" name="Check Box 3">
              <controlPr defaultSize="0" autoFill="0" autoLine="0" autoPict="0">
                <anchor moveWithCells="1">
                  <from>
                    <xdr:col>1</xdr:col>
                    <xdr:colOff>104775</xdr:colOff>
                    <xdr:row>7</xdr:row>
                    <xdr:rowOff>76200</xdr:rowOff>
                  </from>
                  <to>
                    <xdr:col>1</xdr:col>
                    <xdr:colOff>1266825</xdr:colOff>
                    <xdr:row>7</xdr:row>
                    <xdr:rowOff>285750</xdr:rowOff>
                  </to>
                </anchor>
              </controlPr>
            </control>
          </mc:Choice>
        </mc:AlternateContent>
        <mc:AlternateContent xmlns:mc="http://schemas.openxmlformats.org/markup-compatibility/2006">
          <mc:Choice Requires="x14">
            <control shapeId="62468" r:id="rId7" name="Check Box 4">
              <controlPr defaultSize="0" autoFill="0" autoLine="0" autoPict="0">
                <anchor moveWithCells="1">
                  <from>
                    <xdr:col>1</xdr:col>
                    <xdr:colOff>981075</xdr:colOff>
                    <xdr:row>6</xdr:row>
                    <xdr:rowOff>19050</xdr:rowOff>
                  </from>
                  <to>
                    <xdr:col>2</xdr:col>
                    <xdr:colOff>28575</xdr:colOff>
                    <xdr:row>8</xdr:row>
                    <xdr:rowOff>19050</xdr:rowOff>
                  </to>
                </anchor>
              </controlPr>
            </control>
          </mc:Choice>
        </mc:AlternateContent>
      </controls>
    </mc:Choice>
  </mc:AlternateConten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8832-0CEF-4472-B3A6-E442ADD78248}">
  <dimension ref="A1:J45"/>
  <sheetViews>
    <sheetView workbookViewId="0">
      <selection activeCell="J1" sqref="J1"/>
    </sheetView>
  </sheetViews>
  <sheetFormatPr defaultRowHeight="13.5"/>
  <cols>
    <col min="1" max="1" width="13.5" style="907" customWidth="1"/>
    <col min="2" max="2" width="10" style="840" customWidth="1"/>
    <col min="3" max="9" width="9" style="840"/>
    <col min="10" max="10" width="14.25" style="840" customWidth="1"/>
    <col min="11" max="256" width="9" style="840"/>
    <col min="257" max="257" width="13.5" style="840" customWidth="1"/>
    <col min="258" max="258" width="10" style="840" customWidth="1"/>
    <col min="259" max="265" width="9" style="840"/>
    <col min="266" max="266" width="14.25" style="840" customWidth="1"/>
    <col min="267" max="512" width="9" style="840"/>
    <col min="513" max="513" width="13.5" style="840" customWidth="1"/>
    <col min="514" max="514" width="10" style="840" customWidth="1"/>
    <col min="515" max="521" width="9" style="840"/>
    <col min="522" max="522" width="14.25" style="840" customWidth="1"/>
    <col min="523" max="768" width="9" style="840"/>
    <col min="769" max="769" width="13.5" style="840" customWidth="1"/>
    <col min="770" max="770" width="10" style="840" customWidth="1"/>
    <col min="771" max="777" width="9" style="840"/>
    <col min="778" max="778" width="14.25" style="840" customWidth="1"/>
    <col min="779" max="1024" width="9" style="840"/>
    <col min="1025" max="1025" width="13.5" style="840" customWidth="1"/>
    <col min="1026" max="1026" width="10" style="840" customWidth="1"/>
    <col min="1027" max="1033" width="9" style="840"/>
    <col min="1034" max="1034" width="14.25" style="840" customWidth="1"/>
    <col min="1035" max="1280" width="9" style="840"/>
    <col min="1281" max="1281" width="13.5" style="840" customWidth="1"/>
    <col min="1282" max="1282" width="10" style="840" customWidth="1"/>
    <col min="1283" max="1289" width="9" style="840"/>
    <col min="1290" max="1290" width="14.25" style="840" customWidth="1"/>
    <col min="1291" max="1536" width="9" style="840"/>
    <col min="1537" max="1537" width="13.5" style="840" customWidth="1"/>
    <col min="1538" max="1538" width="10" style="840" customWidth="1"/>
    <col min="1539" max="1545" width="9" style="840"/>
    <col min="1546" max="1546" width="14.25" style="840" customWidth="1"/>
    <col min="1547" max="1792" width="9" style="840"/>
    <col min="1793" max="1793" width="13.5" style="840" customWidth="1"/>
    <col min="1794" max="1794" width="10" style="840" customWidth="1"/>
    <col min="1795" max="1801" width="9" style="840"/>
    <col min="1802" max="1802" width="14.25" style="840" customWidth="1"/>
    <col min="1803" max="2048" width="9" style="840"/>
    <col min="2049" max="2049" width="13.5" style="840" customWidth="1"/>
    <col min="2050" max="2050" width="10" style="840" customWidth="1"/>
    <col min="2051" max="2057" width="9" style="840"/>
    <col min="2058" max="2058" width="14.25" style="840" customWidth="1"/>
    <col min="2059" max="2304" width="9" style="840"/>
    <col min="2305" max="2305" width="13.5" style="840" customWidth="1"/>
    <col min="2306" max="2306" width="10" style="840" customWidth="1"/>
    <col min="2307" max="2313" width="9" style="840"/>
    <col min="2314" max="2314" width="14.25" style="840" customWidth="1"/>
    <col min="2315" max="2560" width="9" style="840"/>
    <col min="2561" max="2561" width="13.5" style="840" customWidth="1"/>
    <col min="2562" max="2562" width="10" style="840" customWidth="1"/>
    <col min="2563" max="2569" width="9" style="840"/>
    <col min="2570" max="2570" width="14.25" style="840" customWidth="1"/>
    <col min="2571" max="2816" width="9" style="840"/>
    <col min="2817" max="2817" width="13.5" style="840" customWidth="1"/>
    <col min="2818" max="2818" width="10" style="840" customWidth="1"/>
    <col min="2819" max="2825" width="9" style="840"/>
    <col min="2826" max="2826" width="14.25" style="840" customWidth="1"/>
    <col min="2827" max="3072" width="9" style="840"/>
    <col min="3073" max="3073" width="13.5" style="840" customWidth="1"/>
    <col min="3074" max="3074" width="10" style="840" customWidth="1"/>
    <col min="3075" max="3081" width="9" style="840"/>
    <col min="3082" max="3082" width="14.25" style="840" customWidth="1"/>
    <col min="3083" max="3328" width="9" style="840"/>
    <col min="3329" max="3329" width="13.5" style="840" customWidth="1"/>
    <col min="3330" max="3330" width="10" style="840" customWidth="1"/>
    <col min="3331" max="3337" width="9" style="840"/>
    <col min="3338" max="3338" width="14.25" style="840" customWidth="1"/>
    <col min="3339" max="3584" width="9" style="840"/>
    <col min="3585" max="3585" width="13.5" style="840" customWidth="1"/>
    <col min="3586" max="3586" width="10" style="840" customWidth="1"/>
    <col min="3587" max="3593" width="9" style="840"/>
    <col min="3594" max="3594" width="14.25" style="840" customWidth="1"/>
    <col min="3595" max="3840" width="9" style="840"/>
    <col min="3841" max="3841" width="13.5" style="840" customWidth="1"/>
    <col min="3842" max="3842" width="10" style="840" customWidth="1"/>
    <col min="3843" max="3849" width="9" style="840"/>
    <col min="3850" max="3850" width="14.25" style="840" customWidth="1"/>
    <col min="3851" max="4096" width="9" style="840"/>
    <col min="4097" max="4097" width="13.5" style="840" customWidth="1"/>
    <col min="4098" max="4098" width="10" style="840" customWidth="1"/>
    <col min="4099" max="4105" width="9" style="840"/>
    <col min="4106" max="4106" width="14.25" style="840" customWidth="1"/>
    <col min="4107" max="4352" width="9" style="840"/>
    <col min="4353" max="4353" width="13.5" style="840" customWidth="1"/>
    <col min="4354" max="4354" width="10" style="840" customWidth="1"/>
    <col min="4355" max="4361" width="9" style="840"/>
    <col min="4362" max="4362" width="14.25" style="840" customWidth="1"/>
    <col min="4363" max="4608" width="9" style="840"/>
    <col min="4609" max="4609" width="13.5" style="840" customWidth="1"/>
    <col min="4610" max="4610" width="10" style="840" customWidth="1"/>
    <col min="4611" max="4617" width="9" style="840"/>
    <col min="4618" max="4618" width="14.25" style="840" customWidth="1"/>
    <col min="4619" max="4864" width="9" style="840"/>
    <col min="4865" max="4865" width="13.5" style="840" customWidth="1"/>
    <col min="4866" max="4866" width="10" style="840" customWidth="1"/>
    <col min="4867" max="4873" width="9" style="840"/>
    <col min="4874" max="4874" width="14.25" style="840" customWidth="1"/>
    <col min="4875" max="5120" width="9" style="840"/>
    <col min="5121" max="5121" width="13.5" style="840" customWidth="1"/>
    <col min="5122" max="5122" width="10" style="840" customWidth="1"/>
    <col min="5123" max="5129" width="9" style="840"/>
    <col min="5130" max="5130" width="14.25" style="840" customWidth="1"/>
    <col min="5131" max="5376" width="9" style="840"/>
    <col min="5377" max="5377" width="13.5" style="840" customWidth="1"/>
    <col min="5378" max="5378" width="10" style="840" customWidth="1"/>
    <col min="5379" max="5385" width="9" style="840"/>
    <col min="5386" max="5386" width="14.25" style="840" customWidth="1"/>
    <col min="5387" max="5632" width="9" style="840"/>
    <col min="5633" max="5633" width="13.5" style="840" customWidth="1"/>
    <col min="5634" max="5634" width="10" style="840" customWidth="1"/>
    <col min="5635" max="5641" width="9" style="840"/>
    <col min="5642" max="5642" width="14.25" style="840" customWidth="1"/>
    <col min="5643" max="5888" width="9" style="840"/>
    <col min="5889" max="5889" width="13.5" style="840" customWidth="1"/>
    <col min="5890" max="5890" width="10" style="840" customWidth="1"/>
    <col min="5891" max="5897" width="9" style="840"/>
    <col min="5898" max="5898" width="14.25" style="840" customWidth="1"/>
    <col min="5899" max="6144" width="9" style="840"/>
    <col min="6145" max="6145" width="13.5" style="840" customWidth="1"/>
    <col min="6146" max="6146" width="10" style="840" customWidth="1"/>
    <col min="6147" max="6153" width="9" style="840"/>
    <col min="6154" max="6154" width="14.25" style="840" customWidth="1"/>
    <col min="6155" max="6400" width="9" style="840"/>
    <col min="6401" max="6401" width="13.5" style="840" customWidth="1"/>
    <col min="6402" max="6402" width="10" style="840" customWidth="1"/>
    <col min="6403" max="6409" width="9" style="840"/>
    <col min="6410" max="6410" width="14.25" style="840" customWidth="1"/>
    <col min="6411" max="6656" width="9" style="840"/>
    <col min="6657" max="6657" width="13.5" style="840" customWidth="1"/>
    <col min="6658" max="6658" width="10" style="840" customWidth="1"/>
    <col min="6659" max="6665" width="9" style="840"/>
    <col min="6666" max="6666" width="14.25" style="840" customWidth="1"/>
    <col min="6667" max="6912" width="9" style="840"/>
    <col min="6913" max="6913" width="13.5" style="840" customWidth="1"/>
    <col min="6914" max="6914" width="10" style="840" customWidth="1"/>
    <col min="6915" max="6921" width="9" style="840"/>
    <col min="6922" max="6922" width="14.25" style="840" customWidth="1"/>
    <col min="6923" max="7168" width="9" style="840"/>
    <col min="7169" max="7169" width="13.5" style="840" customWidth="1"/>
    <col min="7170" max="7170" width="10" style="840" customWidth="1"/>
    <col min="7171" max="7177" width="9" style="840"/>
    <col min="7178" max="7178" width="14.25" style="840" customWidth="1"/>
    <col min="7179" max="7424" width="9" style="840"/>
    <col min="7425" max="7425" width="13.5" style="840" customWidth="1"/>
    <col min="7426" max="7426" width="10" style="840" customWidth="1"/>
    <col min="7427" max="7433" width="9" style="840"/>
    <col min="7434" max="7434" width="14.25" style="840" customWidth="1"/>
    <col min="7435" max="7680" width="9" style="840"/>
    <col min="7681" max="7681" width="13.5" style="840" customWidth="1"/>
    <col min="7682" max="7682" width="10" style="840" customWidth="1"/>
    <col min="7683" max="7689" width="9" style="840"/>
    <col min="7690" max="7690" width="14.25" style="840" customWidth="1"/>
    <col min="7691" max="7936" width="9" style="840"/>
    <col min="7937" max="7937" width="13.5" style="840" customWidth="1"/>
    <col min="7938" max="7938" width="10" style="840" customWidth="1"/>
    <col min="7939" max="7945" width="9" style="840"/>
    <col min="7946" max="7946" width="14.25" style="840" customWidth="1"/>
    <col min="7947" max="8192" width="9" style="840"/>
    <col min="8193" max="8193" width="13.5" style="840" customWidth="1"/>
    <col min="8194" max="8194" width="10" style="840" customWidth="1"/>
    <col min="8195" max="8201" width="9" style="840"/>
    <col min="8202" max="8202" width="14.25" style="840" customWidth="1"/>
    <col min="8203" max="8448" width="9" style="840"/>
    <col min="8449" max="8449" width="13.5" style="840" customWidth="1"/>
    <col min="8450" max="8450" width="10" style="840" customWidth="1"/>
    <col min="8451" max="8457" width="9" style="840"/>
    <col min="8458" max="8458" width="14.25" style="840" customWidth="1"/>
    <col min="8459" max="8704" width="9" style="840"/>
    <col min="8705" max="8705" width="13.5" style="840" customWidth="1"/>
    <col min="8706" max="8706" width="10" style="840" customWidth="1"/>
    <col min="8707" max="8713" width="9" style="840"/>
    <col min="8714" max="8714" width="14.25" style="840" customWidth="1"/>
    <col min="8715" max="8960" width="9" style="840"/>
    <col min="8961" max="8961" width="13.5" style="840" customWidth="1"/>
    <col min="8962" max="8962" width="10" style="840" customWidth="1"/>
    <col min="8963" max="8969" width="9" style="840"/>
    <col min="8970" max="8970" width="14.25" style="840" customWidth="1"/>
    <col min="8971" max="9216" width="9" style="840"/>
    <col min="9217" max="9217" width="13.5" style="840" customWidth="1"/>
    <col min="9218" max="9218" width="10" style="840" customWidth="1"/>
    <col min="9219" max="9225" width="9" style="840"/>
    <col min="9226" max="9226" width="14.25" style="840" customWidth="1"/>
    <col min="9227" max="9472" width="9" style="840"/>
    <col min="9473" max="9473" width="13.5" style="840" customWidth="1"/>
    <col min="9474" max="9474" width="10" style="840" customWidth="1"/>
    <col min="9475" max="9481" width="9" style="840"/>
    <col min="9482" max="9482" width="14.25" style="840" customWidth="1"/>
    <col min="9483" max="9728" width="9" style="840"/>
    <col min="9729" max="9729" width="13.5" style="840" customWidth="1"/>
    <col min="9730" max="9730" width="10" style="840" customWidth="1"/>
    <col min="9731" max="9737" width="9" style="840"/>
    <col min="9738" max="9738" width="14.25" style="840" customWidth="1"/>
    <col min="9739" max="9984" width="9" style="840"/>
    <col min="9985" max="9985" width="13.5" style="840" customWidth="1"/>
    <col min="9986" max="9986" width="10" style="840" customWidth="1"/>
    <col min="9987" max="9993" width="9" style="840"/>
    <col min="9994" max="9994" width="14.25" style="840" customWidth="1"/>
    <col min="9995" max="10240" width="9" style="840"/>
    <col min="10241" max="10241" width="13.5" style="840" customWidth="1"/>
    <col min="10242" max="10242" width="10" style="840" customWidth="1"/>
    <col min="10243" max="10249" width="9" style="840"/>
    <col min="10250" max="10250" width="14.25" style="840" customWidth="1"/>
    <col min="10251" max="10496" width="9" style="840"/>
    <col min="10497" max="10497" width="13.5" style="840" customWidth="1"/>
    <col min="10498" max="10498" width="10" style="840" customWidth="1"/>
    <col min="10499" max="10505" width="9" style="840"/>
    <col min="10506" max="10506" width="14.25" style="840" customWidth="1"/>
    <col min="10507" max="10752" width="9" style="840"/>
    <col min="10753" max="10753" width="13.5" style="840" customWidth="1"/>
    <col min="10754" max="10754" width="10" style="840" customWidth="1"/>
    <col min="10755" max="10761" width="9" style="840"/>
    <col min="10762" max="10762" width="14.25" style="840" customWidth="1"/>
    <col min="10763" max="11008" width="9" style="840"/>
    <col min="11009" max="11009" width="13.5" style="840" customWidth="1"/>
    <col min="11010" max="11010" width="10" style="840" customWidth="1"/>
    <col min="11011" max="11017" width="9" style="840"/>
    <col min="11018" max="11018" width="14.25" style="840" customWidth="1"/>
    <col min="11019" max="11264" width="9" style="840"/>
    <col min="11265" max="11265" width="13.5" style="840" customWidth="1"/>
    <col min="11266" max="11266" width="10" style="840" customWidth="1"/>
    <col min="11267" max="11273" width="9" style="840"/>
    <col min="11274" max="11274" width="14.25" style="840" customWidth="1"/>
    <col min="11275" max="11520" width="9" style="840"/>
    <col min="11521" max="11521" width="13.5" style="840" customWidth="1"/>
    <col min="11522" max="11522" width="10" style="840" customWidth="1"/>
    <col min="11523" max="11529" width="9" style="840"/>
    <col min="11530" max="11530" width="14.25" style="840" customWidth="1"/>
    <col min="11531" max="11776" width="9" style="840"/>
    <col min="11777" max="11777" width="13.5" style="840" customWidth="1"/>
    <col min="11778" max="11778" width="10" style="840" customWidth="1"/>
    <col min="11779" max="11785" width="9" style="840"/>
    <col min="11786" max="11786" width="14.25" style="840" customWidth="1"/>
    <col min="11787" max="12032" width="9" style="840"/>
    <col min="12033" max="12033" width="13.5" style="840" customWidth="1"/>
    <col min="12034" max="12034" width="10" style="840" customWidth="1"/>
    <col min="12035" max="12041" width="9" style="840"/>
    <col min="12042" max="12042" width="14.25" style="840" customWidth="1"/>
    <col min="12043" max="12288" width="9" style="840"/>
    <col min="12289" max="12289" width="13.5" style="840" customWidth="1"/>
    <col min="12290" max="12290" width="10" style="840" customWidth="1"/>
    <col min="12291" max="12297" width="9" style="840"/>
    <col min="12298" max="12298" width="14.25" style="840" customWidth="1"/>
    <col min="12299" max="12544" width="9" style="840"/>
    <col min="12545" max="12545" width="13.5" style="840" customWidth="1"/>
    <col min="12546" max="12546" width="10" style="840" customWidth="1"/>
    <col min="12547" max="12553" width="9" style="840"/>
    <col min="12554" max="12554" width="14.25" style="840" customWidth="1"/>
    <col min="12555" max="12800" width="9" style="840"/>
    <col min="12801" max="12801" width="13.5" style="840" customWidth="1"/>
    <col min="12802" max="12802" width="10" style="840" customWidth="1"/>
    <col min="12803" max="12809" width="9" style="840"/>
    <col min="12810" max="12810" width="14.25" style="840" customWidth="1"/>
    <col min="12811" max="13056" width="9" style="840"/>
    <col min="13057" max="13057" width="13.5" style="840" customWidth="1"/>
    <col min="13058" max="13058" width="10" style="840" customWidth="1"/>
    <col min="13059" max="13065" width="9" style="840"/>
    <col min="13066" max="13066" width="14.25" style="840" customWidth="1"/>
    <col min="13067" max="13312" width="9" style="840"/>
    <col min="13313" max="13313" width="13.5" style="840" customWidth="1"/>
    <col min="13314" max="13314" width="10" style="840" customWidth="1"/>
    <col min="13315" max="13321" width="9" style="840"/>
    <col min="13322" max="13322" width="14.25" style="840" customWidth="1"/>
    <col min="13323" max="13568" width="9" style="840"/>
    <col min="13569" max="13569" width="13.5" style="840" customWidth="1"/>
    <col min="13570" max="13570" width="10" style="840" customWidth="1"/>
    <col min="13571" max="13577" width="9" style="840"/>
    <col min="13578" max="13578" width="14.25" style="840" customWidth="1"/>
    <col min="13579" max="13824" width="9" style="840"/>
    <col min="13825" max="13825" width="13.5" style="840" customWidth="1"/>
    <col min="13826" max="13826" width="10" style="840" customWidth="1"/>
    <col min="13827" max="13833" width="9" style="840"/>
    <col min="13834" max="13834" width="14.25" style="840" customWidth="1"/>
    <col min="13835" max="14080" width="9" style="840"/>
    <col min="14081" max="14081" width="13.5" style="840" customWidth="1"/>
    <col min="14082" max="14082" width="10" style="840" customWidth="1"/>
    <col min="14083" max="14089" width="9" style="840"/>
    <col min="14090" max="14090" width="14.25" style="840" customWidth="1"/>
    <col min="14091" max="14336" width="9" style="840"/>
    <col min="14337" max="14337" width="13.5" style="840" customWidth="1"/>
    <col min="14338" max="14338" width="10" style="840" customWidth="1"/>
    <col min="14339" max="14345" width="9" style="840"/>
    <col min="14346" max="14346" width="14.25" style="840" customWidth="1"/>
    <col min="14347" max="14592" width="9" style="840"/>
    <col min="14593" max="14593" width="13.5" style="840" customWidth="1"/>
    <col min="14594" max="14594" width="10" style="840" customWidth="1"/>
    <col min="14595" max="14601" width="9" style="840"/>
    <col min="14602" max="14602" width="14.25" style="840" customWidth="1"/>
    <col min="14603" max="14848" width="9" style="840"/>
    <col min="14849" max="14849" width="13.5" style="840" customWidth="1"/>
    <col min="14850" max="14850" width="10" style="840" customWidth="1"/>
    <col min="14851" max="14857" width="9" style="840"/>
    <col min="14858" max="14858" width="14.25" style="840" customWidth="1"/>
    <col min="14859" max="15104" width="9" style="840"/>
    <col min="15105" max="15105" width="13.5" style="840" customWidth="1"/>
    <col min="15106" max="15106" width="10" style="840" customWidth="1"/>
    <col min="15107" max="15113" width="9" style="840"/>
    <col min="15114" max="15114" width="14.25" style="840" customWidth="1"/>
    <col min="15115" max="15360" width="9" style="840"/>
    <col min="15361" max="15361" width="13.5" style="840" customWidth="1"/>
    <col min="15362" max="15362" width="10" style="840" customWidth="1"/>
    <col min="15363" max="15369" width="9" style="840"/>
    <col min="15370" max="15370" width="14.25" style="840" customWidth="1"/>
    <col min="15371" max="15616" width="9" style="840"/>
    <col min="15617" max="15617" width="13.5" style="840" customWidth="1"/>
    <col min="15618" max="15618" width="10" style="840" customWidth="1"/>
    <col min="15619" max="15625" width="9" style="840"/>
    <col min="15626" max="15626" width="14.25" style="840" customWidth="1"/>
    <col min="15627" max="15872" width="9" style="840"/>
    <col min="15873" max="15873" width="13.5" style="840" customWidth="1"/>
    <col min="15874" max="15874" width="10" style="840" customWidth="1"/>
    <col min="15875" max="15881" width="9" style="840"/>
    <col min="15882" max="15882" width="14.25" style="840" customWidth="1"/>
    <col min="15883" max="16128" width="9" style="840"/>
    <col min="16129" max="16129" width="13.5" style="840" customWidth="1"/>
    <col min="16130" max="16130" width="10" style="840" customWidth="1"/>
    <col min="16131" max="16137" width="9" style="840"/>
    <col min="16138" max="16138" width="14.25" style="840" customWidth="1"/>
    <col min="16139" max="16384" width="9" style="840"/>
  </cols>
  <sheetData>
    <row r="1" spans="1:10" ht="17.25">
      <c r="A1" s="904" t="s">
        <v>3315</v>
      </c>
      <c r="B1" s="904"/>
      <c r="J1" s="905">
        <f>[2]管理表!J2</f>
        <v>41199</v>
      </c>
    </row>
    <row r="2" spans="1:10" ht="17.25">
      <c r="A2" s="906" t="s">
        <v>3316</v>
      </c>
      <c r="B2" s="904"/>
    </row>
    <row r="3" spans="1:10">
      <c r="I3" s="840" t="s">
        <v>3317</v>
      </c>
    </row>
    <row r="4" spans="1:10">
      <c r="I4" s="840" t="s">
        <v>3318</v>
      </c>
    </row>
    <row r="5" spans="1:10">
      <c r="I5" s="840" t="s">
        <v>3319</v>
      </c>
    </row>
    <row r="6" spans="1:10">
      <c r="I6" s="908" t="s">
        <v>3320</v>
      </c>
    </row>
    <row r="8" spans="1:10" ht="18.75">
      <c r="D8" s="909" t="s">
        <v>3321</v>
      </c>
      <c r="E8" s="909"/>
      <c r="I8" s="910" t="s">
        <v>3279</v>
      </c>
      <c r="J8" s="847"/>
    </row>
    <row r="9" spans="1:10" ht="14.25" thickBot="1"/>
    <row r="10" spans="1:10" ht="33.75" customHeight="1">
      <c r="A10" s="872" t="s">
        <v>3322</v>
      </c>
      <c r="B10" s="874"/>
      <c r="C10" s="874"/>
      <c r="D10" s="874"/>
      <c r="E10" s="874"/>
      <c r="F10" s="874"/>
      <c r="G10" s="874"/>
      <c r="H10" s="874"/>
      <c r="I10" s="874"/>
      <c r="J10" s="911"/>
    </row>
    <row r="11" spans="1:10" ht="33.75" customHeight="1">
      <c r="A11" s="912" t="s">
        <v>3323</v>
      </c>
      <c r="B11" s="850" t="s">
        <v>3324</v>
      </c>
      <c r="C11" s="850"/>
      <c r="D11" s="850"/>
      <c r="E11" s="850"/>
      <c r="F11" s="850"/>
      <c r="G11" s="850"/>
      <c r="H11" s="850"/>
      <c r="I11" s="850"/>
      <c r="J11" s="913"/>
    </row>
    <row r="12" spans="1:10" ht="33.75" customHeight="1">
      <c r="A12" s="912" t="s">
        <v>3325</v>
      </c>
      <c r="B12" s="850" t="s">
        <v>3324</v>
      </c>
      <c r="C12" s="850"/>
      <c r="D12" s="850"/>
      <c r="E12" s="850"/>
      <c r="F12" s="850"/>
      <c r="G12" s="850"/>
      <c r="H12" s="850"/>
      <c r="I12" s="850"/>
      <c r="J12" s="913"/>
    </row>
    <row r="13" spans="1:10" ht="33.75" customHeight="1">
      <c r="A13" s="912" t="s">
        <v>3326</v>
      </c>
      <c r="B13" s="850"/>
      <c r="C13" s="850" t="s">
        <v>3327</v>
      </c>
      <c r="D13" s="914" t="s">
        <v>3327</v>
      </c>
      <c r="E13" s="850"/>
      <c r="F13" s="864" t="s">
        <v>3328</v>
      </c>
      <c r="G13" s="850"/>
      <c r="H13" s="850" t="s">
        <v>3327</v>
      </c>
      <c r="I13" s="914" t="s">
        <v>3327</v>
      </c>
      <c r="J13" s="913"/>
    </row>
    <row r="14" spans="1:10" ht="33.75" customHeight="1">
      <c r="A14" s="912" t="s">
        <v>3329</v>
      </c>
      <c r="E14" s="864" t="s">
        <v>3330</v>
      </c>
      <c r="F14" s="915" t="s">
        <v>3331</v>
      </c>
      <c r="G14" s="915" t="s">
        <v>3332</v>
      </c>
      <c r="H14" s="864" t="s">
        <v>3333</v>
      </c>
      <c r="I14" s="849"/>
      <c r="J14" s="916" t="s">
        <v>3334</v>
      </c>
    </row>
    <row r="15" spans="1:10" ht="33.75" customHeight="1">
      <c r="A15" s="917" t="s">
        <v>3335</v>
      </c>
      <c r="B15" s="918"/>
      <c r="C15" s="850"/>
      <c r="D15" s="850"/>
      <c r="E15" s="850"/>
      <c r="F15" s="919" t="s">
        <v>3336</v>
      </c>
      <c r="G15" s="851"/>
      <c r="H15" s="850"/>
      <c r="I15" s="850"/>
      <c r="J15" s="913"/>
    </row>
    <row r="16" spans="1:10" ht="33.75" customHeight="1">
      <c r="A16" s="912" t="s">
        <v>3337</v>
      </c>
      <c r="B16" s="849"/>
      <c r="C16" s="850"/>
      <c r="D16" s="850"/>
      <c r="E16" s="850"/>
      <c r="F16" s="851"/>
      <c r="G16" s="864" t="s">
        <v>3338</v>
      </c>
      <c r="H16" s="850"/>
      <c r="I16" s="850"/>
      <c r="J16" s="913"/>
    </row>
    <row r="17" spans="1:10" ht="33.75" customHeight="1">
      <c r="A17" s="912" t="s">
        <v>3339</v>
      </c>
      <c r="B17" s="864" t="s">
        <v>3340</v>
      </c>
      <c r="C17" s="864" t="s">
        <v>3341</v>
      </c>
      <c r="D17" s="849"/>
      <c r="E17" s="850"/>
      <c r="F17" s="851"/>
      <c r="G17" s="864" t="s">
        <v>3342</v>
      </c>
      <c r="H17" s="850"/>
      <c r="I17" s="850"/>
      <c r="J17" s="913"/>
    </row>
    <row r="18" spans="1:10" ht="2.25" customHeight="1">
      <c r="A18" s="920"/>
      <c r="B18" s="914"/>
      <c r="C18" s="850"/>
      <c r="D18" s="850"/>
      <c r="E18" s="850"/>
      <c r="F18" s="850"/>
      <c r="G18" s="850"/>
      <c r="H18" s="850"/>
      <c r="I18" s="850"/>
      <c r="J18" s="913"/>
    </row>
    <row r="19" spans="1:10" ht="31.5" customHeight="1">
      <c r="A19" s="921" t="s">
        <v>3343</v>
      </c>
      <c r="B19" s="922" t="s">
        <v>3344</v>
      </c>
      <c r="C19" s="923"/>
      <c r="D19" s="923"/>
      <c r="E19" s="923"/>
      <c r="F19" s="923"/>
      <c r="G19" s="923"/>
      <c r="H19" s="923"/>
      <c r="I19" s="923"/>
      <c r="J19" s="924"/>
    </row>
    <row r="20" spans="1:10" ht="31.5" customHeight="1">
      <c r="A20" s="925" t="s">
        <v>3345</v>
      </c>
      <c r="B20" s="846"/>
      <c r="C20" s="847"/>
      <c r="D20" s="847"/>
      <c r="E20" s="847"/>
      <c r="F20" s="847"/>
      <c r="G20" s="847"/>
      <c r="H20" s="847"/>
      <c r="I20" s="847"/>
      <c r="J20" s="926"/>
    </row>
    <row r="21" spans="1:10">
      <c r="A21" s="927"/>
      <c r="B21" s="918"/>
      <c r="C21" s="918"/>
      <c r="D21" s="918"/>
      <c r="E21" s="918"/>
      <c r="F21" s="918"/>
      <c r="G21" s="918"/>
      <c r="H21" s="918"/>
      <c r="I21" s="918"/>
      <c r="J21" s="928"/>
    </row>
    <row r="22" spans="1:10">
      <c r="A22" s="929" t="s">
        <v>3346</v>
      </c>
      <c r="J22" s="930"/>
    </row>
    <row r="23" spans="1:10">
      <c r="A23" s="929"/>
      <c r="J23" s="930"/>
    </row>
    <row r="24" spans="1:10">
      <c r="A24" s="929"/>
      <c r="J24" s="930"/>
    </row>
    <row r="25" spans="1:10">
      <c r="A25" s="929"/>
      <c r="J25" s="930"/>
    </row>
    <row r="26" spans="1:10" ht="14.25" thickBot="1">
      <c r="A26" s="931"/>
      <c r="B26" s="932"/>
      <c r="C26" s="932"/>
      <c r="D26" s="932"/>
      <c r="E26" s="932"/>
      <c r="F26" s="932"/>
      <c r="G26" s="932"/>
      <c r="H26" s="932"/>
      <c r="I26" s="932"/>
      <c r="J26" s="933"/>
    </row>
    <row r="27" spans="1:10">
      <c r="A27" s="934"/>
    </row>
    <row r="28" spans="1:10">
      <c r="A28" s="934"/>
    </row>
    <row r="29" spans="1:10" s="904" customFormat="1" ht="21.75" customHeight="1">
      <c r="A29" s="935" t="s">
        <v>3347</v>
      </c>
      <c r="B29" s="906" t="s">
        <v>3348</v>
      </c>
      <c r="D29" s="906" t="s">
        <v>3349</v>
      </c>
    </row>
    <row r="30" spans="1:10" s="904" customFormat="1" ht="21.75" customHeight="1">
      <c r="A30" s="935" t="s">
        <v>3347</v>
      </c>
      <c r="B30" s="906" t="s">
        <v>3350</v>
      </c>
      <c r="D30" s="906" t="s">
        <v>3351</v>
      </c>
    </row>
    <row r="31" spans="1:10" s="904" customFormat="1" ht="21.75" customHeight="1">
      <c r="A31" s="935"/>
      <c r="B31" s="906"/>
      <c r="D31" s="906" t="s">
        <v>3352</v>
      </c>
    </row>
    <row r="32" spans="1:10" s="904" customFormat="1" ht="17.25">
      <c r="A32" s="936"/>
    </row>
    <row r="33" spans="1:1" s="904" customFormat="1" ht="17.25">
      <c r="A33" s="937"/>
    </row>
    <row r="34" spans="1:1">
      <c r="A34" s="934"/>
    </row>
    <row r="35" spans="1:1">
      <c r="A35" s="934"/>
    </row>
    <row r="36" spans="1:1">
      <c r="A36" s="934"/>
    </row>
    <row r="37" spans="1:1">
      <c r="A37" s="934"/>
    </row>
    <row r="38" spans="1:1">
      <c r="A38" s="934"/>
    </row>
    <row r="39" spans="1:1">
      <c r="A39" s="934"/>
    </row>
    <row r="40" spans="1:1">
      <c r="A40" s="934"/>
    </row>
    <row r="41" spans="1:1">
      <c r="A41" s="934"/>
    </row>
    <row r="42" spans="1:1">
      <c r="A42" s="934"/>
    </row>
    <row r="43" spans="1:1">
      <c r="A43" s="934"/>
    </row>
    <row r="44" spans="1:1">
      <c r="A44" s="934"/>
    </row>
    <row r="45" spans="1:1">
      <c r="A45" s="934"/>
    </row>
  </sheetData>
  <phoneticPr fontId="3"/>
  <pageMargins left="0.28999999999999998" right="0.21" top="0.48" bottom="0.27" header="0.39" footer="0.16"/>
  <pageSetup paperSize="9" orientation="portrait" horizontalDpi="300" verticalDpi="300" r:id="rId1"/>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FD96-CB48-43FA-8DB0-32506C0AFF55}">
  <dimension ref="A1:D21"/>
  <sheetViews>
    <sheetView workbookViewId="0">
      <selection activeCell="C19" sqref="C19"/>
    </sheetView>
  </sheetViews>
  <sheetFormatPr defaultRowHeight="13.5"/>
  <cols>
    <col min="1" max="1" width="33.75" style="794" bestFit="1" customWidth="1"/>
    <col min="2" max="2" width="35.5" style="794" bestFit="1" customWidth="1"/>
    <col min="3" max="3" width="34" style="794" customWidth="1"/>
    <col min="4" max="4" width="25.5" style="794" customWidth="1"/>
    <col min="5" max="256" width="9" style="794"/>
    <col min="257" max="257" width="33.75" style="794" bestFit="1" customWidth="1"/>
    <col min="258" max="258" width="35.5" style="794" bestFit="1" customWidth="1"/>
    <col min="259" max="259" width="34" style="794" customWidth="1"/>
    <col min="260" max="260" width="25.5" style="794" customWidth="1"/>
    <col min="261" max="512" width="9" style="794"/>
    <col min="513" max="513" width="33.75" style="794" bestFit="1" customWidth="1"/>
    <col min="514" max="514" width="35.5" style="794" bestFit="1" customWidth="1"/>
    <col min="515" max="515" width="34" style="794" customWidth="1"/>
    <col min="516" max="516" width="25.5" style="794" customWidth="1"/>
    <col min="517" max="768" width="9" style="794"/>
    <col min="769" max="769" width="33.75" style="794" bestFit="1" customWidth="1"/>
    <col min="770" max="770" width="35.5" style="794" bestFit="1" customWidth="1"/>
    <col min="771" max="771" width="34" style="794" customWidth="1"/>
    <col min="772" max="772" width="25.5" style="794" customWidth="1"/>
    <col min="773" max="1024" width="9" style="794"/>
    <col min="1025" max="1025" width="33.75" style="794" bestFit="1" customWidth="1"/>
    <col min="1026" max="1026" width="35.5" style="794" bestFit="1" customWidth="1"/>
    <col min="1027" max="1027" width="34" style="794" customWidth="1"/>
    <col min="1028" max="1028" width="25.5" style="794" customWidth="1"/>
    <col min="1029" max="1280" width="9" style="794"/>
    <col min="1281" max="1281" width="33.75" style="794" bestFit="1" customWidth="1"/>
    <col min="1282" max="1282" width="35.5" style="794" bestFit="1" customWidth="1"/>
    <col min="1283" max="1283" width="34" style="794" customWidth="1"/>
    <col min="1284" max="1284" width="25.5" style="794" customWidth="1"/>
    <col min="1285" max="1536" width="9" style="794"/>
    <col min="1537" max="1537" width="33.75" style="794" bestFit="1" customWidth="1"/>
    <col min="1538" max="1538" width="35.5" style="794" bestFit="1" customWidth="1"/>
    <col min="1539" max="1539" width="34" style="794" customWidth="1"/>
    <col min="1540" max="1540" width="25.5" style="794" customWidth="1"/>
    <col min="1541" max="1792" width="9" style="794"/>
    <col min="1793" max="1793" width="33.75" style="794" bestFit="1" customWidth="1"/>
    <col min="1794" max="1794" width="35.5" style="794" bestFit="1" customWidth="1"/>
    <col min="1795" max="1795" width="34" style="794" customWidth="1"/>
    <col min="1796" max="1796" width="25.5" style="794" customWidth="1"/>
    <col min="1797" max="2048" width="9" style="794"/>
    <col min="2049" max="2049" width="33.75" style="794" bestFit="1" customWidth="1"/>
    <col min="2050" max="2050" width="35.5" style="794" bestFit="1" customWidth="1"/>
    <col min="2051" max="2051" width="34" style="794" customWidth="1"/>
    <col min="2052" max="2052" width="25.5" style="794" customWidth="1"/>
    <col min="2053" max="2304" width="9" style="794"/>
    <col min="2305" max="2305" width="33.75" style="794" bestFit="1" customWidth="1"/>
    <col min="2306" max="2306" width="35.5" style="794" bestFit="1" customWidth="1"/>
    <col min="2307" max="2307" width="34" style="794" customWidth="1"/>
    <col min="2308" max="2308" width="25.5" style="794" customWidth="1"/>
    <col min="2309" max="2560" width="9" style="794"/>
    <col min="2561" max="2561" width="33.75" style="794" bestFit="1" customWidth="1"/>
    <col min="2562" max="2562" width="35.5" style="794" bestFit="1" customWidth="1"/>
    <col min="2563" max="2563" width="34" style="794" customWidth="1"/>
    <col min="2564" max="2564" width="25.5" style="794" customWidth="1"/>
    <col min="2565" max="2816" width="9" style="794"/>
    <col min="2817" max="2817" width="33.75" style="794" bestFit="1" customWidth="1"/>
    <col min="2818" max="2818" width="35.5" style="794" bestFit="1" customWidth="1"/>
    <col min="2819" max="2819" width="34" style="794" customWidth="1"/>
    <col min="2820" max="2820" width="25.5" style="794" customWidth="1"/>
    <col min="2821" max="3072" width="9" style="794"/>
    <col min="3073" max="3073" width="33.75" style="794" bestFit="1" customWidth="1"/>
    <col min="3074" max="3074" width="35.5" style="794" bestFit="1" customWidth="1"/>
    <col min="3075" max="3075" width="34" style="794" customWidth="1"/>
    <col min="3076" max="3076" width="25.5" style="794" customWidth="1"/>
    <col min="3077" max="3328" width="9" style="794"/>
    <col min="3329" max="3329" width="33.75" style="794" bestFit="1" customWidth="1"/>
    <col min="3330" max="3330" width="35.5" style="794" bestFit="1" customWidth="1"/>
    <col min="3331" max="3331" width="34" style="794" customWidth="1"/>
    <col min="3332" max="3332" width="25.5" style="794" customWidth="1"/>
    <col min="3333" max="3584" width="9" style="794"/>
    <col min="3585" max="3585" width="33.75" style="794" bestFit="1" customWidth="1"/>
    <col min="3586" max="3586" width="35.5" style="794" bestFit="1" customWidth="1"/>
    <col min="3587" max="3587" width="34" style="794" customWidth="1"/>
    <col min="3588" max="3588" width="25.5" style="794" customWidth="1"/>
    <col min="3589" max="3840" width="9" style="794"/>
    <col min="3841" max="3841" width="33.75" style="794" bestFit="1" customWidth="1"/>
    <col min="3842" max="3842" width="35.5" style="794" bestFit="1" customWidth="1"/>
    <col min="3843" max="3843" width="34" style="794" customWidth="1"/>
    <col min="3844" max="3844" width="25.5" style="794" customWidth="1"/>
    <col min="3845" max="4096" width="9" style="794"/>
    <col min="4097" max="4097" width="33.75" style="794" bestFit="1" customWidth="1"/>
    <col min="4098" max="4098" width="35.5" style="794" bestFit="1" customWidth="1"/>
    <col min="4099" max="4099" width="34" style="794" customWidth="1"/>
    <col min="4100" max="4100" width="25.5" style="794" customWidth="1"/>
    <col min="4101" max="4352" width="9" style="794"/>
    <col min="4353" max="4353" width="33.75" style="794" bestFit="1" customWidth="1"/>
    <col min="4354" max="4354" width="35.5" style="794" bestFit="1" customWidth="1"/>
    <col min="4355" max="4355" width="34" style="794" customWidth="1"/>
    <col min="4356" max="4356" width="25.5" style="794" customWidth="1"/>
    <col min="4357" max="4608" width="9" style="794"/>
    <col min="4609" max="4609" width="33.75" style="794" bestFit="1" customWidth="1"/>
    <col min="4610" max="4610" width="35.5" style="794" bestFit="1" customWidth="1"/>
    <col min="4611" max="4611" width="34" style="794" customWidth="1"/>
    <col min="4612" max="4612" width="25.5" style="794" customWidth="1"/>
    <col min="4613" max="4864" width="9" style="794"/>
    <col min="4865" max="4865" width="33.75" style="794" bestFit="1" customWidth="1"/>
    <col min="4866" max="4866" width="35.5" style="794" bestFit="1" customWidth="1"/>
    <col min="4867" max="4867" width="34" style="794" customWidth="1"/>
    <col min="4868" max="4868" width="25.5" style="794" customWidth="1"/>
    <col min="4869" max="5120" width="9" style="794"/>
    <col min="5121" max="5121" width="33.75" style="794" bestFit="1" customWidth="1"/>
    <col min="5122" max="5122" width="35.5" style="794" bestFit="1" customWidth="1"/>
    <col min="5123" max="5123" width="34" style="794" customWidth="1"/>
    <col min="5124" max="5124" width="25.5" style="794" customWidth="1"/>
    <col min="5125" max="5376" width="9" style="794"/>
    <col min="5377" max="5377" width="33.75" style="794" bestFit="1" customWidth="1"/>
    <col min="5378" max="5378" width="35.5" style="794" bestFit="1" customWidth="1"/>
    <col min="5379" max="5379" width="34" style="794" customWidth="1"/>
    <col min="5380" max="5380" width="25.5" style="794" customWidth="1"/>
    <col min="5381" max="5632" width="9" style="794"/>
    <col min="5633" max="5633" width="33.75" style="794" bestFit="1" customWidth="1"/>
    <col min="5634" max="5634" width="35.5" style="794" bestFit="1" customWidth="1"/>
    <col min="5635" max="5635" width="34" style="794" customWidth="1"/>
    <col min="5636" max="5636" width="25.5" style="794" customWidth="1"/>
    <col min="5637" max="5888" width="9" style="794"/>
    <col min="5889" max="5889" width="33.75" style="794" bestFit="1" customWidth="1"/>
    <col min="5890" max="5890" width="35.5" style="794" bestFit="1" customWidth="1"/>
    <col min="5891" max="5891" width="34" style="794" customWidth="1"/>
    <col min="5892" max="5892" width="25.5" style="794" customWidth="1"/>
    <col min="5893" max="6144" width="9" style="794"/>
    <col min="6145" max="6145" width="33.75" style="794" bestFit="1" customWidth="1"/>
    <col min="6146" max="6146" width="35.5" style="794" bestFit="1" customWidth="1"/>
    <col min="6147" max="6147" width="34" style="794" customWidth="1"/>
    <col min="6148" max="6148" width="25.5" style="794" customWidth="1"/>
    <col min="6149" max="6400" width="9" style="794"/>
    <col min="6401" max="6401" width="33.75" style="794" bestFit="1" customWidth="1"/>
    <col min="6402" max="6402" width="35.5" style="794" bestFit="1" customWidth="1"/>
    <col min="6403" max="6403" width="34" style="794" customWidth="1"/>
    <col min="6404" max="6404" width="25.5" style="794" customWidth="1"/>
    <col min="6405" max="6656" width="9" style="794"/>
    <col min="6657" max="6657" width="33.75" style="794" bestFit="1" customWidth="1"/>
    <col min="6658" max="6658" width="35.5" style="794" bestFit="1" customWidth="1"/>
    <col min="6659" max="6659" width="34" style="794" customWidth="1"/>
    <col min="6660" max="6660" width="25.5" style="794" customWidth="1"/>
    <col min="6661" max="6912" width="9" style="794"/>
    <col min="6913" max="6913" width="33.75" style="794" bestFit="1" customWidth="1"/>
    <col min="6914" max="6914" width="35.5" style="794" bestFit="1" customWidth="1"/>
    <col min="6915" max="6915" width="34" style="794" customWidth="1"/>
    <col min="6916" max="6916" width="25.5" style="794" customWidth="1"/>
    <col min="6917" max="7168" width="9" style="794"/>
    <col min="7169" max="7169" width="33.75" style="794" bestFit="1" customWidth="1"/>
    <col min="7170" max="7170" width="35.5" style="794" bestFit="1" customWidth="1"/>
    <col min="7171" max="7171" width="34" style="794" customWidth="1"/>
    <col min="7172" max="7172" width="25.5" style="794" customWidth="1"/>
    <col min="7173" max="7424" width="9" style="794"/>
    <col min="7425" max="7425" width="33.75" style="794" bestFit="1" customWidth="1"/>
    <col min="7426" max="7426" width="35.5" style="794" bestFit="1" customWidth="1"/>
    <col min="7427" max="7427" width="34" style="794" customWidth="1"/>
    <col min="7428" max="7428" width="25.5" style="794" customWidth="1"/>
    <col min="7429" max="7680" width="9" style="794"/>
    <col min="7681" max="7681" width="33.75" style="794" bestFit="1" customWidth="1"/>
    <col min="7682" max="7682" width="35.5" style="794" bestFit="1" customWidth="1"/>
    <col min="7683" max="7683" width="34" style="794" customWidth="1"/>
    <col min="7684" max="7684" width="25.5" style="794" customWidth="1"/>
    <col min="7685" max="7936" width="9" style="794"/>
    <col min="7937" max="7937" width="33.75" style="794" bestFit="1" customWidth="1"/>
    <col min="7938" max="7938" width="35.5" style="794" bestFit="1" customWidth="1"/>
    <col min="7939" max="7939" width="34" style="794" customWidth="1"/>
    <col min="7940" max="7940" width="25.5" style="794" customWidth="1"/>
    <col min="7941" max="8192" width="9" style="794"/>
    <col min="8193" max="8193" width="33.75" style="794" bestFit="1" customWidth="1"/>
    <col min="8194" max="8194" width="35.5" style="794" bestFit="1" customWidth="1"/>
    <col min="8195" max="8195" width="34" style="794" customWidth="1"/>
    <col min="8196" max="8196" width="25.5" style="794" customWidth="1"/>
    <col min="8197" max="8448" width="9" style="794"/>
    <col min="8449" max="8449" width="33.75" style="794" bestFit="1" customWidth="1"/>
    <col min="8450" max="8450" width="35.5" style="794" bestFit="1" customWidth="1"/>
    <col min="8451" max="8451" width="34" style="794" customWidth="1"/>
    <col min="8452" max="8452" width="25.5" style="794" customWidth="1"/>
    <col min="8453" max="8704" width="9" style="794"/>
    <col min="8705" max="8705" width="33.75" style="794" bestFit="1" customWidth="1"/>
    <col min="8706" max="8706" width="35.5" style="794" bestFit="1" customWidth="1"/>
    <col min="8707" max="8707" width="34" style="794" customWidth="1"/>
    <col min="8708" max="8708" width="25.5" style="794" customWidth="1"/>
    <col min="8709" max="8960" width="9" style="794"/>
    <col min="8961" max="8961" width="33.75" style="794" bestFit="1" customWidth="1"/>
    <col min="8962" max="8962" width="35.5" style="794" bestFit="1" customWidth="1"/>
    <col min="8963" max="8963" width="34" style="794" customWidth="1"/>
    <col min="8964" max="8964" width="25.5" style="794" customWidth="1"/>
    <col min="8965" max="9216" width="9" style="794"/>
    <col min="9217" max="9217" width="33.75" style="794" bestFit="1" customWidth="1"/>
    <col min="9218" max="9218" width="35.5" style="794" bestFit="1" customWidth="1"/>
    <col min="9219" max="9219" width="34" style="794" customWidth="1"/>
    <col min="9220" max="9220" width="25.5" style="794" customWidth="1"/>
    <col min="9221" max="9472" width="9" style="794"/>
    <col min="9473" max="9473" width="33.75" style="794" bestFit="1" customWidth="1"/>
    <col min="9474" max="9474" width="35.5" style="794" bestFit="1" customWidth="1"/>
    <col min="9475" max="9475" width="34" style="794" customWidth="1"/>
    <col min="9476" max="9476" width="25.5" style="794" customWidth="1"/>
    <col min="9477" max="9728" width="9" style="794"/>
    <col min="9729" max="9729" width="33.75" style="794" bestFit="1" customWidth="1"/>
    <col min="9730" max="9730" width="35.5" style="794" bestFit="1" customWidth="1"/>
    <col min="9731" max="9731" width="34" style="794" customWidth="1"/>
    <col min="9732" max="9732" width="25.5" style="794" customWidth="1"/>
    <col min="9733" max="9984" width="9" style="794"/>
    <col min="9985" max="9985" width="33.75" style="794" bestFit="1" customWidth="1"/>
    <col min="9986" max="9986" width="35.5" style="794" bestFit="1" customWidth="1"/>
    <col min="9987" max="9987" width="34" style="794" customWidth="1"/>
    <col min="9988" max="9988" width="25.5" style="794" customWidth="1"/>
    <col min="9989" max="10240" width="9" style="794"/>
    <col min="10241" max="10241" width="33.75" style="794" bestFit="1" customWidth="1"/>
    <col min="10242" max="10242" width="35.5" style="794" bestFit="1" customWidth="1"/>
    <col min="10243" max="10243" width="34" style="794" customWidth="1"/>
    <col min="10244" max="10244" width="25.5" style="794" customWidth="1"/>
    <col min="10245" max="10496" width="9" style="794"/>
    <col min="10497" max="10497" width="33.75" style="794" bestFit="1" customWidth="1"/>
    <col min="10498" max="10498" width="35.5" style="794" bestFit="1" customWidth="1"/>
    <col min="10499" max="10499" width="34" style="794" customWidth="1"/>
    <col min="10500" max="10500" width="25.5" style="794" customWidth="1"/>
    <col min="10501" max="10752" width="9" style="794"/>
    <col min="10753" max="10753" width="33.75" style="794" bestFit="1" customWidth="1"/>
    <col min="10754" max="10754" width="35.5" style="794" bestFit="1" customWidth="1"/>
    <col min="10755" max="10755" width="34" style="794" customWidth="1"/>
    <col min="10756" max="10756" width="25.5" style="794" customWidth="1"/>
    <col min="10757" max="11008" width="9" style="794"/>
    <col min="11009" max="11009" width="33.75" style="794" bestFit="1" customWidth="1"/>
    <col min="11010" max="11010" width="35.5" style="794" bestFit="1" customWidth="1"/>
    <col min="11011" max="11011" width="34" style="794" customWidth="1"/>
    <col min="11012" max="11012" width="25.5" style="794" customWidth="1"/>
    <col min="11013" max="11264" width="9" style="794"/>
    <col min="11265" max="11265" width="33.75" style="794" bestFit="1" customWidth="1"/>
    <col min="11266" max="11266" width="35.5" style="794" bestFit="1" customWidth="1"/>
    <col min="11267" max="11267" width="34" style="794" customWidth="1"/>
    <col min="11268" max="11268" width="25.5" style="794" customWidth="1"/>
    <col min="11269" max="11520" width="9" style="794"/>
    <col min="11521" max="11521" width="33.75" style="794" bestFit="1" customWidth="1"/>
    <col min="11522" max="11522" width="35.5" style="794" bestFit="1" customWidth="1"/>
    <col min="11523" max="11523" width="34" style="794" customWidth="1"/>
    <col min="11524" max="11524" width="25.5" style="794" customWidth="1"/>
    <col min="11525" max="11776" width="9" style="794"/>
    <col min="11777" max="11777" width="33.75" style="794" bestFit="1" customWidth="1"/>
    <col min="11778" max="11778" width="35.5" style="794" bestFit="1" customWidth="1"/>
    <col min="11779" max="11779" width="34" style="794" customWidth="1"/>
    <col min="11780" max="11780" width="25.5" style="794" customWidth="1"/>
    <col min="11781" max="12032" width="9" style="794"/>
    <col min="12033" max="12033" width="33.75" style="794" bestFit="1" customWidth="1"/>
    <col min="12034" max="12034" width="35.5" style="794" bestFit="1" customWidth="1"/>
    <col min="12035" max="12035" width="34" style="794" customWidth="1"/>
    <col min="12036" max="12036" width="25.5" style="794" customWidth="1"/>
    <col min="12037" max="12288" width="9" style="794"/>
    <col min="12289" max="12289" width="33.75" style="794" bestFit="1" customWidth="1"/>
    <col min="12290" max="12290" width="35.5" style="794" bestFit="1" customWidth="1"/>
    <col min="12291" max="12291" width="34" style="794" customWidth="1"/>
    <col min="12292" max="12292" width="25.5" style="794" customWidth="1"/>
    <col min="12293" max="12544" width="9" style="794"/>
    <col min="12545" max="12545" width="33.75" style="794" bestFit="1" customWidth="1"/>
    <col min="12546" max="12546" width="35.5" style="794" bestFit="1" customWidth="1"/>
    <col min="12547" max="12547" width="34" style="794" customWidth="1"/>
    <col min="12548" max="12548" width="25.5" style="794" customWidth="1"/>
    <col min="12549" max="12800" width="9" style="794"/>
    <col min="12801" max="12801" width="33.75" style="794" bestFit="1" customWidth="1"/>
    <col min="12802" max="12802" width="35.5" style="794" bestFit="1" customWidth="1"/>
    <col min="12803" max="12803" width="34" style="794" customWidth="1"/>
    <col min="12804" max="12804" width="25.5" style="794" customWidth="1"/>
    <col min="12805" max="13056" width="9" style="794"/>
    <col min="13057" max="13057" width="33.75" style="794" bestFit="1" customWidth="1"/>
    <col min="13058" max="13058" width="35.5" style="794" bestFit="1" customWidth="1"/>
    <col min="13059" max="13059" width="34" style="794" customWidth="1"/>
    <col min="13060" max="13060" width="25.5" style="794" customWidth="1"/>
    <col min="13061" max="13312" width="9" style="794"/>
    <col min="13313" max="13313" width="33.75" style="794" bestFit="1" customWidth="1"/>
    <col min="13314" max="13314" width="35.5" style="794" bestFit="1" customWidth="1"/>
    <col min="13315" max="13315" width="34" style="794" customWidth="1"/>
    <col min="13316" max="13316" width="25.5" style="794" customWidth="1"/>
    <col min="13317" max="13568" width="9" style="794"/>
    <col min="13569" max="13569" width="33.75" style="794" bestFit="1" customWidth="1"/>
    <col min="13570" max="13570" width="35.5" style="794" bestFit="1" customWidth="1"/>
    <col min="13571" max="13571" width="34" style="794" customWidth="1"/>
    <col min="13572" max="13572" width="25.5" style="794" customWidth="1"/>
    <col min="13573" max="13824" width="9" style="794"/>
    <col min="13825" max="13825" width="33.75" style="794" bestFit="1" customWidth="1"/>
    <col min="13826" max="13826" width="35.5" style="794" bestFit="1" customWidth="1"/>
    <col min="13827" max="13827" width="34" style="794" customWidth="1"/>
    <col min="13828" max="13828" width="25.5" style="794" customWidth="1"/>
    <col min="13829" max="14080" width="9" style="794"/>
    <col min="14081" max="14081" width="33.75" style="794" bestFit="1" customWidth="1"/>
    <col min="14082" max="14082" width="35.5" style="794" bestFit="1" customWidth="1"/>
    <col min="14083" max="14083" width="34" style="794" customWidth="1"/>
    <col min="14084" max="14084" width="25.5" style="794" customWidth="1"/>
    <col min="14085" max="14336" width="9" style="794"/>
    <col min="14337" max="14337" width="33.75" style="794" bestFit="1" customWidth="1"/>
    <col min="14338" max="14338" width="35.5" style="794" bestFit="1" customWidth="1"/>
    <col min="14339" max="14339" width="34" style="794" customWidth="1"/>
    <col min="14340" max="14340" width="25.5" style="794" customWidth="1"/>
    <col min="14341" max="14592" width="9" style="794"/>
    <col min="14593" max="14593" width="33.75" style="794" bestFit="1" customWidth="1"/>
    <col min="14594" max="14594" width="35.5" style="794" bestFit="1" customWidth="1"/>
    <col min="14595" max="14595" width="34" style="794" customWidth="1"/>
    <col min="14596" max="14596" width="25.5" style="794" customWidth="1"/>
    <col min="14597" max="14848" width="9" style="794"/>
    <col min="14849" max="14849" width="33.75" style="794" bestFit="1" customWidth="1"/>
    <col min="14850" max="14850" width="35.5" style="794" bestFit="1" customWidth="1"/>
    <col min="14851" max="14851" width="34" style="794" customWidth="1"/>
    <col min="14852" max="14852" width="25.5" style="794" customWidth="1"/>
    <col min="14853" max="15104" width="9" style="794"/>
    <col min="15105" max="15105" width="33.75" style="794" bestFit="1" customWidth="1"/>
    <col min="15106" max="15106" width="35.5" style="794" bestFit="1" customWidth="1"/>
    <col min="15107" max="15107" width="34" style="794" customWidth="1"/>
    <col min="15108" max="15108" width="25.5" style="794" customWidth="1"/>
    <col min="15109" max="15360" width="9" style="794"/>
    <col min="15361" max="15361" width="33.75" style="794" bestFit="1" customWidth="1"/>
    <col min="15362" max="15362" width="35.5" style="794" bestFit="1" customWidth="1"/>
    <col min="15363" max="15363" width="34" style="794" customWidth="1"/>
    <col min="15364" max="15364" width="25.5" style="794" customWidth="1"/>
    <col min="15365" max="15616" width="9" style="794"/>
    <col min="15617" max="15617" width="33.75" style="794" bestFit="1" customWidth="1"/>
    <col min="15618" max="15618" width="35.5" style="794" bestFit="1" customWidth="1"/>
    <col min="15619" max="15619" width="34" style="794" customWidth="1"/>
    <col min="15620" max="15620" width="25.5" style="794" customWidth="1"/>
    <col min="15621" max="15872" width="9" style="794"/>
    <col min="15873" max="15873" width="33.75" style="794" bestFit="1" customWidth="1"/>
    <col min="15874" max="15874" width="35.5" style="794" bestFit="1" customWidth="1"/>
    <col min="15875" max="15875" width="34" style="794" customWidth="1"/>
    <col min="15876" max="15876" width="25.5" style="794" customWidth="1"/>
    <col min="15877" max="16128" width="9" style="794"/>
    <col min="16129" max="16129" width="33.75" style="794" bestFit="1" customWidth="1"/>
    <col min="16130" max="16130" width="35.5" style="794" bestFit="1" customWidth="1"/>
    <col min="16131" max="16131" width="34" style="794" customWidth="1"/>
    <col min="16132" max="16132" width="25.5" style="794" customWidth="1"/>
    <col min="16133" max="16384" width="9" style="794"/>
  </cols>
  <sheetData>
    <row r="1" spans="1:4">
      <c r="A1" s="794" t="s">
        <v>3270</v>
      </c>
      <c r="B1" s="794" t="s">
        <v>3271</v>
      </c>
      <c r="C1" s="794" t="s">
        <v>3353</v>
      </c>
      <c r="D1" s="794" t="s">
        <v>3354</v>
      </c>
    </row>
    <row r="2" spans="1:4" ht="18.75">
      <c r="A2" s="794" t="s">
        <v>3355</v>
      </c>
      <c r="B2" s="794" t="s">
        <v>3356</v>
      </c>
      <c r="C2" s="794" t="s">
        <v>3357</v>
      </c>
      <c r="D2" s="794" t="s">
        <v>3358</v>
      </c>
    </row>
    <row r="3" spans="1:4">
      <c r="A3" s="794" t="s">
        <v>3359</v>
      </c>
      <c r="B3" s="794" t="s">
        <v>3360</v>
      </c>
      <c r="C3" s="794" t="s">
        <v>3361</v>
      </c>
    </row>
    <row r="4" spans="1:4" ht="18.75">
      <c r="A4" s="794" t="s">
        <v>3362</v>
      </c>
      <c r="B4" s="794" t="s">
        <v>3363</v>
      </c>
      <c r="C4" s="794" t="s">
        <v>3364</v>
      </c>
    </row>
    <row r="5" spans="1:4">
      <c r="A5" s="794" t="s">
        <v>3365</v>
      </c>
      <c r="B5" s="794" t="s">
        <v>3366</v>
      </c>
      <c r="C5" s="794" t="s">
        <v>3367</v>
      </c>
    </row>
    <row r="6" spans="1:4">
      <c r="A6" s="794" t="s">
        <v>3368</v>
      </c>
      <c r="B6" s="794" t="s">
        <v>3369</v>
      </c>
      <c r="C6" s="794" t="s">
        <v>3370</v>
      </c>
    </row>
    <row r="7" spans="1:4">
      <c r="A7" s="794" t="s">
        <v>3368</v>
      </c>
      <c r="B7" s="794" t="s">
        <v>3371</v>
      </c>
      <c r="C7" s="794" t="s">
        <v>3372</v>
      </c>
    </row>
    <row r="8" spans="1:4">
      <c r="A8" s="794" t="s">
        <v>3368</v>
      </c>
      <c r="B8" s="794" t="s">
        <v>3373</v>
      </c>
      <c r="C8" s="794" t="s">
        <v>3374</v>
      </c>
    </row>
    <row r="9" spans="1:4">
      <c r="A9" s="794" t="s">
        <v>3375</v>
      </c>
      <c r="B9" s="794" t="s">
        <v>3376</v>
      </c>
      <c r="C9" s="794" t="s">
        <v>3377</v>
      </c>
    </row>
    <row r="10" spans="1:4">
      <c r="A10" s="794" t="s">
        <v>3378</v>
      </c>
      <c r="B10" s="794" t="s">
        <v>3379</v>
      </c>
      <c r="C10" s="794" t="s">
        <v>3380</v>
      </c>
    </row>
    <row r="11" spans="1:4">
      <c r="A11" s="794" t="s">
        <v>3381</v>
      </c>
      <c r="B11" s="794" t="s">
        <v>3382</v>
      </c>
      <c r="C11" s="794" t="s">
        <v>3383</v>
      </c>
    </row>
    <row r="12" spans="1:4">
      <c r="A12" s="794" t="s">
        <v>3384</v>
      </c>
      <c r="B12" s="794" t="s">
        <v>3385</v>
      </c>
      <c r="C12" s="794" t="s">
        <v>3386</v>
      </c>
    </row>
    <row r="13" spans="1:4">
      <c r="A13" s="794" t="s">
        <v>3387</v>
      </c>
      <c r="B13" s="794" t="s">
        <v>3388</v>
      </c>
      <c r="C13" s="794" t="s">
        <v>3389</v>
      </c>
    </row>
    <row r="14" spans="1:4">
      <c r="A14" s="794" t="s">
        <v>3390</v>
      </c>
      <c r="B14" s="794" t="s">
        <v>3391</v>
      </c>
      <c r="C14" s="794" t="s">
        <v>3392</v>
      </c>
    </row>
    <row r="15" spans="1:4">
      <c r="A15" s="794" t="s">
        <v>3393</v>
      </c>
      <c r="B15" s="794" t="s">
        <v>3394</v>
      </c>
      <c r="C15" s="794" t="s">
        <v>3395</v>
      </c>
    </row>
    <row r="16" spans="1:4">
      <c r="A16" s="794" t="s">
        <v>3396</v>
      </c>
      <c r="B16" s="794" t="s">
        <v>3397</v>
      </c>
      <c r="C16" s="794" t="s">
        <v>3398</v>
      </c>
    </row>
    <row r="17" spans="1:3">
      <c r="A17" s="794" t="s">
        <v>3399</v>
      </c>
      <c r="B17" s="794" t="s">
        <v>3400</v>
      </c>
      <c r="C17" s="794" t="s">
        <v>3401</v>
      </c>
    </row>
    <row r="18" spans="1:3" ht="18.75">
      <c r="A18" s="794" t="s">
        <v>3302</v>
      </c>
      <c r="B18" s="794" t="s">
        <v>3402</v>
      </c>
      <c r="C18" s="794" t="s">
        <v>3403</v>
      </c>
    </row>
    <row r="19" spans="1:3" ht="18.75">
      <c r="A19" s="794" t="s">
        <v>3404</v>
      </c>
      <c r="B19" s="794" t="s">
        <v>3405</v>
      </c>
      <c r="C19" s="794" t="s">
        <v>3406</v>
      </c>
    </row>
    <row r="20" spans="1:3" ht="18.75">
      <c r="A20" s="794" t="s">
        <v>3407</v>
      </c>
      <c r="B20" s="794" t="s">
        <v>3408</v>
      </c>
      <c r="C20" s="794" t="s">
        <v>3409</v>
      </c>
    </row>
    <row r="21" spans="1:3" ht="18.75">
      <c r="A21" s="794" t="s">
        <v>3410</v>
      </c>
      <c r="B21" s="794" t="s">
        <v>3411</v>
      </c>
      <c r="C21" s="794" t="s">
        <v>3412</v>
      </c>
    </row>
  </sheetData>
  <phoneticPr fontId="3"/>
  <pageMargins left="0.75" right="0.75" top="1" bottom="1" header="0.51200000000000001" footer="0.51200000000000001"/>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5F69-EA51-4BFA-BAEB-D80DA86F5CFD}">
  <sheetPr codeName="Sheet5"/>
  <dimension ref="A1:M17"/>
  <sheetViews>
    <sheetView showZeros="0" topLeftCell="B1" zoomScaleNormal="100" workbookViewId="0">
      <pane ySplit="1" topLeftCell="A2" activePane="bottomLeft" state="frozen"/>
      <selection pane="bottomLeft" activeCell="L2" sqref="L2:L4"/>
    </sheetView>
  </sheetViews>
  <sheetFormatPr defaultRowHeight="13.5"/>
  <cols>
    <col min="1" max="1" width="4.25" style="794" customWidth="1"/>
    <col min="2" max="2" width="3.875" style="794" customWidth="1"/>
    <col min="3" max="3" width="17.125" style="794" customWidth="1"/>
    <col min="4" max="4" width="22.375" style="794" customWidth="1"/>
    <col min="5" max="8" width="9" style="794"/>
    <col min="9" max="9" width="9" style="798"/>
    <col min="10" max="12" width="9.25" style="794" bestFit="1" customWidth="1"/>
    <col min="13" max="13" width="36.125" style="794" customWidth="1"/>
    <col min="14" max="256" width="9" style="794"/>
    <col min="257" max="257" width="4.25" style="794" customWidth="1"/>
    <col min="258" max="258" width="3.875" style="794" customWidth="1"/>
    <col min="259" max="259" width="17.125" style="794" customWidth="1"/>
    <col min="260" max="260" width="22.375" style="794" customWidth="1"/>
    <col min="261" max="265" width="9" style="794"/>
    <col min="266" max="268" width="9.25" style="794" bestFit="1" customWidth="1"/>
    <col min="269" max="269" width="36.125" style="794" customWidth="1"/>
    <col min="270" max="512" width="9" style="794"/>
    <col min="513" max="513" width="4.25" style="794" customWidth="1"/>
    <col min="514" max="514" width="3.875" style="794" customWidth="1"/>
    <col min="515" max="515" width="17.125" style="794" customWidth="1"/>
    <col min="516" max="516" width="22.375" style="794" customWidth="1"/>
    <col min="517" max="521" width="9" style="794"/>
    <col min="522" max="524" width="9.25" style="794" bestFit="1" customWidth="1"/>
    <col min="525" max="525" width="36.125" style="794" customWidth="1"/>
    <col min="526" max="768" width="9" style="794"/>
    <col min="769" max="769" width="4.25" style="794" customWidth="1"/>
    <col min="770" max="770" width="3.875" style="794" customWidth="1"/>
    <col min="771" max="771" width="17.125" style="794" customWidth="1"/>
    <col min="772" max="772" width="22.375" style="794" customWidth="1"/>
    <col min="773" max="777" width="9" style="794"/>
    <col min="778" max="780" width="9.25" style="794" bestFit="1" customWidth="1"/>
    <col min="781" max="781" width="36.125" style="794" customWidth="1"/>
    <col min="782" max="1024" width="9" style="794"/>
    <col min="1025" max="1025" width="4.25" style="794" customWidth="1"/>
    <col min="1026" max="1026" width="3.875" style="794" customWidth="1"/>
    <col min="1027" max="1027" width="17.125" style="794" customWidth="1"/>
    <col min="1028" max="1028" width="22.375" style="794" customWidth="1"/>
    <col min="1029" max="1033" width="9" style="794"/>
    <col min="1034" max="1036" width="9.25" style="794" bestFit="1" customWidth="1"/>
    <col min="1037" max="1037" width="36.125" style="794" customWidth="1"/>
    <col min="1038" max="1280" width="9" style="794"/>
    <col min="1281" max="1281" width="4.25" style="794" customWidth="1"/>
    <col min="1282" max="1282" width="3.875" style="794" customWidth="1"/>
    <col min="1283" max="1283" width="17.125" style="794" customWidth="1"/>
    <col min="1284" max="1284" width="22.375" style="794" customWidth="1"/>
    <col min="1285" max="1289" width="9" style="794"/>
    <col min="1290" max="1292" width="9.25" style="794" bestFit="1" customWidth="1"/>
    <col min="1293" max="1293" width="36.125" style="794" customWidth="1"/>
    <col min="1294" max="1536" width="9" style="794"/>
    <col min="1537" max="1537" width="4.25" style="794" customWidth="1"/>
    <col min="1538" max="1538" width="3.875" style="794" customWidth="1"/>
    <col min="1539" max="1539" width="17.125" style="794" customWidth="1"/>
    <col min="1540" max="1540" width="22.375" style="794" customWidth="1"/>
    <col min="1541" max="1545" width="9" style="794"/>
    <col min="1546" max="1548" width="9.25" style="794" bestFit="1" customWidth="1"/>
    <col min="1549" max="1549" width="36.125" style="794" customWidth="1"/>
    <col min="1550" max="1792" width="9" style="794"/>
    <col min="1793" max="1793" width="4.25" style="794" customWidth="1"/>
    <col min="1794" max="1794" width="3.875" style="794" customWidth="1"/>
    <col min="1795" max="1795" width="17.125" style="794" customWidth="1"/>
    <col min="1796" max="1796" width="22.375" style="794" customWidth="1"/>
    <col min="1797" max="1801" width="9" style="794"/>
    <col min="1802" max="1804" width="9.25" style="794" bestFit="1" customWidth="1"/>
    <col min="1805" max="1805" width="36.125" style="794" customWidth="1"/>
    <col min="1806" max="2048" width="9" style="794"/>
    <col min="2049" max="2049" width="4.25" style="794" customWidth="1"/>
    <col min="2050" max="2050" width="3.875" style="794" customWidth="1"/>
    <col min="2051" max="2051" width="17.125" style="794" customWidth="1"/>
    <col min="2052" max="2052" width="22.375" style="794" customWidth="1"/>
    <col min="2053" max="2057" width="9" style="794"/>
    <col min="2058" max="2060" width="9.25" style="794" bestFit="1" customWidth="1"/>
    <col min="2061" max="2061" width="36.125" style="794" customWidth="1"/>
    <col min="2062" max="2304" width="9" style="794"/>
    <col min="2305" max="2305" width="4.25" style="794" customWidth="1"/>
    <col min="2306" max="2306" width="3.875" style="794" customWidth="1"/>
    <col min="2307" max="2307" width="17.125" style="794" customWidth="1"/>
    <col min="2308" max="2308" width="22.375" style="794" customWidth="1"/>
    <col min="2309" max="2313" width="9" style="794"/>
    <col min="2314" max="2316" width="9.25" style="794" bestFit="1" customWidth="1"/>
    <col min="2317" max="2317" width="36.125" style="794" customWidth="1"/>
    <col min="2318" max="2560" width="9" style="794"/>
    <col min="2561" max="2561" width="4.25" style="794" customWidth="1"/>
    <col min="2562" max="2562" width="3.875" style="794" customWidth="1"/>
    <col min="2563" max="2563" width="17.125" style="794" customWidth="1"/>
    <col min="2564" max="2564" width="22.375" style="794" customWidth="1"/>
    <col min="2565" max="2569" width="9" style="794"/>
    <col min="2570" max="2572" width="9.25" style="794" bestFit="1" customWidth="1"/>
    <col min="2573" max="2573" width="36.125" style="794" customWidth="1"/>
    <col min="2574" max="2816" width="9" style="794"/>
    <col min="2817" max="2817" width="4.25" style="794" customWidth="1"/>
    <col min="2818" max="2818" width="3.875" style="794" customWidth="1"/>
    <col min="2819" max="2819" width="17.125" style="794" customWidth="1"/>
    <col min="2820" max="2820" width="22.375" style="794" customWidth="1"/>
    <col min="2821" max="2825" width="9" style="794"/>
    <col min="2826" max="2828" width="9.25" style="794" bestFit="1" customWidth="1"/>
    <col min="2829" max="2829" width="36.125" style="794" customWidth="1"/>
    <col min="2830" max="3072" width="9" style="794"/>
    <col min="3073" max="3073" width="4.25" style="794" customWidth="1"/>
    <col min="3074" max="3074" width="3.875" style="794" customWidth="1"/>
    <col min="3075" max="3075" width="17.125" style="794" customWidth="1"/>
    <col min="3076" max="3076" width="22.375" style="794" customWidth="1"/>
    <col min="3077" max="3081" width="9" style="794"/>
    <col min="3082" max="3084" width="9.25" style="794" bestFit="1" customWidth="1"/>
    <col min="3085" max="3085" width="36.125" style="794" customWidth="1"/>
    <col min="3086" max="3328" width="9" style="794"/>
    <col min="3329" max="3329" width="4.25" style="794" customWidth="1"/>
    <col min="3330" max="3330" width="3.875" style="794" customWidth="1"/>
    <col min="3331" max="3331" width="17.125" style="794" customWidth="1"/>
    <col min="3332" max="3332" width="22.375" style="794" customWidth="1"/>
    <col min="3333" max="3337" width="9" style="794"/>
    <col min="3338" max="3340" width="9.25" style="794" bestFit="1" customWidth="1"/>
    <col min="3341" max="3341" width="36.125" style="794" customWidth="1"/>
    <col min="3342" max="3584" width="9" style="794"/>
    <col min="3585" max="3585" width="4.25" style="794" customWidth="1"/>
    <col min="3586" max="3586" width="3.875" style="794" customWidth="1"/>
    <col min="3587" max="3587" width="17.125" style="794" customWidth="1"/>
    <col min="3588" max="3588" width="22.375" style="794" customWidth="1"/>
    <col min="3589" max="3593" width="9" style="794"/>
    <col min="3594" max="3596" width="9.25" style="794" bestFit="1" customWidth="1"/>
    <col min="3597" max="3597" width="36.125" style="794" customWidth="1"/>
    <col min="3598" max="3840" width="9" style="794"/>
    <col min="3841" max="3841" width="4.25" style="794" customWidth="1"/>
    <col min="3842" max="3842" width="3.875" style="794" customWidth="1"/>
    <col min="3843" max="3843" width="17.125" style="794" customWidth="1"/>
    <col min="3844" max="3844" width="22.375" style="794" customWidth="1"/>
    <col min="3845" max="3849" width="9" style="794"/>
    <col min="3850" max="3852" width="9.25" style="794" bestFit="1" customWidth="1"/>
    <col min="3853" max="3853" width="36.125" style="794" customWidth="1"/>
    <col min="3854" max="4096" width="9" style="794"/>
    <col min="4097" max="4097" width="4.25" style="794" customWidth="1"/>
    <col min="4098" max="4098" width="3.875" style="794" customWidth="1"/>
    <col min="4099" max="4099" width="17.125" style="794" customWidth="1"/>
    <col min="4100" max="4100" width="22.375" style="794" customWidth="1"/>
    <col min="4101" max="4105" width="9" style="794"/>
    <col min="4106" max="4108" width="9.25" style="794" bestFit="1" customWidth="1"/>
    <col min="4109" max="4109" width="36.125" style="794" customWidth="1"/>
    <col min="4110" max="4352" width="9" style="794"/>
    <col min="4353" max="4353" width="4.25" style="794" customWidth="1"/>
    <col min="4354" max="4354" width="3.875" style="794" customWidth="1"/>
    <col min="4355" max="4355" width="17.125" style="794" customWidth="1"/>
    <col min="4356" max="4356" width="22.375" style="794" customWidth="1"/>
    <col min="4357" max="4361" width="9" style="794"/>
    <col min="4362" max="4364" width="9.25" style="794" bestFit="1" customWidth="1"/>
    <col min="4365" max="4365" width="36.125" style="794" customWidth="1"/>
    <col min="4366" max="4608" width="9" style="794"/>
    <col min="4609" max="4609" width="4.25" style="794" customWidth="1"/>
    <col min="4610" max="4610" width="3.875" style="794" customWidth="1"/>
    <col min="4611" max="4611" width="17.125" style="794" customWidth="1"/>
    <col min="4612" max="4612" width="22.375" style="794" customWidth="1"/>
    <col min="4613" max="4617" width="9" style="794"/>
    <col min="4618" max="4620" width="9.25" style="794" bestFit="1" customWidth="1"/>
    <col min="4621" max="4621" width="36.125" style="794" customWidth="1"/>
    <col min="4622" max="4864" width="9" style="794"/>
    <col min="4865" max="4865" width="4.25" style="794" customWidth="1"/>
    <col min="4866" max="4866" width="3.875" style="794" customWidth="1"/>
    <col min="4867" max="4867" width="17.125" style="794" customWidth="1"/>
    <col min="4868" max="4868" width="22.375" style="794" customWidth="1"/>
    <col min="4869" max="4873" width="9" style="794"/>
    <col min="4874" max="4876" width="9.25" style="794" bestFit="1" customWidth="1"/>
    <col min="4877" max="4877" width="36.125" style="794" customWidth="1"/>
    <col min="4878" max="5120" width="9" style="794"/>
    <col min="5121" max="5121" width="4.25" style="794" customWidth="1"/>
    <col min="5122" max="5122" width="3.875" style="794" customWidth="1"/>
    <col min="5123" max="5123" width="17.125" style="794" customWidth="1"/>
    <col min="5124" max="5124" width="22.375" style="794" customWidth="1"/>
    <col min="5125" max="5129" width="9" style="794"/>
    <col min="5130" max="5132" width="9.25" style="794" bestFit="1" customWidth="1"/>
    <col min="5133" max="5133" width="36.125" style="794" customWidth="1"/>
    <col min="5134" max="5376" width="9" style="794"/>
    <col min="5377" max="5377" width="4.25" style="794" customWidth="1"/>
    <col min="5378" max="5378" width="3.875" style="794" customWidth="1"/>
    <col min="5379" max="5379" width="17.125" style="794" customWidth="1"/>
    <col min="5380" max="5380" width="22.375" style="794" customWidth="1"/>
    <col min="5381" max="5385" width="9" style="794"/>
    <col min="5386" max="5388" width="9.25" style="794" bestFit="1" customWidth="1"/>
    <col min="5389" max="5389" width="36.125" style="794" customWidth="1"/>
    <col min="5390" max="5632" width="9" style="794"/>
    <col min="5633" max="5633" width="4.25" style="794" customWidth="1"/>
    <col min="5634" max="5634" width="3.875" style="794" customWidth="1"/>
    <col min="5635" max="5635" width="17.125" style="794" customWidth="1"/>
    <col min="5636" max="5636" width="22.375" style="794" customWidth="1"/>
    <col min="5637" max="5641" width="9" style="794"/>
    <col min="5642" max="5644" width="9.25" style="794" bestFit="1" customWidth="1"/>
    <col min="5645" max="5645" width="36.125" style="794" customWidth="1"/>
    <col min="5646" max="5888" width="9" style="794"/>
    <col min="5889" max="5889" width="4.25" style="794" customWidth="1"/>
    <col min="5890" max="5890" width="3.875" style="794" customWidth="1"/>
    <col min="5891" max="5891" width="17.125" style="794" customWidth="1"/>
    <col min="5892" max="5892" width="22.375" style="794" customWidth="1"/>
    <col min="5893" max="5897" width="9" style="794"/>
    <col min="5898" max="5900" width="9.25" style="794" bestFit="1" customWidth="1"/>
    <col min="5901" max="5901" width="36.125" style="794" customWidth="1"/>
    <col min="5902" max="6144" width="9" style="794"/>
    <col min="6145" max="6145" width="4.25" style="794" customWidth="1"/>
    <col min="6146" max="6146" width="3.875" style="794" customWidth="1"/>
    <col min="6147" max="6147" width="17.125" style="794" customWidth="1"/>
    <col min="6148" max="6148" width="22.375" style="794" customWidth="1"/>
    <col min="6149" max="6153" width="9" style="794"/>
    <col min="6154" max="6156" width="9.25" style="794" bestFit="1" customWidth="1"/>
    <col min="6157" max="6157" width="36.125" style="794" customWidth="1"/>
    <col min="6158" max="6400" width="9" style="794"/>
    <col min="6401" max="6401" width="4.25" style="794" customWidth="1"/>
    <col min="6402" max="6402" width="3.875" style="794" customWidth="1"/>
    <col min="6403" max="6403" width="17.125" style="794" customWidth="1"/>
    <col min="6404" max="6404" width="22.375" style="794" customWidth="1"/>
    <col min="6405" max="6409" width="9" style="794"/>
    <col min="6410" max="6412" width="9.25" style="794" bestFit="1" customWidth="1"/>
    <col min="6413" max="6413" width="36.125" style="794" customWidth="1"/>
    <col min="6414" max="6656" width="9" style="794"/>
    <col min="6657" max="6657" width="4.25" style="794" customWidth="1"/>
    <col min="6658" max="6658" width="3.875" style="794" customWidth="1"/>
    <col min="6659" max="6659" width="17.125" style="794" customWidth="1"/>
    <col min="6660" max="6660" width="22.375" style="794" customWidth="1"/>
    <col min="6661" max="6665" width="9" style="794"/>
    <col min="6666" max="6668" width="9.25" style="794" bestFit="1" customWidth="1"/>
    <col min="6669" max="6669" width="36.125" style="794" customWidth="1"/>
    <col min="6670" max="6912" width="9" style="794"/>
    <col min="6913" max="6913" width="4.25" style="794" customWidth="1"/>
    <col min="6914" max="6914" width="3.875" style="794" customWidth="1"/>
    <col min="6915" max="6915" width="17.125" style="794" customWidth="1"/>
    <col min="6916" max="6916" width="22.375" style="794" customWidth="1"/>
    <col min="6917" max="6921" width="9" style="794"/>
    <col min="6922" max="6924" width="9.25" style="794" bestFit="1" customWidth="1"/>
    <col min="6925" max="6925" width="36.125" style="794" customWidth="1"/>
    <col min="6926" max="7168" width="9" style="794"/>
    <col min="7169" max="7169" width="4.25" style="794" customWidth="1"/>
    <col min="7170" max="7170" width="3.875" style="794" customWidth="1"/>
    <col min="7171" max="7171" width="17.125" style="794" customWidth="1"/>
    <col min="7172" max="7172" width="22.375" style="794" customWidth="1"/>
    <col min="7173" max="7177" width="9" style="794"/>
    <col min="7178" max="7180" width="9.25" style="794" bestFit="1" customWidth="1"/>
    <col min="7181" max="7181" width="36.125" style="794" customWidth="1"/>
    <col min="7182" max="7424" width="9" style="794"/>
    <col min="7425" max="7425" width="4.25" style="794" customWidth="1"/>
    <col min="7426" max="7426" width="3.875" style="794" customWidth="1"/>
    <col min="7427" max="7427" width="17.125" style="794" customWidth="1"/>
    <col min="7428" max="7428" width="22.375" style="794" customWidth="1"/>
    <col min="7429" max="7433" width="9" style="794"/>
    <col min="7434" max="7436" width="9.25" style="794" bestFit="1" customWidth="1"/>
    <col min="7437" max="7437" width="36.125" style="794" customWidth="1"/>
    <col min="7438" max="7680" width="9" style="794"/>
    <col min="7681" max="7681" width="4.25" style="794" customWidth="1"/>
    <col min="7682" max="7682" width="3.875" style="794" customWidth="1"/>
    <col min="7683" max="7683" width="17.125" style="794" customWidth="1"/>
    <col min="7684" max="7684" width="22.375" style="794" customWidth="1"/>
    <col min="7685" max="7689" width="9" style="794"/>
    <col min="7690" max="7692" width="9.25" style="794" bestFit="1" customWidth="1"/>
    <col min="7693" max="7693" width="36.125" style="794" customWidth="1"/>
    <col min="7694" max="7936" width="9" style="794"/>
    <col min="7937" max="7937" width="4.25" style="794" customWidth="1"/>
    <col min="7938" max="7938" width="3.875" style="794" customWidth="1"/>
    <col min="7939" max="7939" width="17.125" style="794" customWidth="1"/>
    <col min="7940" max="7940" width="22.375" style="794" customWidth="1"/>
    <col min="7941" max="7945" width="9" style="794"/>
    <col min="7946" max="7948" width="9.25" style="794" bestFit="1" customWidth="1"/>
    <col min="7949" max="7949" width="36.125" style="794" customWidth="1"/>
    <col min="7950" max="8192" width="9" style="794"/>
    <col min="8193" max="8193" width="4.25" style="794" customWidth="1"/>
    <col min="8194" max="8194" width="3.875" style="794" customWidth="1"/>
    <col min="8195" max="8195" width="17.125" style="794" customWidth="1"/>
    <col min="8196" max="8196" width="22.375" style="794" customWidth="1"/>
    <col min="8197" max="8201" width="9" style="794"/>
    <col min="8202" max="8204" width="9.25" style="794" bestFit="1" customWidth="1"/>
    <col min="8205" max="8205" width="36.125" style="794" customWidth="1"/>
    <col min="8206" max="8448" width="9" style="794"/>
    <col min="8449" max="8449" width="4.25" style="794" customWidth="1"/>
    <col min="8450" max="8450" width="3.875" style="794" customWidth="1"/>
    <col min="8451" max="8451" width="17.125" style="794" customWidth="1"/>
    <col min="8452" max="8452" width="22.375" style="794" customWidth="1"/>
    <col min="8453" max="8457" width="9" style="794"/>
    <col min="8458" max="8460" width="9.25" style="794" bestFit="1" customWidth="1"/>
    <col min="8461" max="8461" width="36.125" style="794" customWidth="1"/>
    <col min="8462" max="8704" width="9" style="794"/>
    <col min="8705" max="8705" width="4.25" style="794" customWidth="1"/>
    <col min="8706" max="8706" width="3.875" style="794" customWidth="1"/>
    <col min="8707" max="8707" width="17.125" style="794" customWidth="1"/>
    <col min="8708" max="8708" width="22.375" style="794" customWidth="1"/>
    <col min="8709" max="8713" width="9" style="794"/>
    <col min="8714" max="8716" width="9.25" style="794" bestFit="1" customWidth="1"/>
    <col min="8717" max="8717" width="36.125" style="794" customWidth="1"/>
    <col min="8718" max="8960" width="9" style="794"/>
    <col min="8961" max="8961" width="4.25" style="794" customWidth="1"/>
    <col min="8962" max="8962" width="3.875" style="794" customWidth="1"/>
    <col min="8963" max="8963" width="17.125" style="794" customWidth="1"/>
    <col min="8964" max="8964" width="22.375" style="794" customWidth="1"/>
    <col min="8965" max="8969" width="9" style="794"/>
    <col min="8970" max="8972" width="9.25" style="794" bestFit="1" customWidth="1"/>
    <col min="8973" max="8973" width="36.125" style="794" customWidth="1"/>
    <col min="8974" max="9216" width="9" style="794"/>
    <col min="9217" max="9217" width="4.25" style="794" customWidth="1"/>
    <col min="9218" max="9218" width="3.875" style="794" customWidth="1"/>
    <col min="9219" max="9219" width="17.125" style="794" customWidth="1"/>
    <col min="9220" max="9220" width="22.375" style="794" customWidth="1"/>
    <col min="9221" max="9225" width="9" style="794"/>
    <col min="9226" max="9228" width="9.25" style="794" bestFit="1" customWidth="1"/>
    <col min="9229" max="9229" width="36.125" style="794" customWidth="1"/>
    <col min="9230" max="9472" width="9" style="794"/>
    <col min="9473" max="9473" width="4.25" style="794" customWidth="1"/>
    <col min="9474" max="9474" width="3.875" style="794" customWidth="1"/>
    <col min="9475" max="9475" width="17.125" style="794" customWidth="1"/>
    <col min="9476" max="9476" width="22.375" style="794" customWidth="1"/>
    <col min="9477" max="9481" width="9" style="794"/>
    <col min="9482" max="9484" width="9.25" style="794" bestFit="1" customWidth="1"/>
    <col min="9485" max="9485" width="36.125" style="794" customWidth="1"/>
    <col min="9486" max="9728" width="9" style="794"/>
    <col min="9729" max="9729" width="4.25" style="794" customWidth="1"/>
    <col min="9730" max="9730" width="3.875" style="794" customWidth="1"/>
    <col min="9731" max="9731" width="17.125" style="794" customWidth="1"/>
    <col min="9732" max="9732" width="22.375" style="794" customWidth="1"/>
    <col min="9733" max="9737" width="9" style="794"/>
    <col min="9738" max="9740" width="9.25" style="794" bestFit="1" customWidth="1"/>
    <col min="9741" max="9741" width="36.125" style="794" customWidth="1"/>
    <col min="9742" max="9984" width="9" style="794"/>
    <col min="9985" max="9985" width="4.25" style="794" customWidth="1"/>
    <col min="9986" max="9986" width="3.875" style="794" customWidth="1"/>
    <col min="9987" max="9987" width="17.125" style="794" customWidth="1"/>
    <col min="9988" max="9988" width="22.375" style="794" customWidth="1"/>
    <col min="9989" max="9993" width="9" style="794"/>
    <col min="9994" max="9996" width="9.25" style="794" bestFit="1" customWidth="1"/>
    <col min="9997" max="9997" width="36.125" style="794" customWidth="1"/>
    <col min="9998" max="10240" width="9" style="794"/>
    <col min="10241" max="10241" width="4.25" style="794" customWidth="1"/>
    <col min="10242" max="10242" width="3.875" style="794" customWidth="1"/>
    <col min="10243" max="10243" width="17.125" style="794" customWidth="1"/>
    <col min="10244" max="10244" width="22.375" style="794" customWidth="1"/>
    <col min="10245" max="10249" width="9" style="794"/>
    <col min="10250" max="10252" width="9.25" style="794" bestFit="1" customWidth="1"/>
    <col min="10253" max="10253" width="36.125" style="794" customWidth="1"/>
    <col min="10254" max="10496" width="9" style="794"/>
    <col min="10497" max="10497" width="4.25" style="794" customWidth="1"/>
    <col min="10498" max="10498" width="3.875" style="794" customWidth="1"/>
    <col min="10499" max="10499" width="17.125" style="794" customWidth="1"/>
    <col min="10500" max="10500" width="22.375" style="794" customWidth="1"/>
    <col min="10501" max="10505" width="9" style="794"/>
    <col min="10506" max="10508" width="9.25" style="794" bestFit="1" customWidth="1"/>
    <col min="10509" max="10509" width="36.125" style="794" customWidth="1"/>
    <col min="10510" max="10752" width="9" style="794"/>
    <col min="10753" max="10753" width="4.25" style="794" customWidth="1"/>
    <col min="10754" max="10754" width="3.875" style="794" customWidth="1"/>
    <col min="10755" max="10755" width="17.125" style="794" customWidth="1"/>
    <col min="10756" max="10756" width="22.375" style="794" customWidth="1"/>
    <col min="10757" max="10761" width="9" style="794"/>
    <col min="10762" max="10764" width="9.25" style="794" bestFit="1" customWidth="1"/>
    <col min="10765" max="10765" width="36.125" style="794" customWidth="1"/>
    <col min="10766" max="11008" width="9" style="794"/>
    <col min="11009" max="11009" width="4.25" style="794" customWidth="1"/>
    <col min="11010" max="11010" width="3.875" style="794" customWidth="1"/>
    <col min="11011" max="11011" width="17.125" style="794" customWidth="1"/>
    <col min="11012" max="11012" width="22.375" style="794" customWidth="1"/>
    <col min="11013" max="11017" width="9" style="794"/>
    <col min="11018" max="11020" width="9.25" style="794" bestFit="1" customWidth="1"/>
    <col min="11021" max="11021" width="36.125" style="794" customWidth="1"/>
    <col min="11022" max="11264" width="9" style="794"/>
    <col min="11265" max="11265" width="4.25" style="794" customWidth="1"/>
    <col min="11266" max="11266" width="3.875" style="794" customWidth="1"/>
    <col min="11267" max="11267" width="17.125" style="794" customWidth="1"/>
    <col min="11268" max="11268" width="22.375" style="794" customWidth="1"/>
    <col min="11269" max="11273" width="9" style="794"/>
    <col min="11274" max="11276" width="9.25" style="794" bestFit="1" customWidth="1"/>
    <col min="11277" max="11277" width="36.125" style="794" customWidth="1"/>
    <col min="11278" max="11520" width="9" style="794"/>
    <col min="11521" max="11521" width="4.25" style="794" customWidth="1"/>
    <col min="11522" max="11522" width="3.875" style="794" customWidth="1"/>
    <col min="11523" max="11523" width="17.125" style="794" customWidth="1"/>
    <col min="11524" max="11524" width="22.375" style="794" customWidth="1"/>
    <col min="11525" max="11529" width="9" style="794"/>
    <col min="11530" max="11532" width="9.25" style="794" bestFit="1" customWidth="1"/>
    <col min="11533" max="11533" width="36.125" style="794" customWidth="1"/>
    <col min="11534" max="11776" width="9" style="794"/>
    <col min="11777" max="11777" width="4.25" style="794" customWidth="1"/>
    <col min="11778" max="11778" width="3.875" style="794" customWidth="1"/>
    <col min="11779" max="11779" width="17.125" style="794" customWidth="1"/>
    <col min="11780" max="11780" width="22.375" style="794" customWidth="1"/>
    <col min="11781" max="11785" width="9" style="794"/>
    <col min="11786" max="11788" width="9.25" style="794" bestFit="1" customWidth="1"/>
    <col min="11789" max="11789" width="36.125" style="794" customWidth="1"/>
    <col min="11790" max="12032" width="9" style="794"/>
    <col min="12033" max="12033" width="4.25" style="794" customWidth="1"/>
    <col min="12034" max="12034" width="3.875" style="794" customWidth="1"/>
    <col min="12035" max="12035" width="17.125" style="794" customWidth="1"/>
    <col min="12036" max="12036" width="22.375" style="794" customWidth="1"/>
    <col min="12037" max="12041" width="9" style="794"/>
    <col min="12042" max="12044" width="9.25" style="794" bestFit="1" customWidth="1"/>
    <col min="12045" max="12045" width="36.125" style="794" customWidth="1"/>
    <col min="12046" max="12288" width="9" style="794"/>
    <col min="12289" max="12289" width="4.25" style="794" customWidth="1"/>
    <col min="12290" max="12290" width="3.875" style="794" customWidth="1"/>
    <col min="12291" max="12291" width="17.125" style="794" customWidth="1"/>
    <col min="12292" max="12292" width="22.375" style="794" customWidth="1"/>
    <col min="12293" max="12297" width="9" style="794"/>
    <col min="12298" max="12300" width="9.25" style="794" bestFit="1" customWidth="1"/>
    <col min="12301" max="12301" width="36.125" style="794" customWidth="1"/>
    <col min="12302" max="12544" width="9" style="794"/>
    <col min="12545" max="12545" width="4.25" style="794" customWidth="1"/>
    <col min="12546" max="12546" width="3.875" style="794" customWidth="1"/>
    <col min="12547" max="12547" width="17.125" style="794" customWidth="1"/>
    <col min="12548" max="12548" width="22.375" style="794" customWidth="1"/>
    <col min="12549" max="12553" width="9" style="794"/>
    <col min="12554" max="12556" width="9.25" style="794" bestFit="1" customWidth="1"/>
    <col min="12557" max="12557" width="36.125" style="794" customWidth="1"/>
    <col min="12558" max="12800" width="9" style="794"/>
    <col min="12801" max="12801" width="4.25" style="794" customWidth="1"/>
    <col min="12802" max="12802" width="3.875" style="794" customWidth="1"/>
    <col min="12803" max="12803" width="17.125" style="794" customWidth="1"/>
    <col min="12804" max="12804" width="22.375" style="794" customWidth="1"/>
    <col min="12805" max="12809" width="9" style="794"/>
    <col min="12810" max="12812" width="9.25" style="794" bestFit="1" customWidth="1"/>
    <col min="12813" max="12813" width="36.125" style="794" customWidth="1"/>
    <col min="12814" max="13056" width="9" style="794"/>
    <col min="13057" max="13057" width="4.25" style="794" customWidth="1"/>
    <col min="13058" max="13058" width="3.875" style="794" customWidth="1"/>
    <col min="13059" max="13059" width="17.125" style="794" customWidth="1"/>
    <col min="13060" max="13060" width="22.375" style="794" customWidth="1"/>
    <col min="13061" max="13065" width="9" style="794"/>
    <col min="13066" max="13068" width="9.25" style="794" bestFit="1" customWidth="1"/>
    <col min="13069" max="13069" width="36.125" style="794" customWidth="1"/>
    <col min="13070" max="13312" width="9" style="794"/>
    <col min="13313" max="13313" width="4.25" style="794" customWidth="1"/>
    <col min="13314" max="13314" width="3.875" style="794" customWidth="1"/>
    <col min="13315" max="13315" width="17.125" style="794" customWidth="1"/>
    <col min="13316" max="13316" width="22.375" style="794" customWidth="1"/>
    <col min="13317" max="13321" width="9" style="794"/>
    <col min="13322" max="13324" width="9.25" style="794" bestFit="1" customWidth="1"/>
    <col min="13325" max="13325" width="36.125" style="794" customWidth="1"/>
    <col min="13326" max="13568" width="9" style="794"/>
    <col min="13569" max="13569" width="4.25" style="794" customWidth="1"/>
    <col min="13570" max="13570" width="3.875" style="794" customWidth="1"/>
    <col min="13571" max="13571" width="17.125" style="794" customWidth="1"/>
    <col min="13572" max="13572" width="22.375" style="794" customWidth="1"/>
    <col min="13573" max="13577" width="9" style="794"/>
    <col min="13578" max="13580" width="9.25" style="794" bestFit="1" customWidth="1"/>
    <col min="13581" max="13581" width="36.125" style="794" customWidth="1"/>
    <col min="13582" max="13824" width="9" style="794"/>
    <col min="13825" max="13825" width="4.25" style="794" customWidth="1"/>
    <col min="13826" max="13826" width="3.875" style="794" customWidth="1"/>
    <col min="13827" max="13827" width="17.125" style="794" customWidth="1"/>
    <col min="13828" max="13828" width="22.375" style="794" customWidth="1"/>
    <col min="13829" max="13833" width="9" style="794"/>
    <col min="13834" max="13836" width="9.25" style="794" bestFit="1" customWidth="1"/>
    <col min="13837" max="13837" width="36.125" style="794" customWidth="1"/>
    <col min="13838" max="14080" width="9" style="794"/>
    <col min="14081" max="14081" width="4.25" style="794" customWidth="1"/>
    <col min="14082" max="14082" width="3.875" style="794" customWidth="1"/>
    <col min="14083" max="14083" width="17.125" style="794" customWidth="1"/>
    <col min="14084" max="14084" width="22.375" style="794" customWidth="1"/>
    <col min="14085" max="14089" width="9" style="794"/>
    <col min="14090" max="14092" width="9.25" style="794" bestFit="1" customWidth="1"/>
    <col min="14093" max="14093" width="36.125" style="794" customWidth="1"/>
    <col min="14094" max="14336" width="9" style="794"/>
    <col min="14337" max="14337" width="4.25" style="794" customWidth="1"/>
    <col min="14338" max="14338" width="3.875" style="794" customWidth="1"/>
    <col min="14339" max="14339" width="17.125" style="794" customWidth="1"/>
    <col min="14340" max="14340" width="22.375" style="794" customWidth="1"/>
    <col min="14341" max="14345" width="9" style="794"/>
    <col min="14346" max="14348" width="9.25" style="794" bestFit="1" customWidth="1"/>
    <col min="14349" max="14349" width="36.125" style="794" customWidth="1"/>
    <col min="14350" max="14592" width="9" style="794"/>
    <col min="14593" max="14593" width="4.25" style="794" customWidth="1"/>
    <col min="14594" max="14594" width="3.875" style="794" customWidth="1"/>
    <col min="14595" max="14595" width="17.125" style="794" customWidth="1"/>
    <col min="14596" max="14596" width="22.375" style="794" customWidth="1"/>
    <col min="14597" max="14601" width="9" style="794"/>
    <col min="14602" max="14604" width="9.25" style="794" bestFit="1" customWidth="1"/>
    <col min="14605" max="14605" width="36.125" style="794" customWidth="1"/>
    <col min="14606" max="14848" width="9" style="794"/>
    <col min="14849" max="14849" width="4.25" style="794" customWidth="1"/>
    <col min="14850" max="14850" width="3.875" style="794" customWidth="1"/>
    <col min="14851" max="14851" width="17.125" style="794" customWidth="1"/>
    <col min="14852" max="14852" width="22.375" style="794" customWidth="1"/>
    <col min="14853" max="14857" width="9" style="794"/>
    <col min="14858" max="14860" width="9.25" style="794" bestFit="1" customWidth="1"/>
    <col min="14861" max="14861" width="36.125" style="794" customWidth="1"/>
    <col min="14862" max="15104" width="9" style="794"/>
    <col min="15105" max="15105" width="4.25" style="794" customWidth="1"/>
    <col min="15106" max="15106" width="3.875" style="794" customWidth="1"/>
    <col min="15107" max="15107" width="17.125" style="794" customWidth="1"/>
    <col min="15108" max="15108" width="22.375" style="794" customWidth="1"/>
    <col min="15109" max="15113" width="9" style="794"/>
    <col min="15114" max="15116" width="9.25" style="794" bestFit="1" customWidth="1"/>
    <col min="15117" max="15117" width="36.125" style="794" customWidth="1"/>
    <col min="15118" max="15360" width="9" style="794"/>
    <col min="15361" max="15361" width="4.25" style="794" customWidth="1"/>
    <col min="15362" max="15362" width="3.875" style="794" customWidth="1"/>
    <col min="15363" max="15363" width="17.125" style="794" customWidth="1"/>
    <col min="15364" max="15364" width="22.375" style="794" customWidth="1"/>
    <col min="15365" max="15369" width="9" style="794"/>
    <col min="15370" max="15372" width="9.25" style="794" bestFit="1" customWidth="1"/>
    <col min="15373" max="15373" width="36.125" style="794" customWidth="1"/>
    <col min="15374" max="15616" width="9" style="794"/>
    <col min="15617" max="15617" width="4.25" style="794" customWidth="1"/>
    <col min="15618" max="15618" width="3.875" style="794" customWidth="1"/>
    <col min="15619" max="15619" width="17.125" style="794" customWidth="1"/>
    <col min="15620" max="15620" width="22.375" style="794" customWidth="1"/>
    <col min="15621" max="15625" width="9" style="794"/>
    <col min="15626" max="15628" width="9.25" style="794" bestFit="1" customWidth="1"/>
    <col min="15629" max="15629" width="36.125" style="794" customWidth="1"/>
    <col min="15630" max="15872" width="9" style="794"/>
    <col min="15873" max="15873" width="4.25" style="794" customWidth="1"/>
    <col min="15874" max="15874" width="3.875" style="794" customWidth="1"/>
    <col min="15875" max="15875" width="17.125" style="794" customWidth="1"/>
    <col min="15876" max="15876" width="22.375" style="794" customWidth="1"/>
    <col min="15877" max="15881" width="9" style="794"/>
    <col min="15882" max="15884" width="9.25" style="794" bestFit="1" customWidth="1"/>
    <col min="15885" max="15885" width="36.125" style="794" customWidth="1"/>
    <col min="15886" max="16128" width="9" style="794"/>
    <col min="16129" max="16129" width="4.25" style="794" customWidth="1"/>
    <col min="16130" max="16130" width="3.875" style="794" customWidth="1"/>
    <col min="16131" max="16131" width="17.125" style="794" customWidth="1"/>
    <col min="16132" max="16132" width="22.375" style="794" customWidth="1"/>
    <col min="16133" max="16137" width="9" style="794"/>
    <col min="16138" max="16140" width="9.25" style="794" bestFit="1" customWidth="1"/>
    <col min="16141" max="16141" width="36.125" style="794" customWidth="1"/>
    <col min="16142" max="16384" width="9" style="794"/>
  </cols>
  <sheetData>
    <row r="1" spans="1:13">
      <c r="A1" s="189"/>
      <c r="B1" s="222"/>
      <c r="C1" s="792" t="s">
        <v>3252</v>
      </c>
      <c r="D1" s="792" t="s">
        <v>3253</v>
      </c>
      <c r="E1" s="792" t="s">
        <v>3254</v>
      </c>
      <c r="F1" s="792" t="s">
        <v>3255</v>
      </c>
      <c r="G1" s="792" t="s">
        <v>3256</v>
      </c>
      <c r="H1" s="792" t="s">
        <v>3257</v>
      </c>
      <c r="I1" s="793" t="s">
        <v>3258</v>
      </c>
      <c r="J1" s="792" t="s">
        <v>3259</v>
      </c>
      <c r="K1" s="792" t="s">
        <v>3260</v>
      </c>
      <c r="L1" s="792" t="s">
        <v>3261</v>
      </c>
      <c r="M1" s="792" t="s">
        <v>17</v>
      </c>
    </row>
    <row r="2" spans="1:13" ht="18.75">
      <c r="A2" s="189"/>
      <c r="B2" s="795">
        <v>1</v>
      </c>
      <c r="C2" s="223" t="s">
        <v>3262</v>
      </c>
      <c r="D2" s="221" t="s">
        <v>3416</v>
      </c>
      <c r="E2" s="223" t="s">
        <v>2894</v>
      </c>
      <c r="F2" s="223">
        <v>1</v>
      </c>
      <c r="G2" s="189">
        <v>1</v>
      </c>
      <c r="H2" s="223">
        <v>13000</v>
      </c>
      <c r="I2" s="662">
        <f t="shared" ref="I2:I13" si="0">G2*H2</f>
        <v>13000</v>
      </c>
      <c r="J2" s="796"/>
      <c r="K2" s="796" t="s">
        <v>3264</v>
      </c>
      <c r="L2" s="796">
        <v>41233</v>
      </c>
      <c r="M2" s="189" t="s">
        <v>3417</v>
      </c>
    </row>
    <row r="3" spans="1:13" ht="18.75">
      <c r="A3" s="189"/>
      <c r="B3" s="795">
        <v>2</v>
      </c>
      <c r="C3" s="221" t="s">
        <v>3418</v>
      </c>
      <c r="D3" s="221" t="s">
        <v>3419</v>
      </c>
      <c r="E3" s="223" t="s">
        <v>2894</v>
      </c>
      <c r="F3" s="223">
        <v>1</v>
      </c>
      <c r="G3" s="189">
        <v>1</v>
      </c>
      <c r="H3" s="223">
        <v>3800</v>
      </c>
      <c r="I3" s="662">
        <f t="shared" si="0"/>
        <v>3800</v>
      </c>
      <c r="J3" s="796"/>
      <c r="K3" s="796" t="s">
        <v>3264</v>
      </c>
      <c r="L3" s="796">
        <v>41233</v>
      </c>
      <c r="M3" s="189" t="s">
        <v>3417</v>
      </c>
    </row>
    <row r="4" spans="1:13">
      <c r="A4" s="189"/>
      <c r="B4" s="795">
        <v>3</v>
      </c>
      <c r="C4" s="221" t="s">
        <v>2764</v>
      </c>
      <c r="D4" s="221"/>
      <c r="E4" s="223" t="s">
        <v>2894</v>
      </c>
      <c r="F4" s="223">
        <v>1</v>
      </c>
      <c r="G4" s="189">
        <v>1</v>
      </c>
      <c r="H4" s="189">
        <v>840</v>
      </c>
      <c r="I4" s="662">
        <f t="shared" si="0"/>
        <v>840</v>
      </c>
      <c r="J4" s="796"/>
      <c r="K4" s="796" t="s">
        <v>3264</v>
      </c>
      <c r="L4" s="796">
        <v>41233</v>
      </c>
      <c r="M4" s="189"/>
    </row>
    <row r="5" spans="1:13">
      <c r="A5" s="189"/>
      <c r="B5" s="795">
        <v>4</v>
      </c>
      <c r="C5" s="221"/>
      <c r="D5" s="221"/>
      <c r="E5" s="189"/>
      <c r="F5" s="189"/>
      <c r="G5" s="189"/>
      <c r="H5" s="189"/>
      <c r="I5" s="662">
        <f t="shared" si="0"/>
        <v>0</v>
      </c>
      <c r="J5" s="796"/>
      <c r="K5" s="796"/>
      <c r="L5" s="189"/>
      <c r="M5" s="189"/>
    </row>
    <row r="6" spans="1:13">
      <c r="A6" s="189"/>
      <c r="B6" s="795">
        <v>5</v>
      </c>
      <c r="C6" s="194"/>
      <c r="D6" s="189"/>
      <c r="E6" s="189"/>
      <c r="F6" s="189"/>
      <c r="G6" s="189"/>
      <c r="H6" s="189"/>
      <c r="I6" s="662">
        <f t="shared" si="0"/>
        <v>0</v>
      </c>
      <c r="J6" s="796"/>
      <c r="K6" s="796"/>
      <c r="L6" s="189"/>
      <c r="M6" s="189"/>
    </row>
    <row r="7" spans="1:13">
      <c r="A7" s="189"/>
      <c r="B7" s="795">
        <v>6</v>
      </c>
      <c r="C7" s="194"/>
      <c r="D7" s="189"/>
      <c r="E7" s="189"/>
      <c r="F7" s="189"/>
      <c r="G7" s="189"/>
      <c r="H7" s="189"/>
      <c r="I7" s="662">
        <f t="shared" si="0"/>
        <v>0</v>
      </c>
      <c r="J7" s="796"/>
      <c r="K7" s="796"/>
      <c r="L7" s="796"/>
      <c r="M7" s="189"/>
    </row>
    <row r="8" spans="1:13">
      <c r="A8" s="189"/>
      <c r="B8" s="795">
        <v>7</v>
      </c>
      <c r="C8" s="194"/>
      <c r="D8" s="189"/>
      <c r="E8" s="189"/>
      <c r="F8" s="189"/>
      <c r="G8" s="189"/>
      <c r="H8" s="189"/>
      <c r="I8" s="662">
        <f t="shared" si="0"/>
        <v>0</v>
      </c>
      <c r="J8" s="796"/>
      <c r="K8" s="796"/>
      <c r="L8" s="796"/>
      <c r="M8" s="189"/>
    </row>
    <row r="9" spans="1:13">
      <c r="A9" s="189"/>
      <c r="B9" s="795">
        <v>8</v>
      </c>
      <c r="C9" s="194"/>
      <c r="D9" s="189"/>
      <c r="E9" s="189"/>
      <c r="F9" s="189"/>
      <c r="G9" s="189"/>
      <c r="H9" s="189"/>
      <c r="I9" s="662">
        <f t="shared" si="0"/>
        <v>0</v>
      </c>
      <c r="J9" s="796"/>
      <c r="K9" s="796"/>
      <c r="L9" s="796"/>
      <c r="M9" s="189"/>
    </row>
    <row r="10" spans="1:13">
      <c r="A10" s="189"/>
      <c r="B10" s="795">
        <v>9</v>
      </c>
      <c r="C10" s="194"/>
      <c r="D10" s="189"/>
      <c r="E10" s="189"/>
      <c r="F10" s="189"/>
      <c r="G10" s="189"/>
      <c r="H10" s="189"/>
      <c r="I10" s="662">
        <f t="shared" si="0"/>
        <v>0</v>
      </c>
      <c r="J10" s="796"/>
      <c r="K10" s="796"/>
      <c r="L10" s="796"/>
      <c r="M10" s="189"/>
    </row>
    <row r="11" spans="1:13">
      <c r="A11" s="189"/>
      <c r="B11" s="795">
        <v>10</v>
      </c>
      <c r="C11" s="194"/>
      <c r="D11" s="189"/>
      <c r="E11" s="189"/>
      <c r="F11" s="189"/>
      <c r="G11" s="189"/>
      <c r="H11" s="189"/>
      <c r="I11" s="662">
        <f t="shared" si="0"/>
        <v>0</v>
      </c>
      <c r="J11" s="796"/>
      <c r="K11" s="796"/>
      <c r="L11" s="189"/>
      <c r="M11" s="189"/>
    </row>
    <row r="12" spans="1:13">
      <c r="A12" s="189"/>
      <c r="B12" s="795">
        <v>11</v>
      </c>
      <c r="C12" s="194"/>
      <c r="D12" s="189"/>
      <c r="E12" s="189"/>
      <c r="F12" s="189"/>
      <c r="G12" s="189"/>
      <c r="H12" s="189"/>
      <c r="I12" s="662">
        <f t="shared" si="0"/>
        <v>0</v>
      </c>
      <c r="J12" s="189"/>
      <c r="K12" s="189"/>
      <c r="L12" s="189"/>
      <c r="M12" s="189"/>
    </row>
    <row r="13" spans="1:13">
      <c r="A13" s="189"/>
      <c r="B13" s="795">
        <v>12</v>
      </c>
      <c r="C13" s="194"/>
      <c r="D13" s="189"/>
      <c r="E13" s="189"/>
      <c r="F13" s="189"/>
      <c r="G13" s="189"/>
      <c r="H13" s="189"/>
      <c r="I13" s="662">
        <f t="shared" si="0"/>
        <v>0</v>
      </c>
      <c r="J13" s="189"/>
      <c r="K13" s="189"/>
      <c r="L13" s="189"/>
      <c r="M13" s="189"/>
    </row>
    <row r="14" spans="1:13">
      <c r="C14" s="797"/>
      <c r="I14" s="798">
        <f>SUM(I2:I13)</f>
        <v>17640</v>
      </c>
    </row>
    <row r="15" spans="1:13">
      <c r="C15" s="356"/>
      <c r="I15" s="798">
        <f>I14/100*5</f>
        <v>882</v>
      </c>
    </row>
    <row r="16" spans="1:13">
      <c r="C16" s="356"/>
      <c r="I16" s="798">
        <f>I14+I15</f>
        <v>18522</v>
      </c>
    </row>
    <row r="17" spans="3:3">
      <c r="C17" s="356"/>
    </row>
  </sheetData>
  <phoneticPr fontId="3"/>
  <pageMargins left="0.75" right="0.75" top="1" bottom="1" header="0.51200000000000001" footer="0.51200000000000001"/>
  <pageSetup paperSize="9" scale="67" orientation="portrait" horizontalDpi="4294967292" r:id="rId1"/>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EB95-3E64-4BBF-A61E-3CC9CDB6934F}">
  <sheetPr codeName="Sheet6"/>
  <dimension ref="A2:L38"/>
  <sheetViews>
    <sheetView showZeros="0" zoomScaleNormal="100" workbookViewId="0">
      <selection activeCell="M15" sqref="M15"/>
    </sheetView>
  </sheetViews>
  <sheetFormatPr defaultRowHeight="13.5"/>
  <cols>
    <col min="1" max="1" width="8.625" style="794" customWidth="1"/>
    <col min="2" max="2" width="6.625" style="794" customWidth="1"/>
    <col min="3" max="3" width="11.875" style="794" customWidth="1"/>
    <col min="4" max="4" width="5.625" style="794" hidden="1" customWidth="1"/>
    <col min="5" max="5" width="7.125" style="794" customWidth="1"/>
    <col min="6" max="6" width="5.625" style="794" customWidth="1"/>
    <col min="7" max="7" width="10.5" style="794" customWidth="1"/>
    <col min="8" max="8" width="6.625" style="794" customWidth="1"/>
    <col min="9" max="9" width="5.625" style="794" customWidth="1"/>
    <col min="10" max="12" width="7.625" style="794" customWidth="1"/>
    <col min="13" max="256" width="9" style="794"/>
    <col min="257" max="257" width="8.625" style="794" customWidth="1"/>
    <col min="258" max="258" width="6.625" style="794" customWidth="1"/>
    <col min="259" max="259" width="11.875" style="794" customWidth="1"/>
    <col min="260" max="260" width="0" style="794" hidden="1" customWidth="1"/>
    <col min="261" max="261" width="7.125" style="794" customWidth="1"/>
    <col min="262" max="262" width="5.625" style="794" customWidth="1"/>
    <col min="263" max="263" width="10.5" style="794" customWidth="1"/>
    <col min="264" max="264" width="6.625" style="794" customWidth="1"/>
    <col min="265" max="265" width="5.625" style="794" customWidth="1"/>
    <col min="266" max="268" width="7.625" style="794" customWidth="1"/>
    <col min="269" max="512" width="9" style="794"/>
    <col min="513" max="513" width="8.625" style="794" customWidth="1"/>
    <col min="514" max="514" width="6.625" style="794" customWidth="1"/>
    <col min="515" max="515" width="11.875" style="794" customWidth="1"/>
    <col min="516" max="516" width="0" style="794" hidden="1" customWidth="1"/>
    <col min="517" max="517" width="7.125" style="794" customWidth="1"/>
    <col min="518" max="518" width="5.625" style="794" customWidth="1"/>
    <col min="519" max="519" width="10.5" style="794" customWidth="1"/>
    <col min="520" max="520" width="6.625" style="794" customWidth="1"/>
    <col min="521" max="521" width="5.625" style="794" customWidth="1"/>
    <col min="522" max="524" width="7.625" style="794" customWidth="1"/>
    <col min="525" max="768" width="9" style="794"/>
    <col min="769" max="769" width="8.625" style="794" customWidth="1"/>
    <col min="770" max="770" width="6.625" style="794" customWidth="1"/>
    <col min="771" max="771" width="11.875" style="794" customWidth="1"/>
    <col min="772" max="772" width="0" style="794" hidden="1" customWidth="1"/>
    <col min="773" max="773" width="7.125" style="794" customWidth="1"/>
    <col min="774" max="774" width="5.625" style="794" customWidth="1"/>
    <col min="775" max="775" width="10.5" style="794" customWidth="1"/>
    <col min="776" max="776" width="6.625" style="794" customWidth="1"/>
    <col min="777" max="777" width="5.625" style="794" customWidth="1"/>
    <col min="778" max="780" width="7.625" style="794" customWidth="1"/>
    <col min="781" max="1024" width="9" style="794"/>
    <col min="1025" max="1025" width="8.625" style="794" customWidth="1"/>
    <col min="1026" max="1026" width="6.625" style="794" customWidth="1"/>
    <col min="1027" max="1027" width="11.875" style="794" customWidth="1"/>
    <col min="1028" max="1028" width="0" style="794" hidden="1" customWidth="1"/>
    <col min="1029" max="1029" width="7.125" style="794" customWidth="1"/>
    <col min="1030" max="1030" width="5.625" style="794" customWidth="1"/>
    <col min="1031" max="1031" width="10.5" style="794" customWidth="1"/>
    <col min="1032" max="1032" width="6.625" style="794" customWidth="1"/>
    <col min="1033" max="1033" width="5.625" style="794" customWidth="1"/>
    <col min="1034" max="1036" width="7.625" style="794" customWidth="1"/>
    <col min="1037" max="1280" width="9" style="794"/>
    <col min="1281" max="1281" width="8.625" style="794" customWidth="1"/>
    <col min="1282" max="1282" width="6.625" style="794" customWidth="1"/>
    <col min="1283" max="1283" width="11.875" style="794" customWidth="1"/>
    <col min="1284" max="1284" width="0" style="794" hidden="1" customWidth="1"/>
    <col min="1285" max="1285" width="7.125" style="794" customWidth="1"/>
    <col min="1286" max="1286" width="5.625" style="794" customWidth="1"/>
    <col min="1287" max="1287" width="10.5" style="794" customWidth="1"/>
    <col min="1288" max="1288" width="6.625" style="794" customWidth="1"/>
    <col min="1289" max="1289" width="5.625" style="794" customWidth="1"/>
    <col min="1290" max="1292" width="7.625" style="794" customWidth="1"/>
    <col min="1293" max="1536" width="9" style="794"/>
    <col min="1537" max="1537" width="8.625" style="794" customWidth="1"/>
    <col min="1538" max="1538" width="6.625" style="794" customWidth="1"/>
    <col min="1539" max="1539" width="11.875" style="794" customWidth="1"/>
    <col min="1540" max="1540" width="0" style="794" hidden="1" customWidth="1"/>
    <col min="1541" max="1541" width="7.125" style="794" customWidth="1"/>
    <col min="1542" max="1542" width="5.625" style="794" customWidth="1"/>
    <col min="1543" max="1543" width="10.5" style="794" customWidth="1"/>
    <col min="1544" max="1544" width="6.625" style="794" customWidth="1"/>
    <col min="1545" max="1545" width="5.625" style="794" customWidth="1"/>
    <col min="1546" max="1548" width="7.625" style="794" customWidth="1"/>
    <col min="1549" max="1792" width="9" style="794"/>
    <col min="1793" max="1793" width="8.625" style="794" customWidth="1"/>
    <col min="1794" max="1794" width="6.625" style="794" customWidth="1"/>
    <col min="1795" max="1795" width="11.875" style="794" customWidth="1"/>
    <col min="1796" max="1796" width="0" style="794" hidden="1" customWidth="1"/>
    <col min="1797" max="1797" width="7.125" style="794" customWidth="1"/>
    <col min="1798" max="1798" width="5.625" style="794" customWidth="1"/>
    <col min="1799" max="1799" width="10.5" style="794" customWidth="1"/>
    <col min="1800" max="1800" width="6.625" style="794" customWidth="1"/>
    <col min="1801" max="1801" width="5.625" style="794" customWidth="1"/>
    <col min="1802" max="1804" width="7.625" style="794" customWidth="1"/>
    <col min="1805" max="2048" width="9" style="794"/>
    <col min="2049" max="2049" width="8.625" style="794" customWidth="1"/>
    <col min="2050" max="2050" width="6.625" style="794" customWidth="1"/>
    <col min="2051" max="2051" width="11.875" style="794" customWidth="1"/>
    <col min="2052" max="2052" width="0" style="794" hidden="1" customWidth="1"/>
    <col min="2053" max="2053" width="7.125" style="794" customWidth="1"/>
    <col min="2054" max="2054" width="5.625" style="794" customWidth="1"/>
    <col min="2055" max="2055" width="10.5" style="794" customWidth="1"/>
    <col min="2056" max="2056" width="6.625" style="794" customWidth="1"/>
    <col min="2057" max="2057" width="5.625" style="794" customWidth="1"/>
    <col min="2058" max="2060" width="7.625" style="794" customWidth="1"/>
    <col min="2061" max="2304" width="9" style="794"/>
    <col min="2305" max="2305" width="8.625" style="794" customWidth="1"/>
    <col min="2306" max="2306" width="6.625" style="794" customWidth="1"/>
    <col min="2307" max="2307" width="11.875" style="794" customWidth="1"/>
    <col min="2308" max="2308" width="0" style="794" hidden="1" customWidth="1"/>
    <col min="2309" max="2309" width="7.125" style="794" customWidth="1"/>
    <col min="2310" max="2310" width="5.625" style="794" customWidth="1"/>
    <col min="2311" max="2311" width="10.5" style="794" customWidth="1"/>
    <col min="2312" max="2312" width="6.625" style="794" customWidth="1"/>
    <col min="2313" max="2313" width="5.625" style="794" customWidth="1"/>
    <col min="2314" max="2316" width="7.625" style="794" customWidth="1"/>
    <col min="2317" max="2560" width="9" style="794"/>
    <col min="2561" max="2561" width="8.625" style="794" customWidth="1"/>
    <col min="2562" max="2562" width="6.625" style="794" customWidth="1"/>
    <col min="2563" max="2563" width="11.875" style="794" customWidth="1"/>
    <col min="2564" max="2564" width="0" style="794" hidden="1" customWidth="1"/>
    <col min="2565" max="2565" width="7.125" style="794" customWidth="1"/>
    <col min="2566" max="2566" width="5.625" style="794" customWidth="1"/>
    <col min="2567" max="2567" width="10.5" style="794" customWidth="1"/>
    <col min="2568" max="2568" width="6.625" style="794" customWidth="1"/>
    <col min="2569" max="2569" width="5.625" style="794" customWidth="1"/>
    <col min="2570" max="2572" width="7.625" style="794" customWidth="1"/>
    <col min="2573" max="2816" width="9" style="794"/>
    <col min="2817" max="2817" width="8.625" style="794" customWidth="1"/>
    <col min="2818" max="2818" width="6.625" style="794" customWidth="1"/>
    <col min="2819" max="2819" width="11.875" style="794" customWidth="1"/>
    <col min="2820" max="2820" width="0" style="794" hidden="1" customWidth="1"/>
    <col min="2821" max="2821" width="7.125" style="794" customWidth="1"/>
    <col min="2822" max="2822" width="5.625" style="794" customWidth="1"/>
    <col min="2823" max="2823" width="10.5" style="794" customWidth="1"/>
    <col min="2824" max="2824" width="6.625" style="794" customWidth="1"/>
    <col min="2825" max="2825" width="5.625" style="794" customWidth="1"/>
    <col min="2826" max="2828" width="7.625" style="794" customWidth="1"/>
    <col min="2829" max="3072" width="9" style="794"/>
    <col min="3073" max="3073" width="8.625" style="794" customWidth="1"/>
    <col min="3074" max="3074" width="6.625" style="794" customWidth="1"/>
    <col min="3075" max="3075" width="11.875" style="794" customWidth="1"/>
    <col min="3076" max="3076" width="0" style="794" hidden="1" customWidth="1"/>
    <col min="3077" max="3077" width="7.125" style="794" customWidth="1"/>
    <col min="3078" max="3078" width="5.625" style="794" customWidth="1"/>
    <col min="3079" max="3079" width="10.5" style="794" customWidth="1"/>
    <col min="3080" max="3080" width="6.625" style="794" customWidth="1"/>
    <col min="3081" max="3081" width="5.625" style="794" customWidth="1"/>
    <col min="3082" max="3084" width="7.625" style="794" customWidth="1"/>
    <col min="3085" max="3328" width="9" style="794"/>
    <col min="3329" max="3329" width="8.625" style="794" customWidth="1"/>
    <col min="3330" max="3330" width="6.625" style="794" customWidth="1"/>
    <col min="3331" max="3331" width="11.875" style="794" customWidth="1"/>
    <col min="3332" max="3332" width="0" style="794" hidden="1" customWidth="1"/>
    <col min="3333" max="3333" width="7.125" style="794" customWidth="1"/>
    <col min="3334" max="3334" width="5.625" style="794" customWidth="1"/>
    <col min="3335" max="3335" width="10.5" style="794" customWidth="1"/>
    <col min="3336" max="3336" width="6.625" style="794" customWidth="1"/>
    <col min="3337" max="3337" width="5.625" style="794" customWidth="1"/>
    <col min="3338" max="3340" width="7.625" style="794" customWidth="1"/>
    <col min="3341" max="3584" width="9" style="794"/>
    <col min="3585" max="3585" width="8.625" style="794" customWidth="1"/>
    <col min="3586" max="3586" width="6.625" style="794" customWidth="1"/>
    <col min="3587" max="3587" width="11.875" style="794" customWidth="1"/>
    <col min="3588" max="3588" width="0" style="794" hidden="1" customWidth="1"/>
    <col min="3589" max="3589" width="7.125" style="794" customWidth="1"/>
    <col min="3590" max="3590" width="5.625" style="794" customWidth="1"/>
    <col min="3591" max="3591" width="10.5" style="794" customWidth="1"/>
    <col min="3592" max="3592" width="6.625" style="794" customWidth="1"/>
    <col min="3593" max="3593" width="5.625" style="794" customWidth="1"/>
    <col min="3594" max="3596" width="7.625" style="794" customWidth="1"/>
    <col min="3597" max="3840" width="9" style="794"/>
    <col min="3841" max="3841" width="8.625" style="794" customWidth="1"/>
    <col min="3842" max="3842" width="6.625" style="794" customWidth="1"/>
    <col min="3843" max="3843" width="11.875" style="794" customWidth="1"/>
    <col min="3844" max="3844" width="0" style="794" hidden="1" customWidth="1"/>
    <col min="3845" max="3845" width="7.125" style="794" customWidth="1"/>
    <col min="3846" max="3846" width="5.625" style="794" customWidth="1"/>
    <col min="3847" max="3847" width="10.5" style="794" customWidth="1"/>
    <col min="3848" max="3848" width="6.625" style="794" customWidth="1"/>
    <col min="3849" max="3849" width="5.625" style="794" customWidth="1"/>
    <col min="3850" max="3852" width="7.625" style="794" customWidth="1"/>
    <col min="3853" max="4096" width="9" style="794"/>
    <col min="4097" max="4097" width="8.625" style="794" customWidth="1"/>
    <col min="4098" max="4098" width="6.625" style="794" customWidth="1"/>
    <col min="4099" max="4099" width="11.875" style="794" customWidth="1"/>
    <col min="4100" max="4100" width="0" style="794" hidden="1" customWidth="1"/>
    <col min="4101" max="4101" width="7.125" style="794" customWidth="1"/>
    <col min="4102" max="4102" width="5.625" style="794" customWidth="1"/>
    <col min="4103" max="4103" width="10.5" style="794" customWidth="1"/>
    <col min="4104" max="4104" width="6.625" style="794" customWidth="1"/>
    <col min="4105" max="4105" width="5.625" style="794" customWidth="1"/>
    <col min="4106" max="4108" width="7.625" style="794" customWidth="1"/>
    <col min="4109" max="4352" width="9" style="794"/>
    <col min="4353" max="4353" width="8.625" style="794" customWidth="1"/>
    <col min="4354" max="4354" width="6.625" style="794" customWidth="1"/>
    <col min="4355" max="4355" width="11.875" style="794" customWidth="1"/>
    <col min="4356" max="4356" width="0" style="794" hidden="1" customWidth="1"/>
    <col min="4357" max="4357" width="7.125" style="794" customWidth="1"/>
    <col min="4358" max="4358" width="5.625" style="794" customWidth="1"/>
    <col min="4359" max="4359" width="10.5" style="794" customWidth="1"/>
    <col min="4360" max="4360" width="6.625" style="794" customWidth="1"/>
    <col min="4361" max="4361" width="5.625" style="794" customWidth="1"/>
    <col min="4362" max="4364" width="7.625" style="794" customWidth="1"/>
    <col min="4365" max="4608" width="9" style="794"/>
    <col min="4609" max="4609" width="8.625" style="794" customWidth="1"/>
    <col min="4610" max="4610" width="6.625" style="794" customWidth="1"/>
    <col min="4611" max="4611" width="11.875" style="794" customWidth="1"/>
    <col min="4612" max="4612" width="0" style="794" hidden="1" customWidth="1"/>
    <col min="4613" max="4613" width="7.125" style="794" customWidth="1"/>
    <col min="4614" max="4614" width="5.625" style="794" customWidth="1"/>
    <col min="4615" max="4615" width="10.5" style="794" customWidth="1"/>
    <col min="4616" max="4616" width="6.625" style="794" customWidth="1"/>
    <col min="4617" max="4617" width="5.625" style="794" customWidth="1"/>
    <col min="4618" max="4620" width="7.625" style="794" customWidth="1"/>
    <col min="4621" max="4864" width="9" style="794"/>
    <col min="4865" max="4865" width="8.625" style="794" customWidth="1"/>
    <col min="4866" max="4866" width="6.625" style="794" customWidth="1"/>
    <col min="4867" max="4867" width="11.875" style="794" customWidth="1"/>
    <col min="4868" max="4868" width="0" style="794" hidden="1" customWidth="1"/>
    <col min="4869" max="4869" width="7.125" style="794" customWidth="1"/>
    <col min="4870" max="4870" width="5.625" style="794" customWidth="1"/>
    <col min="4871" max="4871" width="10.5" style="794" customWidth="1"/>
    <col min="4872" max="4872" width="6.625" style="794" customWidth="1"/>
    <col min="4873" max="4873" width="5.625" style="794" customWidth="1"/>
    <col min="4874" max="4876" width="7.625" style="794" customWidth="1"/>
    <col min="4877" max="5120" width="9" style="794"/>
    <col min="5121" max="5121" width="8.625" style="794" customWidth="1"/>
    <col min="5122" max="5122" width="6.625" style="794" customWidth="1"/>
    <col min="5123" max="5123" width="11.875" style="794" customWidth="1"/>
    <col min="5124" max="5124" width="0" style="794" hidden="1" customWidth="1"/>
    <col min="5125" max="5125" width="7.125" style="794" customWidth="1"/>
    <col min="5126" max="5126" width="5.625" style="794" customWidth="1"/>
    <col min="5127" max="5127" width="10.5" style="794" customWidth="1"/>
    <col min="5128" max="5128" width="6.625" style="794" customWidth="1"/>
    <col min="5129" max="5129" width="5.625" style="794" customWidth="1"/>
    <col min="5130" max="5132" width="7.625" style="794" customWidth="1"/>
    <col min="5133" max="5376" width="9" style="794"/>
    <col min="5377" max="5377" width="8.625" style="794" customWidth="1"/>
    <col min="5378" max="5378" width="6.625" style="794" customWidth="1"/>
    <col min="5379" max="5379" width="11.875" style="794" customWidth="1"/>
    <col min="5380" max="5380" width="0" style="794" hidden="1" customWidth="1"/>
    <col min="5381" max="5381" width="7.125" style="794" customWidth="1"/>
    <col min="5382" max="5382" width="5.625" style="794" customWidth="1"/>
    <col min="5383" max="5383" width="10.5" style="794" customWidth="1"/>
    <col min="5384" max="5384" width="6.625" style="794" customWidth="1"/>
    <col min="5385" max="5385" width="5.625" style="794" customWidth="1"/>
    <col min="5386" max="5388" width="7.625" style="794" customWidth="1"/>
    <col min="5389" max="5632" width="9" style="794"/>
    <col min="5633" max="5633" width="8.625" style="794" customWidth="1"/>
    <col min="5634" max="5634" width="6.625" style="794" customWidth="1"/>
    <col min="5635" max="5635" width="11.875" style="794" customWidth="1"/>
    <col min="5636" max="5636" width="0" style="794" hidden="1" customWidth="1"/>
    <col min="5637" max="5637" width="7.125" style="794" customWidth="1"/>
    <col min="5638" max="5638" width="5.625" style="794" customWidth="1"/>
    <col min="5639" max="5639" width="10.5" style="794" customWidth="1"/>
    <col min="5640" max="5640" width="6.625" style="794" customWidth="1"/>
    <col min="5641" max="5641" width="5.625" style="794" customWidth="1"/>
    <col min="5642" max="5644" width="7.625" style="794" customWidth="1"/>
    <col min="5645" max="5888" width="9" style="794"/>
    <col min="5889" max="5889" width="8.625" style="794" customWidth="1"/>
    <col min="5890" max="5890" width="6.625" style="794" customWidth="1"/>
    <col min="5891" max="5891" width="11.875" style="794" customWidth="1"/>
    <col min="5892" max="5892" width="0" style="794" hidden="1" customWidth="1"/>
    <col min="5893" max="5893" width="7.125" style="794" customWidth="1"/>
    <col min="5894" max="5894" width="5.625" style="794" customWidth="1"/>
    <col min="5895" max="5895" width="10.5" style="794" customWidth="1"/>
    <col min="5896" max="5896" width="6.625" style="794" customWidth="1"/>
    <col min="5897" max="5897" width="5.625" style="794" customWidth="1"/>
    <col min="5898" max="5900" width="7.625" style="794" customWidth="1"/>
    <col min="5901" max="6144" width="9" style="794"/>
    <col min="6145" max="6145" width="8.625" style="794" customWidth="1"/>
    <col min="6146" max="6146" width="6.625" style="794" customWidth="1"/>
    <col min="6147" max="6147" width="11.875" style="794" customWidth="1"/>
    <col min="6148" max="6148" width="0" style="794" hidden="1" customWidth="1"/>
    <col min="6149" max="6149" width="7.125" style="794" customWidth="1"/>
    <col min="6150" max="6150" width="5.625" style="794" customWidth="1"/>
    <col min="6151" max="6151" width="10.5" style="794" customWidth="1"/>
    <col min="6152" max="6152" width="6.625" style="794" customWidth="1"/>
    <col min="6153" max="6153" width="5.625" style="794" customWidth="1"/>
    <col min="6154" max="6156" width="7.625" style="794" customWidth="1"/>
    <col min="6157" max="6400" width="9" style="794"/>
    <col min="6401" max="6401" width="8.625" style="794" customWidth="1"/>
    <col min="6402" max="6402" width="6.625" style="794" customWidth="1"/>
    <col min="6403" max="6403" width="11.875" style="794" customWidth="1"/>
    <col min="6404" max="6404" width="0" style="794" hidden="1" customWidth="1"/>
    <col min="6405" max="6405" width="7.125" style="794" customWidth="1"/>
    <col min="6406" max="6406" width="5.625" style="794" customWidth="1"/>
    <col min="6407" max="6407" width="10.5" style="794" customWidth="1"/>
    <col min="6408" max="6408" width="6.625" style="794" customWidth="1"/>
    <col min="6409" max="6409" width="5.625" style="794" customWidth="1"/>
    <col min="6410" max="6412" width="7.625" style="794" customWidth="1"/>
    <col min="6413" max="6656" width="9" style="794"/>
    <col min="6657" max="6657" width="8.625" style="794" customWidth="1"/>
    <col min="6658" max="6658" width="6.625" style="794" customWidth="1"/>
    <col min="6659" max="6659" width="11.875" style="794" customWidth="1"/>
    <col min="6660" max="6660" width="0" style="794" hidden="1" customWidth="1"/>
    <col min="6661" max="6661" width="7.125" style="794" customWidth="1"/>
    <col min="6662" max="6662" width="5.625" style="794" customWidth="1"/>
    <col min="6663" max="6663" width="10.5" style="794" customWidth="1"/>
    <col min="6664" max="6664" width="6.625" style="794" customWidth="1"/>
    <col min="6665" max="6665" width="5.625" style="794" customWidth="1"/>
    <col min="6666" max="6668" width="7.625" style="794" customWidth="1"/>
    <col min="6669" max="6912" width="9" style="794"/>
    <col min="6913" max="6913" width="8.625" style="794" customWidth="1"/>
    <col min="6914" max="6914" width="6.625" style="794" customWidth="1"/>
    <col min="6915" max="6915" width="11.875" style="794" customWidth="1"/>
    <col min="6916" max="6916" width="0" style="794" hidden="1" customWidth="1"/>
    <col min="6917" max="6917" width="7.125" style="794" customWidth="1"/>
    <col min="6918" max="6918" width="5.625" style="794" customWidth="1"/>
    <col min="6919" max="6919" width="10.5" style="794" customWidth="1"/>
    <col min="6920" max="6920" width="6.625" style="794" customWidth="1"/>
    <col min="6921" max="6921" width="5.625" style="794" customWidth="1"/>
    <col min="6922" max="6924" width="7.625" style="794" customWidth="1"/>
    <col min="6925" max="7168" width="9" style="794"/>
    <col min="7169" max="7169" width="8.625" style="794" customWidth="1"/>
    <col min="7170" max="7170" width="6.625" style="794" customWidth="1"/>
    <col min="7171" max="7171" width="11.875" style="794" customWidth="1"/>
    <col min="7172" max="7172" width="0" style="794" hidden="1" customWidth="1"/>
    <col min="7173" max="7173" width="7.125" style="794" customWidth="1"/>
    <col min="7174" max="7174" width="5.625" style="794" customWidth="1"/>
    <col min="7175" max="7175" width="10.5" style="794" customWidth="1"/>
    <col min="7176" max="7176" width="6.625" style="794" customWidth="1"/>
    <col min="7177" max="7177" width="5.625" style="794" customWidth="1"/>
    <col min="7178" max="7180" width="7.625" style="794" customWidth="1"/>
    <col min="7181" max="7424" width="9" style="794"/>
    <col min="7425" max="7425" width="8.625" style="794" customWidth="1"/>
    <col min="7426" max="7426" width="6.625" style="794" customWidth="1"/>
    <col min="7427" max="7427" width="11.875" style="794" customWidth="1"/>
    <col min="7428" max="7428" width="0" style="794" hidden="1" customWidth="1"/>
    <col min="7429" max="7429" width="7.125" style="794" customWidth="1"/>
    <col min="7430" max="7430" width="5.625" style="794" customWidth="1"/>
    <col min="7431" max="7431" width="10.5" style="794" customWidth="1"/>
    <col min="7432" max="7432" width="6.625" style="794" customWidth="1"/>
    <col min="7433" max="7433" width="5.625" style="794" customWidth="1"/>
    <col min="7434" max="7436" width="7.625" style="794" customWidth="1"/>
    <col min="7437" max="7680" width="9" style="794"/>
    <col min="7681" max="7681" width="8.625" style="794" customWidth="1"/>
    <col min="7682" max="7682" width="6.625" style="794" customWidth="1"/>
    <col min="7683" max="7683" width="11.875" style="794" customWidth="1"/>
    <col min="7684" max="7684" width="0" style="794" hidden="1" customWidth="1"/>
    <col min="7685" max="7685" width="7.125" style="794" customWidth="1"/>
    <col min="7686" max="7686" width="5.625" style="794" customWidth="1"/>
    <col min="7687" max="7687" width="10.5" style="794" customWidth="1"/>
    <col min="7688" max="7688" width="6.625" style="794" customWidth="1"/>
    <col min="7689" max="7689" width="5.625" style="794" customWidth="1"/>
    <col min="7690" max="7692" width="7.625" style="794" customWidth="1"/>
    <col min="7693" max="7936" width="9" style="794"/>
    <col min="7937" max="7937" width="8.625" style="794" customWidth="1"/>
    <col min="7938" max="7938" width="6.625" style="794" customWidth="1"/>
    <col min="7939" max="7939" width="11.875" style="794" customWidth="1"/>
    <col min="7940" max="7940" width="0" style="794" hidden="1" customWidth="1"/>
    <col min="7941" max="7941" width="7.125" style="794" customWidth="1"/>
    <col min="7942" max="7942" width="5.625" style="794" customWidth="1"/>
    <col min="7943" max="7943" width="10.5" style="794" customWidth="1"/>
    <col min="7944" max="7944" width="6.625" style="794" customWidth="1"/>
    <col min="7945" max="7945" width="5.625" style="794" customWidth="1"/>
    <col min="7946" max="7948" width="7.625" style="794" customWidth="1"/>
    <col min="7949" max="8192" width="9" style="794"/>
    <col min="8193" max="8193" width="8.625" style="794" customWidth="1"/>
    <col min="8194" max="8194" width="6.625" style="794" customWidth="1"/>
    <col min="8195" max="8195" width="11.875" style="794" customWidth="1"/>
    <col min="8196" max="8196" width="0" style="794" hidden="1" customWidth="1"/>
    <col min="8197" max="8197" width="7.125" style="794" customWidth="1"/>
    <col min="8198" max="8198" width="5.625" style="794" customWidth="1"/>
    <col min="8199" max="8199" width="10.5" style="794" customWidth="1"/>
    <col min="8200" max="8200" width="6.625" style="794" customWidth="1"/>
    <col min="8201" max="8201" width="5.625" style="794" customWidth="1"/>
    <col min="8202" max="8204" width="7.625" style="794" customWidth="1"/>
    <col min="8205" max="8448" width="9" style="794"/>
    <col min="8449" max="8449" width="8.625" style="794" customWidth="1"/>
    <col min="8450" max="8450" width="6.625" style="794" customWidth="1"/>
    <col min="8451" max="8451" width="11.875" style="794" customWidth="1"/>
    <col min="8452" max="8452" width="0" style="794" hidden="1" customWidth="1"/>
    <col min="8453" max="8453" width="7.125" style="794" customWidth="1"/>
    <col min="8454" max="8454" width="5.625" style="794" customWidth="1"/>
    <col min="8455" max="8455" width="10.5" style="794" customWidth="1"/>
    <col min="8456" max="8456" width="6.625" style="794" customWidth="1"/>
    <col min="8457" max="8457" width="5.625" style="794" customWidth="1"/>
    <col min="8458" max="8460" width="7.625" style="794" customWidth="1"/>
    <col min="8461" max="8704" width="9" style="794"/>
    <col min="8705" max="8705" width="8.625" style="794" customWidth="1"/>
    <col min="8706" max="8706" width="6.625" style="794" customWidth="1"/>
    <col min="8707" max="8707" width="11.875" style="794" customWidth="1"/>
    <col min="8708" max="8708" width="0" style="794" hidden="1" customWidth="1"/>
    <col min="8709" max="8709" width="7.125" style="794" customWidth="1"/>
    <col min="8710" max="8710" width="5.625" style="794" customWidth="1"/>
    <col min="8711" max="8711" width="10.5" style="794" customWidth="1"/>
    <col min="8712" max="8712" width="6.625" style="794" customWidth="1"/>
    <col min="8713" max="8713" width="5.625" style="794" customWidth="1"/>
    <col min="8714" max="8716" width="7.625" style="794" customWidth="1"/>
    <col min="8717" max="8960" width="9" style="794"/>
    <col min="8961" max="8961" width="8.625" style="794" customWidth="1"/>
    <col min="8962" max="8962" width="6.625" style="794" customWidth="1"/>
    <col min="8963" max="8963" width="11.875" style="794" customWidth="1"/>
    <col min="8964" max="8964" width="0" style="794" hidden="1" customWidth="1"/>
    <col min="8965" max="8965" width="7.125" style="794" customWidth="1"/>
    <col min="8966" max="8966" width="5.625" style="794" customWidth="1"/>
    <col min="8967" max="8967" width="10.5" style="794" customWidth="1"/>
    <col min="8968" max="8968" width="6.625" style="794" customWidth="1"/>
    <col min="8969" max="8969" width="5.625" style="794" customWidth="1"/>
    <col min="8970" max="8972" width="7.625" style="794" customWidth="1"/>
    <col min="8973" max="9216" width="9" style="794"/>
    <col min="9217" max="9217" width="8.625" style="794" customWidth="1"/>
    <col min="9218" max="9218" width="6.625" style="794" customWidth="1"/>
    <col min="9219" max="9219" width="11.875" style="794" customWidth="1"/>
    <col min="9220" max="9220" width="0" style="794" hidden="1" customWidth="1"/>
    <col min="9221" max="9221" width="7.125" style="794" customWidth="1"/>
    <col min="9222" max="9222" width="5.625" style="794" customWidth="1"/>
    <col min="9223" max="9223" width="10.5" style="794" customWidth="1"/>
    <col min="9224" max="9224" width="6.625" style="794" customWidth="1"/>
    <col min="9225" max="9225" width="5.625" style="794" customWidth="1"/>
    <col min="9226" max="9228" width="7.625" style="794" customWidth="1"/>
    <col min="9229" max="9472" width="9" style="794"/>
    <col min="9473" max="9473" width="8.625" style="794" customWidth="1"/>
    <col min="9474" max="9474" width="6.625" style="794" customWidth="1"/>
    <col min="9475" max="9475" width="11.875" style="794" customWidth="1"/>
    <col min="9476" max="9476" width="0" style="794" hidden="1" customWidth="1"/>
    <col min="9477" max="9477" width="7.125" style="794" customWidth="1"/>
    <col min="9478" max="9478" width="5.625" style="794" customWidth="1"/>
    <col min="9479" max="9479" width="10.5" style="794" customWidth="1"/>
    <col min="9480" max="9480" width="6.625" style="794" customWidth="1"/>
    <col min="9481" max="9481" width="5.625" style="794" customWidth="1"/>
    <col min="9482" max="9484" width="7.625" style="794" customWidth="1"/>
    <col min="9485" max="9728" width="9" style="794"/>
    <col min="9729" max="9729" width="8.625" style="794" customWidth="1"/>
    <col min="9730" max="9730" width="6.625" style="794" customWidth="1"/>
    <col min="9731" max="9731" width="11.875" style="794" customWidth="1"/>
    <col min="9732" max="9732" width="0" style="794" hidden="1" customWidth="1"/>
    <col min="9733" max="9733" width="7.125" style="794" customWidth="1"/>
    <col min="9734" max="9734" width="5.625" style="794" customWidth="1"/>
    <col min="9735" max="9735" width="10.5" style="794" customWidth="1"/>
    <col min="9736" max="9736" width="6.625" style="794" customWidth="1"/>
    <col min="9737" max="9737" width="5.625" style="794" customWidth="1"/>
    <col min="9738" max="9740" width="7.625" style="794" customWidth="1"/>
    <col min="9741" max="9984" width="9" style="794"/>
    <col min="9985" max="9985" width="8.625" style="794" customWidth="1"/>
    <col min="9986" max="9986" width="6.625" style="794" customWidth="1"/>
    <col min="9987" max="9987" width="11.875" style="794" customWidth="1"/>
    <col min="9988" max="9988" width="0" style="794" hidden="1" customWidth="1"/>
    <col min="9989" max="9989" width="7.125" style="794" customWidth="1"/>
    <col min="9990" max="9990" width="5.625" style="794" customWidth="1"/>
    <col min="9991" max="9991" width="10.5" style="794" customWidth="1"/>
    <col min="9992" max="9992" width="6.625" style="794" customWidth="1"/>
    <col min="9993" max="9993" width="5.625" style="794" customWidth="1"/>
    <col min="9994" max="9996" width="7.625" style="794" customWidth="1"/>
    <col min="9997" max="10240" width="9" style="794"/>
    <col min="10241" max="10241" width="8.625" style="794" customWidth="1"/>
    <col min="10242" max="10242" width="6.625" style="794" customWidth="1"/>
    <col min="10243" max="10243" width="11.875" style="794" customWidth="1"/>
    <col min="10244" max="10244" width="0" style="794" hidden="1" customWidth="1"/>
    <col min="10245" max="10245" width="7.125" style="794" customWidth="1"/>
    <col min="10246" max="10246" width="5.625" style="794" customWidth="1"/>
    <col min="10247" max="10247" width="10.5" style="794" customWidth="1"/>
    <col min="10248" max="10248" width="6.625" style="794" customWidth="1"/>
    <col min="10249" max="10249" width="5.625" style="794" customWidth="1"/>
    <col min="10250" max="10252" width="7.625" style="794" customWidth="1"/>
    <col min="10253" max="10496" width="9" style="794"/>
    <col min="10497" max="10497" width="8.625" style="794" customWidth="1"/>
    <col min="10498" max="10498" width="6.625" style="794" customWidth="1"/>
    <col min="10499" max="10499" width="11.875" style="794" customWidth="1"/>
    <col min="10500" max="10500" width="0" style="794" hidden="1" customWidth="1"/>
    <col min="10501" max="10501" width="7.125" style="794" customWidth="1"/>
    <col min="10502" max="10502" width="5.625" style="794" customWidth="1"/>
    <col min="10503" max="10503" width="10.5" style="794" customWidth="1"/>
    <col min="10504" max="10504" width="6.625" style="794" customWidth="1"/>
    <col min="10505" max="10505" width="5.625" style="794" customWidth="1"/>
    <col min="10506" max="10508" width="7.625" style="794" customWidth="1"/>
    <col min="10509" max="10752" width="9" style="794"/>
    <col min="10753" max="10753" width="8.625" style="794" customWidth="1"/>
    <col min="10754" max="10754" width="6.625" style="794" customWidth="1"/>
    <col min="10755" max="10755" width="11.875" style="794" customWidth="1"/>
    <col min="10756" max="10756" width="0" style="794" hidden="1" customWidth="1"/>
    <col min="10757" max="10757" width="7.125" style="794" customWidth="1"/>
    <col min="10758" max="10758" width="5.625" style="794" customWidth="1"/>
    <col min="10759" max="10759" width="10.5" style="794" customWidth="1"/>
    <col min="10760" max="10760" width="6.625" style="794" customWidth="1"/>
    <col min="10761" max="10761" width="5.625" style="794" customWidth="1"/>
    <col min="10762" max="10764" width="7.625" style="794" customWidth="1"/>
    <col min="10765" max="11008" width="9" style="794"/>
    <col min="11009" max="11009" width="8.625" style="794" customWidth="1"/>
    <col min="11010" max="11010" width="6.625" style="794" customWidth="1"/>
    <col min="11011" max="11011" width="11.875" style="794" customWidth="1"/>
    <col min="11012" max="11012" width="0" style="794" hidden="1" customWidth="1"/>
    <col min="11013" max="11013" width="7.125" style="794" customWidth="1"/>
    <col min="11014" max="11014" width="5.625" style="794" customWidth="1"/>
    <col min="11015" max="11015" width="10.5" style="794" customWidth="1"/>
    <col min="11016" max="11016" width="6.625" style="794" customWidth="1"/>
    <col min="11017" max="11017" width="5.625" style="794" customWidth="1"/>
    <col min="11018" max="11020" width="7.625" style="794" customWidth="1"/>
    <col min="11021" max="11264" width="9" style="794"/>
    <col min="11265" max="11265" width="8.625" style="794" customWidth="1"/>
    <col min="11266" max="11266" width="6.625" style="794" customWidth="1"/>
    <col min="11267" max="11267" width="11.875" style="794" customWidth="1"/>
    <col min="11268" max="11268" width="0" style="794" hidden="1" customWidth="1"/>
    <col min="11269" max="11269" width="7.125" style="794" customWidth="1"/>
    <col min="11270" max="11270" width="5.625" style="794" customWidth="1"/>
    <col min="11271" max="11271" width="10.5" style="794" customWidth="1"/>
    <col min="11272" max="11272" width="6.625" style="794" customWidth="1"/>
    <col min="11273" max="11273" width="5.625" style="794" customWidth="1"/>
    <col min="11274" max="11276" width="7.625" style="794" customWidth="1"/>
    <col min="11277" max="11520" width="9" style="794"/>
    <col min="11521" max="11521" width="8.625" style="794" customWidth="1"/>
    <col min="11522" max="11522" width="6.625" style="794" customWidth="1"/>
    <col min="11523" max="11523" width="11.875" style="794" customWidth="1"/>
    <col min="11524" max="11524" width="0" style="794" hidden="1" customWidth="1"/>
    <col min="11525" max="11525" width="7.125" style="794" customWidth="1"/>
    <col min="11526" max="11526" width="5.625" style="794" customWidth="1"/>
    <col min="11527" max="11527" width="10.5" style="794" customWidth="1"/>
    <col min="11528" max="11528" width="6.625" style="794" customWidth="1"/>
    <col min="11529" max="11529" width="5.625" style="794" customWidth="1"/>
    <col min="11530" max="11532" width="7.625" style="794" customWidth="1"/>
    <col min="11533" max="11776" width="9" style="794"/>
    <col min="11777" max="11777" width="8.625" style="794" customWidth="1"/>
    <col min="11778" max="11778" width="6.625" style="794" customWidth="1"/>
    <col min="11779" max="11779" width="11.875" style="794" customWidth="1"/>
    <col min="11780" max="11780" width="0" style="794" hidden="1" customWidth="1"/>
    <col min="11781" max="11781" width="7.125" style="794" customWidth="1"/>
    <col min="11782" max="11782" width="5.625" style="794" customWidth="1"/>
    <col min="11783" max="11783" width="10.5" style="794" customWidth="1"/>
    <col min="11784" max="11784" width="6.625" style="794" customWidth="1"/>
    <col min="11785" max="11785" width="5.625" style="794" customWidth="1"/>
    <col min="11786" max="11788" width="7.625" style="794" customWidth="1"/>
    <col min="11789" max="12032" width="9" style="794"/>
    <col min="12033" max="12033" width="8.625" style="794" customWidth="1"/>
    <col min="12034" max="12034" width="6.625" style="794" customWidth="1"/>
    <col min="12035" max="12035" width="11.875" style="794" customWidth="1"/>
    <col min="12036" max="12036" width="0" style="794" hidden="1" customWidth="1"/>
    <col min="12037" max="12037" width="7.125" style="794" customWidth="1"/>
    <col min="12038" max="12038" width="5.625" style="794" customWidth="1"/>
    <col min="12039" max="12039" width="10.5" style="794" customWidth="1"/>
    <col min="12040" max="12040" width="6.625" style="794" customWidth="1"/>
    <col min="12041" max="12041" width="5.625" style="794" customWidth="1"/>
    <col min="12042" max="12044" width="7.625" style="794" customWidth="1"/>
    <col min="12045" max="12288" width="9" style="794"/>
    <col min="12289" max="12289" width="8.625" style="794" customWidth="1"/>
    <col min="12290" max="12290" width="6.625" style="794" customWidth="1"/>
    <col min="12291" max="12291" width="11.875" style="794" customWidth="1"/>
    <col min="12292" max="12292" width="0" style="794" hidden="1" customWidth="1"/>
    <col min="12293" max="12293" width="7.125" style="794" customWidth="1"/>
    <col min="12294" max="12294" width="5.625" style="794" customWidth="1"/>
    <col min="12295" max="12295" width="10.5" style="794" customWidth="1"/>
    <col min="12296" max="12296" width="6.625" style="794" customWidth="1"/>
    <col min="12297" max="12297" width="5.625" style="794" customWidth="1"/>
    <col min="12298" max="12300" width="7.625" style="794" customWidth="1"/>
    <col min="12301" max="12544" width="9" style="794"/>
    <col min="12545" max="12545" width="8.625" style="794" customWidth="1"/>
    <col min="12546" max="12546" width="6.625" style="794" customWidth="1"/>
    <col min="12547" max="12547" width="11.875" style="794" customWidth="1"/>
    <col min="12548" max="12548" width="0" style="794" hidden="1" customWidth="1"/>
    <col min="12549" max="12549" width="7.125" style="794" customWidth="1"/>
    <col min="12550" max="12550" width="5.625" style="794" customWidth="1"/>
    <col min="12551" max="12551" width="10.5" style="794" customWidth="1"/>
    <col min="12552" max="12552" width="6.625" style="794" customWidth="1"/>
    <col min="12553" max="12553" width="5.625" style="794" customWidth="1"/>
    <col min="12554" max="12556" width="7.625" style="794" customWidth="1"/>
    <col min="12557" max="12800" width="9" style="794"/>
    <col min="12801" max="12801" width="8.625" style="794" customWidth="1"/>
    <col min="12802" max="12802" width="6.625" style="794" customWidth="1"/>
    <col min="12803" max="12803" width="11.875" style="794" customWidth="1"/>
    <col min="12804" max="12804" width="0" style="794" hidden="1" customWidth="1"/>
    <col min="12805" max="12805" width="7.125" style="794" customWidth="1"/>
    <col min="12806" max="12806" width="5.625" style="794" customWidth="1"/>
    <col min="12807" max="12807" width="10.5" style="794" customWidth="1"/>
    <col min="12808" max="12808" width="6.625" style="794" customWidth="1"/>
    <col min="12809" max="12809" width="5.625" style="794" customWidth="1"/>
    <col min="12810" max="12812" width="7.625" style="794" customWidth="1"/>
    <col min="12813" max="13056" width="9" style="794"/>
    <col min="13057" max="13057" width="8.625" style="794" customWidth="1"/>
    <col min="13058" max="13058" width="6.625" style="794" customWidth="1"/>
    <col min="13059" max="13059" width="11.875" style="794" customWidth="1"/>
    <col min="13060" max="13060" width="0" style="794" hidden="1" customWidth="1"/>
    <col min="13061" max="13061" width="7.125" style="794" customWidth="1"/>
    <col min="13062" max="13062" width="5.625" style="794" customWidth="1"/>
    <col min="13063" max="13063" width="10.5" style="794" customWidth="1"/>
    <col min="13064" max="13064" width="6.625" style="794" customWidth="1"/>
    <col min="13065" max="13065" width="5.625" style="794" customWidth="1"/>
    <col min="13066" max="13068" width="7.625" style="794" customWidth="1"/>
    <col min="13069" max="13312" width="9" style="794"/>
    <col min="13313" max="13313" width="8.625" style="794" customWidth="1"/>
    <col min="13314" max="13314" width="6.625" style="794" customWidth="1"/>
    <col min="13315" max="13315" width="11.875" style="794" customWidth="1"/>
    <col min="13316" max="13316" width="0" style="794" hidden="1" customWidth="1"/>
    <col min="13317" max="13317" width="7.125" style="794" customWidth="1"/>
    <col min="13318" max="13318" width="5.625" style="794" customWidth="1"/>
    <col min="13319" max="13319" width="10.5" style="794" customWidth="1"/>
    <col min="13320" max="13320" width="6.625" style="794" customWidth="1"/>
    <col min="13321" max="13321" width="5.625" style="794" customWidth="1"/>
    <col min="13322" max="13324" width="7.625" style="794" customWidth="1"/>
    <col min="13325" max="13568" width="9" style="794"/>
    <col min="13569" max="13569" width="8.625" style="794" customWidth="1"/>
    <col min="13570" max="13570" width="6.625" style="794" customWidth="1"/>
    <col min="13571" max="13571" width="11.875" style="794" customWidth="1"/>
    <col min="13572" max="13572" width="0" style="794" hidden="1" customWidth="1"/>
    <col min="13573" max="13573" width="7.125" style="794" customWidth="1"/>
    <col min="13574" max="13574" width="5.625" style="794" customWidth="1"/>
    <col min="13575" max="13575" width="10.5" style="794" customWidth="1"/>
    <col min="13576" max="13576" width="6.625" style="794" customWidth="1"/>
    <col min="13577" max="13577" width="5.625" style="794" customWidth="1"/>
    <col min="13578" max="13580" width="7.625" style="794" customWidth="1"/>
    <col min="13581" max="13824" width="9" style="794"/>
    <col min="13825" max="13825" width="8.625" style="794" customWidth="1"/>
    <col min="13826" max="13826" width="6.625" style="794" customWidth="1"/>
    <col min="13827" max="13827" width="11.875" style="794" customWidth="1"/>
    <col min="13828" max="13828" width="0" style="794" hidden="1" customWidth="1"/>
    <col min="13829" max="13829" width="7.125" style="794" customWidth="1"/>
    <col min="13830" max="13830" width="5.625" style="794" customWidth="1"/>
    <col min="13831" max="13831" width="10.5" style="794" customWidth="1"/>
    <col min="13832" max="13832" width="6.625" style="794" customWidth="1"/>
    <col min="13833" max="13833" width="5.625" style="794" customWidth="1"/>
    <col min="13834" max="13836" width="7.625" style="794" customWidth="1"/>
    <col min="13837" max="14080" width="9" style="794"/>
    <col min="14081" max="14081" width="8.625" style="794" customWidth="1"/>
    <col min="14082" max="14082" width="6.625" style="794" customWidth="1"/>
    <col min="14083" max="14083" width="11.875" style="794" customWidth="1"/>
    <col min="14084" max="14084" width="0" style="794" hidden="1" customWidth="1"/>
    <col min="14085" max="14085" width="7.125" style="794" customWidth="1"/>
    <col min="14086" max="14086" width="5.625" style="794" customWidth="1"/>
    <col min="14087" max="14087" width="10.5" style="794" customWidth="1"/>
    <col min="14088" max="14088" width="6.625" style="794" customWidth="1"/>
    <col min="14089" max="14089" width="5.625" style="794" customWidth="1"/>
    <col min="14090" max="14092" width="7.625" style="794" customWidth="1"/>
    <col min="14093" max="14336" width="9" style="794"/>
    <col min="14337" max="14337" width="8.625" style="794" customWidth="1"/>
    <col min="14338" max="14338" width="6.625" style="794" customWidth="1"/>
    <col min="14339" max="14339" width="11.875" style="794" customWidth="1"/>
    <col min="14340" max="14340" width="0" style="794" hidden="1" customWidth="1"/>
    <col min="14341" max="14341" width="7.125" style="794" customWidth="1"/>
    <col min="14342" max="14342" width="5.625" style="794" customWidth="1"/>
    <col min="14343" max="14343" width="10.5" style="794" customWidth="1"/>
    <col min="14344" max="14344" width="6.625" style="794" customWidth="1"/>
    <col min="14345" max="14345" width="5.625" style="794" customWidth="1"/>
    <col min="14346" max="14348" width="7.625" style="794" customWidth="1"/>
    <col min="14349" max="14592" width="9" style="794"/>
    <col min="14593" max="14593" width="8.625" style="794" customWidth="1"/>
    <col min="14594" max="14594" width="6.625" style="794" customWidth="1"/>
    <col min="14595" max="14595" width="11.875" style="794" customWidth="1"/>
    <col min="14596" max="14596" width="0" style="794" hidden="1" customWidth="1"/>
    <col min="14597" max="14597" width="7.125" style="794" customWidth="1"/>
    <col min="14598" max="14598" width="5.625" style="794" customWidth="1"/>
    <col min="14599" max="14599" width="10.5" style="794" customWidth="1"/>
    <col min="14600" max="14600" width="6.625" style="794" customWidth="1"/>
    <col min="14601" max="14601" width="5.625" style="794" customWidth="1"/>
    <col min="14602" max="14604" width="7.625" style="794" customWidth="1"/>
    <col min="14605" max="14848" width="9" style="794"/>
    <col min="14849" max="14849" width="8.625" style="794" customWidth="1"/>
    <col min="14850" max="14850" width="6.625" style="794" customWidth="1"/>
    <col min="14851" max="14851" width="11.875" style="794" customWidth="1"/>
    <col min="14852" max="14852" width="0" style="794" hidden="1" customWidth="1"/>
    <col min="14853" max="14853" width="7.125" style="794" customWidth="1"/>
    <col min="14854" max="14854" width="5.625" style="794" customWidth="1"/>
    <col min="14855" max="14855" width="10.5" style="794" customWidth="1"/>
    <col min="14856" max="14856" width="6.625" style="794" customWidth="1"/>
    <col min="14857" max="14857" width="5.625" style="794" customWidth="1"/>
    <col min="14858" max="14860" width="7.625" style="794" customWidth="1"/>
    <col min="14861" max="15104" width="9" style="794"/>
    <col min="15105" max="15105" width="8.625" style="794" customWidth="1"/>
    <col min="15106" max="15106" width="6.625" style="794" customWidth="1"/>
    <col min="15107" max="15107" width="11.875" style="794" customWidth="1"/>
    <col min="15108" max="15108" width="0" style="794" hidden="1" customWidth="1"/>
    <col min="15109" max="15109" width="7.125" style="794" customWidth="1"/>
    <col min="15110" max="15110" width="5.625" style="794" customWidth="1"/>
    <col min="15111" max="15111" width="10.5" style="794" customWidth="1"/>
    <col min="15112" max="15112" width="6.625" style="794" customWidth="1"/>
    <col min="15113" max="15113" width="5.625" style="794" customWidth="1"/>
    <col min="15114" max="15116" width="7.625" style="794" customWidth="1"/>
    <col min="15117" max="15360" width="9" style="794"/>
    <col min="15361" max="15361" width="8.625" style="794" customWidth="1"/>
    <col min="15362" max="15362" width="6.625" style="794" customWidth="1"/>
    <col min="15363" max="15363" width="11.875" style="794" customWidth="1"/>
    <col min="15364" max="15364" width="0" style="794" hidden="1" customWidth="1"/>
    <col min="15365" max="15365" width="7.125" style="794" customWidth="1"/>
    <col min="15366" max="15366" width="5.625" style="794" customWidth="1"/>
    <col min="15367" max="15367" width="10.5" style="794" customWidth="1"/>
    <col min="15368" max="15368" width="6.625" style="794" customWidth="1"/>
    <col min="15369" max="15369" width="5.625" style="794" customWidth="1"/>
    <col min="15370" max="15372" width="7.625" style="794" customWidth="1"/>
    <col min="15373" max="15616" width="9" style="794"/>
    <col min="15617" max="15617" width="8.625" style="794" customWidth="1"/>
    <col min="15618" max="15618" width="6.625" style="794" customWidth="1"/>
    <col min="15619" max="15619" width="11.875" style="794" customWidth="1"/>
    <col min="15620" max="15620" width="0" style="794" hidden="1" customWidth="1"/>
    <col min="15621" max="15621" width="7.125" style="794" customWidth="1"/>
    <col min="15622" max="15622" width="5.625" style="794" customWidth="1"/>
    <col min="15623" max="15623" width="10.5" style="794" customWidth="1"/>
    <col min="15624" max="15624" width="6.625" style="794" customWidth="1"/>
    <col min="15625" max="15625" width="5.625" style="794" customWidth="1"/>
    <col min="15626" max="15628" width="7.625" style="794" customWidth="1"/>
    <col min="15629" max="15872" width="9" style="794"/>
    <col min="15873" max="15873" width="8.625" style="794" customWidth="1"/>
    <col min="15874" max="15874" width="6.625" style="794" customWidth="1"/>
    <col min="15875" max="15875" width="11.875" style="794" customWidth="1"/>
    <col min="15876" max="15876" width="0" style="794" hidden="1" customWidth="1"/>
    <col min="15877" max="15877" width="7.125" style="794" customWidth="1"/>
    <col min="15878" max="15878" width="5.625" style="794" customWidth="1"/>
    <col min="15879" max="15879" width="10.5" style="794" customWidth="1"/>
    <col min="15880" max="15880" width="6.625" style="794" customWidth="1"/>
    <col min="15881" max="15881" width="5.625" style="794" customWidth="1"/>
    <col min="15882" max="15884" width="7.625" style="794" customWidth="1"/>
    <col min="15885" max="16128" width="9" style="794"/>
    <col min="16129" max="16129" width="8.625" style="794" customWidth="1"/>
    <col min="16130" max="16130" width="6.625" style="794" customWidth="1"/>
    <col min="16131" max="16131" width="11.875" style="794" customWidth="1"/>
    <col min="16132" max="16132" width="0" style="794" hidden="1" customWidth="1"/>
    <col min="16133" max="16133" width="7.125" style="794" customWidth="1"/>
    <col min="16134" max="16134" width="5.625" style="794" customWidth="1"/>
    <col min="16135" max="16135" width="10.5" style="794" customWidth="1"/>
    <col min="16136" max="16136" width="6.625" style="794" customWidth="1"/>
    <col min="16137" max="16137" width="5.625" style="794" customWidth="1"/>
    <col min="16138" max="16140" width="7.625" style="794" customWidth="1"/>
    <col min="16141" max="16384" width="9" style="794"/>
  </cols>
  <sheetData>
    <row r="2" spans="1:12" ht="39" customHeight="1">
      <c r="A2" s="799" t="s">
        <v>3269</v>
      </c>
    </row>
    <row r="3" spans="1:12" s="801" customFormat="1" ht="33.75" customHeight="1">
      <c r="A3" s="800" t="s">
        <v>3270</v>
      </c>
      <c r="B3" s="800"/>
      <c r="C3" s="800"/>
      <c r="D3" s="800"/>
      <c r="E3" s="800"/>
    </row>
    <row r="4" spans="1:12" ht="24.95" customHeight="1">
      <c r="A4" s="802" t="s">
        <v>3271</v>
      </c>
      <c r="B4" s="802"/>
      <c r="C4" s="802"/>
      <c r="D4" s="802"/>
      <c r="E4" s="802"/>
    </row>
    <row r="5" spans="1:12" s="801" customFormat="1" ht="14.1" customHeight="1">
      <c r="H5" s="794"/>
      <c r="J5" s="803"/>
      <c r="K5" s="803"/>
      <c r="L5" s="803"/>
    </row>
    <row r="6" spans="1:12" ht="12.95" customHeight="1">
      <c r="A6" s="804" t="s">
        <v>3272</v>
      </c>
      <c r="B6" s="805"/>
      <c r="C6" s="805"/>
      <c r="D6" s="805"/>
      <c r="E6" s="805"/>
      <c r="J6" s="806"/>
      <c r="K6" s="806"/>
      <c r="L6" s="806"/>
    </row>
    <row r="7" spans="1:12">
      <c r="J7" s="807"/>
      <c r="K7" s="807"/>
      <c r="L7" s="807"/>
    </row>
    <row r="10" spans="1:12" ht="23.1" customHeight="1">
      <c r="A10" s="808" t="s">
        <v>3273</v>
      </c>
    </row>
    <row r="11" spans="1:12" s="820" customFormat="1" ht="23.1" customHeight="1">
      <c r="A11" s="809" t="s">
        <v>3274</v>
      </c>
      <c r="B11" s="810"/>
      <c r="C11" s="811"/>
      <c r="D11" s="812"/>
      <c r="E11" s="810" t="s">
        <v>3275</v>
      </c>
      <c r="F11" s="813"/>
      <c r="G11" s="814">
        <f>[3]管理表!J2</f>
        <v>0</v>
      </c>
      <c r="H11" s="815"/>
      <c r="I11" s="816"/>
      <c r="J11" s="817" t="s">
        <v>3260</v>
      </c>
      <c r="K11" s="818" t="str">
        <f>[3]管理表!K2</f>
        <v>別途相談</v>
      </c>
      <c r="L11" s="819"/>
    </row>
    <row r="12" spans="1:12" s="820" customFormat="1" ht="23.1" customHeight="1">
      <c r="A12" s="809" t="s">
        <v>3276</v>
      </c>
      <c r="B12" s="810"/>
      <c r="C12" s="821"/>
      <c r="D12" s="821"/>
      <c r="E12" s="821"/>
      <c r="F12" s="812"/>
      <c r="G12" s="817" t="s">
        <v>3277</v>
      </c>
      <c r="H12" s="822" t="s">
        <v>3278</v>
      </c>
      <c r="I12" s="822"/>
      <c r="J12" s="822"/>
      <c r="K12" s="817" t="s">
        <v>3279</v>
      </c>
      <c r="L12" s="817" t="s">
        <v>3280</v>
      </c>
    </row>
    <row r="13" spans="1:12" s="820" customFormat="1" ht="23.1" customHeight="1">
      <c r="A13" s="823"/>
      <c r="C13" s="824"/>
      <c r="D13" s="824"/>
      <c r="E13" s="824"/>
      <c r="F13" s="824"/>
    </row>
    <row r="14" spans="1:12" s="825" customFormat="1" ht="23.1" customHeight="1"/>
    <row r="15" spans="1:12" s="820" customFormat="1" ht="23.1" customHeight="1">
      <c r="A15" s="822" t="s">
        <v>3252</v>
      </c>
      <c r="B15" s="822"/>
      <c r="C15" s="822"/>
      <c r="D15" s="822" t="s">
        <v>3253</v>
      </c>
      <c r="E15" s="822"/>
      <c r="F15" s="822"/>
      <c r="G15" s="822"/>
      <c r="H15" s="817" t="s">
        <v>3281</v>
      </c>
      <c r="I15" s="822" t="s">
        <v>3257</v>
      </c>
      <c r="J15" s="822"/>
      <c r="K15" s="822" t="s">
        <v>3258</v>
      </c>
      <c r="L15" s="822"/>
    </row>
    <row r="16" spans="1:12" s="825" customFormat="1" ht="23.1" customHeight="1">
      <c r="A16" s="826" t="str">
        <f>[3]管理表!C2</f>
        <v>ドロップインアダプタ（3033）</v>
      </c>
      <c r="B16" s="826"/>
      <c r="C16" s="826"/>
      <c r="D16" s="827" t="str">
        <f>[3]管理表!D2</f>
        <v>TEST-3033-Z03</v>
      </c>
      <c r="E16" s="827"/>
      <c r="F16" s="827"/>
      <c r="G16" s="827"/>
      <c r="H16" s="828">
        <f>[3]管理表!G2</f>
        <v>1</v>
      </c>
      <c r="I16" s="829">
        <f>[3]管理表!H2</f>
        <v>13000</v>
      </c>
      <c r="J16" s="829"/>
      <c r="K16" s="830">
        <f>[3]管理表!I2</f>
        <v>13000</v>
      </c>
      <c r="L16" s="829"/>
    </row>
    <row r="17" spans="1:12" s="825" customFormat="1" ht="23.1" customHeight="1">
      <c r="A17" s="826" t="str">
        <f>[3]管理表!C3</f>
        <v>アダプタナット（3033）</v>
      </c>
      <c r="B17" s="826"/>
      <c r="C17" s="826"/>
      <c r="D17" s="827" t="str">
        <f>[3]管理表!D3</f>
        <v>TEST-3033-Z02</v>
      </c>
      <c r="E17" s="827"/>
      <c r="F17" s="827"/>
      <c r="G17" s="827"/>
      <c r="H17" s="828">
        <f>[3]管理表!G3</f>
        <v>1</v>
      </c>
      <c r="I17" s="829">
        <f>[3]管理表!H3</f>
        <v>3800</v>
      </c>
      <c r="J17" s="829"/>
      <c r="K17" s="830">
        <f>[3]管理表!I3</f>
        <v>3800</v>
      </c>
      <c r="L17" s="829"/>
    </row>
    <row r="18" spans="1:12" s="825" customFormat="1" ht="23.1" customHeight="1">
      <c r="A18" s="826" t="str">
        <f>[3]管理表!C4</f>
        <v>消費税</v>
      </c>
      <c r="B18" s="826"/>
      <c r="C18" s="826"/>
      <c r="D18" s="827">
        <f>[3]管理表!D4</f>
        <v>0</v>
      </c>
      <c r="E18" s="827"/>
      <c r="F18" s="827"/>
      <c r="G18" s="827"/>
      <c r="H18" s="828">
        <f>[3]管理表!G4</f>
        <v>1</v>
      </c>
      <c r="I18" s="829">
        <f>[3]管理表!H4</f>
        <v>840</v>
      </c>
      <c r="J18" s="829"/>
      <c r="K18" s="830">
        <f>[3]管理表!I4</f>
        <v>840</v>
      </c>
      <c r="L18" s="829"/>
    </row>
    <row r="19" spans="1:12" s="825" customFormat="1" ht="23.1" customHeight="1">
      <c r="A19" s="826">
        <f>[3]管理表!C5</f>
        <v>0</v>
      </c>
      <c r="B19" s="826"/>
      <c r="C19" s="826"/>
      <c r="D19" s="827">
        <f>[3]管理表!D5</f>
        <v>0</v>
      </c>
      <c r="E19" s="827"/>
      <c r="F19" s="827"/>
      <c r="G19" s="827"/>
      <c r="H19" s="828">
        <f>[3]管理表!G5</f>
        <v>0</v>
      </c>
      <c r="I19" s="829">
        <f>[3]管理表!H5</f>
        <v>0</v>
      </c>
      <c r="J19" s="829"/>
      <c r="K19" s="830">
        <f>[3]管理表!I5</f>
        <v>0</v>
      </c>
      <c r="L19" s="829"/>
    </row>
    <row r="20" spans="1:12" s="825" customFormat="1" ht="23.1" customHeight="1">
      <c r="A20" s="826">
        <f>[3]管理表!C6</f>
        <v>0</v>
      </c>
      <c r="B20" s="826"/>
      <c r="C20" s="826"/>
      <c r="D20" s="827">
        <f>[3]管理表!D6</f>
        <v>0</v>
      </c>
      <c r="E20" s="827"/>
      <c r="F20" s="827"/>
      <c r="G20" s="827"/>
      <c r="H20" s="828">
        <f>[3]管理表!G6</f>
        <v>0</v>
      </c>
      <c r="I20" s="829">
        <f>[3]管理表!H6</f>
        <v>0</v>
      </c>
      <c r="J20" s="829"/>
      <c r="K20" s="830">
        <f>[3]管理表!I6</f>
        <v>0</v>
      </c>
      <c r="L20" s="829"/>
    </row>
    <row r="21" spans="1:12" s="825" customFormat="1" ht="23.1" customHeight="1">
      <c r="A21" s="826">
        <f>[3]管理表!C7</f>
        <v>0</v>
      </c>
      <c r="B21" s="826"/>
      <c r="C21" s="826"/>
      <c r="D21" s="827">
        <f>[3]管理表!D7</f>
        <v>0</v>
      </c>
      <c r="E21" s="827"/>
      <c r="F21" s="827"/>
      <c r="G21" s="827"/>
      <c r="H21" s="828">
        <f>[3]管理表!G7</f>
        <v>0</v>
      </c>
      <c r="I21" s="829">
        <f>[3]管理表!H7</f>
        <v>0</v>
      </c>
      <c r="J21" s="829"/>
      <c r="K21" s="830">
        <f>[3]管理表!I7</f>
        <v>0</v>
      </c>
      <c r="L21" s="829"/>
    </row>
    <row r="22" spans="1:12" s="825" customFormat="1" ht="23.1" customHeight="1">
      <c r="A22" s="826">
        <f>[3]管理表!C8</f>
        <v>0</v>
      </c>
      <c r="B22" s="826"/>
      <c r="C22" s="826"/>
      <c r="D22" s="827">
        <f>[3]管理表!D8</f>
        <v>0</v>
      </c>
      <c r="E22" s="827"/>
      <c r="F22" s="827"/>
      <c r="G22" s="827"/>
      <c r="H22" s="828">
        <f>[3]管理表!G8</f>
        <v>0</v>
      </c>
      <c r="I22" s="829">
        <f>[3]管理表!H8</f>
        <v>0</v>
      </c>
      <c r="J22" s="829"/>
      <c r="K22" s="830">
        <f>[3]管理表!I8</f>
        <v>0</v>
      </c>
      <c r="L22" s="829"/>
    </row>
    <row r="23" spans="1:12" s="825" customFormat="1" ht="23.1" customHeight="1">
      <c r="A23" s="826">
        <f>[3]管理表!C9</f>
        <v>0</v>
      </c>
      <c r="B23" s="826"/>
      <c r="C23" s="826"/>
      <c r="D23" s="827">
        <f>[3]管理表!D9</f>
        <v>0</v>
      </c>
      <c r="E23" s="827"/>
      <c r="F23" s="827"/>
      <c r="G23" s="827"/>
      <c r="H23" s="828">
        <f>[3]管理表!G9</f>
        <v>0</v>
      </c>
      <c r="I23" s="829">
        <f>[3]管理表!H9</f>
        <v>0</v>
      </c>
      <c r="J23" s="829"/>
      <c r="K23" s="830">
        <f>[3]管理表!I9</f>
        <v>0</v>
      </c>
      <c r="L23" s="829"/>
    </row>
    <row r="24" spans="1:12" s="825" customFormat="1" ht="23.1" customHeight="1">
      <c r="A24" s="826">
        <f>[3]管理表!C10</f>
        <v>0</v>
      </c>
      <c r="B24" s="826"/>
      <c r="C24" s="826"/>
      <c r="D24" s="827">
        <f>[3]管理表!D10</f>
        <v>0</v>
      </c>
      <c r="E24" s="827"/>
      <c r="F24" s="827"/>
      <c r="G24" s="827"/>
      <c r="H24" s="828">
        <f>[3]管理表!G10</f>
        <v>0</v>
      </c>
      <c r="I24" s="829">
        <f>[3]管理表!H10</f>
        <v>0</v>
      </c>
      <c r="J24" s="829"/>
      <c r="K24" s="830">
        <f>[3]管理表!I10</f>
        <v>0</v>
      </c>
      <c r="L24" s="829"/>
    </row>
    <row r="25" spans="1:12" s="825" customFormat="1" ht="23.1" customHeight="1">
      <c r="A25" s="826">
        <f>[3]管理表!C11</f>
        <v>0</v>
      </c>
      <c r="B25" s="826"/>
      <c r="C25" s="826"/>
      <c r="D25" s="827">
        <f>[3]管理表!D11</f>
        <v>0</v>
      </c>
      <c r="E25" s="827"/>
      <c r="F25" s="827"/>
      <c r="G25" s="827"/>
      <c r="H25" s="828">
        <f>[3]管理表!G11</f>
        <v>0</v>
      </c>
      <c r="I25" s="829">
        <f>[3]管理表!H11</f>
        <v>0</v>
      </c>
      <c r="J25" s="829"/>
      <c r="K25" s="830">
        <f>[3]管理表!I11</f>
        <v>0</v>
      </c>
      <c r="L25" s="829"/>
    </row>
    <row r="26" spans="1:12" s="825" customFormat="1" ht="23.1" customHeight="1">
      <c r="A26" s="826">
        <f>[3]管理表!C12</f>
        <v>0</v>
      </c>
      <c r="B26" s="826"/>
      <c r="C26" s="826"/>
      <c r="D26" s="827">
        <f>[3]管理表!D12</f>
        <v>0</v>
      </c>
      <c r="E26" s="827"/>
      <c r="F26" s="827"/>
      <c r="G26" s="827"/>
      <c r="H26" s="828">
        <f>[3]管理表!G12</f>
        <v>0</v>
      </c>
      <c r="I26" s="829">
        <f>[3]管理表!H12</f>
        <v>0</v>
      </c>
      <c r="J26" s="829"/>
      <c r="K26" s="830">
        <f>[3]管理表!I12</f>
        <v>0</v>
      </c>
      <c r="L26" s="829"/>
    </row>
    <row r="27" spans="1:12" s="825" customFormat="1" ht="23.1" customHeight="1">
      <c r="A27" s="826">
        <f>[3]管理表!C13</f>
        <v>0</v>
      </c>
      <c r="B27" s="826"/>
      <c r="C27" s="826"/>
      <c r="D27" s="827">
        <f>[3]管理表!D13</f>
        <v>0</v>
      </c>
      <c r="E27" s="827"/>
      <c r="F27" s="827"/>
      <c r="G27" s="827"/>
      <c r="H27" s="828">
        <f>[3]管理表!G13</f>
        <v>0</v>
      </c>
      <c r="I27" s="829">
        <f>[3]管理表!H13</f>
        <v>0</v>
      </c>
      <c r="J27" s="829"/>
      <c r="K27" s="830">
        <f>[3]管理表!I13</f>
        <v>0</v>
      </c>
      <c r="L27" s="829"/>
    </row>
    <row r="28" spans="1:12" s="832" customFormat="1" ht="23.1" customHeight="1">
      <c r="A28" s="831" t="s">
        <v>3282</v>
      </c>
      <c r="J28" s="833" t="s">
        <v>3283</v>
      </c>
      <c r="K28" s="830">
        <f>SUM(K16:L27)</f>
        <v>17640</v>
      </c>
      <c r="L28" s="829"/>
    </row>
    <row r="29" spans="1:12" s="832" customFormat="1" ht="23.1" customHeight="1">
      <c r="A29" s="831" t="s">
        <v>3284</v>
      </c>
      <c r="J29" s="833" t="s">
        <v>3268</v>
      </c>
      <c r="K29" s="830">
        <f>K28/100*5</f>
        <v>882</v>
      </c>
      <c r="L29" s="829"/>
    </row>
    <row r="30" spans="1:12" s="832" customFormat="1" ht="23.1" customHeight="1">
      <c r="A30" s="834" t="s">
        <v>3285</v>
      </c>
      <c r="B30" s="835"/>
      <c r="C30" s="835"/>
      <c r="D30" s="836"/>
      <c r="E30" s="836"/>
      <c r="F30" s="836"/>
      <c r="G30" s="836"/>
      <c r="H30" s="837"/>
      <c r="I30" s="837"/>
      <c r="J30" s="833" t="s">
        <v>3286</v>
      </c>
      <c r="K30" s="830">
        <f>K28+K29</f>
        <v>18522</v>
      </c>
      <c r="L30" s="829"/>
    </row>
    <row r="31" spans="1:12" s="825" customFormat="1" ht="23.1" customHeight="1">
      <c r="A31" s="825" t="s">
        <v>3287</v>
      </c>
    </row>
    <row r="32" spans="1:12" s="825" customFormat="1" ht="23.1" customHeight="1">
      <c r="A32" s="825" t="s">
        <v>3288</v>
      </c>
    </row>
    <row r="33" spans="1:12" s="825" customFormat="1" ht="23.1" customHeight="1">
      <c r="A33" s="825" t="s">
        <v>3289</v>
      </c>
    </row>
    <row r="34" spans="1:12" s="825" customFormat="1" ht="23.1" customHeight="1"/>
    <row r="37" spans="1:12">
      <c r="E37" s="838" t="s">
        <v>3290</v>
      </c>
      <c r="F37" s="838"/>
      <c r="G37" s="838"/>
      <c r="H37" s="838"/>
      <c r="I37" s="838"/>
      <c r="J37" s="838"/>
      <c r="K37" s="838"/>
      <c r="L37" s="838"/>
    </row>
    <row r="38" spans="1:12">
      <c r="I38" s="839" t="s">
        <v>3291</v>
      </c>
    </row>
  </sheetData>
  <mergeCells count="66">
    <mergeCell ref="K28:L28"/>
    <mergeCell ref="K29:L29"/>
    <mergeCell ref="A30:G30"/>
    <mergeCell ref="K30:L30"/>
    <mergeCell ref="E37:L37"/>
    <mergeCell ref="A26:C26"/>
    <mergeCell ref="D26:G26"/>
    <mergeCell ref="I26:J26"/>
    <mergeCell ref="K26:L26"/>
    <mergeCell ref="A27:C27"/>
    <mergeCell ref="D27:G27"/>
    <mergeCell ref="I27:J27"/>
    <mergeCell ref="K27:L27"/>
    <mergeCell ref="A24:C24"/>
    <mergeCell ref="D24:G24"/>
    <mergeCell ref="I24:J24"/>
    <mergeCell ref="K24:L24"/>
    <mergeCell ref="A25:C25"/>
    <mergeCell ref="D25:G25"/>
    <mergeCell ref="I25:J25"/>
    <mergeCell ref="K25:L25"/>
    <mergeCell ref="A22:C22"/>
    <mergeCell ref="D22:G22"/>
    <mergeCell ref="I22:J22"/>
    <mergeCell ref="K22:L22"/>
    <mergeCell ref="A23:C23"/>
    <mergeCell ref="D23:G23"/>
    <mergeCell ref="I23:J23"/>
    <mergeCell ref="K23:L23"/>
    <mergeCell ref="A20:C20"/>
    <mergeCell ref="D20:G20"/>
    <mergeCell ref="I20:J20"/>
    <mergeCell ref="K20:L20"/>
    <mergeCell ref="A21:C21"/>
    <mergeCell ref="D21:G21"/>
    <mergeCell ref="I21:J21"/>
    <mergeCell ref="K21:L21"/>
    <mergeCell ref="A18:C18"/>
    <mergeCell ref="D18:G18"/>
    <mergeCell ref="I18:J18"/>
    <mergeCell ref="K18:L18"/>
    <mergeCell ref="A19:C19"/>
    <mergeCell ref="D19:G19"/>
    <mergeCell ref="I19:J19"/>
    <mergeCell ref="K19:L19"/>
    <mergeCell ref="A16:C16"/>
    <mergeCell ref="D16:G16"/>
    <mergeCell ref="I16:J16"/>
    <mergeCell ref="K16:L16"/>
    <mergeCell ref="A17:C17"/>
    <mergeCell ref="D17:G17"/>
    <mergeCell ref="I17:J17"/>
    <mergeCell ref="K17:L17"/>
    <mergeCell ref="K11:L11"/>
    <mergeCell ref="B12:F12"/>
    <mergeCell ref="H12:J12"/>
    <mergeCell ref="A15:C15"/>
    <mergeCell ref="D15:G15"/>
    <mergeCell ref="I15:J15"/>
    <mergeCell ref="K15:L15"/>
    <mergeCell ref="A3:E3"/>
    <mergeCell ref="A4:E4"/>
    <mergeCell ref="A6:E6"/>
    <mergeCell ref="B11:D11"/>
    <mergeCell ref="E11:F11"/>
    <mergeCell ref="G11:I11"/>
  </mergeCells>
  <phoneticPr fontId="3"/>
  <dataValidations count="4">
    <dataValidation type="list" allowBlank="1" showInputMessage="1" showErrorMessage="1" sqref="B12:F12 IX12:JB12 ST12:SX12 ACP12:ACT12 AML12:AMP12 AWH12:AWL12 BGD12:BGH12 BPZ12:BQD12 BZV12:BZZ12 CJR12:CJV12 CTN12:CTR12 DDJ12:DDN12 DNF12:DNJ12 DXB12:DXF12 EGX12:EHB12 EQT12:EQX12 FAP12:FAT12 FKL12:FKP12 FUH12:FUL12 GED12:GEH12 GNZ12:GOD12 GXV12:GXZ12 HHR12:HHV12 HRN12:HRR12 IBJ12:IBN12 ILF12:ILJ12 IVB12:IVF12 JEX12:JFB12 JOT12:JOX12 JYP12:JYT12 KIL12:KIP12 KSH12:KSL12 LCD12:LCH12 LLZ12:LMD12 LVV12:LVZ12 MFR12:MFV12 MPN12:MPR12 MZJ12:MZN12 NJF12:NJJ12 NTB12:NTF12 OCX12:ODB12 OMT12:OMX12 OWP12:OWT12 PGL12:PGP12 PQH12:PQL12 QAD12:QAH12 QJZ12:QKD12 QTV12:QTZ12 RDR12:RDV12 RNN12:RNR12 RXJ12:RXN12 SHF12:SHJ12 SRB12:SRF12 TAX12:TBB12 TKT12:TKX12 TUP12:TUT12 UEL12:UEP12 UOH12:UOL12 UYD12:UYH12 VHZ12:VID12 VRV12:VRZ12 WBR12:WBV12 WLN12:WLR12 WVJ12:WVN12 B65548:F65548 IX65548:JB65548 ST65548:SX65548 ACP65548:ACT65548 AML65548:AMP65548 AWH65548:AWL65548 BGD65548:BGH65548 BPZ65548:BQD65548 BZV65548:BZZ65548 CJR65548:CJV65548 CTN65548:CTR65548 DDJ65548:DDN65548 DNF65548:DNJ65548 DXB65548:DXF65548 EGX65548:EHB65548 EQT65548:EQX65548 FAP65548:FAT65548 FKL65548:FKP65548 FUH65548:FUL65548 GED65548:GEH65548 GNZ65548:GOD65548 GXV65548:GXZ65548 HHR65548:HHV65548 HRN65548:HRR65548 IBJ65548:IBN65548 ILF65548:ILJ65548 IVB65548:IVF65548 JEX65548:JFB65548 JOT65548:JOX65548 JYP65548:JYT65548 KIL65548:KIP65548 KSH65548:KSL65548 LCD65548:LCH65548 LLZ65548:LMD65548 LVV65548:LVZ65548 MFR65548:MFV65548 MPN65548:MPR65548 MZJ65548:MZN65548 NJF65548:NJJ65548 NTB65548:NTF65548 OCX65548:ODB65548 OMT65548:OMX65548 OWP65548:OWT65548 PGL65548:PGP65548 PQH65548:PQL65548 QAD65548:QAH65548 QJZ65548:QKD65548 QTV65548:QTZ65548 RDR65548:RDV65548 RNN65548:RNR65548 RXJ65548:RXN65548 SHF65548:SHJ65548 SRB65548:SRF65548 TAX65548:TBB65548 TKT65548:TKX65548 TUP65548:TUT65548 UEL65548:UEP65548 UOH65548:UOL65548 UYD65548:UYH65548 VHZ65548:VID65548 VRV65548:VRZ65548 WBR65548:WBV65548 WLN65548:WLR65548 WVJ65548:WVN65548 B131084:F131084 IX131084:JB131084 ST131084:SX131084 ACP131084:ACT131084 AML131084:AMP131084 AWH131084:AWL131084 BGD131084:BGH131084 BPZ131084:BQD131084 BZV131084:BZZ131084 CJR131084:CJV131084 CTN131084:CTR131084 DDJ131084:DDN131084 DNF131084:DNJ131084 DXB131084:DXF131084 EGX131084:EHB131084 EQT131084:EQX131084 FAP131084:FAT131084 FKL131084:FKP131084 FUH131084:FUL131084 GED131084:GEH131084 GNZ131084:GOD131084 GXV131084:GXZ131084 HHR131084:HHV131084 HRN131084:HRR131084 IBJ131084:IBN131084 ILF131084:ILJ131084 IVB131084:IVF131084 JEX131084:JFB131084 JOT131084:JOX131084 JYP131084:JYT131084 KIL131084:KIP131084 KSH131084:KSL131084 LCD131084:LCH131084 LLZ131084:LMD131084 LVV131084:LVZ131084 MFR131084:MFV131084 MPN131084:MPR131084 MZJ131084:MZN131084 NJF131084:NJJ131084 NTB131084:NTF131084 OCX131084:ODB131084 OMT131084:OMX131084 OWP131084:OWT131084 PGL131084:PGP131084 PQH131084:PQL131084 QAD131084:QAH131084 QJZ131084:QKD131084 QTV131084:QTZ131084 RDR131084:RDV131084 RNN131084:RNR131084 RXJ131084:RXN131084 SHF131084:SHJ131084 SRB131084:SRF131084 TAX131084:TBB131084 TKT131084:TKX131084 TUP131084:TUT131084 UEL131084:UEP131084 UOH131084:UOL131084 UYD131084:UYH131084 VHZ131084:VID131084 VRV131084:VRZ131084 WBR131084:WBV131084 WLN131084:WLR131084 WVJ131084:WVN131084 B196620:F196620 IX196620:JB196620 ST196620:SX196620 ACP196620:ACT196620 AML196620:AMP196620 AWH196620:AWL196620 BGD196620:BGH196620 BPZ196620:BQD196620 BZV196620:BZZ196620 CJR196620:CJV196620 CTN196620:CTR196620 DDJ196620:DDN196620 DNF196620:DNJ196620 DXB196620:DXF196620 EGX196620:EHB196620 EQT196620:EQX196620 FAP196620:FAT196620 FKL196620:FKP196620 FUH196620:FUL196620 GED196620:GEH196620 GNZ196620:GOD196620 GXV196620:GXZ196620 HHR196620:HHV196620 HRN196620:HRR196620 IBJ196620:IBN196620 ILF196620:ILJ196620 IVB196620:IVF196620 JEX196620:JFB196620 JOT196620:JOX196620 JYP196620:JYT196620 KIL196620:KIP196620 KSH196620:KSL196620 LCD196620:LCH196620 LLZ196620:LMD196620 LVV196620:LVZ196620 MFR196620:MFV196620 MPN196620:MPR196620 MZJ196620:MZN196620 NJF196620:NJJ196620 NTB196620:NTF196620 OCX196620:ODB196620 OMT196620:OMX196620 OWP196620:OWT196620 PGL196620:PGP196620 PQH196620:PQL196620 QAD196620:QAH196620 QJZ196620:QKD196620 QTV196620:QTZ196620 RDR196620:RDV196620 RNN196620:RNR196620 RXJ196620:RXN196620 SHF196620:SHJ196620 SRB196620:SRF196620 TAX196620:TBB196620 TKT196620:TKX196620 TUP196620:TUT196620 UEL196620:UEP196620 UOH196620:UOL196620 UYD196620:UYH196620 VHZ196620:VID196620 VRV196620:VRZ196620 WBR196620:WBV196620 WLN196620:WLR196620 WVJ196620:WVN196620 B262156:F262156 IX262156:JB262156 ST262156:SX262156 ACP262156:ACT262156 AML262156:AMP262156 AWH262156:AWL262156 BGD262156:BGH262156 BPZ262156:BQD262156 BZV262156:BZZ262156 CJR262156:CJV262156 CTN262156:CTR262156 DDJ262156:DDN262156 DNF262156:DNJ262156 DXB262156:DXF262156 EGX262156:EHB262156 EQT262156:EQX262156 FAP262156:FAT262156 FKL262156:FKP262156 FUH262156:FUL262156 GED262156:GEH262156 GNZ262156:GOD262156 GXV262156:GXZ262156 HHR262156:HHV262156 HRN262156:HRR262156 IBJ262156:IBN262156 ILF262156:ILJ262156 IVB262156:IVF262156 JEX262156:JFB262156 JOT262156:JOX262156 JYP262156:JYT262156 KIL262156:KIP262156 KSH262156:KSL262156 LCD262156:LCH262156 LLZ262156:LMD262156 LVV262156:LVZ262156 MFR262156:MFV262156 MPN262156:MPR262156 MZJ262156:MZN262156 NJF262156:NJJ262156 NTB262156:NTF262156 OCX262156:ODB262156 OMT262156:OMX262156 OWP262156:OWT262156 PGL262156:PGP262156 PQH262156:PQL262156 QAD262156:QAH262156 QJZ262156:QKD262156 QTV262156:QTZ262156 RDR262156:RDV262156 RNN262156:RNR262156 RXJ262156:RXN262156 SHF262156:SHJ262156 SRB262156:SRF262156 TAX262156:TBB262156 TKT262156:TKX262156 TUP262156:TUT262156 UEL262156:UEP262156 UOH262156:UOL262156 UYD262156:UYH262156 VHZ262156:VID262156 VRV262156:VRZ262156 WBR262156:WBV262156 WLN262156:WLR262156 WVJ262156:WVN262156 B327692:F327692 IX327692:JB327692 ST327692:SX327692 ACP327692:ACT327692 AML327692:AMP327692 AWH327692:AWL327692 BGD327692:BGH327692 BPZ327692:BQD327692 BZV327692:BZZ327692 CJR327692:CJV327692 CTN327692:CTR327692 DDJ327692:DDN327692 DNF327692:DNJ327692 DXB327692:DXF327692 EGX327692:EHB327692 EQT327692:EQX327692 FAP327692:FAT327692 FKL327692:FKP327692 FUH327692:FUL327692 GED327692:GEH327692 GNZ327692:GOD327692 GXV327692:GXZ327692 HHR327692:HHV327692 HRN327692:HRR327692 IBJ327692:IBN327692 ILF327692:ILJ327692 IVB327692:IVF327692 JEX327692:JFB327692 JOT327692:JOX327692 JYP327692:JYT327692 KIL327692:KIP327692 KSH327692:KSL327692 LCD327692:LCH327692 LLZ327692:LMD327692 LVV327692:LVZ327692 MFR327692:MFV327692 MPN327692:MPR327692 MZJ327692:MZN327692 NJF327692:NJJ327692 NTB327692:NTF327692 OCX327692:ODB327692 OMT327692:OMX327692 OWP327692:OWT327692 PGL327692:PGP327692 PQH327692:PQL327692 QAD327692:QAH327692 QJZ327692:QKD327692 QTV327692:QTZ327692 RDR327692:RDV327692 RNN327692:RNR327692 RXJ327692:RXN327692 SHF327692:SHJ327692 SRB327692:SRF327692 TAX327692:TBB327692 TKT327692:TKX327692 TUP327692:TUT327692 UEL327692:UEP327692 UOH327692:UOL327692 UYD327692:UYH327692 VHZ327692:VID327692 VRV327692:VRZ327692 WBR327692:WBV327692 WLN327692:WLR327692 WVJ327692:WVN327692 B393228:F393228 IX393228:JB393228 ST393228:SX393228 ACP393228:ACT393228 AML393228:AMP393228 AWH393228:AWL393228 BGD393228:BGH393228 BPZ393228:BQD393228 BZV393228:BZZ393228 CJR393228:CJV393228 CTN393228:CTR393228 DDJ393228:DDN393228 DNF393228:DNJ393228 DXB393228:DXF393228 EGX393228:EHB393228 EQT393228:EQX393228 FAP393228:FAT393228 FKL393228:FKP393228 FUH393228:FUL393228 GED393228:GEH393228 GNZ393228:GOD393228 GXV393228:GXZ393228 HHR393228:HHV393228 HRN393228:HRR393228 IBJ393228:IBN393228 ILF393228:ILJ393228 IVB393228:IVF393228 JEX393228:JFB393228 JOT393228:JOX393228 JYP393228:JYT393228 KIL393228:KIP393228 KSH393228:KSL393228 LCD393228:LCH393228 LLZ393228:LMD393228 LVV393228:LVZ393228 MFR393228:MFV393228 MPN393228:MPR393228 MZJ393228:MZN393228 NJF393228:NJJ393228 NTB393228:NTF393228 OCX393228:ODB393228 OMT393228:OMX393228 OWP393228:OWT393228 PGL393228:PGP393228 PQH393228:PQL393228 QAD393228:QAH393228 QJZ393228:QKD393228 QTV393228:QTZ393228 RDR393228:RDV393228 RNN393228:RNR393228 RXJ393228:RXN393228 SHF393228:SHJ393228 SRB393228:SRF393228 TAX393228:TBB393228 TKT393228:TKX393228 TUP393228:TUT393228 UEL393228:UEP393228 UOH393228:UOL393228 UYD393228:UYH393228 VHZ393228:VID393228 VRV393228:VRZ393228 WBR393228:WBV393228 WLN393228:WLR393228 WVJ393228:WVN393228 B458764:F458764 IX458764:JB458764 ST458764:SX458764 ACP458764:ACT458764 AML458764:AMP458764 AWH458764:AWL458764 BGD458764:BGH458764 BPZ458764:BQD458764 BZV458764:BZZ458764 CJR458764:CJV458764 CTN458764:CTR458764 DDJ458764:DDN458764 DNF458764:DNJ458764 DXB458764:DXF458764 EGX458764:EHB458764 EQT458764:EQX458764 FAP458764:FAT458764 FKL458764:FKP458764 FUH458764:FUL458764 GED458764:GEH458764 GNZ458764:GOD458764 GXV458764:GXZ458764 HHR458764:HHV458764 HRN458764:HRR458764 IBJ458764:IBN458764 ILF458764:ILJ458764 IVB458764:IVF458764 JEX458764:JFB458764 JOT458764:JOX458764 JYP458764:JYT458764 KIL458764:KIP458764 KSH458764:KSL458764 LCD458764:LCH458764 LLZ458764:LMD458764 LVV458764:LVZ458764 MFR458764:MFV458764 MPN458764:MPR458764 MZJ458764:MZN458764 NJF458764:NJJ458764 NTB458764:NTF458764 OCX458764:ODB458764 OMT458764:OMX458764 OWP458764:OWT458764 PGL458764:PGP458764 PQH458764:PQL458764 QAD458764:QAH458764 QJZ458764:QKD458764 QTV458764:QTZ458764 RDR458764:RDV458764 RNN458764:RNR458764 RXJ458764:RXN458764 SHF458764:SHJ458764 SRB458764:SRF458764 TAX458764:TBB458764 TKT458764:TKX458764 TUP458764:TUT458764 UEL458764:UEP458764 UOH458764:UOL458764 UYD458764:UYH458764 VHZ458764:VID458764 VRV458764:VRZ458764 WBR458764:WBV458764 WLN458764:WLR458764 WVJ458764:WVN458764 B524300:F524300 IX524300:JB524300 ST524300:SX524300 ACP524300:ACT524300 AML524300:AMP524300 AWH524300:AWL524300 BGD524300:BGH524300 BPZ524300:BQD524300 BZV524300:BZZ524300 CJR524300:CJV524300 CTN524300:CTR524300 DDJ524300:DDN524300 DNF524300:DNJ524300 DXB524300:DXF524300 EGX524300:EHB524300 EQT524300:EQX524300 FAP524300:FAT524300 FKL524300:FKP524300 FUH524300:FUL524300 GED524300:GEH524300 GNZ524300:GOD524300 GXV524300:GXZ524300 HHR524300:HHV524300 HRN524300:HRR524300 IBJ524300:IBN524300 ILF524300:ILJ524300 IVB524300:IVF524300 JEX524300:JFB524300 JOT524300:JOX524300 JYP524300:JYT524300 KIL524300:KIP524300 KSH524300:KSL524300 LCD524300:LCH524300 LLZ524300:LMD524300 LVV524300:LVZ524300 MFR524300:MFV524300 MPN524300:MPR524300 MZJ524300:MZN524300 NJF524300:NJJ524300 NTB524300:NTF524300 OCX524300:ODB524300 OMT524300:OMX524300 OWP524300:OWT524300 PGL524300:PGP524300 PQH524300:PQL524300 QAD524300:QAH524300 QJZ524300:QKD524300 QTV524300:QTZ524300 RDR524300:RDV524300 RNN524300:RNR524300 RXJ524300:RXN524300 SHF524300:SHJ524300 SRB524300:SRF524300 TAX524300:TBB524300 TKT524300:TKX524300 TUP524300:TUT524300 UEL524300:UEP524300 UOH524300:UOL524300 UYD524300:UYH524300 VHZ524300:VID524300 VRV524300:VRZ524300 WBR524300:WBV524300 WLN524300:WLR524300 WVJ524300:WVN524300 B589836:F589836 IX589836:JB589836 ST589836:SX589836 ACP589836:ACT589836 AML589836:AMP589836 AWH589836:AWL589836 BGD589836:BGH589836 BPZ589836:BQD589836 BZV589836:BZZ589836 CJR589836:CJV589836 CTN589836:CTR589836 DDJ589836:DDN589836 DNF589836:DNJ589836 DXB589836:DXF589836 EGX589836:EHB589836 EQT589836:EQX589836 FAP589836:FAT589836 FKL589836:FKP589836 FUH589836:FUL589836 GED589836:GEH589836 GNZ589836:GOD589836 GXV589836:GXZ589836 HHR589836:HHV589836 HRN589836:HRR589836 IBJ589836:IBN589836 ILF589836:ILJ589836 IVB589836:IVF589836 JEX589836:JFB589836 JOT589836:JOX589836 JYP589836:JYT589836 KIL589836:KIP589836 KSH589836:KSL589836 LCD589836:LCH589836 LLZ589836:LMD589836 LVV589836:LVZ589836 MFR589836:MFV589836 MPN589836:MPR589836 MZJ589836:MZN589836 NJF589836:NJJ589836 NTB589836:NTF589836 OCX589836:ODB589836 OMT589836:OMX589836 OWP589836:OWT589836 PGL589836:PGP589836 PQH589836:PQL589836 QAD589836:QAH589836 QJZ589836:QKD589836 QTV589836:QTZ589836 RDR589836:RDV589836 RNN589836:RNR589836 RXJ589836:RXN589836 SHF589836:SHJ589836 SRB589836:SRF589836 TAX589836:TBB589836 TKT589836:TKX589836 TUP589836:TUT589836 UEL589836:UEP589836 UOH589836:UOL589836 UYD589836:UYH589836 VHZ589836:VID589836 VRV589836:VRZ589836 WBR589836:WBV589836 WLN589836:WLR589836 WVJ589836:WVN589836 B655372:F655372 IX655372:JB655372 ST655372:SX655372 ACP655372:ACT655372 AML655372:AMP655372 AWH655372:AWL655372 BGD655372:BGH655372 BPZ655372:BQD655372 BZV655372:BZZ655372 CJR655372:CJV655372 CTN655372:CTR655372 DDJ655372:DDN655372 DNF655372:DNJ655372 DXB655372:DXF655372 EGX655372:EHB655372 EQT655372:EQX655372 FAP655372:FAT655372 FKL655372:FKP655372 FUH655372:FUL655372 GED655372:GEH655372 GNZ655372:GOD655372 GXV655372:GXZ655372 HHR655372:HHV655372 HRN655372:HRR655372 IBJ655372:IBN655372 ILF655372:ILJ655372 IVB655372:IVF655372 JEX655372:JFB655372 JOT655372:JOX655372 JYP655372:JYT655372 KIL655372:KIP655372 KSH655372:KSL655372 LCD655372:LCH655372 LLZ655372:LMD655372 LVV655372:LVZ655372 MFR655372:MFV655372 MPN655372:MPR655372 MZJ655372:MZN655372 NJF655372:NJJ655372 NTB655372:NTF655372 OCX655372:ODB655372 OMT655372:OMX655372 OWP655372:OWT655372 PGL655372:PGP655372 PQH655372:PQL655372 QAD655372:QAH655372 QJZ655372:QKD655372 QTV655372:QTZ655372 RDR655372:RDV655372 RNN655372:RNR655372 RXJ655372:RXN655372 SHF655372:SHJ655372 SRB655372:SRF655372 TAX655372:TBB655372 TKT655372:TKX655372 TUP655372:TUT655372 UEL655372:UEP655372 UOH655372:UOL655372 UYD655372:UYH655372 VHZ655372:VID655372 VRV655372:VRZ655372 WBR655372:WBV655372 WLN655372:WLR655372 WVJ655372:WVN655372 B720908:F720908 IX720908:JB720908 ST720908:SX720908 ACP720908:ACT720908 AML720908:AMP720908 AWH720908:AWL720908 BGD720908:BGH720908 BPZ720908:BQD720908 BZV720908:BZZ720908 CJR720908:CJV720908 CTN720908:CTR720908 DDJ720908:DDN720908 DNF720908:DNJ720908 DXB720908:DXF720908 EGX720908:EHB720908 EQT720908:EQX720908 FAP720908:FAT720908 FKL720908:FKP720908 FUH720908:FUL720908 GED720908:GEH720908 GNZ720908:GOD720908 GXV720908:GXZ720908 HHR720908:HHV720908 HRN720908:HRR720908 IBJ720908:IBN720908 ILF720908:ILJ720908 IVB720908:IVF720908 JEX720908:JFB720908 JOT720908:JOX720908 JYP720908:JYT720908 KIL720908:KIP720908 KSH720908:KSL720908 LCD720908:LCH720908 LLZ720908:LMD720908 LVV720908:LVZ720908 MFR720908:MFV720908 MPN720908:MPR720908 MZJ720908:MZN720908 NJF720908:NJJ720908 NTB720908:NTF720908 OCX720908:ODB720908 OMT720908:OMX720908 OWP720908:OWT720908 PGL720908:PGP720908 PQH720908:PQL720908 QAD720908:QAH720908 QJZ720908:QKD720908 QTV720908:QTZ720908 RDR720908:RDV720908 RNN720908:RNR720908 RXJ720908:RXN720908 SHF720908:SHJ720908 SRB720908:SRF720908 TAX720908:TBB720908 TKT720908:TKX720908 TUP720908:TUT720908 UEL720908:UEP720908 UOH720908:UOL720908 UYD720908:UYH720908 VHZ720908:VID720908 VRV720908:VRZ720908 WBR720908:WBV720908 WLN720908:WLR720908 WVJ720908:WVN720908 B786444:F786444 IX786444:JB786444 ST786444:SX786444 ACP786444:ACT786444 AML786444:AMP786444 AWH786444:AWL786444 BGD786444:BGH786444 BPZ786444:BQD786444 BZV786444:BZZ786444 CJR786444:CJV786444 CTN786444:CTR786444 DDJ786444:DDN786444 DNF786444:DNJ786444 DXB786444:DXF786444 EGX786444:EHB786444 EQT786444:EQX786444 FAP786444:FAT786444 FKL786444:FKP786444 FUH786444:FUL786444 GED786444:GEH786444 GNZ786444:GOD786444 GXV786444:GXZ786444 HHR786444:HHV786444 HRN786444:HRR786444 IBJ786444:IBN786444 ILF786444:ILJ786444 IVB786444:IVF786444 JEX786444:JFB786444 JOT786444:JOX786444 JYP786444:JYT786444 KIL786444:KIP786444 KSH786444:KSL786444 LCD786444:LCH786444 LLZ786444:LMD786444 LVV786444:LVZ786444 MFR786444:MFV786444 MPN786444:MPR786444 MZJ786444:MZN786444 NJF786444:NJJ786444 NTB786444:NTF786444 OCX786444:ODB786444 OMT786444:OMX786444 OWP786444:OWT786444 PGL786444:PGP786444 PQH786444:PQL786444 QAD786444:QAH786444 QJZ786444:QKD786444 QTV786444:QTZ786444 RDR786444:RDV786444 RNN786444:RNR786444 RXJ786444:RXN786444 SHF786444:SHJ786444 SRB786444:SRF786444 TAX786444:TBB786444 TKT786444:TKX786444 TUP786444:TUT786444 UEL786444:UEP786444 UOH786444:UOL786444 UYD786444:UYH786444 VHZ786444:VID786444 VRV786444:VRZ786444 WBR786444:WBV786444 WLN786444:WLR786444 WVJ786444:WVN786444 B851980:F851980 IX851980:JB851980 ST851980:SX851980 ACP851980:ACT851980 AML851980:AMP851980 AWH851980:AWL851980 BGD851980:BGH851980 BPZ851980:BQD851980 BZV851980:BZZ851980 CJR851980:CJV851980 CTN851980:CTR851980 DDJ851980:DDN851980 DNF851980:DNJ851980 DXB851980:DXF851980 EGX851980:EHB851980 EQT851980:EQX851980 FAP851980:FAT851980 FKL851980:FKP851980 FUH851980:FUL851980 GED851980:GEH851980 GNZ851980:GOD851980 GXV851980:GXZ851980 HHR851980:HHV851980 HRN851980:HRR851980 IBJ851980:IBN851980 ILF851980:ILJ851980 IVB851980:IVF851980 JEX851980:JFB851980 JOT851980:JOX851980 JYP851980:JYT851980 KIL851980:KIP851980 KSH851980:KSL851980 LCD851980:LCH851980 LLZ851980:LMD851980 LVV851980:LVZ851980 MFR851980:MFV851980 MPN851980:MPR851980 MZJ851980:MZN851980 NJF851980:NJJ851980 NTB851980:NTF851980 OCX851980:ODB851980 OMT851980:OMX851980 OWP851980:OWT851980 PGL851980:PGP851980 PQH851980:PQL851980 QAD851980:QAH851980 QJZ851980:QKD851980 QTV851980:QTZ851980 RDR851980:RDV851980 RNN851980:RNR851980 RXJ851980:RXN851980 SHF851980:SHJ851980 SRB851980:SRF851980 TAX851980:TBB851980 TKT851980:TKX851980 TUP851980:TUT851980 UEL851980:UEP851980 UOH851980:UOL851980 UYD851980:UYH851980 VHZ851980:VID851980 VRV851980:VRZ851980 WBR851980:WBV851980 WLN851980:WLR851980 WVJ851980:WVN851980 B917516:F917516 IX917516:JB917516 ST917516:SX917516 ACP917516:ACT917516 AML917516:AMP917516 AWH917516:AWL917516 BGD917516:BGH917516 BPZ917516:BQD917516 BZV917516:BZZ917516 CJR917516:CJV917516 CTN917516:CTR917516 DDJ917516:DDN917516 DNF917516:DNJ917516 DXB917516:DXF917516 EGX917516:EHB917516 EQT917516:EQX917516 FAP917516:FAT917516 FKL917516:FKP917516 FUH917516:FUL917516 GED917516:GEH917516 GNZ917516:GOD917516 GXV917516:GXZ917516 HHR917516:HHV917516 HRN917516:HRR917516 IBJ917516:IBN917516 ILF917516:ILJ917516 IVB917516:IVF917516 JEX917516:JFB917516 JOT917516:JOX917516 JYP917516:JYT917516 KIL917516:KIP917516 KSH917516:KSL917516 LCD917516:LCH917516 LLZ917516:LMD917516 LVV917516:LVZ917516 MFR917516:MFV917516 MPN917516:MPR917516 MZJ917516:MZN917516 NJF917516:NJJ917516 NTB917516:NTF917516 OCX917516:ODB917516 OMT917516:OMX917516 OWP917516:OWT917516 PGL917516:PGP917516 PQH917516:PQL917516 QAD917516:QAH917516 QJZ917516:QKD917516 QTV917516:QTZ917516 RDR917516:RDV917516 RNN917516:RNR917516 RXJ917516:RXN917516 SHF917516:SHJ917516 SRB917516:SRF917516 TAX917516:TBB917516 TKT917516:TKX917516 TUP917516:TUT917516 UEL917516:UEP917516 UOH917516:UOL917516 UYD917516:UYH917516 VHZ917516:VID917516 VRV917516:VRZ917516 WBR917516:WBV917516 WLN917516:WLR917516 WVJ917516:WVN917516 B983052:F983052 IX983052:JB983052 ST983052:SX983052 ACP983052:ACT983052 AML983052:AMP983052 AWH983052:AWL983052 BGD983052:BGH983052 BPZ983052:BQD983052 BZV983052:BZZ983052 CJR983052:CJV983052 CTN983052:CTR983052 DDJ983052:DDN983052 DNF983052:DNJ983052 DXB983052:DXF983052 EGX983052:EHB983052 EQT983052:EQX983052 FAP983052:FAT983052 FKL983052:FKP983052 FUH983052:FUL983052 GED983052:GEH983052 GNZ983052:GOD983052 GXV983052:GXZ983052 HHR983052:HHV983052 HRN983052:HRR983052 IBJ983052:IBN983052 ILF983052:ILJ983052 IVB983052:IVF983052 JEX983052:JFB983052 JOT983052:JOX983052 JYP983052:JYT983052 KIL983052:KIP983052 KSH983052:KSL983052 LCD983052:LCH983052 LLZ983052:LMD983052 LVV983052:LVZ983052 MFR983052:MFV983052 MPN983052:MPR983052 MZJ983052:MZN983052 NJF983052:NJJ983052 NTB983052:NTF983052 OCX983052:ODB983052 OMT983052:OMX983052 OWP983052:OWT983052 PGL983052:PGP983052 PQH983052:PQL983052 QAD983052:QAH983052 QJZ983052:QKD983052 QTV983052:QTZ983052 RDR983052:RDV983052 RNN983052:RNR983052 RXJ983052:RXN983052 SHF983052:SHJ983052 SRB983052:SRF983052 TAX983052:TBB983052 TKT983052:TKX983052 TUP983052:TUT983052 UEL983052:UEP983052 UOH983052:UOL983052 UYD983052:UYH983052 VHZ983052:VID983052 VRV983052:VRZ983052 WBR983052:WBV983052 WLN983052:WLR983052 WVJ983052:WVN983052" xr:uid="{3306AC43-286D-42A1-9B9E-B008C08ABAE8}">
      <formula1>納入場所</formula1>
    </dataValidation>
    <dataValidation type="list" allowBlank="1" showInputMessage="1" showErrorMessage="1" sqref="A6:E6 IW6:JA6 SS6:SW6 ACO6:ACS6 AMK6:AMO6 AWG6:AWK6 BGC6:BGG6 BPY6:BQC6 BZU6:BZY6 CJQ6:CJU6 CTM6:CTQ6 DDI6:DDM6 DNE6:DNI6 DXA6:DXE6 EGW6:EHA6 EQS6:EQW6 FAO6:FAS6 FKK6:FKO6 FUG6:FUK6 GEC6:GEG6 GNY6:GOC6 GXU6:GXY6 HHQ6:HHU6 HRM6:HRQ6 IBI6:IBM6 ILE6:ILI6 IVA6:IVE6 JEW6:JFA6 JOS6:JOW6 JYO6:JYS6 KIK6:KIO6 KSG6:KSK6 LCC6:LCG6 LLY6:LMC6 LVU6:LVY6 MFQ6:MFU6 MPM6:MPQ6 MZI6:MZM6 NJE6:NJI6 NTA6:NTE6 OCW6:ODA6 OMS6:OMW6 OWO6:OWS6 PGK6:PGO6 PQG6:PQK6 QAC6:QAG6 QJY6:QKC6 QTU6:QTY6 RDQ6:RDU6 RNM6:RNQ6 RXI6:RXM6 SHE6:SHI6 SRA6:SRE6 TAW6:TBA6 TKS6:TKW6 TUO6:TUS6 UEK6:UEO6 UOG6:UOK6 UYC6:UYG6 VHY6:VIC6 VRU6:VRY6 WBQ6:WBU6 WLM6:WLQ6 WVI6:WVM6 A65542:E65542 IW65542:JA65542 SS65542:SW65542 ACO65542:ACS65542 AMK65542:AMO65542 AWG65542:AWK65542 BGC65542:BGG65542 BPY65542:BQC65542 BZU65542:BZY65542 CJQ65542:CJU65542 CTM65542:CTQ65542 DDI65542:DDM65542 DNE65542:DNI65542 DXA65542:DXE65542 EGW65542:EHA65542 EQS65542:EQW65542 FAO65542:FAS65542 FKK65542:FKO65542 FUG65542:FUK65542 GEC65542:GEG65542 GNY65542:GOC65542 GXU65542:GXY65542 HHQ65542:HHU65542 HRM65542:HRQ65542 IBI65542:IBM65542 ILE65542:ILI65542 IVA65542:IVE65542 JEW65542:JFA65542 JOS65542:JOW65542 JYO65542:JYS65542 KIK65542:KIO65542 KSG65542:KSK65542 LCC65542:LCG65542 LLY65542:LMC65542 LVU65542:LVY65542 MFQ65542:MFU65542 MPM65542:MPQ65542 MZI65542:MZM65542 NJE65542:NJI65542 NTA65542:NTE65542 OCW65542:ODA65542 OMS65542:OMW65542 OWO65542:OWS65542 PGK65542:PGO65542 PQG65542:PQK65542 QAC65542:QAG65542 QJY65542:QKC65542 QTU65542:QTY65542 RDQ65542:RDU65542 RNM65542:RNQ65542 RXI65542:RXM65542 SHE65542:SHI65542 SRA65542:SRE65542 TAW65542:TBA65542 TKS65542:TKW65542 TUO65542:TUS65542 UEK65542:UEO65542 UOG65542:UOK65542 UYC65542:UYG65542 VHY65542:VIC65542 VRU65542:VRY65542 WBQ65542:WBU65542 WLM65542:WLQ65542 WVI65542:WVM65542 A131078:E131078 IW131078:JA131078 SS131078:SW131078 ACO131078:ACS131078 AMK131078:AMO131078 AWG131078:AWK131078 BGC131078:BGG131078 BPY131078:BQC131078 BZU131078:BZY131078 CJQ131078:CJU131078 CTM131078:CTQ131078 DDI131078:DDM131078 DNE131078:DNI131078 DXA131078:DXE131078 EGW131078:EHA131078 EQS131078:EQW131078 FAO131078:FAS131078 FKK131078:FKO131078 FUG131078:FUK131078 GEC131078:GEG131078 GNY131078:GOC131078 GXU131078:GXY131078 HHQ131078:HHU131078 HRM131078:HRQ131078 IBI131078:IBM131078 ILE131078:ILI131078 IVA131078:IVE131078 JEW131078:JFA131078 JOS131078:JOW131078 JYO131078:JYS131078 KIK131078:KIO131078 KSG131078:KSK131078 LCC131078:LCG131078 LLY131078:LMC131078 LVU131078:LVY131078 MFQ131078:MFU131078 MPM131078:MPQ131078 MZI131078:MZM131078 NJE131078:NJI131078 NTA131078:NTE131078 OCW131078:ODA131078 OMS131078:OMW131078 OWO131078:OWS131078 PGK131078:PGO131078 PQG131078:PQK131078 QAC131078:QAG131078 QJY131078:QKC131078 QTU131078:QTY131078 RDQ131078:RDU131078 RNM131078:RNQ131078 RXI131078:RXM131078 SHE131078:SHI131078 SRA131078:SRE131078 TAW131078:TBA131078 TKS131078:TKW131078 TUO131078:TUS131078 UEK131078:UEO131078 UOG131078:UOK131078 UYC131078:UYG131078 VHY131078:VIC131078 VRU131078:VRY131078 WBQ131078:WBU131078 WLM131078:WLQ131078 WVI131078:WVM131078 A196614:E196614 IW196614:JA196614 SS196614:SW196614 ACO196614:ACS196614 AMK196614:AMO196614 AWG196614:AWK196614 BGC196614:BGG196614 BPY196614:BQC196614 BZU196614:BZY196614 CJQ196614:CJU196614 CTM196614:CTQ196614 DDI196614:DDM196614 DNE196614:DNI196614 DXA196614:DXE196614 EGW196614:EHA196614 EQS196614:EQW196614 FAO196614:FAS196614 FKK196614:FKO196614 FUG196614:FUK196614 GEC196614:GEG196614 GNY196614:GOC196614 GXU196614:GXY196614 HHQ196614:HHU196614 HRM196614:HRQ196614 IBI196614:IBM196614 ILE196614:ILI196614 IVA196614:IVE196614 JEW196614:JFA196614 JOS196614:JOW196614 JYO196614:JYS196614 KIK196614:KIO196614 KSG196614:KSK196614 LCC196614:LCG196614 LLY196614:LMC196614 LVU196614:LVY196614 MFQ196614:MFU196614 MPM196614:MPQ196614 MZI196614:MZM196614 NJE196614:NJI196614 NTA196614:NTE196614 OCW196614:ODA196614 OMS196614:OMW196614 OWO196614:OWS196614 PGK196614:PGO196614 PQG196614:PQK196614 QAC196614:QAG196614 QJY196614:QKC196614 QTU196614:QTY196614 RDQ196614:RDU196614 RNM196614:RNQ196614 RXI196614:RXM196614 SHE196614:SHI196614 SRA196614:SRE196614 TAW196614:TBA196614 TKS196614:TKW196614 TUO196614:TUS196614 UEK196614:UEO196614 UOG196614:UOK196614 UYC196614:UYG196614 VHY196614:VIC196614 VRU196614:VRY196614 WBQ196614:WBU196614 WLM196614:WLQ196614 WVI196614:WVM196614 A262150:E262150 IW262150:JA262150 SS262150:SW262150 ACO262150:ACS262150 AMK262150:AMO262150 AWG262150:AWK262150 BGC262150:BGG262150 BPY262150:BQC262150 BZU262150:BZY262150 CJQ262150:CJU262150 CTM262150:CTQ262150 DDI262150:DDM262150 DNE262150:DNI262150 DXA262150:DXE262150 EGW262150:EHA262150 EQS262150:EQW262150 FAO262150:FAS262150 FKK262150:FKO262150 FUG262150:FUK262150 GEC262150:GEG262150 GNY262150:GOC262150 GXU262150:GXY262150 HHQ262150:HHU262150 HRM262150:HRQ262150 IBI262150:IBM262150 ILE262150:ILI262150 IVA262150:IVE262150 JEW262150:JFA262150 JOS262150:JOW262150 JYO262150:JYS262150 KIK262150:KIO262150 KSG262150:KSK262150 LCC262150:LCG262150 LLY262150:LMC262150 LVU262150:LVY262150 MFQ262150:MFU262150 MPM262150:MPQ262150 MZI262150:MZM262150 NJE262150:NJI262150 NTA262150:NTE262150 OCW262150:ODA262150 OMS262150:OMW262150 OWO262150:OWS262150 PGK262150:PGO262150 PQG262150:PQK262150 QAC262150:QAG262150 QJY262150:QKC262150 QTU262150:QTY262150 RDQ262150:RDU262150 RNM262150:RNQ262150 RXI262150:RXM262150 SHE262150:SHI262150 SRA262150:SRE262150 TAW262150:TBA262150 TKS262150:TKW262150 TUO262150:TUS262150 UEK262150:UEO262150 UOG262150:UOK262150 UYC262150:UYG262150 VHY262150:VIC262150 VRU262150:VRY262150 WBQ262150:WBU262150 WLM262150:WLQ262150 WVI262150:WVM262150 A327686:E327686 IW327686:JA327686 SS327686:SW327686 ACO327686:ACS327686 AMK327686:AMO327686 AWG327686:AWK327686 BGC327686:BGG327686 BPY327686:BQC327686 BZU327686:BZY327686 CJQ327686:CJU327686 CTM327686:CTQ327686 DDI327686:DDM327686 DNE327686:DNI327686 DXA327686:DXE327686 EGW327686:EHA327686 EQS327686:EQW327686 FAO327686:FAS327686 FKK327686:FKO327686 FUG327686:FUK327686 GEC327686:GEG327686 GNY327686:GOC327686 GXU327686:GXY327686 HHQ327686:HHU327686 HRM327686:HRQ327686 IBI327686:IBM327686 ILE327686:ILI327686 IVA327686:IVE327686 JEW327686:JFA327686 JOS327686:JOW327686 JYO327686:JYS327686 KIK327686:KIO327686 KSG327686:KSK327686 LCC327686:LCG327686 LLY327686:LMC327686 LVU327686:LVY327686 MFQ327686:MFU327686 MPM327686:MPQ327686 MZI327686:MZM327686 NJE327686:NJI327686 NTA327686:NTE327686 OCW327686:ODA327686 OMS327686:OMW327686 OWO327686:OWS327686 PGK327686:PGO327686 PQG327686:PQK327686 QAC327686:QAG327686 QJY327686:QKC327686 QTU327686:QTY327686 RDQ327686:RDU327686 RNM327686:RNQ327686 RXI327686:RXM327686 SHE327686:SHI327686 SRA327686:SRE327686 TAW327686:TBA327686 TKS327686:TKW327686 TUO327686:TUS327686 UEK327686:UEO327686 UOG327686:UOK327686 UYC327686:UYG327686 VHY327686:VIC327686 VRU327686:VRY327686 WBQ327686:WBU327686 WLM327686:WLQ327686 WVI327686:WVM327686 A393222:E393222 IW393222:JA393222 SS393222:SW393222 ACO393222:ACS393222 AMK393222:AMO393222 AWG393222:AWK393222 BGC393222:BGG393222 BPY393222:BQC393222 BZU393222:BZY393222 CJQ393222:CJU393222 CTM393222:CTQ393222 DDI393222:DDM393222 DNE393222:DNI393222 DXA393222:DXE393222 EGW393222:EHA393222 EQS393222:EQW393222 FAO393222:FAS393222 FKK393222:FKO393222 FUG393222:FUK393222 GEC393222:GEG393222 GNY393222:GOC393222 GXU393222:GXY393222 HHQ393222:HHU393222 HRM393222:HRQ393222 IBI393222:IBM393222 ILE393222:ILI393222 IVA393222:IVE393222 JEW393222:JFA393222 JOS393222:JOW393222 JYO393222:JYS393222 KIK393222:KIO393222 KSG393222:KSK393222 LCC393222:LCG393222 LLY393222:LMC393222 LVU393222:LVY393222 MFQ393222:MFU393222 MPM393222:MPQ393222 MZI393222:MZM393222 NJE393222:NJI393222 NTA393222:NTE393222 OCW393222:ODA393222 OMS393222:OMW393222 OWO393222:OWS393222 PGK393222:PGO393222 PQG393222:PQK393222 QAC393222:QAG393222 QJY393222:QKC393222 QTU393222:QTY393222 RDQ393222:RDU393222 RNM393222:RNQ393222 RXI393222:RXM393222 SHE393222:SHI393222 SRA393222:SRE393222 TAW393222:TBA393222 TKS393222:TKW393222 TUO393222:TUS393222 UEK393222:UEO393222 UOG393222:UOK393222 UYC393222:UYG393222 VHY393222:VIC393222 VRU393222:VRY393222 WBQ393222:WBU393222 WLM393222:WLQ393222 WVI393222:WVM393222 A458758:E458758 IW458758:JA458758 SS458758:SW458758 ACO458758:ACS458758 AMK458758:AMO458758 AWG458758:AWK458758 BGC458758:BGG458758 BPY458758:BQC458758 BZU458758:BZY458758 CJQ458758:CJU458758 CTM458758:CTQ458758 DDI458758:DDM458758 DNE458758:DNI458758 DXA458758:DXE458758 EGW458758:EHA458758 EQS458758:EQW458758 FAO458758:FAS458758 FKK458758:FKO458758 FUG458758:FUK458758 GEC458758:GEG458758 GNY458758:GOC458758 GXU458758:GXY458758 HHQ458758:HHU458758 HRM458758:HRQ458758 IBI458758:IBM458758 ILE458758:ILI458758 IVA458758:IVE458758 JEW458758:JFA458758 JOS458758:JOW458758 JYO458758:JYS458758 KIK458758:KIO458758 KSG458758:KSK458758 LCC458758:LCG458758 LLY458758:LMC458758 LVU458758:LVY458758 MFQ458758:MFU458758 MPM458758:MPQ458758 MZI458758:MZM458758 NJE458758:NJI458758 NTA458758:NTE458758 OCW458758:ODA458758 OMS458758:OMW458758 OWO458758:OWS458758 PGK458758:PGO458758 PQG458758:PQK458758 QAC458758:QAG458758 QJY458758:QKC458758 QTU458758:QTY458758 RDQ458758:RDU458758 RNM458758:RNQ458758 RXI458758:RXM458758 SHE458758:SHI458758 SRA458758:SRE458758 TAW458758:TBA458758 TKS458758:TKW458758 TUO458758:TUS458758 UEK458758:UEO458758 UOG458758:UOK458758 UYC458758:UYG458758 VHY458758:VIC458758 VRU458758:VRY458758 WBQ458758:WBU458758 WLM458758:WLQ458758 WVI458758:WVM458758 A524294:E524294 IW524294:JA524294 SS524294:SW524294 ACO524294:ACS524294 AMK524294:AMO524294 AWG524294:AWK524294 BGC524294:BGG524294 BPY524294:BQC524294 BZU524294:BZY524294 CJQ524294:CJU524294 CTM524294:CTQ524294 DDI524294:DDM524294 DNE524294:DNI524294 DXA524294:DXE524294 EGW524294:EHA524294 EQS524294:EQW524294 FAO524294:FAS524294 FKK524294:FKO524294 FUG524294:FUK524294 GEC524294:GEG524294 GNY524294:GOC524294 GXU524294:GXY524294 HHQ524294:HHU524294 HRM524294:HRQ524294 IBI524294:IBM524294 ILE524294:ILI524294 IVA524294:IVE524294 JEW524294:JFA524294 JOS524294:JOW524294 JYO524294:JYS524294 KIK524294:KIO524294 KSG524294:KSK524294 LCC524294:LCG524294 LLY524294:LMC524294 LVU524294:LVY524294 MFQ524294:MFU524294 MPM524294:MPQ524294 MZI524294:MZM524294 NJE524294:NJI524294 NTA524294:NTE524294 OCW524294:ODA524294 OMS524294:OMW524294 OWO524294:OWS524294 PGK524294:PGO524294 PQG524294:PQK524294 QAC524294:QAG524294 QJY524294:QKC524294 QTU524294:QTY524294 RDQ524294:RDU524294 RNM524294:RNQ524294 RXI524294:RXM524294 SHE524294:SHI524294 SRA524294:SRE524294 TAW524294:TBA524294 TKS524294:TKW524294 TUO524294:TUS524294 UEK524294:UEO524294 UOG524294:UOK524294 UYC524294:UYG524294 VHY524294:VIC524294 VRU524294:VRY524294 WBQ524294:WBU524294 WLM524294:WLQ524294 WVI524294:WVM524294 A589830:E589830 IW589830:JA589830 SS589830:SW589830 ACO589830:ACS589830 AMK589830:AMO589830 AWG589830:AWK589830 BGC589830:BGG589830 BPY589830:BQC589830 BZU589830:BZY589830 CJQ589830:CJU589830 CTM589830:CTQ589830 DDI589830:DDM589830 DNE589830:DNI589830 DXA589830:DXE589830 EGW589830:EHA589830 EQS589830:EQW589830 FAO589830:FAS589830 FKK589830:FKO589830 FUG589830:FUK589830 GEC589830:GEG589830 GNY589830:GOC589830 GXU589830:GXY589830 HHQ589830:HHU589830 HRM589830:HRQ589830 IBI589830:IBM589830 ILE589830:ILI589830 IVA589830:IVE589830 JEW589830:JFA589830 JOS589830:JOW589830 JYO589830:JYS589830 KIK589830:KIO589830 KSG589830:KSK589830 LCC589830:LCG589830 LLY589830:LMC589830 LVU589830:LVY589830 MFQ589830:MFU589830 MPM589830:MPQ589830 MZI589830:MZM589830 NJE589830:NJI589830 NTA589830:NTE589830 OCW589830:ODA589830 OMS589830:OMW589830 OWO589830:OWS589830 PGK589830:PGO589830 PQG589830:PQK589830 QAC589830:QAG589830 QJY589830:QKC589830 QTU589830:QTY589830 RDQ589830:RDU589830 RNM589830:RNQ589830 RXI589830:RXM589830 SHE589830:SHI589830 SRA589830:SRE589830 TAW589830:TBA589830 TKS589830:TKW589830 TUO589830:TUS589830 UEK589830:UEO589830 UOG589830:UOK589830 UYC589830:UYG589830 VHY589830:VIC589830 VRU589830:VRY589830 WBQ589830:WBU589830 WLM589830:WLQ589830 WVI589830:WVM589830 A655366:E655366 IW655366:JA655366 SS655366:SW655366 ACO655366:ACS655366 AMK655366:AMO655366 AWG655366:AWK655366 BGC655366:BGG655366 BPY655366:BQC655366 BZU655366:BZY655366 CJQ655366:CJU655366 CTM655366:CTQ655366 DDI655366:DDM655366 DNE655366:DNI655366 DXA655366:DXE655366 EGW655366:EHA655366 EQS655366:EQW655366 FAO655366:FAS655366 FKK655366:FKO655366 FUG655366:FUK655366 GEC655366:GEG655366 GNY655366:GOC655366 GXU655366:GXY655366 HHQ655366:HHU655366 HRM655366:HRQ655366 IBI655366:IBM655366 ILE655366:ILI655366 IVA655366:IVE655366 JEW655366:JFA655366 JOS655366:JOW655366 JYO655366:JYS655366 KIK655366:KIO655366 KSG655366:KSK655366 LCC655366:LCG655366 LLY655366:LMC655366 LVU655366:LVY655366 MFQ655366:MFU655366 MPM655366:MPQ655366 MZI655366:MZM655366 NJE655366:NJI655366 NTA655366:NTE655366 OCW655366:ODA655366 OMS655366:OMW655366 OWO655366:OWS655366 PGK655366:PGO655366 PQG655366:PQK655366 QAC655366:QAG655366 QJY655366:QKC655366 QTU655366:QTY655366 RDQ655366:RDU655366 RNM655366:RNQ655366 RXI655366:RXM655366 SHE655366:SHI655366 SRA655366:SRE655366 TAW655366:TBA655366 TKS655366:TKW655366 TUO655366:TUS655366 UEK655366:UEO655366 UOG655366:UOK655366 UYC655366:UYG655366 VHY655366:VIC655366 VRU655366:VRY655366 WBQ655366:WBU655366 WLM655366:WLQ655366 WVI655366:WVM655366 A720902:E720902 IW720902:JA720902 SS720902:SW720902 ACO720902:ACS720902 AMK720902:AMO720902 AWG720902:AWK720902 BGC720902:BGG720902 BPY720902:BQC720902 BZU720902:BZY720902 CJQ720902:CJU720902 CTM720902:CTQ720902 DDI720902:DDM720902 DNE720902:DNI720902 DXA720902:DXE720902 EGW720902:EHA720902 EQS720902:EQW720902 FAO720902:FAS720902 FKK720902:FKO720902 FUG720902:FUK720902 GEC720902:GEG720902 GNY720902:GOC720902 GXU720902:GXY720902 HHQ720902:HHU720902 HRM720902:HRQ720902 IBI720902:IBM720902 ILE720902:ILI720902 IVA720902:IVE720902 JEW720902:JFA720902 JOS720902:JOW720902 JYO720902:JYS720902 KIK720902:KIO720902 KSG720902:KSK720902 LCC720902:LCG720902 LLY720902:LMC720902 LVU720902:LVY720902 MFQ720902:MFU720902 MPM720902:MPQ720902 MZI720902:MZM720902 NJE720902:NJI720902 NTA720902:NTE720902 OCW720902:ODA720902 OMS720902:OMW720902 OWO720902:OWS720902 PGK720902:PGO720902 PQG720902:PQK720902 QAC720902:QAG720902 QJY720902:QKC720902 QTU720902:QTY720902 RDQ720902:RDU720902 RNM720902:RNQ720902 RXI720902:RXM720902 SHE720902:SHI720902 SRA720902:SRE720902 TAW720902:TBA720902 TKS720902:TKW720902 TUO720902:TUS720902 UEK720902:UEO720902 UOG720902:UOK720902 UYC720902:UYG720902 VHY720902:VIC720902 VRU720902:VRY720902 WBQ720902:WBU720902 WLM720902:WLQ720902 WVI720902:WVM720902 A786438:E786438 IW786438:JA786438 SS786438:SW786438 ACO786438:ACS786438 AMK786438:AMO786438 AWG786438:AWK786438 BGC786438:BGG786438 BPY786438:BQC786438 BZU786438:BZY786438 CJQ786438:CJU786438 CTM786438:CTQ786438 DDI786438:DDM786438 DNE786438:DNI786438 DXA786438:DXE786438 EGW786438:EHA786438 EQS786438:EQW786438 FAO786438:FAS786438 FKK786438:FKO786438 FUG786438:FUK786438 GEC786438:GEG786438 GNY786438:GOC786438 GXU786438:GXY786438 HHQ786438:HHU786438 HRM786438:HRQ786438 IBI786438:IBM786438 ILE786438:ILI786438 IVA786438:IVE786438 JEW786438:JFA786438 JOS786438:JOW786438 JYO786438:JYS786438 KIK786438:KIO786438 KSG786438:KSK786438 LCC786438:LCG786438 LLY786438:LMC786438 LVU786438:LVY786438 MFQ786438:MFU786438 MPM786438:MPQ786438 MZI786438:MZM786438 NJE786438:NJI786438 NTA786438:NTE786438 OCW786438:ODA786438 OMS786438:OMW786438 OWO786438:OWS786438 PGK786438:PGO786438 PQG786438:PQK786438 QAC786438:QAG786438 QJY786438:QKC786438 QTU786438:QTY786438 RDQ786438:RDU786438 RNM786438:RNQ786438 RXI786438:RXM786438 SHE786438:SHI786438 SRA786438:SRE786438 TAW786438:TBA786438 TKS786438:TKW786438 TUO786438:TUS786438 UEK786438:UEO786438 UOG786438:UOK786438 UYC786438:UYG786438 VHY786438:VIC786438 VRU786438:VRY786438 WBQ786438:WBU786438 WLM786438:WLQ786438 WVI786438:WVM786438 A851974:E851974 IW851974:JA851974 SS851974:SW851974 ACO851974:ACS851974 AMK851974:AMO851974 AWG851974:AWK851974 BGC851974:BGG851974 BPY851974:BQC851974 BZU851974:BZY851974 CJQ851974:CJU851974 CTM851974:CTQ851974 DDI851974:DDM851974 DNE851974:DNI851974 DXA851974:DXE851974 EGW851974:EHA851974 EQS851974:EQW851974 FAO851974:FAS851974 FKK851974:FKO851974 FUG851974:FUK851974 GEC851974:GEG851974 GNY851974:GOC851974 GXU851974:GXY851974 HHQ851974:HHU851974 HRM851974:HRQ851974 IBI851974:IBM851974 ILE851974:ILI851974 IVA851974:IVE851974 JEW851974:JFA851974 JOS851974:JOW851974 JYO851974:JYS851974 KIK851974:KIO851974 KSG851974:KSK851974 LCC851974:LCG851974 LLY851974:LMC851974 LVU851974:LVY851974 MFQ851974:MFU851974 MPM851974:MPQ851974 MZI851974:MZM851974 NJE851974:NJI851974 NTA851974:NTE851974 OCW851974:ODA851974 OMS851974:OMW851974 OWO851974:OWS851974 PGK851974:PGO851974 PQG851974:PQK851974 QAC851974:QAG851974 QJY851974:QKC851974 QTU851974:QTY851974 RDQ851974:RDU851974 RNM851974:RNQ851974 RXI851974:RXM851974 SHE851974:SHI851974 SRA851974:SRE851974 TAW851974:TBA851974 TKS851974:TKW851974 TUO851974:TUS851974 UEK851974:UEO851974 UOG851974:UOK851974 UYC851974:UYG851974 VHY851974:VIC851974 VRU851974:VRY851974 WBQ851974:WBU851974 WLM851974:WLQ851974 WVI851974:WVM851974 A917510:E917510 IW917510:JA917510 SS917510:SW917510 ACO917510:ACS917510 AMK917510:AMO917510 AWG917510:AWK917510 BGC917510:BGG917510 BPY917510:BQC917510 BZU917510:BZY917510 CJQ917510:CJU917510 CTM917510:CTQ917510 DDI917510:DDM917510 DNE917510:DNI917510 DXA917510:DXE917510 EGW917510:EHA917510 EQS917510:EQW917510 FAO917510:FAS917510 FKK917510:FKO917510 FUG917510:FUK917510 GEC917510:GEG917510 GNY917510:GOC917510 GXU917510:GXY917510 HHQ917510:HHU917510 HRM917510:HRQ917510 IBI917510:IBM917510 ILE917510:ILI917510 IVA917510:IVE917510 JEW917510:JFA917510 JOS917510:JOW917510 JYO917510:JYS917510 KIK917510:KIO917510 KSG917510:KSK917510 LCC917510:LCG917510 LLY917510:LMC917510 LVU917510:LVY917510 MFQ917510:MFU917510 MPM917510:MPQ917510 MZI917510:MZM917510 NJE917510:NJI917510 NTA917510:NTE917510 OCW917510:ODA917510 OMS917510:OMW917510 OWO917510:OWS917510 PGK917510:PGO917510 PQG917510:PQK917510 QAC917510:QAG917510 QJY917510:QKC917510 QTU917510:QTY917510 RDQ917510:RDU917510 RNM917510:RNQ917510 RXI917510:RXM917510 SHE917510:SHI917510 SRA917510:SRE917510 TAW917510:TBA917510 TKS917510:TKW917510 TUO917510:TUS917510 UEK917510:UEO917510 UOG917510:UOK917510 UYC917510:UYG917510 VHY917510:VIC917510 VRU917510:VRY917510 WBQ917510:WBU917510 WLM917510:WLQ917510 WVI917510:WVM917510 A983046:E983046 IW983046:JA983046 SS983046:SW983046 ACO983046:ACS983046 AMK983046:AMO983046 AWG983046:AWK983046 BGC983046:BGG983046 BPY983046:BQC983046 BZU983046:BZY983046 CJQ983046:CJU983046 CTM983046:CTQ983046 DDI983046:DDM983046 DNE983046:DNI983046 DXA983046:DXE983046 EGW983046:EHA983046 EQS983046:EQW983046 FAO983046:FAS983046 FKK983046:FKO983046 FUG983046:FUK983046 GEC983046:GEG983046 GNY983046:GOC983046 GXU983046:GXY983046 HHQ983046:HHU983046 HRM983046:HRQ983046 IBI983046:IBM983046 ILE983046:ILI983046 IVA983046:IVE983046 JEW983046:JFA983046 JOS983046:JOW983046 JYO983046:JYS983046 KIK983046:KIO983046 KSG983046:KSK983046 LCC983046:LCG983046 LLY983046:LMC983046 LVU983046:LVY983046 MFQ983046:MFU983046 MPM983046:MPQ983046 MZI983046:MZM983046 NJE983046:NJI983046 NTA983046:NTE983046 OCW983046:ODA983046 OMS983046:OMW983046 OWO983046:OWS983046 PGK983046:PGO983046 PQG983046:PQK983046 QAC983046:QAG983046 QJY983046:QKC983046 QTU983046:QTY983046 RDQ983046:RDU983046 RNM983046:RNQ983046 RXI983046:RXM983046 SHE983046:SHI983046 SRA983046:SRE983046 TAW983046:TBA983046 TKS983046:TKW983046 TUO983046:TUS983046 UEK983046:UEO983046 UOG983046:UOK983046 UYC983046:UYG983046 VHY983046:VIC983046 VRU983046:VRY983046 WBQ983046:WBU983046 WLM983046:WLQ983046 WVI983046:WVM983046" xr:uid="{F2A68BA1-DBCF-4CC3-B05A-C844E4780D41}">
      <formula1>TEL</formula1>
    </dataValidation>
    <dataValidation type="list" allowBlank="1" showInputMessage="1" showErrorMessage="1" sqref="A4:E4 IW4:JA4 SS4:SW4 ACO4:ACS4 AMK4:AMO4 AWG4:AWK4 BGC4:BGG4 BPY4:BQC4 BZU4:BZY4 CJQ4:CJU4 CTM4:CTQ4 DDI4:DDM4 DNE4:DNI4 DXA4:DXE4 EGW4:EHA4 EQS4:EQW4 FAO4:FAS4 FKK4:FKO4 FUG4:FUK4 GEC4:GEG4 GNY4:GOC4 GXU4:GXY4 HHQ4:HHU4 HRM4:HRQ4 IBI4:IBM4 ILE4:ILI4 IVA4:IVE4 JEW4:JFA4 JOS4:JOW4 JYO4:JYS4 KIK4:KIO4 KSG4:KSK4 LCC4:LCG4 LLY4:LMC4 LVU4:LVY4 MFQ4:MFU4 MPM4:MPQ4 MZI4:MZM4 NJE4:NJI4 NTA4:NTE4 OCW4:ODA4 OMS4:OMW4 OWO4:OWS4 PGK4:PGO4 PQG4:PQK4 QAC4:QAG4 QJY4:QKC4 QTU4:QTY4 RDQ4:RDU4 RNM4:RNQ4 RXI4:RXM4 SHE4:SHI4 SRA4:SRE4 TAW4:TBA4 TKS4:TKW4 TUO4:TUS4 UEK4:UEO4 UOG4:UOK4 UYC4:UYG4 VHY4:VIC4 VRU4:VRY4 WBQ4:WBU4 WLM4:WLQ4 WVI4:WVM4 A65540:E65540 IW65540:JA65540 SS65540:SW65540 ACO65540:ACS65540 AMK65540:AMO65540 AWG65540:AWK65540 BGC65540:BGG65540 BPY65540:BQC65540 BZU65540:BZY65540 CJQ65540:CJU65540 CTM65540:CTQ65540 DDI65540:DDM65540 DNE65540:DNI65540 DXA65540:DXE65540 EGW65540:EHA65540 EQS65540:EQW65540 FAO65540:FAS65540 FKK65540:FKO65540 FUG65540:FUK65540 GEC65540:GEG65540 GNY65540:GOC65540 GXU65540:GXY65540 HHQ65540:HHU65540 HRM65540:HRQ65540 IBI65540:IBM65540 ILE65540:ILI65540 IVA65540:IVE65540 JEW65540:JFA65540 JOS65540:JOW65540 JYO65540:JYS65540 KIK65540:KIO65540 KSG65540:KSK65540 LCC65540:LCG65540 LLY65540:LMC65540 LVU65540:LVY65540 MFQ65540:MFU65540 MPM65540:MPQ65540 MZI65540:MZM65540 NJE65540:NJI65540 NTA65540:NTE65540 OCW65540:ODA65540 OMS65540:OMW65540 OWO65540:OWS65540 PGK65540:PGO65540 PQG65540:PQK65540 QAC65540:QAG65540 QJY65540:QKC65540 QTU65540:QTY65540 RDQ65540:RDU65540 RNM65540:RNQ65540 RXI65540:RXM65540 SHE65540:SHI65540 SRA65540:SRE65540 TAW65540:TBA65540 TKS65540:TKW65540 TUO65540:TUS65540 UEK65540:UEO65540 UOG65540:UOK65540 UYC65540:UYG65540 VHY65540:VIC65540 VRU65540:VRY65540 WBQ65540:WBU65540 WLM65540:WLQ65540 WVI65540:WVM65540 A131076:E131076 IW131076:JA131076 SS131076:SW131076 ACO131076:ACS131076 AMK131076:AMO131076 AWG131076:AWK131076 BGC131076:BGG131076 BPY131076:BQC131076 BZU131076:BZY131076 CJQ131076:CJU131076 CTM131076:CTQ131076 DDI131076:DDM131076 DNE131076:DNI131076 DXA131076:DXE131076 EGW131076:EHA131076 EQS131076:EQW131076 FAO131076:FAS131076 FKK131076:FKO131076 FUG131076:FUK131076 GEC131076:GEG131076 GNY131076:GOC131076 GXU131076:GXY131076 HHQ131076:HHU131076 HRM131076:HRQ131076 IBI131076:IBM131076 ILE131076:ILI131076 IVA131076:IVE131076 JEW131076:JFA131076 JOS131076:JOW131076 JYO131076:JYS131076 KIK131076:KIO131076 KSG131076:KSK131076 LCC131076:LCG131076 LLY131076:LMC131076 LVU131076:LVY131076 MFQ131076:MFU131076 MPM131076:MPQ131076 MZI131076:MZM131076 NJE131076:NJI131076 NTA131076:NTE131076 OCW131076:ODA131076 OMS131076:OMW131076 OWO131076:OWS131076 PGK131076:PGO131076 PQG131076:PQK131076 QAC131076:QAG131076 QJY131076:QKC131076 QTU131076:QTY131076 RDQ131076:RDU131076 RNM131076:RNQ131076 RXI131076:RXM131076 SHE131076:SHI131076 SRA131076:SRE131076 TAW131076:TBA131076 TKS131076:TKW131076 TUO131076:TUS131076 UEK131076:UEO131076 UOG131076:UOK131076 UYC131076:UYG131076 VHY131076:VIC131076 VRU131076:VRY131076 WBQ131076:WBU131076 WLM131076:WLQ131076 WVI131076:WVM131076 A196612:E196612 IW196612:JA196612 SS196612:SW196612 ACO196612:ACS196612 AMK196612:AMO196612 AWG196612:AWK196612 BGC196612:BGG196612 BPY196612:BQC196612 BZU196612:BZY196612 CJQ196612:CJU196612 CTM196612:CTQ196612 DDI196612:DDM196612 DNE196612:DNI196612 DXA196612:DXE196612 EGW196612:EHA196612 EQS196612:EQW196612 FAO196612:FAS196612 FKK196612:FKO196612 FUG196612:FUK196612 GEC196612:GEG196612 GNY196612:GOC196612 GXU196612:GXY196612 HHQ196612:HHU196612 HRM196612:HRQ196612 IBI196612:IBM196612 ILE196612:ILI196612 IVA196612:IVE196612 JEW196612:JFA196612 JOS196612:JOW196612 JYO196612:JYS196612 KIK196612:KIO196612 KSG196612:KSK196612 LCC196612:LCG196612 LLY196612:LMC196612 LVU196612:LVY196612 MFQ196612:MFU196612 MPM196612:MPQ196612 MZI196612:MZM196612 NJE196612:NJI196612 NTA196612:NTE196612 OCW196612:ODA196612 OMS196612:OMW196612 OWO196612:OWS196612 PGK196612:PGO196612 PQG196612:PQK196612 QAC196612:QAG196612 QJY196612:QKC196612 QTU196612:QTY196612 RDQ196612:RDU196612 RNM196612:RNQ196612 RXI196612:RXM196612 SHE196612:SHI196612 SRA196612:SRE196612 TAW196612:TBA196612 TKS196612:TKW196612 TUO196612:TUS196612 UEK196612:UEO196612 UOG196612:UOK196612 UYC196612:UYG196612 VHY196612:VIC196612 VRU196612:VRY196612 WBQ196612:WBU196612 WLM196612:WLQ196612 WVI196612:WVM196612 A262148:E262148 IW262148:JA262148 SS262148:SW262148 ACO262148:ACS262148 AMK262148:AMO262148 AWG262148:AWK262148 BGC262148:BGG262148 BPY262148:BQC262148 BZU262148:BZY262148 CJQ262148:CJU262148 CTM262148:CTQ262148 DDI262148:DDM262148 DNE262148:DNI262148 DXA262148:DXE262148 EGW262148:EHA262148 EQS262148:EQW262148 FAO262148:FAS262148 FKK262148:FKO262148 FUG262148:FUK262148 GEC262148:GEG262148 GNY262148:GOC262148 GXU262148:GXY262148 HHQ262148:HHU262148 HRM262148:HRQ262148 IBI262148:IBM262148 ILE262148:ILI262148 IVA262148:IVE262148 JEW262148:JFA262148 JOS262148:JOW262148 JYO262148:JYS262148 KIK262148:KIO262148 KSG262148:KSK262148 LCC262148:LCG262148 LLY262148:LMC262148 LVU262148:LVY262148 MFQ262148:MFU262148 MPM262148:MPQ262148 MZI262148:MZM262148 NJE262148:NJI262148 NTA262148:NTE262148 OCW262148:ODA262148 OMS262148:OMW262148 OWO262148:OWS262148 PGK262148:PGO262148 PQG262148:PQK262148 QAC262148:QAG262148 QJY262148:QKC262148 QTU262148:QTY262148 RDQ262148:RDU262148 RNM262148:RNQ262148 RXI262148:RXM262148 SHE262148:SHI262148 SRA262148:SRE262148 TAW262148:TBA262148 TKS262148:TKW262148 TUO262148:TUS262148 UEK262148:UEO262148 UOG262148:UOK262148 UYC262148:UYG262148 VHY262148:VIC262148 VRU262148:VRY262148 WBQ262148:WBU262148 WLM262148:WLQ262148 WVI262148:WVM262148 A327684:E327684 IW327684:JA327684 SS327684:SW327684 ACO327684:ACS327684 AMK327684:AMO327684 AWG327684:AWK327684 BGC327684:BGG327684 BPY327684:BQC327684 BZU327684:BZY327684 CJQ327684:CJU327684 CTM327684:CTQ327684 DDI327684:DDM327684 DNE327684:DNI327684 DXA327684:DXE327684 EGW327684:EHA327684 EQS327684:EQW327684 FAO327684:FAS327684 FKK327684:FKO327684 FUG327684:FUK327684 GEC327684:GEG327684 GNY327684:GOC327684 GXU327684:GXY327684 HHQ327684:HHU327684 HRM327684:HRQ327684 IBI327684:IBM327684 ILE327684:ILI327684 IVA327684:IVE327684 JEW327684:JFA327684 JOS327684:JOW327684 JYO327684:JYS327684 KIK327684:KIO327684 KSG327684:KSK327684 LCC327684:LCG327684 LLY327684:LMC327684 LVU327684:LVY327684 MFQ327684:MFU327684 MPM327684:MPQ327684 MZI327684:MZM327684 NJE327684:NJI327684 NTA327684:NTE327684 OCW327684:ODA327684 OMS327684:OMW327684 OWO327684:OWS327684 PGK327684:PGO327684 PQG327684:PQK327684 QAC327684:QAG327684 QJY327684:QKC327684 QTU327684:QTY327684 RDQ327684:RDU327684 RNM327684:RNQ327684 RXI327684:RXM327684 SHE327684:SHI327684 SRA327684:SRE327684 TAW327684:TBA327684 TKS327684:TKW327684 TUO327684:TUS327684 UEK327684:UEO327684 UOG327684:UOK327684 UYC327684:UYG327684 VHY327684:VIC327684 VRU327684:VRY327684 WBQ327684:WBU327684 WLM327684:WLQ327684 WVI327684:WVM327684 A393220:E393220 IW393220:JA393220 SS393220:SW393220 ACO393220:ACS393220 AMK393220:AMO393220 AWG393220:AWK393220 BGC393220:BGG393220 BPY393220:BQC393220 BZU393220:BZY393220 CJQ393220:CJU393220 CTM393220:CTQ393220 DDI393220:DDM393220 DNE393220:DNI393220 DXA393220:DXE393220 EGW393220:EHA393220 EQS393220:EQW393220 FAO393220:FAS393220 FKK393220:FKO393220 FUG393220:FUK393220 GEC393220:GEG393220 GNY393220:GOC393220 GXU393220:GXY393220 HHQ393220:HHU393220 HRM393220:HRQ393220 IBI393220:IBM393220 ILE393220:ILI393220 IVA393220:IVE393220 JEW393220:JFA393220 JOS393220:JOW393220 JYO393220:JYS393220 KIK393220:KIO393220 KSG393220:KSK393220 LCC393220:LCG393220 LLY393220:LMC393220 LVU393220:LVY393220 MFQ393220:MFU393220 MPM393220:MPQ393220 MZI393220:MZM393220 NJE393220:NJI393220 NTA393220:NTE393220 OCW393220:ODA393220 OMS393220:OMW393220 OWO393220:OWS393220 PGK393220:PGO393220 PQG393220:PQK393220 QAC393220:QAG393220 QJY393220:QKC393220 QTU393220:QTY393220 RDQ393220:RDU393220 RNM393220:RNQ393220 RXI393220:RXM393220 SHE393220:SHI393220 SRA393220:SRE393220 TAW393220:TBA393220 TKS393220:TKW393220 TUO393220:TUS393220 UEK393220:UEO393220 UOG393220:UOK393220 UYC393220:UYG393220 VHY393220:VIC393220 VRU393220:VRY393220 WBQ393220:WBU393220 WLM393220:WLQ393220 WVI393220:WVM393220 A458756:E458756 IW458756:JA458756 SS458756:SW458756 ACO458756:ACS458756 AMK458756:AMO458756 AWG458756:AWK458756 BGC458756:BGG458756 BPY458756:BQC458756 BZU458756:BZY458756 CJQ458756:CJU458756 CTM458756:CTQ458756 DDI458756:DDM458756 DNE458756:DNI458756 DXA458756:DXE458756 EGW458756:EHA458756 EQS458756:EQW458756 FAO458756:FAS458756 FKK458756:FKO458756 FUG458756:FUK458756 GEC458756:GEG458756 GNY458756:GOC458756 GXU458756:GXY458756 HHQ458756:HHU458756 HRM458756:HRQ458756 IBI458756:IBM458756 ILE458756:ILI458756 IVA458756:IVE458756 JEW458756:JFA458756 JOS458756:JOW458756 JYO458756:JYS458756 KIK458756:KIO458756 KSG458756:KSK458756 LCC458756:LCG458756 LLY458756:LMC458756 LVU458756:LVY458756 MFQ458756:MFU458756 MPM458756:MPQ458756 MZI458756:MZM458756 NJE458756:NJI458756 NTA458756:NTE458756 OCW458756:ODA458756 OMS458756:OMW458756 OWO458756:OWS458756 PGK458756:PGO458756 PQG458756:PQK458756 QAC458756:QAG458756 QJY458756:QKC458756 QTU458756:QTY458756 RDQ458756:RDU458756 RNM458756:RNQ458756 RXI458756:RXM458756 SHE458756:SHI458756 SRA458756:SRE458756 TAW458756:TBA458756 TKS458756:TKW458756 TUO458756:TUS458756 UEK458756:UEO458756 UOG458756:UOK458756 UYC458756:UYG458756 VHY458756:VIC458756 VRU458756:VRY458756 WBQ458756:WBU458756 WLM458756:WLQ458756 WVI458756:WVM458756 A524292:E524292 IW524292:JA524292 SS524292:SW524292 ACO524292:ACS524292 AMK524292:AMO524292 AWG524292:AWK524292 BGC524292:BGG524292 BPY524292:BQC524292 BZU524292:BZY524292 CJQ524292:CJU524292 CTM524292:CTQ524292 DDI524292:DDM524292 DNE524292:DNI524292 DXA524292:DXE524292 EGW524292:EHA524292 EQS524292:EQW524292 FAO524292:FAS524292 FKK524292:FKO524292 FUG524292:FUK524292 GEC524292:GEG524292 GNY524292:GOC524292 GXU524292:GXY524292 HHQ524292:HHU524292 HRM524292:HRQ524292 IBI524292:IBM524292 ILE524292:ILI524292 IVA524292:IVE524292 JEW524292:JFA524292 JOS524292:JOW524292 JYO524292:JYS524292 KIK524292:KIO524292 KSG524292:KSK524292 LCC524292:LCG524292 LLY524292:LMC524292 LVU524292:LVY524292 MFQ524292:MFU524292 MPM524292:MPQ524292 MZI524292:MZM524292 NJE524292:NJI524292 NTA524292:NTE524292 OCW524292:ODA524292 OMS524292:OMW524292 OWO524292:OWS524292 PGK524292:PGO524292 PQG524292:PQK524292 QAC524292:QAG524292 QJY524292:QKC524292 QTU524292:QTY524292 RDQ524292:RDU524292 RNM524292:RNQ524292 RXI524292:RXM524292 SHE524292:SHI524292 SRA524292:SRE524292 TAW524292:TBA524292 TKS524292:TKW524292 TUO524292:TUS524292 UEK524292:UEO524292 UOG524292:UOK524292 UYC524292:UYG524292 VHY524292:VIC524292 VRU524292:VRY524292 WBQ524292:WBU524292 WLM524292:WLQ524292 WVI524292:WVM524292 A589828:E589828 IW589828:JA589828 SS589828:SW589828 ACO589828:ACS589828 AMK589828:AMO589828 AWG589828:AWK589828 BGC589828:BGG589828 BPY589828:BQC589828 BZU589828:BZY589828 CJQ589828:CJU589828 CTM589828:CTQ589828 DDI589828:DDM589828 DNE589828:DNI589828 DXA589828:DXE589828 EGW589828:EHA589828 EQS589828:EQW589828 FAO589828:FAS589828 FKK589828:FKO589828 FUG589828:FUK589828 GEC589828:GEG589828 GNY589828:GOC589828 GXU589828:GXY589828 HHQ589828:HHU589828 HRM589828:HRQ589828 IBI589828:IBM589828 ILE589828:ILI589828 IVA589828:IVE589828 JEW589828:JFA589828 JOS589828:JOW589828 JYO589828:JYS589828 KIK589828:KIO589828 KSG589828:KSK589828 LCC589828:LCG589828 LLY589828:LMC589828 LVU589828:LVY589828 MFQ589828:MFU589828 MPM589828:MPQ589828 MZI589828:MZM589828 NJE589828:NJI589828 NTA589828:NTE589828 OCW589828:ODA589828 OMS589828:OMW589828 OWO589828:OWS589828 PGK589828:PGO589828 PQG589828:PQK589828 QAC589828:QAG589828 QJY589828:QKC589828 QTU589828:QTY589828 RDQ589828:RDU589828 RNM589828:RNQ589828 RXI589828:RXM589828 SHE589828:SHI589828 SRA589828:SRE589828 TAW589828:TBA589828 TKS589828:TKW589828 TUO589828:TUS589828 UEK589828:UEO589828 UOG589828:UOK589828 UYC589828:UYG589828 VHY589828:VIC589828 VRU589828:VRY589828 WBQ589828:WBU589828 WLM589828:WLQ589828 WVI589828:WVM589828 A655364:E655364 IW655364:JA655364 SS655364:SW655364 ACO655364:ACS655364 AMK655364:AMO655364 AWG655364:AWK655364 BGC655364:BGG655364 BPY655364:BQC655364 BZU655364:BZY655364 CJQ655364:CJU655364 CTM655364:CTQ655364 DDI655364:DDM655364 DNE655364:DNI655364 DXA655364:DXE655364 EGW655364:EHA655364 EQS655364:EQW655364 FAO655364:FAS655364 FKK655364:FKO655364 FUG655364:FUK655364 GEC655364:GEG655364 GNY655364:GOC655364 GXU655364:GXY655364 HHQ655364:HHU655364 HRM655364:HRQ655364 IBI655364:IBM655364 ILE655364:ILI655364 IVA655364:IVE655364 JEW655364:JFA655364 JOS655364:JOW655364 JYO655364:JYS655364 KIK655364:KIO655364 KSG655364:KSK655364 LCC655364:LCG655364 LLY655364:LMC655364 LVU655364:LVY655364 MFQ655364:MFU655364 MPM655364:MPQ655364 MZI655364:MZM655364 NJE655364:NJI655364 NTA655364:NTE655364 OCW655364:ODA655364 OMS655364:OMW655364 OWO655364:OWS655364 PGK655364:PGO655364 PQG655364:PQK655364 QAC655364:QAG655364 QJY655364:QKC655364 QTU655364:QTY655364 RDQ655364:RDU655364 RNM655364:RNQ655364 RXI655364:RXM655364 SHE655364:SHI655364 SRA655364:SRE655364 TAW655364:TBA655364 TKS655364:TKW655364 TUO655364:TUS655364 UEK655364:UEO655364 UOG655364:UOK655364 UYC655364:UYG655364 VHY655364:VIC655364 VRU655364:VRY655364 WBQ655364:WBU655364 WLM655364:WLQ655364 WVI655364:WVM655364 A720900:E720900 IW720900:JA720900 SS720900:SW720900 ACO720900:ACS720900 AMK720900:AMO720900 AWG720900:AWK720900 BGC720900:BGG720900 BPY720900:BQC720900 BZU720900:BZY720900 CJQ720900:CJU720900 CTM720900:CTQ720900 DDI720900:DDM720900 DNE720900:DNI720900 DXA720900:DXE720900 EGW720900:EHA720900 EQS720900:EQW720900 FAO720900:FAS720900 FKK720900:FKO720900 FUG720900:FUK720900 GEC720900:GEG720900 GNY720900:GOC720900 GXU720900:GXY720900 HHQ720900:HHU720900 HRM720900:HRQ720900 IBI720900:IBM720900 ILE720900:ILI720900 IVA720900:IVE720900 JEW720900:JFA720900 JOS720900:JOW720900 JYO720900:JYS720900 KIK720900:KIO720900 KSG720900:KSK720900 LCC720900:LCG720900 LLY720900:LMC720900 LVU720900:LVY720900 MFQ720900:MFU720900 MPM720900:MPQ720900 MZI720900:MZM720900 NJE720900:NJI720900 NTA720900:NTE720900 OCW720900:ODA720900 OMS720900:OMW720900 OWO720900:OWS720900 PGK720900:PGO720900 PQG720900:PQK720900 QAC720900:QAG720900 QJY720900:QKC720900 QTU720900:QTY720900 RDQ720900:RDU720900 RNM720900:RNQ720900 RXI720900:RXM720900 SHE720900:SHI720900 SRA720900:SRE720900 TAW720900:TBA720900 TKS720900:TKW720900 TUO720900:TUS720900 UEK720900:UEO720900 UOG720900:UOK720900 UYC720900:UYG720900 VHY720900:VIC720900 VRU720900:VRY720900 WBQ720900:WBU720900 WLM720900:WLQ720900 WVI720900:WVM720900 A786436:E786436 IW786436:JA786436 SS786436:SW786436 ACO786436:ACS786436 AMK786436:AMO786436 AWG786436:AWK786436 BGC786436:BGG786436 BPY786436:BQC786436 BZU786436:BZY786436 CJQ786436:CJU786436 CTM786436:CTQ786436 DDI786436:DDM786436 DNE786436:DNI786436 DXA786436:DXE786436 EGW786436:EHA786436 EQS786436:EQW786436 FAO786436:FAS786436 FKK786436:FKO786436 FUG786436:FUK786436 GEC786436:GEG786436 GNY786436:GOC786436 GXU786436:GXY786436 HHQ786436:HHU786436 HRM786436:HRQ786436 IBI786436:IBM786436 ILE786436:ILI786436 IVA786436:IVE786436 JEW786436:JFA786436 JOS786436:JOW786436 JYO786436:JYS786436 KIK786436:KIO786436 KSG786436:KSK786436 LCC786436:LCG786436 LLY786436:LMC786436 LVU786436:LVY786436 MFQ786436:MFU786436 MPM786436:MPQ786436 MZI786436:MZM786436 NJE786436:NJI786436 NTA786436:NTE786436 OCW786436:ODA786436 OMS786436:OMW786436 OWO786436:OWS786436 PGK786436:PGO786436 PQG786436:PQK786436 QAC786436:QAG786436 QJY786436:QKC786436 QTU786436:QTY786436 RDQ786436:RDU786436 RNM786436:RNQ786436 RXI786436:RXM786436 SHE786436:SHI786436 SRA786436:SRE786436 TAW786436:TBA786436 TKS786436:TKW786436 TUO786436:TUS786436 UEK786436:UEO786436 UOG786436:UOK786436 UYC786436:UYG786436 VHY786436:VIC786436 VRU786436:VRY786436 WBQ786436:WBU786436 WLM786436:WLQ786436 WVI786436:WVM786436 A851972:E851972 IW851972:JA851972 SS851972:SW851972 ACO851972:ACS851972 AMK851972:AMO851972 AWG851972:AWK851972 BGC851972:BGG851972 BPY851972:BQC851972 BZU851972:BZY851972 CJQ851972:CJU851972 CTM851972:CTQ851972 DDI851972:DDM851972 DNE851972:DNI851972 DXA851972:DXE851972 EGW851972:EHA851972 EQS851972:EQW851972 FAO851972:FAS851972 FKK851972:FKO851972 FUG851972:FUK851972 GEC851972:GEG851972 GNY851972:GOC851972 GXU851972:GXY851972 HHQ851972:HHU851972 HRM851972:HRQ851972 IBI851972:IBM851972 ILE851972:ILI851972 IVA851972:IVE851972 JEW851972:JFA851972 JOS851972:JOW851972 JYO851972:JYS851972 KIK851972:KIO851972 KSG851972:KSK851972 LCC851972:LCG851972 LLY851972:LMC851972 LVU851972:LVY851972 MFQ851972:MFU851972 MPM851972:MPQ851972 MZI851972:MZM851972 NJE851972:NJI851972 NTA851972:NTE851972 OCW851972:ODA851972 OMS851972:OMW851972 OWO851972:OWS851972 PGK851972:PGO851972 PQG851972:PQK851972 QAC851972:QAG851972 QJY851972:QKC851972 QTU851972:QTY851972 RDQ851972:RDU851972 RNM851972:RNQ851972 RXI851972:RXM851972 SHE851972:SHI851972 SRA851972:SRE851972 TAW851972:TBA851972 TKS851972:TKW851972 TUO851972:TUS851972 UEK851972:UEO851972 UOG851972:UOK851972 UYC851972:UYG851972 VHY851972:VIC851972 VRU851972:VRY851972 WBQ851972:WBU851972 WLM851972:WLQ851972 WVI851972:WVM851972 A917508:E917508 IW917508:JA917508 SS917508:SW917508 ACO917508:ACS917508 AMK917508:AMO917508 AWG917508:AWK917508 BGC917508:BGG917508 BPY917508:BQC917508 BZU917508:BZY917508 CJQ917508:CJU917508 CTM917508:CTQ917508 DDI917508:DDM917508 DNE917508:DNI917508 DXA917508:DXE917508 EGW917508:EHA917508 EQS917508:EQW917508 FAO917508:FAS917508 FKK917508:FKO917508 FUG917508:FUK917508 GEC917508:GEG917508 GNY917508:GOC917508 GXU917508:GXY917508 HHQ917508:HHU917508 HRM917508:HRQ917508 IBI917508:IBM917508 ILE917508:ILI917508 IVA917508:IVE917508 JEW917508:JFA917508 JOS917508:JOW917508 JYO917508:JYS917508 KIK917508:KIO917508 KSG917508:KSK917508 LCC917508:LCG917508 LLY917508:LMC917508 LVU917508:LVY917508 MFQ917508:MFU917508 MPM917508:MPQ917508 MZI917508:MZM917508 NJE917508:NJI917508 NTA917508:NTE917508 OCW917508:ODA917508 OMS917508:OMW917508 OWO917508:OWS917508 PGK917508:PGO917508 PQG917508:PQK917508 QAC917508:QAG917508 QJY917508:QKC917508 QTU917508:QTY917508 RDQ917508:RDU917508 RNM917508:RNQ917508 RXI917508:RXM917508 SHE917508:SHI917508 SRA917508:SRE917508 TAW917508:TBA917508 TKS917508:TKW917508 TUO917508:TUS917508 UEK917508:UEO917508 UOG917508:UOK917508 UYC917508:UYG917508 VHY917508:VIC917508 VRU917508:VRY917508 WBQ917508:WBU917508 WLM917508:WLQ917508 WVI917508:WVM917508 A983044:E983044 IW983044:JA983044 SS983044:SW983044 ACO983044:ACS983044 AMK983044:AMO983044 AWG983044:AWK983044 BGC983044:BGG983044 BPY983044:BQC983044 BZU983044:BZY983044 CJQ983044:CJU983044 CTM983044:CTQ983044 DDI983044:DDM983044 DNE983044:DNI983044 DXA983044:DXE983044 EGW983044:EHA983044 EQS983044:EQW983044 FAO983044:FAS983044 FKK983044:FKO983044 FUG983044:FUK983044 GEC983044:GEG983044 GNY983044:GOC983044 GXU983044:GXY983044 HHQ983044:HHU983044 HRM983044:HRQ983044 IBI983044:IBM983044 ILE983044:ILI983044 IVA983044:IVE983044 JEW983044:JFA983044 JOS983044:JOW983044 JYO983044:JYS983044 KIK983044:KIO983044 KSG983044:KSK983044 LCC983044:LCG983044 LLY983044:LMC983044 LVU983044:LVY983044 MFQ983044:MFU983044 MPM983044:MPQ983044 MZI983044:MZM983044 NJE983044:NJI983044 NTA983044:NTE983044 OCW983044:ODA983044 OMS983044:OMW983044 OWO983044:OWS983044 PGK983044:PGO983044 PQG983044:PQK983044 QAC983044:QAG983044 QJY983044:QKC983044 QTU983044:QTY983044 RDQ983044:RDU983044 RNM983044:RNQ983044 RXI983044:RXM983044 SHE983044:SHI983044 SRA983044:SRE983044 TAW983044:TBA983044 TKS983044:TKW983044 TUO983044:TUS983044 UEK983044:UEO983044 UOG983044:UOK983044 UYC983044:UYG983044 VHY983044:VIC983044 VRU983044:VRY983044 WBQ983044:WBU983044 WLM983044:WLQ983044 WVI983044:WVM983044" xr:uid="{F6777BE1-79AA-4396-A6AF-46AB4206AB33}">
      <formula1>担当</formula1>
    </dataValidation>
    <dataValidation type="list" allowBlank="1" showInputMessage="1" showErrorMessage="1" sqref="A3:E3 IW3:JA3 SS3:SW3 ACO3:ACS3 AMK3:AMO3 AWG3:AWK3 BGC3:BGG3 BPY3:BQC3 BZU3:BZY3 CJQ3:CJU3 CTM3:CTQ3 DDI3:DDM3 DNE3:DNI3 DXA3:DXE3 EGW3:EHA3 EQS3:EQW3 FAO3:FAS3 FKK3:FKO3 FUG3:FUK3 GEC3:GEG3 GNY3:GOC3 GXU3:GXY3 HHQ3:HHU3 HRM3:HRQ3 IBI3:IBM3 ILE3:ILI3 IVA3:IVE3 JEW3:JFA3 JOS3:JOW3 JYO3:JYS3 KIK3:KIO3 KSG3:KSK3 LCC3:LCG3 LLY3:LMC3 LVU3:LVY3 MFQ3:MFU3 MPM3:MPQ3 MZI3:MZM3 NJE3:NJI3 NTA3:NTE3 OCW3:ODA3 OMS3:OMW3 OWO3:OWS3 PGK3:PGO3 PQG3:PQK3 QAC3:QAG3 QJY3:QKC3 QTU3:QTY3 RDQ3:RDU3 RNM3:RNQ3 RXI3:RXM3 SHE3:SHI3 SRA3:SRE3 TAW3:TBA3 TKS3:TKW3 TUO3:TUS3 UEK3:UEO3 UOG3:UOK3 UYC3:UYG3 VHY3:VIC3 VRU3:VRY3 WBQ3:WBU3 WLM3:WLQ3 WVI3:WVM3 A65539:E65539 IW65539:JA65539 SS65539:SW65539 ACO65539:ACS65539 AMK65539:AMO65539 AWG65539:AWK65539 BGC65539:BGG65539 BPY65539:BQC65539 BZU65539:BZY65539 CJQ65539:CJU65539 CTM65539:CTQ65539 DDI65539:DDM65539 DNE65539:DNI65539 DXA65539:DXE65539 EGW65539:EHA65539 EQS65539:EQW65539 FAO65539:FAS65539 FKK65539:FKO65539 FUG65539:FUK65539 GEC65539:GEG65539 GNY65539:GOC65539 GXU65539:GXY65539 HHQ65539:HHU65539 HRM65539:HRQ65539 IBI65539:IBM65539 ILE65539:ILI65539 IVA65539:IVE65539 JEW65539:JFA65539 JOS65539:JOW65539 JYO65539:JYS65539 KIK65539:KIO65539 KSG65539:KSK65539 LCC65539:LCG65539 LLY65539:LMC65539 LVU65539:LVY65539 MFQ65539:MFU65539 MPM65539:MPQ65539 MZI65539:MZM65539 NJE65539:NJI65539 NTA65539:NTE65539 OCW65539:ODA65539 OMS65539:OMW65539 OWO65539:OWS65539 PGK65539:PGO65539 PQG65539:PQK65539 QAC65539:QAG65539 QJY65539:QKC65539 QTU65539:QTY65539 RDQ65539:RDU65539 RNM65539:RNQ65539 RXI65539:RXM65539 SHE65539:SHI65539 SRA65539:SRE65539 TAW65539:TBA65539 TKS65539:TKW65539 TUO65539:TUS65539 UEK65539:UEO65539 UOG65539:UOK65539 UYC65539:UYG65539 VHY65539:VIC65539 VRU65539:VRY65539 WBQ65539:WBU65539 WLM65539:WLQ65539 WVI65539:WVM65539 A131075:E131075 IW131075:JA131075 SS131075:SW131075 ACO131075:ACS131075 AMK131075:AMO131075 AWG131075:AWK131075 BGC131075:BGG131075 BPY131075:BQC131075 BZU131075:BZY131075 CJQ131075:CJU131075 CTM131075:CTQ131075 DDI131075:DDM131075 DNE131075:DNI131075 DXA131075:DXE131075 EGW131075:EHA131075 EQS131075:EQW131075 FAO131075:FAS131075 FKK131075:FKO131075 FUG131075:FUK131075 GEC131075:GEG131075 GNY131075:GOC131075 GXU131075:GXY131075 HHQ131075:HHU131075 HRM131075:HRQ131075 IBI131075:IBM131075 ILE131075:ILI131075 IVA131075:IVE131075 JEW131075:JFA131075 JOS131075:JOW131075 JYO131075:JYS131075 KIK131075:KIO131075 KSG131075:KSK131075 LCC131075:LCG131075 LLY131075:LMC131075 LVU131075:LVY131075 MFQ131075:MFU131075 MPM131075:MPQ131075 MZI131075:MZM131075 NJE131075:NJI131075 NTA131075:NTE131075 OCW131075:ODA131075 OMS131075:OMW131075 OWO131075:OWS131075 PGK131075:PGO131075 PQG131075:PQK131075 QAC131075:QAG131075 QJY131075:QKC131075 QTU131075:QTY131075 RDQ131075:RDU131075 RNM131075:RNQ131075 RXI131075:RXM131075 SHE131075:SHI131075 SRA131075:SRE131075 TAW131075:TBA131075 TKS131075:TKW131075 TUO131075:TUS131075 UEK131075:UEO131075 UOG131075:UOK131075 UYC131075:UYG131075 VHY131075:VIC131075 VRU131075:VRY131075 WBQ131075:WBU131075 WLM131075:WLQ131075 WVI131075:WVM131075 A196611:E196611 IW196611:JA196611 SS196611:SW196611 ACO196611:ACS196611 AMK196611:AMO196611 AWG196611:AWK196611 BGC196611:BGG196611 BPY196611:BQC196611 BZU196611:BZY196611 CJQ196611:CJU196611 CTM196611:CTQ196611 DDI196611:DDM196611 DNE196611:DNI196611 DXA196611:DXE196611 EGW196611:EHA196611 EQS196611:EQW196611 FAO196611:FAS196611 FKK196611:FKO196611 FUG196611:FUK196611 GEC196611:GEG196611 GNY196611:GOC196611 GXU196611:GXY196611 HHQ196611:HHU196611 HRM196611:HRQ196611 IBI196611:IBM196611 ILE196611:ILI196611 IVA196611:IVE196611 JEW196611:JFA196611 JOS196611:JOW196611 JYO196611:JYS196611 KIK196611:KIO196611 KSG196611:KSK196611 LCC196611:LCG196611 LLY196611:LMC196611 LVU196611:LVY196611 MFQ196611:MFU196611 MPM196611:MPQ196611 MZI196611:MZM196611 NJE196611:NJI196611 NTA196611:NTE196611 OCW196611:ODA196611 OMS196611:OMW196611 OWO196611:OWS196611 PGK196611:PGO196611 PQG196611:PQK196611 QAC196611:QAG196611 QJY196611:QKC196611 QTU196611:QTY196611 RDQ196611:RDU196611 RNM196611:RNQ196611 RXI196611:RXM196611 SHE196611:SHI196611 SRA196611:SRE196611 TAW196611:TBA196611 TKS196611:TKW196611 TUO196611:TUS196611 UEK196611:UEO196611 UOG196611:UOK196611 UYC196611:UYG196611 VHY196611:VIC196611 VRU196611:VRY196611 WBQ196611:WBU196611 WLM196611:WLQ196611 WVI196611:WVM196611 A262147:E262147 IW262147:JA262147 SS262147:SW262147 ACO262147:ACS262147 AMK262147:AMO262147 AWG262147:AWK262147 BGC262147:BGG262147 BPY262147:BQC262147 BZU262147:BZY262147 CJQ262147:CJU262147 CTM262147:CTQ262147 DDI262147:DDM262147 DNE262147:DNI262147 DXA262147:DXE262147 EGW262147:EHA262147 EQS262147:EQW262147 FAO262147:FAS262147 FKK262147:FKO262147 FUG262147:FUK262147 GEC262147:GEG262147 GNY262147:GOC262147 GXU262147:GXY262147 HHQ262147:HHU262147 HRM262147:HRQ262147 IBI262147:IBM262147 ILE262147:ILI262147 IVA262147:IVE262147 JEW262147:JFA262147 JOS262147:JOW262147 JYO262147:JYS262147 KIK262147:KIO262147 KSG262147:KSK262147 LCC262147:LCG262147 LLY262147:LMC262147 LVU262147:LVY262147 MFQ262147:MFU262147 MPM262147:MPQ262147 MZI262147:MZM262147 NJE262147:NJI262147 NTA262147:NTE262147 OCW262147:ODA262147 OMS262147:OMW262147 OWO262147:OWS262147 PGK262147:PGO262147 PQG262147:PQK262147 QAC262147:QAG262147 QJY262147:QKC262147 QTU262147:QTY262147 RDQ262147:RDU262147 RNM262147:RNQ262147 RXI262147:RXM262147 SHE262147:SHI262147 SRA262147:SRE262147 TAW262147:TBA262147 TKS262147:TKW262147 TUO262147:TUS262147 UEK262147:UEO262147 UOG262147:UOK262147 UYC262147:UYG262147 VHY262147:VIC262147 VRU262147:VRY262147 WBQ262147:WBU262147 WLM262147:WLQ262147 WVI262147:WVM262147 A327683:E327683 IW327683:JA327683 SS327683:SW327683 ACO327683:ACS327683 AMK327683:AMO327683 AWG327683:AWK327683 BGC327683:BGG327683 BPY327683:BQC327683 BZU327683:BZY327683 CJQ327683:CJU327683 CTM327683:CTQ327683 DDI327683:DDM327683 DNE327683:DNI327683 DXA327683:DXE327683 EGW327683:EHA327683 EQS327683:EQW327683 FAO327683:FAS327683 FKK327683:FKO327683 FUG327683:FUK327683 GEC327683:GEG327683 GNY327683:GOC327683 GXU327683:GXY327683 HHQ327683:HHU327683 HRM327683:HRQ327683 IBI327683:IBM327683 ILE327683:ILI327683 IVA327683:IVE327683 JEW327683:JFA327683 JOS327683:JOW327683 JYO327683:JYS327683 KIK327683:KIO327683 KSG327683:KSK327683 LCC327683:LCG327683 LLY327683:LMC327683 LVU327683:LVY327683 MFQ327683:MFU327683 MPM327683:MPQ327683 MZI327683:MZM327683 NJE327683:NJI327683 NTA327683:NTE327683 OCW327683:ODA327683 OMS327683:OMW327683 OWO327683:OWS327683 PGK327683:PGO327683 PQG327683:PQK327683 QAC327683:QAG327683 QJY327683:QKC327683 QTU327683:QTY327683 RDQ327683:RDU327683 RNM327683:RNQ327683 RXI327683:RXM327683 SHE327683:SHI327683 SRA327683:SRE327683 TAW327683:TBA327683 TKS327683:TKW327683 TUO327683:TUS327683 UEK327683:UEO327683 UOG327683:UOK327683 UYC327683:UYG327683 VHY327683:VIC327683 VRU327683:VRY327683 WBQ327683:WBU327683 WLM327683:WLQ327683 WVI327683:WVM327683 A393219:E393219 IW393219:JA393219 SS393219:SW393219 ACO393219:ACS393219 AMK393219:AMO393219 AWG393219:AWK393219 BGC393219:BGG393219 BPY393219:BQC393219 BZU393219:BZY393219 CJQ393219:CJU393219 CTM393219:CTQ393219 DDI393219:DDM393219 DNE393219:DNI393219 DXA393219:DXE393219 EGW393219:EHA393219 EQS393219:EQW393219 FAO393219:FAS393219 FKK393219:FKO393219 FUG393219:FUK393219 GEC393219:GEG393219 GNY393219:GOC393219 GXU393219:GXY393219 HHQ393219:HHU393219 HRM393219:HRQ393219 IBI393219:IBM393219 ILE393219:ILI393219 IVA393219:IVE393219 JEW393219:JFA393219 JOS393219:JOW393219 JYO393219:JYS393219 KIK393219:KIO393219 KSG393219:KSK393219 LCC393219:LCG393219 LLY393219:LMC393219 LVU393219:LVY393219 MFQ393219:MFU393219 MPM393219:MPQ393219 MZI393219:MZM393219 NJE393219:NJI393219 NTA393219:NTE393219 OCW393219:ODA393219 OMS393219:OMW393219 OWO393219:OWS393219 PGK393219:PGO393219 PQG393219:PQK393219 QAC393219:QAG393219 QJY393219:QKC393219 QTU393219:QTY393219 RDQ393219:RDU393219 RNM393219:RNQ393219 RXI393219:RXM393219 SHE393219:SHI393219 SRA393219:SRE393219 TAW393219:TBA393219 TKS393219:TKW393219 TUO393219:TUS393219 UEK393219:UEO393219 UOG393219:UOK393219 UYC393219:UYG393219 VHY393219:VIC393219 VRU393219:VRY393219 WBQ393219:WBU393219 WLM393219:WLQ393219 WVI393219:WVM393219 A458755:E458755 IW458755:JA458755 SS458755:SW458755 ACO458755:ACS458755 AMK458755:AMO458755 AWG458755:AWK458755 BGC458755:BGG458755 BPY458755:BQC458755 BZU458755:BZY458755 CJQ458755:CJU458755 CTM458755:CTQ458755 DDI458755:DDM458755 DNE458755:DNI458755 DXA458755:DXE458755 EGW458755:EHA458755 EQS458755:EQW458755 FAO458755:FAS458755 FKK458755:FKO458755 FUG458755:FUK458755 GEC458755:GEG458755 GNY458755:GOC458755 GXU458755:GXY458755 HHQ458755:HHU458755 HRM458755:HRQ458755 IBI458755:IBM458755 ILE458755:ILI458755 IVA458755:IVE458755 JEW458755:JFA458755 JOS458755:JOW458755 JYO458755:JYS458755 KIK458755:KIO458755 KSG458755:KSK458755 LCC458755:LCG458755 LLY458755:LMC458755 LVU458755:LVY458755 MFQ458755:MFU458755 MPM458755:MPQ458755 MZI458755:MZM458755 NJE458755:NJI458755 NTA458755:NTE458755 OCW458755:ODA458755 OMS458755:OMW458755 OWO458755:OWS458755 PGK458755:PGO458755 PQG458755:PQK458755 QAC458755:QAG458755 QJY458755:QKC458755 QTU458755:QTY458755 RDQ458755:RDU458755 RNM458755:RNQ458755 RXI458755:RXM458755 SHE458755:SHI458755 SRA458755:SRE458755 TAW458755:TBA458755 TKS458755:TKW458755 TUO458755:TUS458755 UEK458755:UEO458755 UOG458755:UOK458755 UYC458755:UYG458755 VHY458755:VIC458755 VRU458755:VRY458755 WBQ458755:WBU458755 WLM458755:WLQ458755 WVI458755:WVM458755 A524291:E524291 IW524291:JA524291 SS524291:SW524291 ACO524291:ACS524291 AMK524291:AMO524291 AWG524291:AWK524291 BGC524291:BGG524291 BPY524291:BQC524291 BZU524291:BZY524291 CJQ524291:CJU524291 CTM524291:CTQ524291 DDI524291:DDM524291 DNE524291:DNI524291 DXA524291:DXE524291 EGW524291:EHA524291 EQS524291:EQW524291 FAO524291:FAS524291 FKK524291:FKO524291 FUG524291:FUK524291 GEC524291:GEG524291 GNY524291:GOC524291 GXU524291:GXY524291 HHQ524291:HHU524291 HRM524291:HRQ524291 IBI524291:IBM524291 ILE524291:ILI524291 IVA524291:IVE524291 JEW524291:JFA524291 JOS524291:JOW524291 JYO524291:JYS524291 KIK524291:KIO524291 KSG524291:KSK524291 LCC524291:LCG524291 LLY524291:LMC524291 LVU524291:LVY524291 MFQ524291:MFU524291 MPM524291:MPQ524291 MZI524291:MZM524291 NJE524291:NJI524291 NTA524291:NTE524291 OCW524291:ODA524291 OMS524291:OMW524291 OWO524291:OWS524291 PGK524291:PGO524291 PQG524291:PQK524291 QAC524291:QAG524291 QJY524291:QKC524291 QTU524291:QTY524291 RDQ524291:RDU524291 RNM524291:RNQ524291 RXI524291:RXM524291 SHE524291:SHI524291 SRA524291:SRE524291 TAW524291:TBA524291 TKS524291:TKW524291 TUO524291:TUS524291 UEK524291:UEO524291 UOG524291:UOK524291 UYC524291:UYG524291 VHY524291:VIC524291 VRU524291:VRY524291 WBQ524291:WBU524291 WLM524291:WLQ524291 WVI524291:WVM524291 A589827:E589827 IW589827:JA589827 SS589827:SW589827 ACO589827:ACS589827 AMK589827:AMO589827 AWG589827:AWK589827 BGC589827:BGG589827 BPY589827:BQC589827 BZU589827:BZY589827 CJQ589827:CJU589827 CTM589827:CTQ589827 DDI589827:DDM589827 DNE589827:DNI589827 DXA589827:DXE589827 EGW589827:EHA589827 EQS589827:EQW589827 FAO589827:FAS589827 FKK589827:FKO589827 FUG589827:FUK589827 GEC589827:GEG589827 GNY589827:GOC589827 GXU589827:GXY589827 HHQ589827:HHU589827 HRM589827:HRQ589827 IBI589827:IBM589827 ILE589827:ILI589827 IVA589827:IVE589827 JEW589827:JFA589827 JOS589827:JOW589827 JYO589827:JYS589827 KIK589827:KIO589827 KSG589827:KSK589827 LCC589827:LCG589827 LLY589827:LMC589827 LVU589827:LVY589827 MFQ589827:MFU589827 MPM589827:MPQ589827 MZI589827:MZM589827 NJE589827:NJI589827 NTA589827:NTE589827 OCW589827:ODA589827 OMS589827:OMW589827 OWO589827:OWS589827 PGK589827:PGO589827 PQG589827:PQK589827 QAC589827:QAG589827 QJY589827:QKC589827 QTU589827:QTY589827 RDQ589827:RDU589827 RNM589827:RNQ589827 RXI589827:RXM589827 SHE589827:SHI589827 SRA589827:SRE589827 TAW589827:TBA589827 TKS589827:TKW589827 TUO589827:TUS589827 UEK589827:UEO589827 UOG589827:UOK589827 UYC589827:UYG589827 VHY589827:VIC589827 VRU589827:VRY589827 WBQ589827:WBU589827 WLM589827:WLQ589827 WVI589827:WVM589827 A655363:E655363 IW655363:JA655363 SS655363:SW655363 ACO655363:ACS655363 AMK655363:AMO655363 AWG655363:AWK655363 BGC655363:BGG655363 BPY655363:BQC655363 BZU655363:BZY655363 CJQ655363:CJU655363 CTM655363:CTQ655363 DDI655363:DDM655363 DNE655363:DNI655363 DXA655363:DXE655363 EGW655363:EHA655363 EQS655363:EQW655363 FAO655363:FAS655363 FKK655363:FKO655363 FUG655363:FUK655363 GEC655363:GEG655363 GNY655363:GOC655363 GXU655363:GXY655363 HHQ655363:HHU655363 HRM655363:HRQ655363 IBI655363:IBM655363 ILE655363:ILI655363 IVA655363:IVE655363 JEW655363:JFA655363 JOS655363:JOW655363 JYO655363:JYS655363 KIK655363:KIO655363 KSG655363:KSK655363 LCC655363:LCG655363 LLY655363:LMC655363 LVU655363:LVY655363 MFQ655363:MFU655363 MPM655363:MPQ655363 MZI655363:MZM655363 NJE655363:NJI655363 NTA655363:NTE655363 OCW655363:ODA655363 OMS655363:OMW655363 OWO655363:OWS655363 PGK655363:PGO655363 PQG655363:PQK655363 QAC655363:QAG655363 QJY655363:QKC655363 QTU655363:QTY655363 RDQ655363:RDU655363 RNM655363:RNQ655363 RXI655363:RXM655363 SHE655363:SHI655363 SRA655363:SRE655363 TAW655363:TBA655363 TKS655363:TKW655363 TUO655363:TUS655363 UEK655363:UEO655363 UOG655363:UOK655363 UYC655363:UYG655363 VHY655363:VIC655363 VRU655363:VRY655363 WBQ655363:WBU655363 WLM655363:WLQ655363 WVI655363:WVM655363 A720899:E720899 IW720899:JA720899 SS720899:SW720899 ACO720899:ACS720899 AMK720899:AMO720899 AWG720899:AWK720899 BGC720899:BGG720899 BPY720899:BQC720899 BZU720899:BZY720899 CJQ720899:CJU720899 CTM720899:CTQ720899 DDI720899:DDM720899 DNE720899:DNI720899 DXA720899:DXE720899 EGW720899:EHA720899 EQS720899:EQW720899 FAO720899:FAS720899 FKK720899:FKO720899 FUG720899:FUK720899 GEC720899:GEG720899 GNY720899:GOC720899 GXU720899:GXY720899 HHQ720899:HHU720899 HRM720899:HRQ720899 IBI720899:IBM720899 ILE720899:ILI720899 IVA720899:IVE720899 JEW720899:JFA720899 JOS720899:JOW720899 JYO720899:JYS720899 KIK720899:KIO720899 KSG720899:KSK720899 LCC720899:LCG720899 LLY720899:LMC720899 LVU720899:LVY720899 MFQ720899:MFU720899 MPM720899:MPQ720899 MZI720899:MZM720899 NJE720899:NJI720899 NTA720899:NTE720899 OCW720899:ODA720899 OMS720899:OMW720899 OWO720899:OWS720899 PGK720899:PGO720899 PQG720899:PQK720899 QAC720899:QAG720899 QJY720899:QKC720899 QTU720899:QTY720899 RDQ720899:RDU720899 RNM720899:RNQ720899 RXI720899:RXM720899 SHE720899:SHI720899 SRA720899:SRE720899 TAW720899:TBA720899 TKS720899:TKW720899 TUO720899:TUS720899 UEK720899:UEO720899 UOG720899:UOK720899 UYC720899:UYG720899 VHY720899:VIC720899 VRU720899:VRY720899 WBQ720899:WBU720899 WLM720899:WLQ720899 WVI720899:WVM720899 A786435:E786435 IW786435:JA786435 SS786435:SW786435 ACO786435:ACS786435 AMK786435:AMO786435 AWG786435:AWK786435 BGC786435:BGG786435 BPY786435:BQC786435 BZU786435:BZY786435 CJQ786435:CJU786435 CTM786435:CTQ786435 DDI786435:DDM786435 DNE786435:DNI786435 DXA786435:DXE786435 EGW786435:EHA786435 EQS786435:EQW786435 FAO786435:FAS786435 FKK786435:FKO786435 FUG786435:FUK786435 GEC786435:GEG786435 GNY786435:GOC786435 GXU786435:GXY786435 HHQ786435:HHU786435 HRM786435:HRQ786435 IBI786435:IBM786435 ILE786435:ILI786435 IVA786435:IVE786435 JEW786435:JFA786435 JOS786435:JOW786435 JYO786435:JYS786435 KIK786435:KIO786435 KSG786435:KSK786435 LCC786435:LCG786435 LLY786435:LMC786435 LVU786435:LVY786435 MFQ786435:MFU786435 MPM786435:MPQ786435 MZI786435:MZM786435 NJE786435:NJI786435 NTA786435:NTE786435 OCW786435:ODA786435 OMS786435:OMW786435 OWO786435:OWS786435 PGK786435:PGO786435 PQG786435:PQK786435 QAC786435:QAG786435 QJY786435:QKC786435 QTU786435:QTY786435 RDQ786435:RDU786435 RNM786435:RNQ786435 RXI786435:RXM786435 SHE786435:SHI786435 SRA786435:SRE786435 TAW786435:TBA786435 TKS786435:TKW786435 TUO786435:TUS786435 UEK786435:UEO786435 UOG786435:UOK786435 UYC786435:UYG786435 VHY786435:VIC786435 VRU786435:VRY786435 WBQ786435:WBU786435 WLM786435:WLQ786435 WVI786435:WVM786435 A851971:E851971 IW851971:JA851971 SS851971:SW851971 ACO851971:ACS851971 AMK851971:AMO851971 AWG851971:AWK851971 BGC851971:BGG851971 BPY851971:BQC851971 BZU851971:BZY851971 CJQ851971:CJU851971 CTM851971:CTQ851971 DDI851971:DDM851971 DNE851971:DNI851971 DXA851971:DXE851971 EGW851971:EHA851971 EQS851971:EQW851971 FAO851971:FAS851971 FKK851971:FKO851971 FUG851971:FUK851971 GEC851971:GEG851971 GNY851971:GOC851971 GXU851971:GXY851971 HHQ851971:HHU851971 HRM851971:HRQ851971 IBI851971:IBM851971 ILE851971:ILI851971 IVA851971:IVE851971 JEW851971:JFA851971 JOS851971:JOW851971 JYO851971:JYS851971 KIK851971:KIO851971 KSG851971:KSK851971 LCC851971:LCG851971 LLY851971:LMC851971 LVU851971:LVY851971 MFQ851971:MFU851971 MPM851971:MPQ851971 MZI851971:MZM851971 NJE851971:NJI851971 NTA851971:NTE851971 OCW851971:ODA851971 OMS851971:OMW851971 OWO851971:OWS851971 PGK851971:PGO851971 PQG851971:PQK851971 QAC851971:QAG851971 QJY851971:QKC851971 QTU851971:QTY851971 RDQ851971:RDU851971 RNM851971:RNQ851971 RXI851971:RXM851971 SHE851971:SHI851971 SRA851971:SRE851971 TAW851971:TBA851971 TKS851971:TKW851971 TUO851971:TUS851971 UEK851971:UEO851971 UOG851971:UOK851971 UYC851971:UYG851971 VHY851971:VIC851971 VRU851971:VRY851971 WBQ851971:WBU851971 WLM851971:WLQ851971 WVI851971:WVM851971 A917507:E917507 IW917507:JA917507 SS917507:SW917507 ACO917507:ACS917507 AMK917507:AMO917507 AWG917507:AWK917507 BGC917507:BGG917507 BPY917507:BQC917507 BZU917507:BZY917507 CJQ917507:CJU917507 CTM917507:CTQ917507 DDI917507:DDM917507 DNE917507:DNI917507 DXA917507:DXE917507 EGW917507:EHA917507 EQS917507:EQW917507 FAO917507:FAS917507 FKK917507:FKO917507 FUG917507:FUK917507 GEC917507:GEG917507 GNY917507:GOC917507 GXU917507:GXY917507 HHQ917507:HHU917507 HRM917507:HRQ917507 IBI917507:IBM917507 ILE917507:ILI917507 IVA917507:IVE917507 JEW917507:JFA917507 JOS917507:JOW917507 JYO917507:JYS917507 KIK917507:KIO917507 KSG917507:KSK917507 LCC917507:LCG917507 LLY917507:LMC917507 LVU917507:LVY917507 MFQ917507:MFU917507 MPM917507:MPQ917507 MZI917507:MZM917507 NJE917507:NJI917507 NTA917507:NTE917507 OCW917507:ODA917507 OMS917507:OMW917507 OWO917507:OWS917507 PGK917507:PGO917507 PQG917507:PQK917507 QAC917507:QAG917507 QJY917507:QKC917507 QTU917507:QTY917507 RDQ917507:RDU917507 RNM917507:RNQ917507 RXI917507:RXM917507 SHE917507:SHI917507 SRA917507:SRE917507 TAW917507:TBA917507 TKS917507:TKW917507 TUO917507:TUS917507 UEK917507:UEO917507 UOG917507:UOK917507 UYC917507:UYG917507 VHY917507:VIC917507 VRU917507:VRY917507 WBQ917507:WBU917507 WLM917507:WLQ917507 WVI917507:WVM917507 A983043:E983043 IW983043:JA983043 SS983043:SW983043 ACO983043:ACS983043 AMK983043:AMO983043 AWG983043:AWK983043 BGC983043:BGG983043 BPY983043:BQC983043 BZU983043:BZY983043 CJQ983043:CJU983043 CTM983043:CTQ983043 DDI983043:DDM983043 DNE983043:DNI983043 DXA983043:DXE983043 EGW983043:EHA983043 EQS983043:EQW983043 FAO983043:FAS983043 FKK983043:FKO983043 FUG983043:FUK983043 GEC983043:GEG983043 GNY983043:GOC983043 GXU983043:GXY983043 HHQ983043:HHU983043 HRM983043:HRQ983043 IBI983043:IBM983043 ILE983043:ILI983043 IVA983043:IVE983043 JEW983043:JFA983043 JOS983043:JOW983043 JYO983043:JYS983043 KIK983043:KIO983043 KSG983043:KSK983043 LCC983043:LCG983043 LLY983043:LMC983043 LVU983043:LVY983043 MFQ983043:MFU983043 MPM983043:MPQ983043 MZI983043:MZM983043 NJE983043:NJI983043 NTA983043:NTE983043 OCW983043:ODA983043 OMS983043:OMW983043 OWO983043:OWS983043 PGK983043:PGO983043 PQG983043:PQK983043 QAC983043:QAG983043 QJY983043:QKC983043 QTU983043:QTY983043 RDQ983043:RDU983043 RNM983043:RNQ983043 RXI983043:RXM983043 SHE983043:SHI983043 SRA983043:SRE983043 TAW983043:TBA983043 TKS983043:TKW983043 TUO983043:TUS983043 UEK983043:UEO983043 UOG983043:UOK983043 UYC983043:UYG983043 VHY983043:VIC983043 VRU983043:VRY983043 WBQ983043:WBU983043 WLM983043:WLQ983043 WVI983043:WVM983043" xr:uid="{1497BDC6-5D0C-4154-AD27-63DE937B9F29}">
      <formula1>会社名</formula1>
    </dataValidation>
  </dataValidations>
  <pageMargins left="0.78740157480314965" right="0" top="0.59055118110236227" bottom="0.47244094488188981" header="0.51181102362204722" footer="0.51181102362204722"/>
  <pageSetup paperSize="9" orientation="portrait" horizontalDpi="4294967292" verticalDpi="300" r:id="rId1"/>
  <headerFooter alignWithMargins="0"/>
  <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C4BD-33D4-4AB0-9758-8554F71C662B}">
  <dimension ref="A1:G36"/>
  <sheetViews>
    <sheetView showZeros="0" zoomScaleNormal="100" workbookViewId="0">
      <selection activeCell="B9" sqref="B9:G12"/>
    </sheetView>
  </sheetViews>
  <sheetFormatPr defaultRowHeight="13.5"/>
  <cols>
    <col min="1" max="1" width="21" style="840" customWidth="1"/>
    <col min="2" max="2" width="19" style="840" customWidth="1"/>
    <col min="3" max="3" width="9" style="840"/>
    <col min="4" max="4" width="11.5" style="840" customWidth="1"/>
    <col min="5" max="5" width="8.75" style="840" customWidth="1"/>
    <col min="6" max="6" width="12.5" style="840" customWidth="1"/>
    <col min="7" max="7" width="16.5" style="840" customWidth="1"/>
    <col min="8" max="256" width="9" style="840"/>
    <col min="257" max="257" width="21" style="840" customWidth="1"/>
    <col min="258" max="258" width="19" style="840" customWidth="1"/>
    <col min="259" max="259" width="9" style="840"/>
    <col min="260" max="260" width="11.5" style="840" customWidth="1"/>
    <col min="261" max="261" width="8.75" style="840" customWidth="1"/>
    <col min="262" max="262" width="12.5" style="840" customWidth="1"/>
    <col min="263" max="263" width="16.5" style="840" customWidth="1"/>
    <col min="264" max="512" width="9" style="840"/>
    <col min="513" max="513" width="21" style="840" customWidth="1"/>
    <col min="514" max="514" width="19" style="840" customWidth="1"/>
    <col min="515" max="515" width="9" style="840"/>
    <col min="516" max="516" width="11.5" style="840" customWidth="1"/>
    <col min="517" max="517" width="8.75" style="840" customWidth="1"/>
    <col min="518" max="518" width="12.5" style="840" customWidth="1"/>
    <col min="519" max="519" width="16.5" style="840" customWidth="1"/>
    <col min="520" max="768" width="9" style="840"/>
    <col min="769" max="769" width="21" style="840" customWidth="1"/>
    <col min="770" max="770" width="19" style="840" customWidth="1"/>
    <col min="771" max="771" width="9" style="840"/>
    <col min="772" max="772" width="11.5" style="840" customWidth="1"/>
    <col min="773" max="773" width="8.75" style="840" customWidth="1"/>
    <col min="774" max="774" width="12.5" style="840" customWidth="1"/>
    <col min="775" max="775" width="16.5" style="840" customWidth="1"/>
    <col min="776" max="1024" width="9" style="840"/>
    <col min="1025" max="1025" width="21" style="840" customWidth="1"/>
    <col min="1026" max="1026" width="19" style="840" customWidth="1"/>
    <col min="1027" max="1027" width="9" style="840"/>
    <col min="1028" max="1028" width="11.5" style="840" customWidth="1"/>
    <col min="1029" max="1029" width="8.75" style="840" customWidth="1"/>
    <col min="1030" max="1030" width="12.5" style="840" customWidth="1"/>
    <col min="1031" max="1031" width="16.5" style="840" customWidth="1"/>
    <col min="1032" max="1280" width="9" style="840"/>
    <col min="1281" max="1281" width="21" style="840" customWidth="1"/>
    <col min="1282" max="1282" width="19" style="840" customWidth="1"/>
    <col min="1283" max="1283" width="9" style="840"/>
    <col min="1284" max="1284" width="11.5" style="840" customWidth="1"/>
    <col min="1285" max="1285" width="8.75" style="840" customWidth="1"/>
    <col min="1286" max="1286" width="12.5" style="840" customWidth="1"/>
    <col min="1287" max="1287" width="16.5" style="840" customWidth="1"/>
    <col min="1288" max="1536" width="9" style="840"/>
    <col min="1537" max="1537" width="21" style="840" customWidth="1"/>
    <col min="1538" max="1538" width="19" style="840" customWidth="1"/>
    <col min="1539" max="1539" width="9" style="840"/>
    <col min="1540" max="1540" width="11.5" style="840" customWidth="1"/>
    <col min="1541" max="1541" width="8.75" style="840" customWidth="1"/>
    <col min="1542" max="1542" width="12.5" style="840" customWidth="1"/>
    <col min="1543" max="1543" width="16.5" style="840" customWidth="1"/>
    <col min="1544" max="1792" width="9" style="840"/>
    <col min="1793" max="1793" width="21" style="840" customWidth="1"/>
    <col min="1794" max="1794" width="19" style="840" customWidth="1"/>
    <col min="1795" max="1795" width="9" style="840"/>
    <col min="1796" max="1796" width="11.5" style="840" customWidth="1"/>
    <col min="1797" max="1797" width="8.75" style="840" customWidth="1"/>
    <col min="1798" max="1798" width="12.5" style="840" customWidth="1"/>
    <col min="1799" max="1799" width="16.5" style="840" customWidth="1"/>
    <col min="1800" max="2048" width="9" style="840"/>
    <col min="2049" max="2049" width="21" style="840" customWidth="1"/>
    <col min="2050" max="2050" width="19" style="840" customWidth="1"/>
    <col min="2051" max="2051" width="9" style="840"/>
    <col min="2052" max="2052" width="11.5" style="840" customWidth="1"/>
    <col min="2053" max="2053" width="8.75" style="840" customWidth="1"/>
    <col min="2054" max="2054" width="12.5" style="840" customWidth="1"/>
    <col min="2055" max="2055" width="16.5" style="840" customWidth="1"/>
    <col min="2056" max="2304" width="9" style="840"/>
    <col min="2305" max="2305" width="21" style="840" customWidth="1"/>
    <col min="2306" max="2306" width="19" style="840" customWidth="1"/>
    <col min="2307" max="2307" width="9" style="840"/>
    <col min="2308" max="2308" width="11.5" style="840" customWidth="1"/>
    <col min="2309" max="2309" width="8.75" style="840" customWidth="1"/>
    <col min="2310" max="2310" width="12.5" style="840" customWidth="1"/>
    <col min="2311" max="2311" width="16.5" style="840" customWidth="1"/>
    <col min="2312" max="2560" width="9" style="840"/>
    <col min="2561" max="2561" width="21" style="840" customWidth="1"/>
    <col min="2562" max="2562" width="19" style="840" customWidth="1"/>
    <col min="2563" max="2563" width="9" style="840"/>
    <col min="2564" max="2564" width="11.5" style="840" customWidth="1"/>
    <col min="2565" max="2565" width="8.75" style="840" customWidth="1"/>
    <col min="2566" max="2566" width="12.5" style="840" customWidth="1"/>
    <col min="2567" max="2567" width="16.5" style="840" customWidth="1"/>
    <col min="2568" max="2816" width="9" style="840"/>
    <col min="2817" max="2817" width="21" style="840" customWidth="1"/>
    <col min="2818" max="2818" width="19" style="840" customWidth="1"/>
    <col min="2819" max="2819" width="9" style="840"/>
    <col min="2820" max="2820" width="11.5" style="840" customWidth="1"/>
    <col min="2821" max="2821" width="8.75" style="840" customWidth="1"/>
    <col min="2822" max="2822" width="12.5" style="840" customWidth="1"/>
    <col min="2823" max="2823" width="16.5" style="840" customWidth="1"/>
    <col min="2824" max="3072" width="9" style="840"/>
    <col min="3073" max="3073" width="21" style="840" customWidth="1"/>
    <col min="3074" max="3074" width="19" style="840" customWidth="1"/>
    <col min="3075" max="3075" width="9" style="840"/>
    <col min="3076" max="3076" width="11.5" style="840" customWidth="1"/>
    <col min="3077" max="3077" width="8.75" style="840" customWidth="1"/>
    <col min="3078" max="3078" width="12.5" style="840" customWidth="1"/>
    <col min="3079" max="3079" width="16.5" style="840" customWidth="1"/>
    <col min="3080" max="3328" width="9" style="840"/>
    <col min="3329" max="3329" width="21" style="840" customWidth="1"/>
    <col min="3330" max="3330" width="19" style="840" customWidth="1"/>
    <col min="3331" max="3331" width="9" style="840"/>
    <col min="3332" max="3332" width="11.5" style="840" customWidth="1"/>
    <col min="3333" max="3333" width="8.75" style="840" customWidth="1"/>
    <col min="3334" max="3334" width="12.5" style="840" customWidth="1"/>
    <col min="3335" max="3335" width="16.5" style="840" customWidth="1"/>
    <col min="3336" max="3584" width="9" style="840"/>
    <col min="3585" max="3585" width="21" style="840" customWidth="1"/>
    <col min="3586" max="3586" width="19" style="840" customWidth="1"/>
    <col min="3587" max="3587" width="9" style="840"/>
    <col min="3588" max="3588" width="11.5" style="840" customWidth="1"/>
    <col min="3589" max="3589" width="8.75" style="840" customWidth="1"/>
    <col min="3590" max="3590" width="12.5" style="840" customWidth="1"/>
    <col min="3591" max="3591" width="16.5" style="840" customWidth="1"/>
    <col min="3592" max="3840" width="9" style="840"/>
    <col min="3841" max="3841" width="21" style="840" customWidth="1"/>
    <col min="3842" max="3842" width="19" style="840" customWidth="1"/>
    <col min="3843" max="3843" width="9" style="840"/>
    <col min="3844" max="3844" width="11.5" style="840" customWidth="1"/>
    <col min="3845" max="3845" width="8.75" style="840" customWidth="1"/>
    <col min="3846" max="3846" width="12.5" style="840" customWidth="1"/>
    <col min="3847" max="3847" width="16.5" style="840" customWidth="1"/>
    <col min="3848" max="4096" width="9" style="840"/>
    <col min="4097" max="4097" width="21" style="840" customWidth="1"/>
    <col min="4098" max="4098" width="19" style="840" customWidth="1"/>
    <col min="4099" max="4099" width="9" style="840"/>
    <col min="4100" max="4100" width="11.5" style="840" customWidth="1"/>
    <col min="4101" max="4101" width="8.75" style="840" customWidth="1"/>
    <col min="4102" max="4102" width="12.5" style="840" customWidth="1"/>
    <col min="4103" max="4103" width="16.5" style="840" customWidth="1"/>
    <col min="4104" max="4352" width="9" style="840"/>
    <col min="4353" max="4353" width="21" style="840" customWidth="1"/>
    <col min="4354" max="4354" width="19" style="840" customWidth="1"/>
    <col min="4355" max="4355" width="9" style="840"/>
    <col min="4356" max="4356" width="11.5" style="840" customWidth="1"/>
    <col min="4357" max="4357" width="8.75" style="840" customWidth="1"/>
    <col min="4358" max="4358" width="12.5" style="840" customWidth="1"/>
    <col min="4359" max="4359" width="16.5" style="840" customWidth="1"/>
    <col min="4360" max="4608" width="9" style="840"/>
    <col min="4609" max="4609" width="21" style="840" customWidth="1"/>
    <col min="4610" max="4610" width="19" style="840" customWidth="1"/>
    <col min="4611" max="4611" width="9" style="840"/>
    <col min="4612" max="4612" width="11.5" style="840" customWidth="1"/>
    <col min="4613" max="4613" width="8.75" style="840" customWidth="1"/>
    <col min="4614" max="4614" width="12.5" style="840" customWidth="1"/>
    <col min="4615" max="4615" width="16.5" style="840" customWidth="1"/>
    <col min="4616" max="4864" width="9" style="840"/>
    <col min="4865" max="4865" width="21" style="840" customWidth="1"/>
    <col min="4866" max="4866" width="19" style="840" customWidth="1"/>
    <col min="4867" max="4867" width="9" style="840"/>
    <col min="4868" max="4868" width="11.5" style="840" customWidth="1"/>
    <col min="4869" max="4869" width="8.75" style="840" customWidth="1"/>
    <col min="4870" max="4870" width="12.5" style="840" customWidth="1"/>
    <col min="4871" max="4871" width="16.5" style="840" customWidth="1"/>
    <col min="4872" max="5120" width="9" style="840"/>
    <col min="5121" max="5121" width="21" style="840" customWidth="1"/>
    <col min="5122" max="5122" width="19" style="840" customWidth="1"/>
    <col min="5123" max="5123" width="9" style="840"/>
    <col min="5124" max="5124" width="11.5" style="840" customWidth="1"/>
    <col min="5125" max="5125" width="8.75" style="840" customWidth="1"/>
    <col min="5126" max="5126" width="12.5" style="840" customWidth="1"/>
    <col min="5127" max="5127" width="16.5" style="840" customWidth="1"/>
    <col min="5128" max="5376" width="9" style="840"/>
    <col min="5377" max="5377" width="21" style="840" customWidth="1"/>
    <col min="5378" max="5378" width="19" style="840" customWidth="1"/>
    <col min="5379" max="5379" width="9" style="840"/>
    <col min="5380" max="5380" width="11.5" style="840" customWidth="1"/>
    <col min="5381" max="5381" width="8.75" style="840" customWidth="1"/>
    <col min="5382" max="5382" width="12.5" style="840" customWidth="1"/>
    <col min="5383" max="5383" width="16.5" style="840" customWidth="1"/>
    <col min="5384" max="5632" width="9" style="840"/>
    <col min="5633" max="5633" width="21" style="840" customWidth="1"/>
    <col min="5634" max="5634" width="19" style="840" customWidth="1"/>
    <col min="5635" max="5635" width="9" style="840"/>
    <col min="5636" max="5636" width="11.5" style="840" customWidth="1"/>
    <col min="5637" max="5637" width="8.75" style="840" customWidth="1"/>
    <col min="5638" max="5638" width="12.5" style="840" customWidth="1"/>
    <col min="5639" max="5639" width="16.5" style="840" customWidth="1"/>
    <col min="5640" max="5888" width="9" style="840"/>
    <col min="5889" max="5889" width="21" style="840" customWidth="1"/>
    <col min="5890" max="5890" width="19" style="840" customWidth="1"/>
    <col min="5891" max="5891" width="9" style="840"/>
    <col min="5892" max="5892" width="11.5" style="840" customWidth="1"/>
    <col min="5893" max="5893" width="8.75" style="840" customWidth="1"/>
    <col min="5894" max="5894" width="12.5" style="840" customWidth="1"/>
    <col min="5895" max="5895" width="16.5" style="840" customWidth="1"/>
    <col min="5896" max="6144" width="9" style="840"/>
    <col min="6145" max="6145" width="21" style="840" customWidth="1"/>
    <col min="6146" max="6146" width="19" style="840" customWidth="1"/>
    <col min="6147" max="6147" width="9" style="840"/>
    <col min="6148" max="6148" width="11.5" style="840" customWidth="1"/>
    <col min="6149" max="6149" width="8.75" style="840" customWidth="1"/>
    <col min="6150" max="6150" width="12.5" style="840" customWidth="1"/>
    <col min="6151" max="6151" width="16.5" style="840" customWidth="1"/>
    <col min="6152" max="6400" width="9" style="840"/>
    <col min="6401" max="6401" width="21" style="840" customWidth="1"/>
    <col min="6402" max="6402" width="19" style="840" customWidth="1"/>
    <col min="6403" max="6403" width="9" style="840"/>
    <col min="6404" max="6404" width="11.5" style="840" customWidth="1"/>
    <col min="6405" max="6405" width="8.75" style="840" customWidth="1"/>
    <col min="6406" max="6406" width="12.5" style="840" customWidth="1"/>
    <col min="6407" max="6407" width="16.5" style="840" customWidth="1"/>
    <col min="6408" max="6656" width="9" style="840"/>
    <col min="6657" max="6657" width="21" style="840" customWidth="1"/>
    <col min="6658" max="6658" width="19" style="840" customWidth="1"/>
    <col min="6659" max="6659" width="9" style="840"/>
    <col min="6660" max="6660" width="11.5" style="840" customWidth="1"/>
    <col min="6661" max="6661" width="8.75" style="840" customWidth="1"/>
    <col min="6662" max="6662" width="12.5" style="840" customWidth="1"/>
    <col min="6663" max="6663" width="16.5" style="840" customWidth="1"/>
    <col min="6664" max="6912" width="9" style="840"/>
    <col min="6913" max="6913" width="21" style="840" customWidth="1"/>
    <col min="6914" max="6914" width="19" style="840" customWidth="1"/>
    <col min="6915" max="6915" width="9" style="840"/>
    <col min="6916" max="6916" width="11.5" style="840" customWidth="1"/>
    <col min="6917" max="6917" width="8.75" style="840" customWidth="1"/>
    <col min="6918" max="6918" width="12.5" style="840" customWidth="1"/>
    <col min="6919" max="6919" width="16.5" style="840" customWidth="1"/>
    <col min="6920" max="7168" width="9" style="840"/>
    <col min="7169" max="7169" width="21" style="840" customWidth="1"/>
    <col min="7170" max="7170" width="19" style="840" customWidth="1"/>
    <col min="7171" max="7171" width="9" style="840"/>
    <col min="7172" max="7172" width="11.5" style="840" customWidth="1"/>
    <col min="7173" max="7173" width="8.75" style="840" customWidth="1"/>
    <col min="7174" max="7174" width="12.5" style="840" customWidth="1"/>
    <col min="7175" max="7175" width="16.5" style="840" customWidth="1"/>
    <col min="7176" max="7424" width="9" style="840"/>
    <col min="7425" max="7425" width="21" style="840" customWidth="1"/>
    <col min="7426" max="7426" width="19" style="840" customWidth="1"/>
    <col min="7427" max="7427" width="9" style="840"/>
    <col min="7428" max="7428" width="11.5" style="840" customWidth="1"/>
    <col min="7429" max="7429" width="8.75" style="840" customWidth="1"/>
    <col min="7430" max="7430" width="12.5" style="840" customWidth="1"/>
    <col min="7431" max="7431" width="16.5" style="840" customWidth="1"/>
    <col min="7432" max="7680" width="9" style="840"/>
    <col min="7681" max="7681" width="21" style="840" customWidth="1"/>
    <col min="7682" max="7682" width="19" style="840" customWidth="1"/>
    <col min="7683" max="7683" width="9" style="840"/>
    <col min="7684" max="7684" width="11.5" style="840" customWidth="1"/>
    <col min="7685" max="7685" width="8.75" style="840" customWidth="1"/>
    <col min="7686" max="7686" width="12.5" style="840" customWidth="1"/>
    <col min="7687" max="7687" width="16.5" style="840" customWidth="1"/>
    <col min="7688" max="7936" width="9" style="840"/>
    <col min="7937" max="7937" width="21" style="840" customWidth="1"/>
    <col min="7938" max="7938" width="19" style="840" customWidth="1"/>
    <col min="7939" max="7939" width="9" style="840"/>
    <col min="7940" max="7940" width="11.5" style="840" customWidth="1"/>
    <col min="7941" max="7941" width="8.75" style="840" customWidth="1"/>
    <col min="7942" max="7942" width="12.5" style="840" customWidth="1"/>
    <col min="7943" max="7943" width="16.5" style="840" customWidth="1"/>
    <col min="7944" max="8192" width="9" style="840"/>
    <col min="8193" max="8193" width="21" style="840" customWidth="1"/>
    <col min="8194" max="8194" width="19" style="840" customWidth="1"/>
    <col min="8195" max="8195" width="9" style="840"/>
    <col min="8196" max="8196" width="11.5" style="840" customWidth="1"/>
    <col min="8197" max="8197" width="8.75" style="840" customWidth="1"/>
    <col min="8198" max="8198" width="12.5" style="840" customWidth="1"/>
    <col min="8199" max="8199" width="16.5" style="840" customWidth="1"/>
    <col min="8200" max="8448" width="9" style="840"/>
    <col min="8449" max="8449" width="21" style="840" customWidth="1"/>
    <col min="8450" max="8450" width="19" style="840" customWidth="1"/>
    <col min="8451" max="8451" width="9" style="840"/>
    <col min="8452" max="8452" width="11.5" style="840" customWidth="1"/>
    <col min="8453" max="8453" width="8.75" style="840" customWidth="1"/>
    <col min="8454" max="8454" width="12.5" style="840" customWidth="1"/>
    <col min="8455" max="8455" width="16.5" style="840" customWidth="1"/>
    <col min="8456" max="8704" width="9" style="840"/>
    <col min="8705" max="8705" width="21" style="840" customWidth="1"/>
    <col min="8706" max="8706" width="19" style="840" customWidth="1"/>
    <col min="8707" max="8707" width="9" style="840"/>
    <col min="8708" max="8708" width="11.5" style="840" customWidth="1"/>
    <col min="8709" max="8709" width="8.75" style="840" customWidth="1"/>
    <col min="8710" max="8710" width="12.5" style="840" customWidth="1"/>
    <col min="8711" max="8711" width="16.5" style="840" customWidth="1"/>
    <col min="8712" max="8960" width="9" style="840"/>
    <col min="8961" max="8961" width="21" style="840" customWidth="1"/>
    <col min="8962" max="8962" width="19" style="840" customWidth="1"/>
    <col min="8963" max="8963" width="9" style="840"/>
    <col min="8964" max="8964" width="11.5" style="840" customWidth="1"/>
    <col min="8965" max="8965" width="8.75" style="840" customWidth="1"/>
    <col min="8966" max="8966" width="12.5" style="840" customWidth="1"/>
    <col min="8967" max="8967" width="16.5" style="840" customWidth="1"/>
    <col min="8968" max="9216" width="9" style="840"/>
    <col min="9217" max="9217" width="21" style="840" customWidth="1"/>
    <col min="9218" max="9218" width="19" style="840" customWidth="1"/>
    <col min="9219" max="9219" width="9" style="840"/>
    <col min="9220" max="9220" width="11.5" style="840" customWidth="1"/>
    <col min="9221" max="9221" width="8.75" style="840" customWidth="1"/>
    <col min="9222" max="9222" width="12.5" style="840" customWidth="1"/>
    <col min="9223" max="9223" width="16.5" style="840" customWidth="1"/>
    <col min="9224" max="9472" width="9" style="840"/>
    <col min="9473" max="9473" width="21" style="840" customWidth="1"/>
    <col min="9474" max="9474" width="19" style="840" customWidth="1"/>
    <col min="9475" max="9475" width="9" style="840"/>
    <col min="9476" max="9476" width="11.5" style="840" customWidth="1"/>
    <col min="9477" max="9477" width="8.75" style="840" customWidth="1"/>
    <col min="9478" max="9478" width="12.5" style="840" customWidth="1"/>
    <col min="9479" max="9479" width="16.5" style="840" customWidth="1"/>
    <col min="9480" max="9728" width="9" style="840"/>
    <col min="9729" max="9729" width="21" style="840" customWidth="1"/>
    <col min="9730" max="9730" width="19" style="840" customWidth="1"/>
    <col min="9731" max="9731" width="9" style="840"/>
    <col min="9732" max="9732" width="11.5" style="840" customWidth="1"/>
    <col min="9733" max="9733" width="8.75" style="840" customWidth="1"/>
    <col min="9734" max="9734" width="12.5" style="840" customWidth="1"/>
    <col min="9735" max="9735" width="16.5" style="840" customWidth="1"/>
    <col min="9736" max="9984" width="9" style="840"/>
    <col min="9985" max="9985" width="21" style="840" customWidth="1"/>
    <col min="9986" max="9986" width="19" style="840" customWidth="1"/>
    <col min="9987" max="9987" width="9" style="840"/>
    <col min="9988" max="9988" width="11.5" style="840" customWidth="1"/>
    <col min="9989" max="9989" width="8.75" style="840" customWidth="1"/>
    <col min="9990" max="9990" width="12.5" style="840" customWidth="1"/>
    <col min="9991" max="9991" width="16.5" style="840" customWidth="1"/>
    <col min="9992" max="10240" width="9" style="840"/>
    <col min="10241" max="10241" width="21" style="840" customWidth="1"/>
    <col min="10242" max="10242" width="19" style="840" customWidth="1"/>
    <col min="10243" max="10243" width="9" style="840"/>
    <col min="10244" max="10244" width="11.5" style="840" customWidth="1"/>
    <col min="10245" max="10245" width="8.75" style="840" customWidth="1"/>
    <col min="10246" max="10246" width="12.5" style="840" customWidth="1"/>
    <col min="10247" max="10247" width="16.5" style="840" customWidth="1"/>
    <col min="10248" max="10496" width="9" style="840"/>
    <col min="10497" max="10497" width="21" style="840" customWidth="1"/>
    <col min="10498" max="10498" width="19" style="840" customWidth="1"/>
    <col min="10499" max="10499" width="9" style="840"/>
    <col min="10500" max="10500" width="11.5" style="840" customWidth="1"/>
    <col min="10501" max="10501" width="8.75" style="840" customWidth="1"/>
    <col min="10502" max="10502" width="12.5" style="840" customWidth="1"/>
    <col min="10503" max="10503" width="16.5" style="840" customWidth="1"/>
    <col min="10504" max="10752" width="9" style="840"/>
    <col min="10753" max="10753" width="21" style="840" customWidth="1"/>
    <col min="10754" max="10754" width="19" style="840" customWidth="1"/>
    <col min="10755" max="10755" width="9" style="840"/>
    <col min="10756" max="10756" width="11.5" style="840" customWidth="1"/>
    <col min="10757" max="10757" width="8.75" style="840" customWidth="1"/>
    <col min="10758" max="10758" width="12.5" style="840" customWidth="1"/>
    <col min="10759" max="10759" width="16.5" style="840" customWidth="1"/>
    <col min="10760" max="11008" width="9" style="840"/>
    <col min="11009" max="11009" width="21" style="840" customWidth="1"/>
    <col min="11010" max="11010" width="19" style="840" customWidth="1"/>
    <col min="11011" max="11011" width="9" style="840"/>
    <col min="11012" max="11012" width="11.5" style="840" customWidth="1"/>
    <col min="11013" max="11013" width="8.75" style="840" customWidth="1"/>
    <col min="11014" max="11014" width="12.5" style="840" customWidth="1"/>
    <col min="11015" max="11015" width="16.5" style="840" customWidth="1"/>
    <col min="11016" max="11264" width="9" style="840"/>
    <col min="11265" max="11265" width="21" style="840" customWidth="1"/>
    <col min="11266" max="11266" width="19" style="840" customWidth="1"/>
    <col min="11267" max="11267" width="9" style="840"/>
    <col min="11268" max="11268" width="11.5" style="840" customWidth="1"/>
    <col min="11269" max="11269" width="8.75" style="840" customWidth="1"/>
    <col min="11270" max="11270" width="12.5" style="840" customWidth="1"/>
    <col min="11271" max="11271" width="16.5" style="840" customWidth="1"/>
    <col min="11272" max="11520" width="9" style="840"/>
    <col min="11521" max="11521" width="21" style="840" customWidth="1"/>
    <col min="11522" max="11522" width="19" style="840" customWidth="1"/>
    <col min="11523" max="11523" width="9" style="840"/>
    <col min="11524" max="11524" width="11.5" style="840" customWidth="1"/>
    <col min="11525" max="11525" width="8.75" style="840" customWidth="1"/>
    <col min="11526" max="11526" width="12.5" style="840" customWidth="1"/>
    <col min="11527" max="11527" width="16.5" style="840" customWidth="1"/>
    <col min="11528" max="11776" width="9" style="840"/>
    <col min="11777" max="11777" width="21" style="840" customWidth="1"/>
    <col min="11778" max="11778" width="19" style="840" customWidth="1"/>
    <col min="11779" max="11779" width="9" style="840"/>
    <col min="11780" max="11780" width="11.5" style="840" customWidth="1"/>
    <col min="11781" max="11781" width="8.75" style="840" customWidth="1"/>
    <col min="11782" max="11782" width="12.5" style="840" customWidth="1"/>
    <col min="11783" max="11783" width="16.5" style="840" customWidth="1"/>
    <col min="11784" max="12032" width="9" style="840"/>
    <col min="12033" max="12033" width="21" style="840" customWidth="1"/>
    <col min="12034" max="12034" width="19" style="840" customWidth="1"/>
    <col min="12035" max="12035" width="9" style="840"/>
    <col min="12036" max="12036" width="11.5" style="840" customWidth="1"/>
    <col min="12037" max="12037" width="8.75" style="840" customWidth="1"/>
    <col min="12038" max="12038" width="12.5" style="840" customWidth="1"/>
    <col min="12039" max="12039" width="16.5" style="840" customWidth="1"/>
    <col min="12040" max="12288" width="9" style="840"/>
    <col min="12289" max="12289" width="21" style="840" customWidth="1"/>
    <col min="12290" max="12290" width="19" style="840" customWidth="1"/>
    <col min="12291" max="12291" width="9" style="840"/>
    <col min="12292" max="12292" width="11.5" style="840" customWidth="1"/>
    <col min="12293" max="12293" width="8.75" style="840" customWidth="1"/>
    <col min="12294" max="12294" width="12.5" style="840" customWidth="1"/>
    <col min="12295" max="12295" width="16.5" style="840" customWidth="1"/>
    <col min="12296" max="12544" width="9" style="840"/>
    <col min="12545" max="12545" width="21" style="840" customWidth="1"/>
    <col min="12546" max="12546" width="19" style="840" customWidth="1"/>
    <col min="12547" max="12547" width="9" style="840"/>
    <col min="12548" max="12548" width="11.5" style="840" customWidth="1"/>
    <col min="12549" max="12549" width="8.75" style="840" customWidth="1"/>
    <col min="12550" max="12550" width="12.5" style="840" customWidth="1"/>
    <col min="12551" max="12551" width="16.5" style="840" customWidth="1"/>
    <col min="12552" max="12800" width="9" style="840"/>
    <col min="12801" max="12801" width="21" style="840" customWidth="1"/>
    <col min="12802" max="12802" width="19" style="840" customWidth="1"/>
    <col min="12803" max="12803" width="9" style="840"/>
    <col min="12804" max="12804" width="11.5" style="840" customWidth="1"/>
    <col min="12805" max="12805" width="8.75" style="840" customWidth="1"/>
    <col min="12806" max="12806" width="12.5" style="840" customWidth="1"/>
    <col min="12807" max="12807" width="16.5" style="840" customWidth="1"/>
    <col min="12808" max="13056" width="9" style="840"/>
    <col min="13057" max="13057" width="21" style="840" customWidth="1"/>
    <col min="13058" max="13058" width="19" style="840" customWidth="1"/>
    <col min="13059" max="13059" width="9" style="840"/>
    <col min="13060" max="13060" width="11.5" style="840" customWidth="1"/>
    <col min="13061" max="13061" width="8.75" style="840" customWidth="1"/>
    <col min="13062" max="13062" width="12.5" style="840" customWidth="1"/>
    <col min="13063" max="13063" width="16.5" style="840" customWidth="1"/>
    <col min="13064" max="13312" width="9" style="840"/>
    <col min="13313" max="13313" width="21" style="840" customWidth="1"/>
    <col min="13314" max="13314" width="19" style="840" customWidth="1"/>
    <col min="13315" max="13315" width="9" style="840"/>
    <col min="13316" max="13316" width="11.5" style="840" customWidth="1"/>
    <col min="13317" max="13317" width="8.75" style="840" customWidth="1"/>
    <col min="13318" max="13318" width="12.5" style="840" customWidth="1"/>
    <col min="13319" max="13319" width="16.5" style="840" customWidth="1"/>
    <col min="13320" max="13568" width="9" style="840"/>
    <col min="13569" max="13569" width="21" style="840" customWidth="1"/>
    <col min="13570" max="13570" width="19" style="840" customWidth="1"/>
    <col min="13571" max="13571" width="9" style="840"/>
    <col min="13572" max="13572" width="11.5" style="840" customWidth="1"/>
    <col min="13573" max="13573" width="8.75" style="840" customWidth="1"/>
    <col min="13574" max="13574" width="12.5" style="840" customWidth="1"/>
    <col min="13575" max="13575" width="16.5" style="840" customWidth="1"/>
    <col min="13576" max="13824" width="9" style="840"/>
    <col min="13825" max="13825" width="21" style="840" customWidth="1"/>
    <col min="13826" max="13826" width="19" style="840" customWidth="1"/>
    <col min="13827" max="13827" width="9" style="840"/>
    <col min="13828" max="13828" width="11.5" style="840" customWidth="1"/>
    <col min="13829" max="13829" width="8.75" style="840" customWidth="1"/>
    <col min="13830" max="13830" width="12.5" style="840" customWidth="1"/>
    <col min="13831" max="13831" width="16.5" style="840" customWidth="1"/>
    <col min="13832" max="14080" width="9" style="840"/>
    <col min="14081" max="14081" width="21" style="840" customWidth="1"/>
    <col min="14082" max="14082" width="19" style="840" customWidth="1"/>
    <col min="14083" max="14083" width="9" style="840"/>
    <col min="14084" max="14084" width="11.5" style="840" customWidth="1"/>
    <col min="14085" max="14085" width="8.75" style="840" customWidth="1"/>
    <col min="14086" max="14086" width="12.5" style="840" customWidth="1"/>
    <col min="14087" max="14087" width="16.5" style="840" customWidth="1"/>
    <col min="14088" max="14336" width="9" style="840"/>
    <col min="14337" max="14337" width="21" style="840" customWidth="1"/>
    <col min="14338" max="14338" width="19" style="840" customWidth="1"/>
    <col min="14339" max="14339" width="9" style="840"/>
    <col min="14340" max="14340" width="11.5" style="840" customWidth="1"/>
    <col min="14341" max="14341" width="8.75" style="840" customWidth="1"/>
    <col min="14342" max="14342" width="12.5" style="840" customWidth="1"/>
    <col min="14343" max="14343" width="16.5" style="840" customWidth="1"/>
    <col min="14344" max="14592" width="9" style="840"/>
    <col min="14593" max="14593" width="21" style="840" customWidth="1"/>
    <col min="14594" max="14594" width="19" style="840" customWidth="1"/>
    <col min="14595" max="14595" width="9" style="840"/>
    <col min="14596" max="14596" width="11.5" style="840" customWidth="1"/>
    <col min="14597" max="14597" width="8.75" style="840" customWidth="1"/>
    <col min="14598" max="14598" width="12.5" style="840" customWidth="1"/>
    <col min="14599" max="14599" width="16.5" style="840" customWidth="1"/>
    <col min="14600" max="14848" width="9" style="840"/>
    <col min="14849" max="14849" width="21" style="840" customWidth="1"/>
    <col min="14850" max="14850" width="19" style="840" customWidth="1"/>
    <col min="14851" max="14851" width="9" style="840"/>
    <col min="14852" max="14852" width="11.5" style="840" customWidth="1"/>
    <col min="14853" max="14853" width="8.75" style="840" customWidth="1"/>
    <col min="14854" max="14854" width="12.5" style="840" customWidth="1"/>
    <col min="14855" max="14855" width="16.5" style="840" customWidth="1"/>
    <col min="14856" max="15104" width="9" style="840"/>
    <col min="15105" max="15105" width="21" style="840" customWidth="1"/>
    <col min="15106" max="15106" width="19" style="840" customWidth="1"/>
    <col min="15107" max="15107" width="9" style="840"/>
    <col min="15108" max="15108" width="11.5" style="840" customWidth="1"/>
    <col min="15109" max="15109" width="8.75" style="840" customWidth="1"/>
    <col min="15110" max="15110" width="12.5" style="840" customWidth="1"/>
    <col min="15111" max="15111" width="16.5" style="840" customWidth="1"/>
    <col min="15112" max="15360" width="9" style="840"/>
    <col min="15361" max="15361" width="21" style="840" customWidth="1"/>
    <col min="15362" max="15362" width="19" style="840" customWidth="1"/>
    <col min="15363" max="15363" width="9" style="840"/>
    <col min="15364" max="15364" width="11.5" style="840" customWidth="1"/>
    <col min="15365" max="15365" width="8.75" style="840" customWidth="1"/>
    <col min="15366" max="15366" width="12.5" style="840" customWidth="1"/>
    <col min="15367" max="15367" width="16.5" style="840" customWidth="1"/>
    <col min="15368" max="15616" width="9" style="840"/>
    <col min="15617" max="15617" width="21" style="840" customWidth="1"/>
    <col min="15618" max="15618" width="19" style="840" customWidth="1"/>
    <col min="15619" max="15619" width="9" style="840"/>
    <col min="15620" max="15620" width="11.5" style="840" customWidth="1"/>
    <col min="15621" max="15621" width="8.75" style="840" customWidth="1"/>
    <col min="15622" max="15622" width="12.5" style="840" customWidth="1"/>
    <col min="15623" max="15623" width="16.5" style="840" customWidth="1"/>
    <col min="15624" max="15872" width="9" style="840"/>
    <col min="15873" max="15873" width="21" style="840" customWidth="1"/>
    <col min="15874" max="15874" width="19" style="840" customWidth="1"/>
    <col min="15875" max="15875" width="9" style="840"/>
    <col min="15876" max="15876" width="11.5" style="840" customWidth="1"/>
    <col min="15877" max="15877" width="8.75" style="840" customWidth="1"/>
    <col min="15878" max="15878" width="12.5" style="840" customWidth="1"/>
    <col min="15879" max="15879" width="16.5" style="840" customWidth="1"/>
    <col min="15880" max="16128" width="9" style="840"/>
    <col min="16129" max="16129" width="21" style="840" customWidth="1"/>
    <col min="16130" max="16130" width="19" style="840" customWidth="1"/>
    <col min="16131" max="16131" width="9" style="840"/>
    <col min="16132" max="16132" width="11.5" style="840" customWidth="1"/>
    <col min="16133" max="16133" width="8.75" style="840" customWidth="1"/>
    <col min="16134" max="16134" width="12.5" style="840" customWidth="1"/>
    <col min="16135" max="16135" width="16.5" style="840" customWidth="1"/>
    <col min="16136" max="16384" width="9" style="840"/>
  </cols>
  <sheetData>
    <row r="1" spans="1:7" ht="21">
      <c r="C1" s="841" t="s">
        <v>3292</v>
      </c>
      <c r="E1" s="841"/>
      <c r="G1" s="842">
        <f ca="1">TODAY()</f>
        <v>46227</v>
      </c>
    </row>
    <row r="2" spans="1:7" ht="21" customHeight="1">
      <c r="C2" s="841" t="s">
        <v>3293</v>
      </c>
    </row>
    <row r="3" spans="1:7" ht="20.25" customHeight="1"/>
    <row r="4" spans="1:7" ht="20.25" customHeight="1"/>
    <row r="5" spans="1:7" ht="20.25" customHeight="1">
      <c r="F5" s="843" t="s">
        <v>3294</v>
      </c>
      <c r="G5" s="844" t="s">
        <v>3295</v>
      </c>
    </row>
    <row r="6" spans="1:7" ht="20.25" customHeight="1">
      <c r="B6" s="845"/>
      <c r="F6" s="843" t="s">
        <v>3296</v>
      </c>
      <c r="G6" s="844" t="s">
        <v>3297</v>
      </c>
    </row>
    <row r="7" spans="1:7" ht="3.75" customHeight="1">
      <c r="A7" s="846"/>
      <c r="B7" s="847"/>
    </row>
    <row r="8" spans="1:7" ht="27.75" customHeight="1">
      <c r="A8" s="848"/>
      <c r="B8" s="849" t="s">
        <v>3420</v>
      </c>
      <c r="C8" s="850"/>
      <c r="D8" s="850"/>
      <c r="E8" s="850"/>
      <c r="F8" s="850"/>
      <c r="G8" s="851"/>
    </row>
    <row r="9" spans="1:7" ht="27.75" customHeight="1">
      <c r="A9" s="852" t="s">
        <v>3299</v>
      </c>
      <c r="B9" s="853" t="s">
        <v>3421</v>
      </c>
      <c r="C9" s="854"/>
      <c r="D9" s="854"/>
      <c r="E9" s="854"/>
      <c r="F9" s="854"/>
      <c r="G9" s="855"/>
    </row>
    <row r="10" spans="1:7" ht="27.75" customHeight="1">
      <c r="A10" s="856"/>
      <c r="B10" s="857"/>
      <c r="C10" s="858"/>
      <c r="D10" s="858"/>
      <c r="E10" s="858"/>
      <c r="F10" s="858"/>
      <c r="G10" s="859"/>
    </row>
    <row r="11" spans="1:7" ht="27.75" customHeight="1">
      <c r="A11" s="856"/>
      <c r="B11" s="857"/>
      <c r="C11" s="858"/>
      <c r="D11" s="858"/>
      <c r="E11" s="858"/>
      <c r="F11" s="858"/>
      <c r="G11" s="859"/>
    </row>
    <row r="12" spans="1:7" ht="27.75" customHeight="1">
      <c r="A12" s="860"/>
      <c r="B12" s="861"/>
      <c r="C12" s="862"/>
      <c r="D12" s="862"/>
      <c r="E12" s="862"/>
      <c r="F12" s="862"/>
      <c r="G12" s="863"/>
    </row>
    <row r="13" spans="1:7" ht="30.75" customHeight="1">
      <c r="A13" s="864" t="s">
        <v>3301</v>
      </c>
      <c r="B13" s="865" t="s">
        <v>3302</v>
      </c>
      <c r="C13" s="866"/>
      <c r="D13" s="867"/>
      <c r="E13" s="849" t="s">
        <v>3303</v>
      </c>
      <c r="F13" s="868" t="str">
        <f>[3]管理表!K2</f>
        <v>別途相談</v>
      </c>
      <c r="G13" s="864" t="s">
        <v>3304</v>
      </c>
    </row>
    <row r="14" spans="1:7" ht="30.75" customHeight="1">
      <c r="A14" s="864" t="s">
        <v>3305</v>
      </c>
      <c r="B14" s="869" t="s">
        <v>3306</v>
      </c>
      <c r="C14" s="870"/>
      <c r="D14" s="871"/>
      <c r="E14" s="865" t="s">
        <v>3307</v>
      </c>
      <c r="F14" s="866"/>
      <c r="G14" s="867"/>
    </row>
    <row r="15" spans="1:7" ht="8.25" customHeight="1" thickBot="1"/>
    <row r="16" spans="1:7" ht="27" customHeight="1">
      <c r="A16" s="872" t="s">
        <v>3253</v>
      </c>
      <c r="B16" s="873" t="s">
        <v>3308</v>
      </c>
      <c r="C16" s="874"/>
      <c r="D16" s="875" t="s">
        <v>3281</v>
      </c>
      <c r="E16" s="876" t="s">
        <v>3257</v>
      </c>
      <c r="F16" s="875" t="s">
        <v>3258</v>
      </c>
      <c r="G16" s="877" t="s">
        <v>3309</v>
      </c>
    </row>
    <row r="17" spans="1:7" ht="30" customHeight="1">
      <c r="A17" s="878" t="str">
        <f>[3]管理表!D2</f>
        <v>TEST-3033-Z03</v>
      </c>
      <c r="B17" s="879" t="str">
        <f>[3]管理表!C2</f>
        <v>ドロップインアダプタ（3033）</v>
      </c>
      <c r="C17" s="879" t="str">
        <f>[3]管理表!E2</f>
        <v>村井電材</v>
      </c>
      <c r="D17" s="880">
        <f>[3]管理表!G2</f>
        <v>1</v>
      </c>
      <c r="E17" s="881">
        <f>[3]管理表!H2</f>
        <v>13000</v>
      </c>
      <c r="F17" s="879">
        <f>D17*E17</f>
        <v>13000</v>
      </c>
      <c r="G17" s="938" t="str">
        <f>[3]管理表!M2</f>
        <v>見積りNo：121101001</v>
      </c>
    </row>
    <row r="18" spans="1:7" ht="30" customHeight="1">
      <c r="A18" s="883" t="str">
        <f>[3]管理表!D3</f>
        <v>TEST-3033-Z02</v>
      </c>
      <c r="B18" s="884" t="str">
        <f>[3]管理表!C3</f>
        <v>アダプタナット（3033）</v>
      </c>
      <c r="C18" s="884" t="str">
        <f>[3]管理表!E3</f>
        <v>村井電材</v>
      </c>
      <c r="D18" s="885">
        <f>[3]管理表!G3</f>
        <v>1</v>
      </c>
      <c r="E18" s="885">
        <f>[3]管理表!H3</f>
        <v>3800</v>
      </c>
      <c r="F18" s="884">
        <f>D18*E18</f>
        <v>3800</v>
      </c>
      <c r="G18" s="886" t="str">
        <f>[3]管理表!M3</f>
        <v>見積りNo：121101001</v>
      </c>
    </row>
    <row r="19" spans="1:7" ht="30" customHeight="1">
      <c r="A19" s="883">
        <f>[3]管理表!D4</f>
        <v>0</v>
      </c>
      <c r="B19" s="884" t="str">
        <f>[3]管理表!C4</f>
        <v>消費税</v>
      </c>
      <c r="C19" s="884" t="str">
        <f>[3]管理表!E4</f>
        <v>村井電材</v>
      </c>
      <c r="D19" s="885">
        <f>[3]管理表!G4</f>
        <v>1</v>
      </c>
      <c r="E19" s="885">
        <f>[3]管理表!H4</f>
        <v>840</v>
      </c>
      <c r="F19" s="884">
        <f t="shared" ref="F19:F28" si="0">D19*E19</f>
        <v>840</v>
      </c>
      <c r="G19" s="886">
        <f>[3]管理表!M4</f>
        <v>0</v>
      </c>
    </row>
    <row r="20" spans="1:7" ht="30" customHeight="1">
      <c r="A20" s="883">
        <f>[3]管理表!D5</f>
        <v>0</v>
      </c>
      <c r="B20" s="884">
        <f>[3]管理表!C5</f>
        <v>0</v>
      </c>
      <c r="C20" s="884">
        <f>[3]管理表!E5</f>
        <v>0</v>
      </c>
      <c r="D20" s="885">
        <f>[3]管理表!G5</f>
        <v>0</v>
      </c>
      <c r="E20" s="885">
        <f>[3]管理表!H5</f>
        <v>0</v>
      </c>
      <c r="F20" s="884">
        <f t="shared" si="0"/>
        <v>0</v>
      </c>
      <c r="G20" s="886">
        <f>[3]管理表!M5</f>
        <v>0</v>
      </c>
    </row>
    <row r="21" spans="1:7" ht="30" customHeight="1">
      <c r="A21" s="883">
        <f>[3]管理表!D6</f>
        <v>0</v>
      </c>
      <c r="B21" s="884">
        <f>[3]管理表!C6</f>
        <v>0</v>
      </c>
      <c r="C21" s="884">
        <f>[3]管理表!E6</f>
        <v>0</v>
      </c>
      <c r="D21" s="885">
        <f>[3]管理表!G6</f>
        <v>0</v>
      </c>
      <c r="E21" s="885">
        <f>[3]管理表!H6</f>
        <v>0</v>
      </c>
      <c r="F21" s="884">
        <f t="shared" si="0"/>
        <v>0</v>
      </c>
      <c r="G21" s="886">
        <f>[3]管理表!M6</f>
        <v>0</v>
      </c>
    </row>
    <row r="22" spans="1:7" ht="30" customHeight="1">
      <c r="A22" s="883">
        <f>[3]管理表!D7</f>
        <v>0</v>
      </c>
      <c r="B22" s="884">
        <f>[3]管理表!C7</f>
        <v>0</v>
      </c>
      <c r="C22" s="884">
        <f>[3]管理表!E7</f>
        <v>0</v>
      </c>
      <c r="D22" s="885">
        <f>[3]管理表!G7</f>
        <v>0</v>
      </c>
      <c r="E22" s="885">
        <f>[3]管理表!H7</f>
        <v>0</v>
      </c>
      <c r="F22" s="884">
        <f t="shared" si="0"/>
        <v>0</v>
      </c>
      <c r="G22" s="886">
        <f>[3]管理表!M7</f>
        <v>0</v>
      </c>
    </row>
    <row r="23" spans="1:7" ht="30" customHeight="1">
      <c r="A23" s="883">
        <f>[3]管理表!D8</f>
        <v>0</v>
      </c>
      <c r="B23" s="884">
        <f>[3]管理表!C8</f>
        <v>0</v>
      </c>
      <c r="C23" s="884">
        <f>[3]管理表!E8</f>
        <v>0</v>
      </c>
      <c r="D23" s="885">
        <f>[3]管理表!G8</f>
        <v>0</v>
      </c>
      <c r="E23" s="885">
        <f>[3]管理表!H8</f>
        <v>0</v>
      </c>
      <c r="F23" s="884">
        <f t="shared" si="0"/>
        <v>0</v>
      </c>
      <c r="G23" s="886">
        <f>[3]管理表!M8</f>
        <v>0</v>
      </c>
    </row>
    <row r="24" spans="1:7" ht="30" customHeight="1">
      <c r="A24" s="883">
        <f>[3]管理表!D9</f>
        <v>0</v>
      </c>
      <c r="B24" s="884">
        <f>[3]管理表!C9</f>
        <v>0</v>
      </c>
      <c r="C24" s="884">
        <f>[3]管理表!E9</f>
        <v>0</v>
      </c>
      <c r="D24" s="885">
        <f>[3]管理表!G9</f>
        <v>0</v>
      </c>
      <c r="E24" s="885">
        <f>[3]管理表!H9</f>
        <v>0</v>
      </c>
      <c r="F24" s="884">
        <f t="shared" si="0"/>
        <v>0</v>
      </c>
      <c r="G24" s="886">
        <f>[3]管理表!M9</f>
        <v>0</v>
      </c>
    </row>
    <row r="25" spans="1:7" ht="30" customHeight="1">
      <c r="A25" s="883">
        <f>[3]管理表!D10</f>
        <v>0</v>
      </c>
      <c r="B25" s="884">
        <f>[3]管理表!C10</f>
        <v>0</v>
      </c>
      <c r="C25" s="884">
        <f>[3]管理表!E10</f>
        <v>0</v>
      </c>
      <c r="D25" s="885">
        <f>[3]管理表!G10</f>
        <v>0</v>
      </c>
      <c r="E25" s="885">
        <f>[3]管理表!H10</f>
        <v>0</v>
      </c>
      <c r="F25" s="884">
        <f t="shared" si="0"/>
        <v>0</v>
      </c>
      <c r="G25" s="886">
        <f>[3]管理表!M10</f>
        <v>0</v>
      </c>
    </row>
    <row r="26" spans="1:7" ht="30" customHeight="1">
      <c r="A26" s="883">
        <f>[3]管理表!D11</f>
        <v>0</v>
      </c>
      <c r="B26" s="884">
        <f>[3]管理表!C11</f>
        <v>0</v>
      </c>
      <c r="C26" s="884">
        <f>[3]管理表!E11</f>
        <v>0</v>
      </c>
      <c r="D26" s="885">
        <f>[3]管理表!G11</f>
        <v>0</v>
      </c>
      <c r="E26" s="885">
        <f>[3]管理表!H11</f>
        <v>0</v>
      </c>
      <c r="F26" s="884">
        <f t="shared" si="0"/>
        <v>0</v>
      </c>
      <c r="G26" s="886">
        <f>[3]管理表!M11</f>
        <v>0</v>
      </c>
    </row>
    <row r="27" spans="1:7" ht="30" customHeight="1">
      <c r="A27" s="883">
        <f>[3]管理表!D12</f>
        <v>0</v>
      </c>
      <c r="B27" s="884">
        <f>[3]管理表!C12</f>
        <v>0</v>
      </c>
      <c r="C27" s="884">
        <f>[3]管理表!E12</f>
        <v>0</v>
      </c>
      <c r="D27" s="885">
        <f>[3]管理表!G12</f>
        <v>0</v>
      </c>
      <c r="E27" s="885">
        <f>[3]管理表!H12</f>
        <v>0</v>
      </c>
      <c r="F27" s="884">
        <f t="shared" si="0"/>
        <v>0</v>
      </c>
      <c r="G27" s="886">
        <f>[3]管理表!M12</f>
        <v>0</v>
      </c>
    </row>
    <row r="28" spans="1:7" ht="30" customHeight="1">
      <c r="A28" s="883">
        <f>[3]管理表!D13</f>
        <v>0</v>
      </c>
      <c r="B28" s="884">
        <f>[3]管理表!C13</f>
        <v>0</v>
      </c>
      <c r="C28" s="884">
        <f>[3]管理表!E13</f>
        <v>0</v>
      </c>
      <c r="D28" s="885">
        <f>[3]管理表!G13</f>
        <v>0</v>
      </c>
      <c r="E28" s="885">
        <f>[3]管理表!H13</f>
        <v>0</v>
      </c>
      <c r="F28" s="884">
        <f t="shared" si="0"/>
        <v>0</v>
      </c>
      <c r="G28" s="886">
        <f>[3]管理表!M13</f>
        <v>0</v>
      </c>
    </row>
    <row r="29" spans="1:7" ht="30" customHeight="1" thickBot="1">
      <c r="A29" s="887"/>
      <c r="B29" s="888"/>
      <c r="C29" s="888"/>
      <c r="D29" s="889">
        <f>[3]管理表!H13</f>
        <v>0</v>
      </c>
      <c r="E29" s="889"/>
      <c r="F29" s="888"/>
      <c r="G29" s="890"/>
    </row>
    <row r="30" spans="1:7" ht="3" customHeight="1" thickBot="1">
      <c r="A30" s="891"/>
      <c r="B30" s="891"/>
      <c r="C30" s="891"/>
      <c r="D30" s="891"/>
      <c r="E30" s="891"/>
      <c r="F30" s="891"/>
      <c r="G30" s="891"/>
    </row>
    <row r="31" spans="1:7" ht="33.75" customHeight="1">
      <c r="A31" s="892" t="s">
        <v>17</v>
      </c>
      <c r="B31" s="893" t="s">
        <v>3422</v>
      </c>
      <c r="C31" s="893"/>
      <c r="D31" s="893"/>
      <c r="E31" s="893"/>
      <c r="F31" s="893"/>
      <c r="G31" s="894"/>
    </row>
    <row r="32" spans="1:7" ht="22.5" customHeight="1">
      <c r="A32" s="895"/>
      <c r="B32" s="891"/>
      <c r="C32" s="891"/>
      <c r="D32" s="891"/>
      <c r="E32" s="891"/>
      <c r="F32" s="891"/>
      <c r="G32" s="896"/>
    </row>
    <row r="33" spans="1:7" ht="14.25" thickBot="1">
      <c r="A33" s="897"/>
      <c r="B33" s="898"/>
      <c r="C33" s="898"/>
      <c r="D33" s="898"/>
      <c r="E33" s="898"/>
      <c r="F33" s="898"/>
      <c r="G33" s="899"/>
    </row>
    <row r="34" spans="1:7" ht="30" customHeight="1" thickTop="1">
      <c r="A34" s="840" t="s">
        <v>3311</v>
      </c>
      <c r="F34" s="900" t="s">
        <v>3312</v>
      </c>
      <c r="G34" s="901"/>
    </row>
    <row r="35" spans="1:7" ht="30" customHeight="1" thickBot="1">
      <c r="F35" s="902" t="s">
        <v>3313</v>
      </c>
      <c r="G35" s="903" t="s">
        <v>3314</v>
      </c>
    </row>
    <row r="36" spans="1:7" ht="14.25" thickTop="1"/>
  </sheetData>
  <mergeCells count="5">
    <mergeCell ref="B9:G12"/>
    <mergeCell ref="B13:D13"/>
    <mergeCell ref="B14:D14"/>
    <mergeCell ref="E14:G14"/>
    <mergeCell ref="B31:G31"/>
  </mergeCells>
  <phoneticPr fontId="3"/>
  <dataValidations count="3">
    <dataValidation type="list" allowBlank="1" showInputMessage="1" showErrorMessage="1" sqref="E14:G14 JA14:JC14 SW14:SY14 ACS14:ACU14 AMO14:AMQ14 AWK14:AWM14 BGG14:BGI14 BQC14:BQE14 BZY14:CAA14 CJU14:CJW14 CTQ14:CTS14 DDM14:DDO14 DNI14:DNK14 DXE14:DXG14 EHA14:EHC14 EQW14:EQY14 FAS14:FAU14 FKO14:FKQ14 FUK14:FUM14 GEG14:GEI14 GOC14:GOE14 GXY14:GYA14 HHU14:HHW14 HRQ14:HRS14 IBM14:IBO14 ILI14:ILK14 IVE14:IVG14 JFA14:JFC14 JOW14:JOY14 JYS14:JYU14 KIO14:KIQ14 KSK14:KSM14 LCG14:LCI14 LMC14:LME14 LVY14:LWA14 MFU14:MFW14 MPQ14:MPS14 MZM14:MZO14 NJI14:NJK14 NTE14:NTG14 ODA14:ODC14 OMW14:OMY14 OWS14:OWU14 PGO14:PGQ14 PQK14:PQM14 QAG14:QAI14 QKC14:QKE14 QTY14:QUA14 RDU14:RDW14 RNQ14:RNS14 RXM14:RXO14 SHI14:SHK14 SRE14:SRG14 TBA14:TBC14 TKW14:TKY14 TUS14:TUU14 UEO14:UEQ14 UOK14:UOM14 UYG14:UYI14 VIC14:VIE14 VRY14:VSA14 WBU14:WBW14 WLQ14:WLS14 WVM14:WVO14 E65550:G65550 JA65550:JC65550 SW65550:SY65550 ACS65550:ACU65550 AMO65550:AMQ65550 AWK65550:AWM65550 BGG65550:BGI65550 BQC65550:BQE65550 BZY65550:CAA65550 CJU65550:CJW65550 CTQ65550:CTS65550 DDM65550:DDO65550 DNI65550:DNK65550 DXE65550:DXG65550 EHA65550:EHC65550 EQW65550:EQY65550 FAS65550:FAU65550 FKO65550:FKQ65550 FUK65550:FUM65550 GEG65550:GEI65550 GOC65550:GOE65550 GXY65550:GYA65550 HHU65550:HHW65550 HRQ65550:HRS65550 IBM65550:IBO65550 ILI65550:ILK65550 IVE65550:IVG65550 JFA65550:JFC65550 JOW65550:JOY65550 JYS65550:JYU65550 KIO65550:KIQ65550 KSK65550:KSM65550 LCG65550:LCI65550 LMC65550:LME65550 LVY65550:LWA65550 MFU65550:MFW65550 MPQ65550:MPS65550 MZM65550:MZO65550 NJI65550:NJK65550 NTE65550:NTG65550 ODA65550:ODC65550 OMW65550:OMY65550 OWS65550:OWU65550 PGO65550:PGQ65550 PQK65550:PQM65550 QAG65550:QAI65550 QKC65550:QKE65550 QTY65550:QUA65550 RDU65550:RDW65550 RNQ65550:RNS65550 RXM65550:RXO65550 SHI65550:SHK65550 SRE65550:SRG65550 TBA65550:TBC65550 TKW65550:TKY65550 TUS65550:TUU65550 UEO65550:UEQ65550 UOK65550:UOM65550 UYG65550:UYI65550 VIC65550:VIE65550 VRY65550:VSA65550 WBU65550:WBW65550 WLQ65550:WLS65550 WVM65550:WVO65550 E131086:G131086 JA131086:JC131086 SW131086:SY131086 ACS131086:ACU131086 AMO131086:AMQ131086 AWK131086:AWM131086 BGG131086:BGI131086 BQC131086:BQE131086 BZY131086:CAA131086 CJU131086:CJW131086 CTQ131086:CTS131086 DDM131086:DDO131086 DNI131086:DNK131086 DXE131086:DXG131086 EHA131086:EHC131086 EQW131086:EQY131086 FAS131086:FAU131086 FKO131086:FKQ131086 FUK131086:FUM131086 GEG131086:GEI131086 GOC131086:GOE131086 GXY131086:GYA131086 HHU131086:HHW131086 HRQ131086:HRS131086 IBM131086:IBO131086 ILI131086:ILK131086 IVE131086:IVG131086 JFA131086:JFC131086 JOW131086:JOY131086 JYS131086:JYU131086 KIO131086:KIQ131086 KSK131086:KSM131086 LCG131086:LCI131086 LMC131086:LME131086 LVY131086:LWA131086 MFU131086:MFW131086 MPQ131086:MPS131086 MZM131086:MZO131086 NJI131086:NJK131086 NTE131086:NTG131086 ODA131086:ODC131086 OMW131086:OMY131086 OWS131086:OWU131086 PGO131086:PGQ131086 PQK131086:PQM131086 QAG131086:QAI131086 QKC131086:QKE131086 QTY131086:QUA131086 RDU131086:RDW131086 RNQ131086:RNS131086 RXM131086:RXO131086 SHI131086:SHK131086 SRE131086:SRG131086 TBA131086:TBC131086 TKW131086:TKY131086 TUS131086:TUU131086 UEO131086:UEQ131086 UOK131086:UOM131086 UYG131086:UYI131086 VIC131086:VIE131086 VRY131086:VSA131086 WBU131086:WBW131086 WLQ131086:WLS131086 WVM131086:WVO131086 E196622:G196622 JA196622:JC196622 SW196622:SY196622 ACS196622:ACU196622 AMO196622:AMQ196622 AWK196622:AWM196622 BGG196622:BGI196622 BQC196622:BQE196622 BZY196622:CAA196622 CJU196622:CJW196622 CTQ196622:CTS196622 DDM196622:DDO196622 DNI196622:DNK196622 DXE196622:DXG196622 EHA196622:EHC196622 EQW196622:EQY196622 FAS196622:FAU196622 FKO196622:FKQ196622 FUK196622:FUM196622 GEG196622:GEI196622 GOC196622:GOE196622 GXY196622:GYA196622 HHU196622:HHW196622 HRQ196622:HRS196622 IBM196622:IBO196622 ILI196622:ILK196622 IVE196622:IVG196622 JFA196622:JFC196622 JOW196622:JOY196622 JYS196622:JYU196622 KIO196622:KIQ196622 KSK196622:KSM196622 LCG196622:LCI196622 LMC196622:LME196622 LVY196622:LWA196622 MFU196622:MFW196622 MPQ196622:MPS196622 MZM196622:MZO196622 NJI196622:NJK196622 NTE196622:NTG196622 ODA196622:ODC196622 OMW196622:OMY196622 OWS196622:OWU196622 PGO196622:PGQ196622 PQK196622:PQM196622 QAG196622:QAI196622 QKC196622:QKE196622 QTY196622:QUA196622 RDU196622:RDW196622 RNQ196622:RNS196622 RXM196622:RXO196622 SHI196622:SHK196622 SRE196622:SRG196622 TBA196622:TBC196622 TKW196622:TKY196622 TUS196622:TUU196622 UEO196622:UEQ196622 UOK196622:UOM196622 UYG196622:UYI196622 VIC196622:VIE196622 VRY196622:VSA196622 WBU196622:WBW196622 WLQ196622:WLS196622 WVM196622:WVO196622 E262158:G262158 JA262158:JC262158 SW262158:SY262158 ACS262158:ACU262158 AMO262158:AMQ262158 AWK262158:AWM262158 BGG262158:BGI262158 BQC262158:BQE262158 BZY262158:CAA262158 CJU262158:CJW262158 CTQ262158:CTS262158 DDM262158:DDO262158 DNI262158:DNK262158 DXE262158:DXG262158 EHA262158:EHC262158 EQW262158:EQY262158 FAS262158:FAU262158 FKO262158:FKQ262158 FUK262158:FUM262158 GEG262158:GEI262158 GOC262158:GOE262158 GXY262158:GYA262158 HHU262158:HHW262158 HRQ262158:HRS262158 IBM262158:IBO262158 ILI262158:ILK262158 IVE262158:IVG262158 JFA262158:JFC262158 JOW262158:JOY262158 JYS262158:JYU262158 KIO262158:KIQ262158 KSK262158:KSM262158 LCG262158:LCI262158 LMC262158:LME262158 LVY262158:LWA262158 MFU262158:MFW262158 MPQ262158:MPS262158 MZM262158:MZO262158 NJI262158:NJK262158 NTE262158:NTG262158 ODA262158:ODC262158 OMW262158:OMY262158 OWS262158:OWU262158 PGO262158:PGQ262158 PQK262158:PQM262158 QAG262158:QAI262158 QKC262158:QKE262158 QTY262158:QUA262158 RDU262158:RDW262158 RNQ262158:RNS262158 RXM262158:RXO262158 SHI262158:SHK262158 SRE262158:SRG262158 TBA262158:TBC262158 TKW262158:TKY262158 TUS262158:TUU262158 UEO262158:UEQ262158 UOK262158:UOM262158 UYG262158:UYI262158 VIC262158:VIE262158 VRY262158:VSA262158 WBU262158:WBW262158 WLQ262158:WLS262158 WVM262158:WVO262158 E327694:G327694 JA327694:JC327694 SW327694:SY327694 ACS327694:ACU327694 AMO327694:AMQ327694 AWK327694:AWM327694 BGG327694:BGI327694 BQC327694:BQE327694 BZY327694:CAA327694 CJU327694:CJW327694 CTQ327694:CTS327694 DDM327694:DDO327694 DNI327694:DNK327694 DXE327694:DXG327694 EHA327694:EHC327694 EQW327694:EQY327694 FAS327694:FAU327694 FKO327694:FKQ327694 FUK327694:FUM327694 GEG327694:GEI327694 GOC327694:GOE327694 GXY327694:GYA327694 HHU327694:HHW327694 HRQ327694:HRS327694 IBM327694:IBO327694 ILI327694:ILK327694 IVE327694:IVG327694 JFA327694:JFC327694 JOW327694:JOY327694 JYS327694:JYU327694 KIO327694:KIQ327694 KSK327694:KSM327694 LCG327694:LCI327694 LMC327694:LME327694 LVY327694:LWA327694 MFU327694:MFW327694 MPQ327694:MPS327694 MZM327694:MZO327694 NJI327694:NJK327694 NTE327694:NTG327694 ODA327694:ODC327694 OMW327694:OMY327694 OWS327694:OWU327694 PGO327694:PGQ327694 PQK327694:PQM327694 QAG327694:QAI327694 QKC327694:QKE327694 QTY327694:QUA327694 RDU327694:RDW327694 RNQ327694:RNS327694 RXM327694:RXO327694 SHI327694:SHK327694 SRE327694:SRG327694 TBA327694:TBC327694 TKW327694:TKY327694 TUS327694:TUU327694 UEO327694:UEQ327694 UOK327694:UOM327694 UYG327694:UYI327694 VIC327694:VIE327694 VRY327694:VSA327694 WBU327694:WBW327694 WLQ327694:WLS327694 WVM327694:WVO327694 E393230:G393230 JA393230:JC393230 SW393230:SY393230 ACS393230:ACU393230 AMO393230:AMQ393230 AWK393230:AWM393230 BGG393230:BGI393230 BQC393230:BQE393230 BZY393230:CAA393230 CJU393230:CJW393230 CTQ393230:CTS393230 DDM393230:DDO393230 DNI393230:DNK393230 DXE393230:DXG393230 EHA393230:EHC393230 EQW393230:EQY393230 FAS393230:FAU393230 FKO393230:FKQ393230 FUK393230:FUM393230 GEG393230:GEI393230 GOC393230:GOE393230 GXY393230:GYA393230 HHU393230:HHW393230 HRQ393230:HRS393230 IBM393230:IBO393230 ILI393230:ILK393230 IVE393230:IVG393230 JFA393230:JFC393230 JOW393230:JOY393230 JYS393230:JYU393230 KIO393230:KIQ393230 KSK393230:KSM393230 LCG393230:LCI393230 LMC393230:LME393230 LVY393230:LWA393230 MFU393230:MFW393230 MPQ393230:MPS393230 MZM393230:MZO393230 NJI393230:NJK393230 NTE393230:NTG393230 ODA393230:ODC393230 OMW393230:OMY393230 OWS393230:OWU393230 PGO393230:PGQ393230 PQK393230:PQM393230 QAG393230:QAI393230 QKC393230:QKE393230 QTY393230:QUA393230 RDU393230:RDW393230 RNQ393230:RNS393230 RXM393230:RXO393230 SHI393230:SHK393230 SRE393230:SRG393230 TBA393230:TBC393230 TKW393230:TKY393230 TUS393230:TUU393230 UEO393230:UEQ393230 UOK393230:UOM393230 UYG393230:UYI393230 VIC393230:VIE393230 VRY393230:VSA393230 WBU393230:WBW393230 WLQ393230:WLS393230 WVM393230:WVO393230 E458766:G458766 JA458766:JC458766 SW458766:SY458766 ACS458766:ACU458766 AMO458766:AMQ458766 AWK458766:AWM458766 BGG458766:BGI458766 BQC458766:BQE458766 BZY458766:CAA458766 CJU458766:CJW458766 CTQ458766:CTS458766 DDM458766:DDO458766 DNI458766:DNK458766 DXE458766:DXG458766 EHA458766:EHC458766 EQW458766:EQY458766 FAS458766:FAU458766 FKO458766:FKQ458766 FUK458766:FUM458766 GEG458766:GEI458766 GOC458766:GOE458766 GXY458766:GYA458766 HHU458766:HHW458766 HRQ458766:HRS458766 IBM458766:IBO458766 ILI458766:ILK458766 IVE458766:IVG458766 JFA458766:JFC458766 JOW458766:JOY458766 JYS458766:JYU458766 KIO458766:KIQ458766 KSK458766:KSM458766 LCG458766:LCI458766 LMC458766:LME458766 LVY458766:LWA458766 MFU458766:MFW458766 MPQ458766:MPS458766 MZM458766:MZO458766 NJI458766:NJK458766 NTE458766:NTG458766 ODA458766:ODC458766 OMW458766:OMY458766 OWS458766:OWU458766 PGO458766:PGQ458766 PQK458766:PQM458766 QAG458766:QAI458766 QKC458766:QKE458766 QTY458766:QUA458766 RDU458766:RDW458766 RNQ458766:RNS458766 RXM458766:RXO458766 SHI458766:SHK458766 SRE458766:SRG458766 TBA458766:TBC458766 TKW458766:TKY458766 TUS458766:TUU458766 UEO458766:UEQ458766 UOK458766:UOM458766 UYG458766:UYI458766 VIC458766:VIE458766 VRY458766:VSA458766 WBU458766:WBW458766 WLQ458766:WLS458766 WVM458766:WVO458766 E524302:G524302 JA524302:JC524302 SW524302:SY524302 ACS524302:ACU524302 AMO524302:AMQ524302 AWK524302:AWM524302 BGG524302:BGI524302 BQC524302:BQE524302 BZY524302:CAA524302 CJU524302:CJW524302 CTQ524302:CTS524302 DDM524302:DDO524302 DNI524302:DNK524302 DXE524302:DXG524302 EHA524302:EHC524302 EQW524302:EQY524302 FAS524302:FAU524302 FKO524302:FKQ524302 FUK524302:FUM524302 GEG524302:GEI524302 GOC524302:GOE524302 GXY524302:GYA524302 HHU524302:HHW524302 HRQ524302:HRS524302 IBM524302:IBO524302 ILI524302:ILK524302 IVE524302:IVG524302 JFA524302:JFC524302 JOW524302:JOY524302 JYS524302:JYU524302 KIO524302:KIQ524302 KSK524302:KSM524302 LCG524302:LCI524302 LMC524302:LME524302 LVY524302:LWA524302 MFU524302:MFW524302 MPQ524302:MPS524302 MZM524302:MZO524302 NJI524302:NJK524302 NTE524302:NTG524302 ODA524302:ODC524302 OMW524302:OMY524302 OWS524302:OWU524302 PGO524302:PGQ524302 PQK524302:PQM524302 QAG524302:QAI524302 QKC524302:QKE524302 QTY524302:QUA524302 RDU524302:RDW524302 RNQ524302:RNS524302 RXM524302:RXO524302 SHI524302:SHK524302 SRE524302:SRG524302 TBA524302:TBC524302 TKW524302:TKY524302 TUS524302:TUU524302 UEO524302:UEQ524302 UOK524302:UOM524302 UYG524302:UYI524302 VIC524302:VIE524302 VRY524302:VSA524302 WBU524302:WBW524302 WLQ524302:WLS524302 WVM524302:WVO524302 E589838:G589838 JA589838:JC589838 SW589838:SY589838 ACS589838:ACU589838 AMO589838:AMQ589838 AWK589838:AWM589838 BGG589838:BGI589838 BQC589838:BQE589838 BZY589838:CAA589838 CJU589838:CJW589838 CTQ589838:CTS589838 DDM589838:DDO589838 DNI589838:DNK589838 DXE589838:DXG589838 EHA589838:EHC589838 EQW589838:EQY589838 FAS589838:FAU589838 FKO589838:FKQ589838 FUK589838:FUM589838 GEG589838:GEI589838 GOC589838:GOE589838 GXY589838:GYA589838 HHU589838:HHW589838 HRQ589838:HRS589838 IBM589838:IBO589838 ILI589838:ILK589838 IVE589838:IVG589838 JFA589838:JFC589838 JOW589838:JOY589838 JYS589838:JYU589838 KIO589838:KIQ589838 KSK589838:KSM589838 LCG589838:LCI589838 LMC589838:LME589838 LVY589838:LWA589838 MFU589838:MFW589838 MPQ589838:MPS589838 MZM589838:MZO589838 NJI589838:NJK589838 NTE589838:NTG589838 ODA589838:ODC589838 OMW589838:OMY589838 OWS589838:OWU589838 PGO589838:PGQ589838 PQK589838:PQM589838 QAG589838:QAI589838 QKC589838:QKE589838 QTY589838:QUA589838 RDU589838:RDW589838 RNQ589838:RNS589838 RXM589838:RXO589838 SHI589838:SHK589838 SRE589838:SRG589838 TBA589838:TBC589838 TKW589838:TKY589838 TUS589838:TUU589838 UEO589838:UEQ589838 UOK589838:UOM589838 UYG589838:UYI589838 VIC589838:VIE589838 VRY589838:VSA589838 WBU589838:WBW589838 WLQ589838:WLS589838 WVM589838:WVO589838 E655374:G655374 JA655374:JC655374 SW655374:SY655374 ACS655374:ACU655374 AMO655374:AMQ655374 AWK655374:AWM655374 BGG655374:BGI655374 BQC655374:BQE655374 BZY655374:CAA655374 CJU655374:CJW655374 CTQ655374:CTS655374 DDM655374:DDO655374 DNI655374:DNK655374 DXE655374:DXG655374 EHA655374:EHC655374 EQW655374:EQY655374 FAS655374:FAU655374 FKO655374:FKQ655374 FUK655374:FUM655374 GEG655374:GEI655374 GOC655374:GOE655374 GXY655374:GYA655374 HHU655374:HHW655374 HRQ655374:HRS655374 IBM655374:IBO655374 ILI655374:ILK655374 IVE655374:IVG655374 JFA655374:JFC655374 JOW655374:JOY655374 JYS655374:JYU655374 KIO655374:KIQ655374 KSK655374:KSM655374 LCG655374:LCI655374 LMC655374:LME655374 LVY655374:LWA655374 MFU655374:MFW655374 MPQ655374:MPS655374 MZM655374:MZO655374 NJI655374:NJK655374 NTE655374:NTG655374 ODA655374:ODC655374 OMW655374:OMY655374 OWS655374:OWU655374 PGO655374:PGQ655374 PQK655374:PQM655374 QAG655374:QAI655374 QKC655374:QKE655374 QTY655374:QUA655374 RDU655374:RDW655374 RNQ655374:RNS655374 RXM655374:RXO655374 SHI655374:SHK655374 SRE655374:SRG655374 TBA655374:TBC655374 TKW655374:TKY655374 TUS655374:TUU655374 UEO655374:UEQ655374 UOK655374:UOM655374 UYG655374:UYI655374 VIC655374:VIE655374 VRY655374:VSA655374 WBU655374:WBW655374 WLQ655374:WLS655374 WVM655374:WVO655374 E720910:G720910 JA720910:JC720910 SW720910:SY720910 ACS720910:ACU720910 AMO720910:AMQ720910 AWK720910:AWM720910 BGG720910:BGI720910 BQC720910:BQE720910 BZY720910:CAA720910 CJU720910:CJW720910 CTQ720910:CTS720910 DDM720910:DDO720910 DNI720910:DNK720910 DXE720910:DXG720910 EHA720910:EHC720910 EQW720910:EQY720910 FAS720910:FAU720910 FKO720910:FKQ720910 FUK720910:FUM720910 GEG720910:GEI720910 GOC720910:GOE720910 GXY720910:GYA720910 HHU720910:HHW720910 HRQ720910:HRS720910 IBM720910:IBO720910 ILI720910:ILK720910 IVE720910:IVG720910 JFA720910:JFC720910 JOW720910:JOY720910 JYS720910:JYU720910 KIO720910:KIQ720910 KSK720910:KSM720910 LCG720910:LCI720910 LMC720910:LME720910 LVY720910:LWA720910 MFU720910:MFW720910 MPQ720910:MPS720910 MZM720910:MZO720910 NJI720910:NJK720910 NTE720910:NTG720910 ODA720910:ODC720910 OMW720910:OMY720910 OWS720910:OWU720910 PGO720910:PGQ720910 PQK720910:PQM720910 QAG720910:QAI720910 QKC720910:QKE720910 QTY720910:QUA720910 RDU720910:RDW720910 RNQ720910:RNS720910 RXM720910:RXO720910 SHI720910:SHK720910 SRE720910:SRG720910 TBA720910:TBC720910 TKW720910:TKY720910 TUS720910:TUU720910 UEO720910:UEQ720910 UOK720910:UOM720910 UYG720910:UYI720910 VIC720910:VIE720910 VRY720910:VSA720910 WBU720910:WBW720910 WLQ720910:WLS720910 WVM720910:WVO720910 E786446:G786446 JA786446:JC786446 SW786446:SY786446 ACS786446:ACU786446 AMO786446:AMQ786446 AWK786446:AWM786446 BGG786446:BGI786446 BQC786446:BQE786446 BZY786446:CAA786446 CJU786446:CJW786446 CTQ786446:CTS786446 DDM786446:DDO786446 DNI786446:DNK786446 DXE786446:DXG786446 EHA786446:EHC786446 EQW786446:EQY786446 FAS786446:FAU786446 FKO786446:FKQ786446 FUK786446:FUM786446 GEG786446:GEI786446 GOC786446:GOE786446 GXY786446:GYA786446 HHU786446:HHW786446 HRQ786446:HRS786446 IBM786446:IBO786446 ILI786446:ILK786446 IVE786446:IVG786446 JFA786446:JFC786446 JOW786446:JOY786446 JYS786446:JYU786446 KIO786446:KIQ786446 KSK786446:KSM786446 LCG786446:LCI786446 LMC786446:LME786446 LVY786446:LWA786446 MFU786446:MFW786446 MPQ786446:MPS786446 MZM786446:MZO786446 NJI786446:NJK786446 NTE786446:NTG786446 ODA786446:ODC786446 OMW786446:OMY786446 OWS786446:OWU786446 PGO786446:PGQ786446 PQK786446:PQM786446 QAG786446:QAI786446 QKC786446:QKE786446 QTY786446:QUA786446 RDU786446:RDW786446 RNQ786446:RNS786446 RXM786446:RXO786446 SHI786446:SHK786446 SRE786446:SRG786446 TBA786446:TBC786446 TKW786446:TKY786446 TUS786446:TUU786446 UEO786446:UEQ786446 UOK786446:UOM786446 UYG786446:UYI786446 VIC786446:VIE786446 VRY786446:VSA786446 WBU786446:WBW786446 WLQ786446:WLS786446 WVM786446:WVO786446 E851982:G851982 JA851982:JC851982 SW851982:SY851982 ACS851982:ACU851982 AMO851982:AMQ851982 AWK851982:AWM851982 BGG851982:BGI851982 BQC851982:BQE851982 BZY851982:CAA851982 CJU851982:CJW851982 CTQ851982:CTS851982 DDM851982:DDO851982 DNI851982:DNK851982 DXE851982:DXG851982 EHA851982:EHC851982 EQW851982:EQY851982 FAS851982:FAU851982 FKO851982:FKQ851982 FUK851982:FUM851982 GEG851982:GEI851982 GOC851982:GOE851982 GXY851982:GYA851982 HHU851982:HHW851982 HRQ851982:HRS851982 IBM851982:IBO851982 ILI851982:ILK851982 IVE851982:IVG851982 JFA851982:JFC851982 JOW851982:JOY851982 JYS851982:JYU851982 KIO851982:KIQ851982 KSK851982:KSM851982 LCG851982:LCI851982 LMC851982:LME851982 LVY851982:LWA851982 MFU851982:MFW851982 MPQ851982:MPS851982 MZM851982:MZO851982 NJI851982:NJK851982 NTE851982:NTG851982 ODA851982:ODC851982 OMW851982:OMY851982 OWS851982:OWU851982 PGO851982:PGQ851982 PQK851982:PQM851982 QAG851982:QAI851982 QKC851982:QKE851982 QTY851982:QUA851982 RDU851982:RDW851982 RNQ851982:RNS851982 RXM851982:RXO851982 SHI851982:SHK851982 SRE851982:SRG851982 TBA851982:TBC851982 TKW851982:TKY851982 TUS851982:TUU851982 UEO851982:UEQ851982 UOK851982:UOM851982 UYG851982:UYI851982 VIC851982:VIE851982 VRY851982:VSA851982 WBU851982:WBW851982 WLQ851982:WLS851982 WVM851982:WVO851982 E917518:G917518 JA917518:JC917518 SW917518:SY917518 ACS917518:ACU917518 AMO917518:AMQ917518 AWK917518:AWM917518 BGG917518:BGI917518 BQC917518:BQE917518 BZY917518:CAA917518 CJU917518:CJW917518 CTQ917518:CTS917518 DDM917518:DDO917518 DNI917518:DNK917518 DXE917518:DXG917518 EHA917518:EHC917518 EQW917518:EQY917518 FAS917518:FAU917518 FKO917518:FKQ917518 FUK917518:FUM917518 GEG917518:GEI917518 GOC917518:GOE917518 GXY917518:GYA917518 HHU917518:HHW917518 HRQ917518:HRS917518 IBM917518:IBO917518 ILI917518:ILK917518 IVE917518:IVG917518 JFA917518:JFC917518 JOW917518:JOY917518 JYS917518:JYU917518 KIO917518:KIQ917518 KSK917518:KSM917518 LCG917518:LCI917518 LMC917518:LME917518 LVY917518:LWA917518 MFU917518:MFW917518 MPQ917518:MPS917518 MZM917518:MZO917518 NJI917518:NJK917518 NTE917518:NTG917518 ODA917518:ODC917518 OMW917518:OMY917518 OWS917518:OWU917518 PGO917518:PGQ917518 PQK917518:PQM917518 QAG917518:QAI917518 QKC917518:QKE917518 QTY917518:QUA917518 RDU917518:RDW917518 RNQ917518:RNS917518 RXM917518:RXO917518 SHI917518:SHK917518 SRE917518:SRG917518 TBA917518:TBC917518 TKW917518:TKY917518 TUS917518:TUU917518 UEO917518:UEQ917518 UOK917518:UOM917518 UYG917518:UYI917518 VIC917518:VIE917518 VRY917518:VSA917518 WBU917518:WBW917518 WLQ917518:WLS917518 WVM917518:WVO917518 E983054:G983054 JA983054:JC983054 SW983054:SY983054 ACS983054:ACU983054 AMO983054:AMQ983054 AWK983054:AWM983054 BGG983054:BGI983054 BQC983054:BQE983054 BZY983054:CAA983054 CJU983054:CJW983054 CTQ983054:CTS983054 DDM983054:DDO983054 DNI983054:DNK983054 DXE983054:DXG983054 EHA983054:EHC983054 EQW983054:EQY983054 FAS983054:FAU983054 FKO983054:FKQ983054 FUK983054:FUM983054 GEG983054:GEI983054 GOC983054:GOE983054 GXY983054:GYA983054 HHU983054:HHW983054 HRQ983054:HRS983054 IBM983054:IBO983054 ILI983054:ILK983054 IVE983054:IVG983054 JFA983054:JFC983054 JOW983054:JOY983054 JYS983054:JYU983054 KIO983054:KIQ983054 KSK983054:KSM983054 LCG983054:LCI983054 LMC983054:LME983054 LVY983054:LWA983054 MFU983054:MFW983054 MPQ983054:MPS983054 MZM983054:MZO983054 NJI983054:NJK983054 NTE983054:NTG983054 ODA983054:ODC983054 OMW983054:OMY983054 OWS983054:OWU983054 PGO983054:PGQ983054 PQK983054:PQM983054 QAG983054:QAI983054 QKC983054:QKE983054 QTY983054:QUA983054 RDU983054:RDW983054 RNQ983054:RNS983054 RXM983054:RXO983054 SHI983054:SHK983054 SRE983054:SRG983054 TBA983054:TBC983054 TKW983054:TKY983054 TUS983054:TUU983054 UEO983054:UEQ983054 UOK983054:UOM983054 UYG983054:UYI983054 VIC983054:VIE983054 VRY983054:VSA983054 WBU983054:WBW983054 WLQ983054:WLS983054 WVM983054:WVO983054" xr:uid="{9AF49F05-503C-435F-B9EF-6E41BFFEAF2D}">
      <formula1>TEL</formula1>
    </dataValidation>
    <dataValidation type="list" allowBlank="1" showInputMessage="1" showErrorMessage="1" sqref="B14:D14 IX14:IZ14 ST14:SV14 ACP14:ACR14 AML14:AMN14 AWH14:AWJ14 BGD14:BGF14 BPZ14:BQB14 BZV14:BZX14 CJR14:CJT14 CTN14:CTP14 DDJ14:DDL14 DNF14:DNH14 DXB14:DXD14 EGX14:EGZ14 EQT14:EQV14 FAP14:FAR14 FKL14:FKN14 FUH14:FUJ14 GED14:GEF14 GNZ14:GOB14 GXV14:GXX14 HHR14:HHT14 HRN14:HRP14 IBJ14:IBL14 ILF14:ILH14 IVB14:IVD14 JEX14:JEZ14 JOT14:JOV14 JYP14:JYR14 KIL14:KIN14 KSH14:KSJ14 LCD14:LCF14 LLZ14:LMB14 LVV14:LVX14 MFR14:MFT14 MPN14:MPP14 MZJ14:MZL14 NJF14:NJH14 NTB14:NTD14 OCX14:OCZ14 OMT14:OMV14 OWP14:OWR14 PGL14:PGN14 PQH14:PQJ14 QAD14:QAF14 QJZ14:QKB14 QTV14:QTX14 RDR14:RDT14 RNN14:RNP14 RXJ14:RXL14 SHF14:SHH14 SRB14:SRD14 TAX14:TAZ14 TKT14:TKV14 TUP14:TUR14 UEL14:UEN14 UOH14:UOJ14 UYD14:UYF14 VHZ14:VIB14 VRV14:VRX14 WBR14:WBT14 WLN14:WLP14 WVJ14:WVL14 B65550:D65550 IX65550:IZ65550 ST65550:SV65550 ACP65550:ACR65550 AML65550:AMN65550 AWH65550:AWJ65550 BGD65550:BGF65550 BPZ65550:BQB65550 BZV65550:BZX65550 CJR65550:CJT65550 CTN65550:CTP65550 DDJ65550:DDL65550 DNF65550:DNH65550 DXB65550:DXD65550 EGX65550:EGZ65550 EQT65550:EQV65550 FAP65550:FAR65550 FKL65550:FKN65550 FUH65550:FUJ65550 GED65550:GEF65550 GNZ65550:GOB65550 GXV65550:GXX65550 HHR65550:HHT65550 HRN65550:HRP65550 IBJ65550:IBL65550 ILF65550:ILH65550 IVB65550:IVD65550 JEX65550:JEZ65550 JOT65550:JOV65550 JYP65550:JYR65550 KIL65550:KIN65550 KSH65550:KSJ65550 LCD65550:LCF65550 LLZ65550:LMB65550 LVV65550:LVX65550 MFR65550:MFT65550 MPN65550:MPP65550 MZJ65550:MZL65550 NJF65550:NJH65550 NTB65550:NTD65550 OCX65550:OCZ65550 OMT65550:OMV65550 OWP65550:OWR65550 PGL65550:PGN65550 PQH65550:PQJ65550 QAD65550:QAF65550 QJZ65550:QKB65550 QTV65550:QTX65550 RDR65550:RDT65550 RNN65550:RNP65550 RXJ65550:RXL65550 SHF65550:SHH65550 SRB65550:SRD65550 TAX65550:TAZ65550 TKT65550:TKV65550 TUP65550:TUR65550 UEL65550:UEN65550 UOH65550:UOJ65550 UYD65550:UYF65550 VHZ65550:VIB65550 VRV65550:VRX65550 WBR65550:WBT65550 WLN65550:WLP65550 WVJ65550:WVL65550 B131086:D131086 IX131086:IZ131086 ST131086:SV131086 ACP131086:ACR131086 AML131086:AMN131086 AWH131086:AWJ131086 BGD131086:BGF131086 BPZ131086:BQB131086 BZV131086:BZX131086 CJR131086:CJT131086 CTN131086:CTP131086 DDJ131086:DDL131086 DNF131086:DNH131086 DXB131086:DXD131086 EGX131086:EGZ131086 EQT131086:EQV131086 FAP131086:FAR131086 FKL131086:FKN131086 FUH131086:FUJ131086 GED131086:GEF131086 GNZ131086:GOB131086 GXV131086:GXX131086 HHR131086:HHT131086 HRN131086:HRP131086 IBJ131086:IBL131086 ILF131086:ILH131086 IVB131086:IVD131086 JEX131086:JEZ131086 JOT131086:JOV131086 JYP131086:JYR131086 KIL131086:KIN131086 KSH131086:KSJ131086 LCD131086:LCF131086 LLZ131086:LMB131086 LVV131086:LVX131086 MFR131086:MFT131086 MPN131086:MPP131086 MZJ131086:MZL131086 NJF131086:NJH131086 NTB131086:NTD131086 OCX131086:OCZ131086 OMT131086:OMV131086 OWP131086:OWR131086 PGL131086:PGN131086 PQH131086:PQJ131086 QAD131086:QAF131086 QJZ131086:QKB131086 QTV131086:QTX131086 RDR131086:RDT131086 RNN131086:RNP131086 RXJ131086:RXL131086 SHF131086:SHH131086 SRB131086:SRD131086 TAX131086:TAZ131086 TKT131086:TKV131086 TUP131086:TUR131086 UEL131086:UEN131086 UOH131086:UOJ131086 UYD131086:UYF131086 VHZ131086:VIB131086 VRV131086:VRX131086 WBR131086:WBT131086 WLN131086:WLP131086 WVJ131086:WVL131086 B196622:D196622 IX196622:IZ196622 ST196622:SV196622 ACP196622:ACR196622 AML196622:AMN196622 AWH196622:AWJ196622 BGD196622:BGF196622 BPZ196622:BQB196622 BZV196622:BZX196622 CJR196622:CJT196622 CTN196622:CTP196622 DDJ196622:DDL196622 DNF196622:DNH196622 DXB196622:DXD196622 EGX196622:EGZ196622 EQT196622:EQV196622 FAP196622:FAR196622 FKL196622:FKN196622 FUH196622:FUJ196622 GED196622:GEF196622 GNZ196622:GOB196622 GXV196622:GXX196622 HHR196622:HHT196622 HRN196622:HRP196622 IBJ196622:IBL196622 ILF196622:ILH196622 IVB196622:IVD196622 JEX196622:JEZ196622 JOT196622:JOV196622 JYP196622:JYR196622 KIL196622:KIN196622 KSH196622:KSJ196622 LCD196622:LCF196622 LLZ196622:LMB196622 LVV196622:LVX196622 MFR196622:MFT196622 MPN196622:MPP196622 MZJ196622:MZL196622 NJF196622:NJH196622 NTB196622:NTD196622 OCX196622:OCZ196622 OMT196622:OMV196622 OWP196622:OWR196622 PGL196622:PGN196622 PQH196622:PQJ196622 QAD196622:QAF196622 QJZ196622:QKB196622 QTV196622:QTX196622 RDR196622:RDT196622 RNN196622:RNP196622 RXJ196622:RXL196622 SHF196622:SHH196622 SRB196622:SRD196622 TAX196622:TAZ196622 TKT196622:TKV196622 TUP196622:TUR196622 UEL196622:UEN196622 UOH196622:UOJ196622 UYD196622:UYF196622 VHZ196622:VIB196622 VRV196622:VRX196622 WBR196622:WBT196622 WLN196622:WLP196622 WVJ196622:WVL196622 B262158:D262158 IX262158:IZ262158 ST262158:SV262158 ACP262158:ACR262158 AML262158:AMN262158 AWH262158:AWJ262158 BGD262158:BGF262158 BPZ262158:BQB262158 BZV262158:BZX262158 CJR262158:CJT262158 CTN262158:CTP262158 DDJ262158:DDL262158 DNF262158:DNH262158 DXB262158:DXD262158 EGX262158:EGZ262158 EQT262158:EQV262158 FAP262158:FAR262158 FKL262158:FKN262158 FUH262158:FUJ262158 GED262158:GEF262158 GNZ262158:GOB262158 GXV262158:GXX262158 HHR262158:HHT262158 HRN262158:HRP262158 IBJ262158:IBL262158 ILF262158:ILH262158 IVB262158:IVD262158 JEX262158:JEZ262158 JOT262158:JOV262158 JYP262158:JYR262158 KIL262158:KIN262158 KSH262158:KSJ262158 LCD262158:LCF262158 LLZ262158:LMB262158 LVV262158:LVX262158 MFR262158:MFT262158 MPN262158:MPP262158 MZJ262158:MZL262158 NJF262158:NJH262158 NTB262158:NTD262158 OCX262158:OCZ262158 OMT262158:OMV262158 OWP262158:OWR262158 PGL262158:PGN262158 PQH262158:PQJ262158 QAD262158:QAF262158 QJZ262158:QKB262158 QTV262158:QTX262158 RDR262158:RDT262158 RNN262158:RNP262158 RXJ262158:RXL262158 SHF262158:SHH262158 SRB262158:SRD262158 TAX262158:TAZ262158 TKT262158:TKV262158 TUP262158:TUR262158 UEL262158:UEN262158 UOH262158:UOJ262158 UYD262158:UYF262158 VHZ262158:VIB262158 VRV262158:VRX262158 WBR262158:WBT262158 WLN262158:WLP262158 WVJ262158:WVL262158 B327694:D327694 IX327694:IZ327694 ST327694:SV327694 ACP327694:ACR327694 AML327694:AMN327694 AWH327694:AWJ327694 BGD327694:BGF327694 BPZ327694:BQB327694 BZV327694:BZX327694 CJR327694:CJT327694 CTN327694:CTP327694 DDJ327694:DDL327694 DNF327694:DNH327694 DXB327694:DXD327694 EGX327694:EGZ327694 EQT327694:EQV327694 FAP327694:FAR327694 FKL327694:FKN327694 FUH327694:FUJ327694 GED327694:GEF327694 GNZ327694:GOB327694 GXV327694:GXX327694 HHR327694:HHT327694 HRN327694:HRP327694 IBJ327694:IBL327694 ILF327694:ILH327694 IVB327694:IVD327694 JEX327694:JEZ327694 JOT327694:JOV327694 JYP327694:JYR327694 KIL327694:KIN327694 KSH327694:KSJ327694 LCD327694:LCF327694 LLZ327694:LMB327694 LVV327694:LVX327694 MFR327694:MFT327694 MPN327694:MPP327694 MZJ327694:MZL327694 NJF327694:NJH327694 NTB327694:NTD327694 OCX327694:OCZ327694 OMT327694:OMV327694 OWP327694:OWR327694 PGL327694:PGN327694 PQH327694:PQJ327694 QAD327694:QAF327694 QJZ327694:QKB327694 QTV327694:QTX327694 RDR327694:RDT327694 RNN327694:RNP327694 RXJ327694:RXL327694 SHF327694:SHH327694 SRB327694:SRD327694 TAX327694:TAZ327694 TKT327694:TKV327694 TUP327694:TUR327694 UEL327694:UEN327694 UOH327694:UOJ327694 UYD327694:UYF327694 VHZ327694:VIB327694 VRV327694:VRX327694 WBR327694:WBT327694 WLN327694:WLP327694 WVJ327694:WVL327694 B393230:D393230 IX393230:IZ393230 ST393230:SV393230 ACP393230:ACR393230 AML393230:AMN393230 AWH393230:AWJ393230 BGD393230:BGF393230 BPZ393230:BQB393230 BZV393230:BZX393230 CJR393230:CJT393230 CTN393230:CTP393230 DDJ393230:DDL393230 DNF393230:DNH393230 DXB393230:DXD393230 EGX393230:EGZ393230 EQT393230:EQV393230 FAP393230:FAR393230 FKL393230:FKN393230 FUH393230:FUJ393230 GED393230:GEF393230 GNZ393230:GOB393230 GXV393230:GXX393230 HHR393230:HHT393230 HRN393230:HRP393230 IBJ393230:IBL393230 ILF393230:ILH393230 IVB393230:IVD393230 JEX393230:JEZ393230 JOT393230:JOV393230 JYP393230:JYR393230 KIL393230:KIN393230 KSH393230:KSJ393230 LCD393230:LCF393230 LLZ393230:LMB393230 LVV393230:LVX393230 MFR393230:MFT393230 MPN393230:MPP393230 MZJ393230:MZL393230 NJF393230:NJH393230 NTB393230:NTD393230 OCX393230:OCZ393230 OMT393230:OMV393230 OWP393230:OWR393230 PGL393230:PGN393230 PQH393230:PQJ393230 QAD393230:QAF393230 QJZ393230:QKB393230 QTV393230:QTX393230 RDR393230:RDT393230 RNN393230:RNP393230 RXJ393230:RXL393230 SHF393230:SHH393230 SRB393230:SRD393230 TAX393230:TAZ393230 TKT393230:TKV393230 TUP393230:TUR393230 UEL393230:UEN393230 UOH393230:UOJ393230 UYD393230:UYF393230 VHZ393230:VIB393230 VRV393230:VRX393230 WBR393230:WBT393230 WLN393230:WLP393230 WVJ393230:WVL393230 B458766:D458766 IX458766:IZ458766 ST458766:SV458766 ACP458766:ACR458766 AML458766:AMN458766 AWH458766:AWJ458766 BGD458766:BGF458766 BPZ458766:BQB458766 BZV458766:BZX458766 CJR458766:CJT458766 CTN458766:CTP458766 DDJ458766:DDL458766 DNF458766:DNH458766 DXB458766:DXD458766 EGX458766:EGZ458766 EQT458766:EQV458766 FAP458766:FAR458766 FKL458766:FKN458766 FUH458766:FUJ458766 GED458766:GEF458766 GNZ458766:GOB458766 GXV458766:GXX458766 HHR458766:HHT458766 HRN458766:HRP458766 IBJ458766:IBL458766 ILF458766:ILH458766 IVB458766:IVD458766 JEX458766:JEZ458766 JOT458766:JOV458766 JYP458766:JYR458766 KIL458766:KIN458766 KSH458766:KSJ458766 LCD458766:LCF458766 LLZ458766:LMB458766 LVV458766:LVX458766 MFR458766:MFT458766 MPN458766:MPP458766 MZJ458766:MZL458766 NJF458766:NJH458766 NTB458766:NTD458766 OCX458766:OCZ458766 OMT458766:OMV458766 OWP458766:OWR458766 PGL458766:PGN458766 PQH458766:PQJ458766 QAD458766:QAF458766 QJZ458766:QKB458766 QTV458766:QTX458766 RDR458766:RDT458766 RNN458766:RNP458766 RXJ458766:RXL458766 SHF458766:SHH458766 SRB458766:SRD458766 TAX458766:TAZ458766 TKT458766:TKV458766 TUP458766:TUR458766 UEL458766:UEN458766 UOH458766:UOJ458766 UYD458766:UYF458766 VHZ458766:VIB458766 VRV458766:VRX458766 WBR458766:WBT458766 WLN458766:WLP458766 WVJ458766:WVL458766 B524302:D524302 IX524302:IZ524302 ST524302:SV524302 ACP524302:ACR524302 AML524302:AMN524302 AWH524302:AWJ524302 BGD524302:BGF524302 BPZ524302:BQB524302 BZV524302:BZX524302 CJR524302:CJT524302 CTN524302:CTP524302 DDJ524302:DDL524302 DNF524302:DNH524302 DXB524302:DXD524302 EGX524302:EGZ524302 EQT524302:EQV524302 FAP524302:FAR524302 FKL524302:FKN524302 FUH524302:FUJ524302 GED524302:GEF524302 GNZ524302:GOB524302 GXV524302:GXX524302 HHR524302:HHT524302 HRN524302:HRP524302 IBJ524302:IBL524302 ILF524302:ILH524302 IVB524302:IVD524302 JEX524302:JEZ524302 JOT524302:JOV524302 JYP524302:JYR524302 KIL524302:KIN524302 KSH524302:KSJ524302 LCD524302:LCF524302 LLZ524302:LMB524302 LVV524302:LVX524302 MFR524302:MFT524302 MPN524302:MPP524302 MZJ524302:MZL524302 NJF524302:NJH524302 NTB524302:NTD524302 OCX524302:OCZ524302 OMT524302:OMV524302 OWP524302:OWR524302 PGL524302:PGN524302 PQH524302:PQJ524302 QAD524302:QAF524302 QJZ524302:QKB524302 QTV524302:QTX524302 RDR524302:RDT524302 RNN524302:RNP524302 RXJ524302:RXL524302 SHF524302:SHH524302 SRB524302:SRD524302 TAX524302:TAZ524302 TKT524302:TKV524302 TUP524302:TUR524302 UEL524302:UEN524302 UOH524302:UOJ524302 UYD524302:UYF524302 VHZ524302:VIB524302 VRV524302:VRX524302 WBR524302:WBT524302 WLN524302:WLP524302 WVJ524302:WVL524302 B589838:D589838 IX589838:IZ589838 ST589838:SV589838 ACP589838:ACR589838 AML589838:AMN589838 AWH589838:AWJ589838 BGD589838:BGF589838 BPZ589838:BQB589838 BZV589838:BZX589838 CJR589838:CJT589838 CTN589838:CTP589838 DDJ589838:DDL589838 DNF589838:DNH589838 DXB589838:DXD589838 EGX589838:EGZ589838 EQT589838:EQV589838 FAP589838:FAR589838 FKL589838:FKN589838 FUH589838:FUJ589838 GED589838:GEF589838 GNZ589838:GOB589838 GXV589838:GXX589838 HHR589838:HHT589838 HRN589838:HRP589838 IBJ589838:IBL589838 ILF589838:ILH589838 IVB589838:IVD589838 JEX589838:JEZ589838 JOT589838:JOV589838 JYP589838:JYR589838 KIL589838:KIN589838 KSH589838:KSJ589838 LCD589838:LCF589838 LLZ589838:LMB589838 LVV589838:LVX589838 MFR589838:MFT589838 MPN589838:MPP589838 MZJ589838:MZL589838 NJF589838:NJH589838 NTB589838:NTD589838 OCX589838:OCZ589838 OMT589838:OMV589838 OWP589838:OWR589838 PGL589838:PGN589838 PQH589838:PQJ589838 QAD589838:QAF589838 QJZ589838:QKB589838 QTV589838:QTX589838 RDR589838:RDT589838 RNN589838:RNP589838 RXJ589838:RXL589838 SHF589838:SHH589838 SRB589838:SRD589838 TAX589838:TAZ589838 TKT589838:TKV589838 TUP589838:TUR589838 UEL589838:UEN589838 UOH589838:UOJ589838 UYD589838:UYF589838 VHZ589838:VIB589838 VRV589838:VRX589838 WBR589838:WBT589838 WLN589838:WLP589838 WVJ589838:WVL589838 B655374:D655374 IX655374:IZ655374 ST655374:SV655374 ACP655374:ACR655374 AML655374:AMN655374 AWH655374:AWJ655374 BGD655374:BGF655374 BPZ655374:BQB655374 BZV655374:BZX655374 CJR655374:CJT655374 CTN655374:CTP655374 DDJ655374:DDL655374 DNF655374:DNH655374 DXB655374:DXD655374 EGX655374:EGZ655374 EQT655374:EQV655374 FAP655374:FAR655374 FKL655374:FKN655374 FUH655374:FUJ655374 GED655374:GEF655374 GNZ655374:GOB655374 GXV655374:GXX655374 HHR655374:HHT655374 HRN655374:HRP655374 IBJ655374:IBL655374 ILF655374:ILH655374 IVB655374:IVD655374 JEX655374:JEZ655374 JOT655374:JOV655374 JYP655374:JYR655374 KIL655374:KIN655374 KSH655374:KSJ655374 LCD655374:LCF655374 LLZ655374:LMB655374 LVV655374:LVX655374 MFR655374:MFT655374 MPN655374:MPP655374 MZJ655374:MZL655374 NJF655374:NJH655374 NTB655374:NTD655374 OCX655374:OCZ655374 OMT655374:OMV655374 OWP655374:OWR655374 PGL655374:PGN655374 PQH655374:PQJ655374 QAD655374:QAF655374 QJZ655374:QKB655374 QTV655374:QTX655374 RDR655374:RDT655374 RNN655374:RNP655374 RXJ655374:RXL655374 SHF655374:SHH655374 SRB655374:SRD655374 TAX655374:TAZ655374 TKT655374:TKV655374 TUP655374:TUR655374 UEL655374:UEN655374 UOH655374:UOJ655374 UYD655374:UYF655374 VHZ655374:VIB655374 VRV655374:VRX655374 WBR655374:WBT655374 WLN655374:WLP655374 WVJ655374:WVL655374 B720910:D720910 IX720910:IZ720910 ST720910:SV720910 ACP720910:ACR720910 AML720910:AMN720910 AWH720910:AWJ720910 BGD720910:BGF720910 BPZ720910:BQB720910 BZV720910:BZX720910 CJR720910:CJT720910 CTN720910:CTP720910 DDJ720910:DDL720910 DNF720910:DNH720910 DXB720910:DXD720910 EGX720910:EGZ720910 EQT720910:EQV720910 FAP720910:FAR720910 FKL720910:FKN720910 FUH720910:FUJ720910 GED720910:GEF720910 GNZ720910:GOB720910 GXV720910:GXX720910 HHR720910:HHT720910 HRN720910:HRP720910 IBJ720910:IBL720910 ILF720910:ILH720910 IVB720910:IVD720910 JEX720910:JEZ720910 JOT720910:JOV720910 JYP720910:JYR720910 KIL720910:KIN720910 KSH720910:KSJ720910 LCD720910:LCF720910 LLZ720910:LMB720910 LVV720910:LVX720910 MFR720910:MFT720910 MPN720910:MPP720910 MZJ720910:MZL720910 NJF720910:NJH720910 NTB720910:NTD720910 OCX720910:OCZ720910 OMT720910:OMV720910 OWP720910:OWR720910 PGL720910:PGN720910 PQH720910:PQJ720910 QAD720910:QAF720910 QJZ720910:QKB720910 QTV720910:QTX720910 RDR720910:RDT720910 RNN720910:RNP720910 RXJ720910:RXL720910 SHF720910:SHH720910 SRB720910:SRD720910 TAX720910:TAZ720910 TKT720910:TKV720910 TUP720910:TUR720910 UEL720910:UEN720910 UOH720910:UOJ720910 UYD720910:UYF720910 VHZ720910:VIB720910 VRV720910:VRX720910 WBR720910:WBT720910 WLN720910:WLP720910 WVJ720910:WVL720910 B786446:D786446 IX786446:IZ786446 ST786446:SV786446 ACP786446:ACR786446 AML786446:AMN786446 AWH786446:AWJ786446 BGD786446:BGF786446 BPZ786446:BQB786446 BZV786446:BZX786446 CJR786446:CJT786446 CTN786446:CTP786446 DDJ786446:DDL786446 DNF786446:DNH786446 DXB786446:DXD786446 EGX786446:EGZ786446 EQT786446:EQV786446 FAP786446:FAR786446 FKL786446:FKN786446 FUH786446:FUJ786446 GED786446:GEF786446 GNZ786446:GOB786446 GXV786446:GXX786446 HHR786446:HHT786446 HRN786446:HRP786446 IBJ786446:IBL786446 ILF786446:ILH786446 IVB786446:IVD786446 JEX786446:JEZ786446 JOT786446:JOV786446 JYP786446:JYR786446 KIL786446:KIN786446 KSH786446:KSJ786446 LCD786446:LCF786446 LLZ786446:LMB786446 LVV786446:LVX786446 MFR786446:MFT786446 MPN786446:MPP786446 MZJ786446:MZL786446 NJF786446:NJH786446 NTB786446:NTD786446 OCX786446:OCZ786446 OMT786446:OMV786446 OWP786446:OWR786446 PGL786446:PGN786446 PQH786446:PQJ786446 QAD786446:QAF786446 QJZ786446:QKB786446 QTV786446:QTX786446 RDR786446:RDT786446 RNN786446:RNP786446 RXJ786446:RXL786446 SHF786446:SHH786446 SRB786446:SRD786446 TAX786446:TAZ786446 TKT786446:TKV786446 TUP786446:TUR786446 UEL786446:UEN786446 UOH786446:UOJ786446 UYD786446:UYF786446 VHZ786446:VIB786446 VRV786446:VRX786446 WBR786446:WBT786446 WLN786446:WLP786446 WVJ786446:WVL786446 B851982:D851982 IX851982:IZ851982 ST851982:SV851982 ACP851982:ACR851982 AML851982:AMN851982 AWH851982:AWJ851982 BGD851982:BGF851982 BPZ851982:BQB851982 BZV851982:BZX851982 CJR851982:CJT851982 CTN851982:CTP851982 DDJ851982:DDL851982 DNF851982:DNH851982 DXB851982:DXD851982 EGX851982:EGZ851982 EQT851982:EQV851982 FAP851982:FAR851982 FKL851982:FKN851982 FUH851982:FUJ851982 GED851982:GEF851982 GNZ851982:GOB851982 GXV851982:GXX851982 HHR851982:HHT851982 HRN851982:HRP851982 IBJ851982:IBL851982 ILF851982:ILH851982 IVB851982:IVD851982 JEX851982:JEZ851982 JOT851982:JOV851982 JYP851982:JYR851982 KIL851982:KIN851982 KSH851982:KSJ851982 LCD851982:LCF851982 LLZ851982:LMB851982 LVV851982:LVX851982 MFR851982:MFT851982 MPN851982:MPP851982 MZJ851982:MZL851982 NJF851982:NJH851982 NTB851982:NTD851982 OCX851982:OCZ851982 OMT851982:OMV851982 OWP851982:OWR851982 PGL851982:PGN851982 PQH851982:PQJ851982 QAD851982:QAF851982 QJZ851982:QKB851982 QTV851982:QTX851982 RDR851982:RDT851982 RNN851982:RNP851982 RXJ851982:RXL851982 SHF851982:SHH851982 SRB851982:SRD851982 TAX851982:TAZ851982 TKT851982:TKV851982 TUP851982:TUR851982 UEL851982:UEN851982 UOH851982:UOJ851982 UYD851982:UYF851982 VHZ851982:VIB851982 VRV851982:VRX851982 WBR851982:WBT851982 WLN851982:WLP851982 WVJ851982:WVL851982 B917518:D917518 IX917518:IZ917518 ST917518:SV917518 ACP917518:ACR917518 AML917518:AMN917518 AWH917518:AWJ917518 BGD917518:BGF917518 BPZ917518:BQB917518 BZV917518:BZX917518 CJR917518:CJT917518 CTN917518:CTP917518 DDJ917518:DDL917518 DNF917518:DNH917518 DXB917518:DXD917518 EGX917518:EGZ917518 EQT917518:EQV917518 FAP917518:FAR917518 FKL917518:FKN917518 FUH917518:FUJ917518 GED917518:GEF917518 GNZ917518:GOB917518 GXV917518:GXX917518 HHR917518:HHT917518 HRN917518:HRP917518 IBJ917518:IBL917518 ILF917518:ILH917518 IVB917518:IVD917518 JEX917518:JEZ917518 JOT917518:JOV917518 JYP917518:JYR917518 KIL917518:KIN917518 KSH917518:KSJ917518 LCD917518:LCF917518 LLZ917518:LMB917518 LVV917518:LVX917518 MFR917518:MFT917518 MPN917518:MPP917518 MZJ917518:MZL917518 NJF917518:NJH917518 NTB917518:NTD917518 OCX917518:OCZ917518 OMT917518:OMV917518 OWP917518:OWR917518 PGL917518:PGN917518 PQH917518:PQJ917518 QAD917518:QAF917518 QJZ917518:QKB917518 QTV917518:QTX917518 RDR917518:RDT917518 RNN917518:RNP917518 RXJ917518:RXL917518 SHF917518:SHH917518 SRB917518:SRD917518 TAX917518:TAZ917518 TKT917518:TKV917518 TUP917518:TUR917518 UEL917518:UEN917518 UOH917518:UOJ917518 UYD917518:UYF917518 VHZ917518:VIB917518 VRV917518:VRX917518 WBR917518:WBT917518 WLN917518:WLP917518 WVJ917518:WVL917518 B983054:D983054 IX983054:IZ983054 ST983054:SV983054 ACP983054:ACR983054 AML983054:AMN983054 AWH983054:AWJ983054 BGD983054:BGF983054 BPZ983054:BQB983054 BZV983054:BZX983054 CJR983054:CJT983054 CTN983054:CTP983054 DDJ983054:DDL983054 DNF983054:DNH983054 DXB983054:DXD983054 EGX983054:EGZ983054 EQT983054:EQV983054 FAP983054:FAR983054 FKL983054:FKN983054 FUH983054:FUJ983054 GED983054:GEF983054 GNZ983054:GOB983054 GXV983054:GXX983054 HHR983054:HHT983054 HRN983054:HRP983054 IBJ983054:IBL983054 ILF983054:ILH983054 IVB983054:IVD983054 JEX983054:JEZ983054 JOT983054:JOV983054 JYP983054:JYR983054 KIL983054:KIN983054 KSH983054:KSJ983054 LCD983054:LCF983054 LLZ983054:LMB983054 LVV983054:LVX983054 MFR983054:MFT983054 MPN983054:MPP983054 MZJ983054:MZL983054 NJF983054:NJH983054 NTB983054:NTD983054 OCX983054:OCZ983054 OMT983054:OMV983054 OWP983054:OWR983054 PGL983054:PGN983054 PQH983054:PQJ983054 QAD983054:QAF983054 QJZ983054:QKB983054 QTV983054:QTX983054 RDR983054:RDT983054 RNN983054:RNP983054 RXJ983054:RXL983054 SHF983054:SHH983054 SRB983054:SRD983054 TAX983054:TAZ983054 TKT983054:TKV983054 TUP983054:TUR983054 UEL983054:UEN983054 UOH983054:UOJ983054 UYD983054:UYF983054 VHZ983054:VIB983054 VRV983054:VRX983054 WBR983054:WBT983054 WLN983054:WLP983054 WVJ983054:WVL983054" xr:uid="{230FBF8E-9056-4966-9E87-1E0BD3FEEEBC}">
      <formula1>担当</formula1>
    </dataValidation>
    <dataValidation type="list" allowBlank="1" showInputMessage="1" showErrorMessage="1" sqref="B13:D13 IX13:IZ13 ST13:SV13 ACP13:ACR13 AML13:AMN13 AWH13:AWJ13 BGD13:BGF13 BPZ13:BQB13 BZV13:BZX13 CJR13:CJT13 CTN13:CTP13 DDJ13:DDL13 DNF13:DNH13 DXB13:DXD13 EGX13:EGZ13 EQT13:EQV13 FAP13:FAR13 FKL13:FKN13 FUH13:FUJ13 GED13:GEF13 GNZ13:GOB13 GXV13:GXX13 HHR13:HHT13 HRN13:HRP13 IBJ13:IBL13 ILF13:ILH13 IVB13:IVD13 JEX13:JEZ13 JOT13:JOV13 JYP13:JYR13 KIL13:KIN13 KSH13:KSJ13 LCD13:LCF13 LLZ13:LMB13 LVV13:LVX13 MFR13:MFT13 MPN13:MPP13 MZJ13:MZL13 NJF13:NJH13 NTB13:NTD13 OCX13:OCZ13 OMT13:OMV13 OWP13:OWR13 PGL13:PGN13 PQH13:PQJ13 QAD13:QAF13 QJZ13:QKB13 QTV13:QTX13 RDR13:RDT13 RNN13:RNP13 RXJ13:RXL13 SHF13:SHH13 SRB13:SRD13 TAX13:TAZ13 TKT13:TKV13 TUP13:TUR13 UEL13:UEN13 UOH13:UOJ13 UYD13:UYF13 VHZ13:VIB13 VRV13:VRX13 WBR13:WBT13 WLN13:WLP13 WVJ13:WVL13 B65549:D65549 IX65549:IZ65549 ST65549:SV65549 ACP65549:ACR65549 AML65549:AMN65549 AWH65549:AWJ65549 BGD65549:BGF65549 BPZ65549:BQB65549 BZV65549:BZX65549 CJR65549:CJT65549 CTN65549:CTP65549 DDJ65549:DDL65549 DNF65549:DNH65549 DXB65549:DXD65549 EGX65549:EGZ65549 EQT65549:EQV65549 FAP65549:FAR65549 FKL65549:FKN65549 FUH65549:FUJ65549 GED65549:GEF65549 GNZ65549:GOB65549 GXV65549:GXX65549 HHR65549:HHT65549 HRN65549:HRP65549 IBJ65549:IBL65549 ILF65549:ILH65549 IVB65549:IVD65549 JEX65549:JEZ65549 JOT65549:JOV65549 JYP65549:JYR65549 KIL65549:KIN65549 KSH65549:KSJ65549 LCD65549:LCF65549 LLZ65549:LMB65549 LVV65549:LVX65549 MFR65549:MFT65549 MPN65549:MPP65549 MZJ65549:MZL65549 NJF65549:NJH65549 NTB65549:NTD65549 OCX65549:OCZ65549 OMT65549:OMV65549 OWP65549:OWR65549 PGL65549:PGN65549 PQH65549:PQJ65549 QAD65549:QAF65549 QJZ65549:QKB65549 QTV65549:QTX65549 RDR65549:RDT65549 RNN65549:RNP65549 RXJ65549:RXL65549 SHF65549:SHH65549 SRB65549:SRD65549 TAX65549:TAZ65549 TKT65549:TKV65549 TUP65549:TUR65549 UEL65549:UEN65549 UOH65549:UOJ65549 UYD65549:UYF65549 VHZ65549:VIB65549 VRV65549:VRX65549 WBR65549:WBT65549 WLN65549:WLP65549 WVJ65549:WVL65549 B131085:D131085 IX131085:IZ131085 ST131085:SV131085 ACP131085:ACR131085 AML131085:AMN131085 AWH131085:AWJ131085 BGD131085:BGF131085 BPZ131085:BQB131085 BZV131085:BZX131085 CJR131085:CJT131085 CTN131085:CTP131085 DDJ131085:DDL131085 DNF131085:DNH131085 DXB131085:DXD131085 EGX131085:EGZ131085 EQT131085:EQV131085 FAP131085:FAR131085 FKL131085:FKN131085 FUH131085:FUJ131085 GED131085:GEF131085 GNZ131085:GOB131085 GXV131085:GXX131085 HHR131085:HHT131085 HRN131085:HRP131085 IBJ131085:IBL131085 ILF131085:ILH131085 IVB131085:IVD131085 JEX131085:JEZ131085 JOT131085:JOV131085 JYP131085:JYR131085 KIL131085:KIN131085 KSH131085:KSJ131085 LCD131085:LCF131085 LLZ131085:LMB131085 LVV131085:LVX131085 MFR131085:MFT131085 MPN131085:MPP131085 MZJ131085:MZL131085 NJF131085:NJH131085 NTB131085:NTD131085 OCX131085:OCZ131085 OMT131085:OMV131085 OWP131085:OWR131085 PGL131085:PGN131085 PQH131085:PQJ131085 QAD131085:QAF131085 QJZ131085:QKB131085 QTV131085:QTX131085 RDR131085:RDT131085 RNN131085:RNP131085 RXJ131085:RXL131085 SHF131085:SHH131085 SRB131085:SRD131085 TAX131085:TAZ131085 TKT131085:TKV131085 TUP131085:TUR131085 UEL131085:UEN131085 UOH131085:UOJ131085 UYD131085:UYF131085 VHZ131085:VIB131085 VRV131085:VRX131085 WBR131085:WBT131085 WLN131085:WLP131085 WVJ131085:WVL131085 B196621:D196621 IX196621:IZ196621 ST196621:SV196621 ACP196621:ACR196621 AML196621:AMN196621 AWH196621:AWJ196621 BGD196621:BGF196621 BPZ196621:BQB196621 BZV196621:BZX196621 CJR196621:CJT196621 CTN196621:CTP196621 DDJ196621:DDL196621 DNF196621:DNH196621 DXB196621:DXD196621 EGX196621:EGZ196621 EQT196621:EQV196621 FAP196621:FAR196621 FKL196621:FKN196621 FUH196621:FUJ196621 GED196621:GEF196621 GNZ196621:GOB196621 GXV196621:GXX196621 HHR196621:HHT196621 HRN196621:HRP196621 IBJ196621:IBL196621 ILF196621:ILH196621 IVB196621:IVD196621 JEX196621:JEZ196621 JOT196621:JOV196621 JYP196621:JYR196621 KIL196621:KIN196621 KSH196621:KSJ196621 LCD196621:LCF196621 LLZ196621:LMB196621 LVV196621:LVX196621 MFR196621:MFT196621 MPN196621:MPP196621 MZJ196621:MZL196621 NJF196621:NJH196621 NTB196621:NTD196621 OCX196621:OCZ196621 OMT196621:OMV196621 OWP196621:OWR196621 PGL196621:PGN196621 PQH196621:PQJ196621 QAD196621:QAF196621 QJZ196621:QKB196621 QTV196621:QTX196621 RDR196621:RDT196621 RNN196621:RNP196621 RXJ196621:RXL196621 SHF196621:SHH196621 SRB196621:SRD196621 TAX196621:TAZ196621 TKT196621:TKV196621 TUP196621:TUR196621 UEL196621:UEN196621 UOH196621:UOJ196621 UYD196621:UYF196621 VHZ196621:VIB196621 VRV196621:VRX196621 WBR196621:WBT196621 WLN196621:WLP196621 WVJ196621:WVL196621 B262157:D262157 IX262157:IZ262157 ST262157:SV262157 ACP262157:ACR262157 AML262157:AMN262157 AWH262157:AWJ262157 BGD262157:BGF262157 BPZ262157:BQB262157 BZV262157:BZX262157 CJR262157:CJT262157 CTN262157:CTP262157 DDJ262157:DDL262157 DNF262157:DNH262157 DXB262157:DXD262157 EGX262157:EGZ262157 EQT262157:EQV262157 FAP262157:FAR262157 FKL262157:FKN262157 FUH262157:FUJ262157 GED262157:GEF262157 GNZ262157:GOB262157 GXV262157:GXX262157 HHR262157:HHT262157 HRN262157:HRP262157 IBJ262157:IBL262157 ILF262157:ILH262157 IVB262157:IVD262157 JEX262157:JEZ262157 JOT262157:JOV262157 JYP262157:JYR262157 KIL262157:KIN262157 KSH262157:KSJ262157 LCD262157:LCF262157 LLZ262157:LMB262157 LVV262157:LVX262157 MFR262157:MFT262157 MPN262157:MPP262157 MZJ262157:MZL262157 NJF262157:NJH262157 NTB262157:NTD262157 OCX262157:OCZ262157 OMT262157:OMV262157 OWP262157:OWR262157 PGL262157:PGN262157 PQH262157:PQJ262157 QAD262157:QAF262157 QJZ262157:QKB262157 QTV262157:QTX262157 RDR262157:RDT262157 RNN262157:RNP262157 RXJ262157:RXL262157 SHF262157:SHH262157 SRB262157:SRD262157 TAX262157:TAZ262157 TKT262157:TKV262157 TUP262157:TUR262157 UEL262157:UEN262157 UOH262157:UOJ262157 UYD262157:UYF262157 VHZ262157:VIB262157 VRV262157:VRX262157 WBR262157:WBT262157 WLN262157:WLP262157 WVJ262157:WVL262157 B327693:D327693 IX327693:IZ327693 ST327693:SV327693 ACP327693:ACR327693 AML327693:AMN327693 AWH327693:AWJ327693 BGD327693:BGF327693 BPZ327693:BQB327693 BZV327693:BZX327693 CJR327693:CJT327693 CTN327693:CTP327693 DDJ327693:DDL327693 DNF327693:DNH327693 DXB327693:DXD327693 EGX327693:EGZ327693 EQT327693:EQV327693 FAP327693:FAR327693 FKL327693:FKN327693 FUH327693:FUJ327693 GED327693:GEF327693 GNZ327693:GOB327693 GXV327693:GXX327693 HHR327693:HHT327693 HRN327693:HRP327693 IBJ327693:IBL327693 ILF327693:ILH327693 IVB327693:IVD327693 JEX327693:JEZ327693 JOT327693:JOV327693 JYP327693:JYR327693 KIL327693:KIN327693 KSH327693:KSJ327693 LCD327693:LCF327693 LLZ327693:LMB327693 LVV327693:LVX327693 MFR327693:MFT327693 MPN327693:MPP327693 MZJ327693:MZL327693 NJF327693:NJH327693 NTB327693:NTD327693 OCX327693:OCZ327693 OMT327693:OMV327693 OWP327693:OWR327693 PGL327693:PGN327693 PQH327693:PQJ327693 QAD327693:QAF327693 QJZ327693:QKB327693 QTV327693:QTX327693 RDR327693:RDT327693 RNN327693:RNP327693 RXJ327693:RXL327693 SHF327693:SHH327693 SRB327693:SRD327693 TAX327693:TAZ327693 TKT327693:TKV327693 TUP327693:TUR327693 UEL327693:UEN327693 UOH327693:UOJ327693 UYD327693:UYF327693 VHZ327693:VIB327693 VRV327693:VRX327693 WBR327693:WBT327693 WLN327693:WLP327693 WVJ327693:WVL327693 B393229:D393229 IX393229:IZ393229 ST393229:SV393229 ACP393229:ACR393229 AML393229:AMN393229 AWH393229:AWJ393229 BGD393229:BGF393229 BPZ393229:BQB393229 BZV393229:BZX393229 CJR393229:CJT393229 CTN393229:CTP393229 DDJ393229:DDL393229 DNF393229:DNH393229 DXB393229:DXD393229 EGX393229:EGZ393229 EQT393229:EQV393229 FAP393229:FAR393229 FKL393229:FKN393229 FUH393229:FUJ393229 GED393229:GEF393229 GNZ393229:GOB393229 GXV393229:GXX393229 HHR393229:HHT393229 HRN393229:HRP393229 IBJ393229:IBL393229 ILF393229:ILH393229 IVB393229:IVD393229 JEX393229:JEZ393229 JOT393229:JOV393229 JYP393229:JYR393229 KIL393229:KIN393229 KSH393229:KSJ393229 LCD393229:LCF393229 LLZ393229:LMB393229 LVV393229:LVX393229 MFR393229:MFT393229 MPN393229:MPP393229 MZJ393229:MZL393229 NJF393229:NJH393229 NTB393229:NTD393229 OCX393229:OCZ393229 OMT393229:OMV393229 OWP393229:OWR393229 PGL393229:PGN393229 PQH393229:PQJ393229 QAD393229:QAF393229 QJZ393229:QKB393229 QTV393229:QTX393229 RDR393229:RDT393229 RNN393229:RNP393229 RXJ393229:RXL393229 SHF393229:SHH393229 SRB393229:SRD393229 TAX393229:TAZ393229 TKT393229:TKV393229 TUP393229:TUR393229 UEL393229:UEN393229 UOH393229:UOJ393229 UYD393229:UYF393229 VHZ393229:VIB393229 VRV393229:VRX393229 WBR393229:WBT393229 WLN393229:WLP393229 WVJ393229:WVL393229 B458765:D458765 IX458765:IZ458765 ST458765:SV458765 ACP458765:ACR458765 AML458765:AMN458765 AWH458765:AWJ458765 BGD458765:BGF458765 BPZ458765:BQB458765 BZV458765:BZX458765 CJR458765:CJT458765 CTN458765:CTP458765 DDJ458765:DDL458765 DNF458765:DNH458765 DXB458765:DXD458765 EGX458765:EGZ458765 EQT458765:EQV458765 FAP458765:FAR458765 FKL458765:FKN458765 FUH458765:FUJ458765 GED458765:GEF458765 GNZ458765:GOB458765 GXV458765:GXX458765 HHR458765:HHT458765 HRN458765:HRP458765 IBJ458765:IBL458765 ILF458765:ILH458765 IVB458765:IVD458765 JEX458765:JEZ458765 JOT458765:JOV458765 JYP458765:JYR458765 KIL458765:KIN458765 KSH458765:KSJ458765 LCD458765:LCF458765 LLZ458765:LMB458765 LVV458765:LVX458765 MFR458765:MFT458765 MPN458765:MPP458765 MZJ458765:MZL458765 NJF458765:NJH458765 NTB458765:NTD458765 OCX458765:OCZ458765 OMT458765:OMV458765 OWP458765:OWR458765 PGL458765:PGN458765 PQH458765:PQJ458765 QAD458765:QAF458765 QJZ458765:QKB458765 QTV458765:QTX458765 RDR458765:RDT458765 RNN458765:RNP458765 RXJ458765:RXL458765 SHF458765:SHH458765 SRB458765:SRD458765 TAX458765:TAZ458765 TKT458765:TKV458765 TUP458765:TUR458765 UEL458765:UEN458765 UOH458765:UOJ458765 UYD458765:UYF458765 VHZ458765:VIB458765 VRV458765:VRX458765 WBR458765:WBT458765 WLN458765:WLP458765 WVJ458765:WVL458765 B524301:D524301 IX524301:IZ524301 ST524301:SV524301 ACP524301:ACR524301 AML524301:AMN524301 AWH524301:AWJ524301 BGD524301:BGF524301 BPZ524301:BQB524301 BZV524301:BZX524301 CJR524301:CJT524301 CTN524301:CTP524301 DDJ524301:DDL524301 DNF524301:DNH524301 DXB524301:DXD524301 EGX524301:EGZ524301 EQT524301:EQV524301 FAP524301:FAR524301 FKL524301:FKN524301 FUH524301:FUJ524301 GED524301:GEF524301 GNZ524301:GOB524301 GXV524301:GXX524301 HHR524301:HHT524301 HRN524301:HRP524301 IBJ524301:IBL524301 ILF524301:ILH524301 IVB524301:IVD524301 JEX524301:JEZ524301 JOT524301:JOV524301 JYP524301:JYR524301 KIL524301:KIN524301 KSH524301:KSJ524301 LCD524301:LCF524301 LLZ524301:LMB524301 LVV524301:LVX524301 MFR524301:MFT524301 MPN524301:MPP524301 MZJ524301:MZL524301 NJF524301:NJH524301 NTB524301:NTD524301 OCX524301:OCZ524301 OMT524301:OMV524301 OWP524301:OWR524301 PGL524301:PGN524301 PQH524301:PQJ524301 QAD524301:QAF524301 QJZ524301:QKB524301 QTV524301:QTX524301 RDR524301:RDT524301 RNN524301:RNP524301 RXJ524301:RXL524301 SHF524301:SHH524301 SRB524301:SRD524301 TAX524301:TAZ524301 TKT524301:TKV524301 TUP524301:TUR524301 UEL524301:UEN524301 UOH524301:UOJ524301 UYD524301:UYF524301 VHZ524301:VIB524301 VRV524301:VRX524301 WBR524301:WBT524301 WLN524301:WLP524301 WVJ524301:WVL524301 B589837:D589837 IX589837:IZ589837 ST589837:SV589837 ACP589837:ACR589837 AML589837:AMN589837 AWH589837:AWJ589837 BGD589837:BGF589837 BPZ589837:BQB589837 BZV589837:BZX589837 CJR589837:CJT589837 CTN589837:CTP589837 DDJ589837:DDL589837 DNF589837:DNH589837 DXB589837:DXD589837 EGX589837:EGZ589837 EQT589837:EQV589837 FAP589837:FAR589837 FKL589837:FKN589837 FUH589837:FUJ589837 GED589837:GEF589837 GNZ589837:GOB589837 GXV589837:GXX589837 HHR589837:HHT589837 HRN589837:HRP589837 IBJ589837:IBL589837 ILF589837:ILH589837 IVB589837:IVD589837 JEX589837:JEZ589837 JOT589837:JOV589837 JYP589837:JYR589837 KIL589837:KIN589837 KSH589837:KSJ589837 LCD589837:LCF589837 LLZ589837:LMB589837 LVV589837:LVX589837 MFR589837:MFT589837 MPN589837:MPP589837 MZJ589837:MZL589837 NJF589837:NJH589837 NTB589837:NTD589837 OCX589837:OCZ589837 OMT589837:OMV589837 OWP589837:OWR589837 PGL589837:PGN589837 PQH589837:PQJ589837 QAD589837:QAF589837 QJZ589837:QKB589837 QTV589837:QTX589837 RDR589837:RDT589837 RNN589837:RNP589837 RXJ589837:RXL589837 SHF589837:SHH589837 SRB589837:SRD589837 TAX589837:TAZ589837 TKT589837:TKV589837 TUP589837:TUR589837 UEL589837:UEN589837 UOH589837:UOJ589837 UYD589837:UYF589837 VHZ589837:VIB589837 VRV589837:VRX589837 WBR589837:WBT589837 WLN589837:WLP589837 WVJ589837:WVL589837 B655373:D655373 IX655373:IZ655373 ST655373:SV655373 ACP655373:ACR655373 AML655373:AMN655373 AWH655373:AWJ655373 BGD655373:BGF655373 BPZ655373:BQB655373 BZV655373:BZX655373 CJR655373:CJT655373 CTN655373:CTP655373 DDJ655373:DDL655373 DNF655373:DNH655373 DXB655373:DXD655373 EGX655373:EGZ655373 EQT655373:EQV655373 FAP655373:FAR655373 FKL655373:FKN655373 FUH655373:FUJ655373 GED655373:GEF655373 GNZ655373:GOB655373 GXV655373:GXX655373 HHR655373:HHT655373 HRN655373:HRP655373 IBJ655373:IBL655373 ILF655373:ILH655373 IVB655373:IVD655373 JEX655373:JEZ655373 JOT655373:JOV655373 JYP655373:JYR655373 KIL655373:KIN655373 KSH655373:KSJ655373 LCD655373:LCF655373 LLZ655373:LMB655373 LVV655373:LVX655373 MFR655373:MFT655373 MPN655373:MPP655373 MZJ655373:MZL655373 NJF655373:NJH655373 NTB655373:NTD655373 OCX655373:OCZ655373 OMT655373:OMV655373 OWP655373:OWR655373 PGL655373:PGN655373 PQH655373:PQJ655373 QAD655373:QAF655373 QJZ655373:QKB655373 QTV655373:QTX655373 RDR655373:RDT655373 RNN655373:RNP655373 RXJ655373:RXL655373 SHF655373:SHH655373 SRB655373:SRD655373 TAX655373:TAZ655373 TKT655373:TKV655373 TUP655373:TUR655373 UEL655373:UEN655373 UOH655373:UOJ655373 UYD655373:UYF655373 VHZ655373:VIB655373 VRV655373:VRX655373 WBR655373:WBT655373 WLN655373:WLP655373 WVJ655373:WVL655373 B720909:D720909 IX720909:IZ720909 ST720909:SV720909 ACP720909:ACR720909 AML720909:AMN720909 AWH720909:AWJ720909 BGD720909:BGF720909 BPZ720909:BQB720909 BZV720909:BZX720909 CJR720909:CJT720909 CTN720909:CTP720909 DDJ720909:DDL720909 DNF720909:DNH720909 DXB720909:DXD720909 EGX720909:EGZ720909 EQT720909:EQV720909 FAP720909:FAR720909 FKL720909:FKN720909 FUH720909:FUJ720909 GED720909:GEF720909 GNZ720909:GOB720909 GXV720909:GXX720909 HHR720909:HHT720909 HRN720909:HRP720909 IBJ720909:IBL720909 ILF720909:ILH720909 IVB720909:IVD720909 JEX720909:JEZ720909 JOT720909:JOV720909 JYP720909:JYR720909 KIL720909:KIN720909 KSH720909:KSJ720909 LCD720909:LCF720909 LLZ720909:LMB720909 LVV720909:LVX720909 MFR720909:MFT720909 MPN720909:MPP720909 MZJ720909:MZL720909 NJF720909:NJH720909 NTB720909:NTD720909 OCX720909:OCZ720909 OMT720909:OMV720909 OWP720909:OWR720909 PGL720909:PGN720909 PQH720909:PQJ720909 QAD720909:QAF720909 QJZ720909:QKB720909 QTV720909:QTX720909 RDR720909:RDT720909 RNN720909:RNP720909 RXJ720909:RXL720909 SHF720909:SHH720909 SRB720909:SRD720909 TAX720909:TAZ720909 TKT720909:TKV720909 TUP720909:TUR720909 UEL720909:UEN720909 UOH720909:UOJ720909 UYD720909:UYF720909 VHZ720909:VIB720909 VRV720909:VRX720909 WBR720909:WBT720909 WLN720909:WLP720909 WVJ720909:WVL720909 B786445:D786445 IX786445:IZ786445 ST786445:SV786445 ACP786445:ACR786445 AML786445:AMN786445 AWH786445:AWJ786445 BGD786445:BGF786445 BPZ786445:BQB786445 BZV786445:BZX786445 CJR786445:CJT786445 CTN786445:CTP786445 DDJ786445:DDL786445 DNF786445:DNH786445 DXB786445:DXD786445 EGX786445:EGZ786445 EQT786445:EQV786445 FAP786445:FAR786445 FKL786445:FKN786445 FUH786445:FUJ786445 GED786445:GEF786445 GNZ786445:GOB786445 GXV786445:GXX786445 HHR786445:HHT786445 HRN786445:HRP786445 IBJ786445:IBL786445 ILF786445:ILH786445 IVB786445:IVD786445 JEX786445:JEZ786445 JOT786445:JOV786445 JYP786445:JYR786445 KIL786445:KIN786445 KSH786445:KSJ786445 LCD786445:LCF786445 LLZ786445:LMB786445 LVV786445:LVX786445 MFR786445:MFT786445 MPN786445:MPP786445 MZJ786445:MZL786445 NJF786445:NJH786445 NTB786445:NTD786445 OCX786445:OCZ786445 OMT786445:OMV786445 OWP786445:OWR786445 PGL786445:PGN786445 PQH786445:PQJ786445 QAD786445:QAF786445 QJZ786445:QKB786445 QTV786445:QTX786445 RDR786445:RDT786445 RNN786445:RNP786445 RXJ786445:RXL786445 SHF786445:SHH786445 SRB786445:SRD786445 TAX786445:TAZ786445 TKT786445:TKV786445 TUP786445:TUR786445 UEL786445:UEN786445 UOH786445:UOJ786445 UYD786445:UYF786445 VHZ786445:VIB786445 VRV786445:VRX786445 WBR786445:WBT786445 WLN786445:WLP786445 WVJ786445:WVL786445 B851981:D851981 IX851981:IZ851981 ST851981:SV851981 ACP851981:ACR851981 AML851981:AMN851981 AWH851981:AWJ851981 BGD851981:BGF851981 BPZ851981:BQB851981 BZV851981:BZX851981 CJR851981:CJT851981 CTN851981:CTP851981 DDJ851981:DDL851981 DNF851981:DNH851981 DXB851981:DXD851981 EGX851981:EGZ851981 EQT851981:EQV851981 FAP851981:FAR851981 FKL851981:FKN851981 FUH851981:FUJ851981 GED851981:GEF851981 GNZ851981:GOB851981 GXV851981:GXX851981 HHR851981:HHT851981 HRN851981:HRP851981 IBJ851981:IBL851981 ILF851981:ILH851981 IVB851981:IVD851981 JEX851981:JEZ851981 JOT851981:JOV851981 JYP851981:JYR851981 KIL851981:KIN851981 KSH851981:KSJ851981 LCD851981:LCF851981 LLZ851981:LMB851981 LVV851981:LVX851981 MFR851981:MFT851981 MPN851981:MPP851981 MZJ851981:MZL851981 NJF851981:NJH851981 NTB851981:NTD851981 OCX851981:OCZ851981 OMT851981:OMV851981 OWP851981:OWR851981 PGL851981:PGN851981 PQH851981:PQJ851981 QAD851981:QAF851981 QJZ851981:QKB851981 QTV851981:QTX851981 RDR851981:RDT851981 RNN851981:RNP851981 RXJ851981:RXL851981 SHF851981:SHH851981 SRB851981:SRD851981 TAX851981:TAZ851981 TKT851981:TKV851981 TUP851981:TUR851981 UEL851981:UEN851981 UOH851981:UOJ851981 UYD851981:UYF851981 VHZ851981:VIB851981 VRV851981:VRX851981 WBR851981:WBT851981 WLN851981:WLP851981 WVJ851981:WVL851981 B917517:D917517 IX917517:IZ917517 ST917517:SV917517 ACP917517:ACR917517 AML917517:AMN917517 AWH917517:AWJ917517 BGD917517:BGF917517 BPZ917517:BQB917517 BZV917517:BZX917517 CJR917517:CJT917517 CTN917517:CTP917517 DDJ917517:DDL917517 DNF917517:DNH917517 DXB917517:DXD917517 EGX917517:EGZ917517 EQT917517:EQV917517 FAP917517:FAR917517 FKL917517:FKN917517 FUH917517:FUJ917517 GED917517:GEF917517 GNZ917517:GOB917517 GXV917517:GXX917517 HHR917517:HHT917517 HRN917517:HRP917517 IBJ917517:IBL917517 ILF917517:ILH917517 IVB917517:IVD917517 JEX917517:JEZ917517 JOT917517:JOV917517 JYP917517:JYR917517 KIL917517:KIN917517 KSH917517:KSJ917517 LCD917517:LCF917517 LLZ917517:LMB917517 LVV917517:LVX917517 MFR917517:MFT917517 MPN917517:MPP917517 MZJ917517:MZL917517 NJF917517:NJH917517 NTB917517:NTD917517 OCX917517:OCZ917517 OMT917517:OMV917517 OWP917517:OWR917517 PGL917517:PGN917517 PQH917517:PQJ917517 QAD917517:QAF917517 QJZ917517:QKB917517 QTV917517:QTX917517 RDR917517:RDT917517 RNN917517:RNP917517 RXJ917517:RXL917517 SHF917517:SHH917517 SRB917517:SRD917517 TAX917517:TAZ917517 TKT917517:TKV917517 TUP917517:TUR917517 UEL917517:UEN917517 UOH917517:UOJ917517 UYD917517:UYF917517 VHZ917517:VIB917517 VRV917517:VRX917517 WBR917517:WBT917517 WLN917517:WLP917517 WVJ917517:WVL917517 B983053:D983053 IX983053:IZ983053 ST983053:SV983053 ACP983053:ACR983053 AML983053:AMN983053 AWH983053:AWJ983053 BGD983053:BGF983053 BPZ983053:BQB983053 BZV983053:BZX983053 CJR983053:CJT983053 CTN983053:CTP983053 DDJ983053:DDL983053 DNF983053:DNH983053 DXB983053:DXD983053 EGX983053:EGZ983053 EQT983053:EQV983053 FAP983053:FAR983053 FKL983053:FKN983053 FUH983053:FUJ983053 GED983053:GEF983053 GNZ983053:GOB983053 GXV983053:GXX983053 HHR983053:HHT983053 HRN983053:HRP983053 IBJ983053:IBL983053 ILF983053:ILH983053 IVB983053:IVD983053 JEX983053:JEZ983053 JOT983053:JOV983053 JYP983053:JYR983053 KIL983053:KIN983053 KSH983053:KSJ983053 LCD983053:LCF983053 LLZ983053:LMB983053 LVV983053:LVX983053 MFR983053:MFT983053 MPN983053:MPP983053 MZJ983053:MZL983053 NJF983053:NJH983053 NTB983053:NTD983053 OCX983053:OCZ983053 OMT983053:OMV983053 OWP983053:OWR983053 PGL983053:PGN983053 PQH983053:PQJ983053 QAD983053:QAF983053 QJZ983053:QKB983053 QTV983053:QTX983053 RDR983053:RDT983053 RNN983053:RNP983053 RXJ983053:RXL983053 SHF983053:SHH983053 SRB983053:SRD983053 TAX983053:TAZ983053 TKT983053:TKV983053 TUP983053:TUR983053 UEL983053:UEN983053 UOH983053:UOJ983053 UYD983053:UYF983053 VHZ983053:VIB983053 VRV983053:VRX983053 WBR983053:WBT983053 WLN983053:WLP983053 WVJ983053:WVL983053" xr:uid="{69D432C9-BF53-4B7D-AF2E-4FEFCC3DCBEB}">
      <formula1>会社名</formula1>
    </dataValidation>
  </dataValidations>
  <pageMargins left="0.34" right="0.25" top="0.25" bottom="0.26" header="0.19" footer="0.19"/>
  <pageSetup paperSize="9" scale="9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4513" r:id="rId4" name="Check Box 1">
              <controlPr defaultSize="0" autoFill="0" autoLine="0" autoPict="0">
                <anchor moveWithCells="1">
                  <from>
                    <xdr:col>1</xdr:col>
                    <xdr:colOff>1200150</xdr:colOff>
                    <xdr:row>0</xdr:row>
                    <xdr:rowOff>38100</xdr:rowOff>
                  </from>
                  <to>
                    <xdr:col>3</xdr:col>
                    <xdr:colOff>657225</xdr:colOff>
                    <xdr:row>1</xdr:row>
                    <xdr:rowOff>19050</xdr:rowOff>
                  </to>
                </anchor>
              </controlPr>
            </control>
          </mc:Choice>
        </mc:AlternateContent>
        <mc:AlternateContent xmlns:mc="http://schemas.openxmlformats.org/markup-compatibility/2006">
          <mc:Choice Requires="x14">
            <control shapeId="64514" r:id="rId5" name="Check Box 2">
              <controlPr defaultSize="0" autoFill="0" autoLine="0" autoPict="0">
                <anchor moveWithCells="1">
                  <from>
                    <xdr:col>1</xdr:col>
                    <xdr:colOff>1209675</xdr:colOff>
                    <xdr:row>1</xdr:row>
                    <xdr:rowOff>38100</xdr:rowOff>
                  </from>
                  <to>
                    <xdr:col>3</xdr:col>
                    <xdr:colOff>666750</xdr:colOff>
                    <xdr:row>1</xdr:row>
                    <xdr:rowOff>247650</xdr:rowOff>
                  </to>
                </anchor>
              </controlPr>
            </control>
          </mc:Choice>
        </mc:AlternateContent>
        <mc:AlternateContent xmlns:mc="http://schemas.openxmlformats.org/markup-compatibility/2006">
          <mc:Choice Requires="x14">
            <control shapeId="64515" r:id="rId6" name="Check Box 3">
              <controlPr defaultSize="0" autoFill="0" autoLine="0" autoPict="0">
                <anchor moveWithCells="1">
                  <from>
                    <xdr:col>1</xdr:col>
                    <xdr:colOff>104775</xdr:colOff>
                    <xdr:row>7</xdr:row>
                    <xdr:rowOff>76200</xdr:rowOff>
                  </from>
                  <to>
                    <xdr:col>1</xdr:col>
                    <xdr:colOff>1266825</xdr:colOff>
                    <xdr:row>7</xdr:row>
                    <xdr:rowOff>285750</xdr:rowOff>
                  </to>
                </anchor>
              </controlPr>
            </control>
          </mc:Choice>
        </mc:AlternateContent>
        <mc:AlternateContent xmlns:mc="http://schemas.openxmlformats.org/markup-compatibility/2006">
          <mc:Choice Requires="x14">
            <control shapeId="64516" r:id="rId7" name="Check Box 4">
              <controlPr defaultSize="0" autoFill="0" autoLine="0" autoPict="0">
                <anchor moveWithCells="1">
                  <from>
                    <xdr:col>1</xdr:col>
                    <xdr:colOff>981075</xdr:colOff>
                    <xdr:row>6</xdr:row>
                    <xdr:rowOff>19050</xdr:rowOff>
                  </from>
                  <to>
                    <xdr:col>2</xdr:col>
                    <xdr:colOff>28575</xdr:colOff>
                    <xdr:row>8</xdr:row>
                    <xdr:rowOff>19050</xdr:rowOff>
                  </to>
                </anchor>
              </controlPr>
            </control>
          </mc:Choice>
        </mc:AlternateContent>
      </controls>
    </mc:Choice>
  </mc:AlternateContent>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142B4-E094-4E48-8A94-8143D2D477FF}">
  <dimension ref="A1:J45"/>
  <sheetViews>
    <sheetView workbookViewId="0">
      <selection activeCell="J1" sqref="J1"/>
    </sheetView>
  </sheetViews>
  <sheetFormatPr defaultRowHeight="13.5"/>
  <cols>
    <col min="1" max="1" width="13.5" style="907" customWidth="1"/>
    <col min="2" max="2" width="10" style="840" customWidth="1"/>
    <col min="3" max="9" width="9" style="840"/>
    <col min="10" max="10" width="14.25" style="840" customWidth="1"/>
    <col min="11" max="256" width="9" style="840"/>
    <col min="257" max="257" width="13.5" style="840" customWidth="1"/>
    <col min="258" max="258" width="10" style="840" customWidth="1"/>
    <col min="259" max="265" width="9" style="840"/>
    <col min="266" max="266" width="14.25" style="840" customWidth="1"/>
    <col min="267" max="512" width="9" style="840"/>
    <col min="513" max="513" width="13.5" style="840" customWidth="1"/>
    <col min="514" max="514" width="10" style="840" customWidth="1"/>
    <col min="515" max="521" width="9" style="840"/>
    <col min="522" max="522" width="14.25" style="840" customWidth="1"/>
    <col min="523" max="768" width="9" style="840"/>
    <col min="769" max="769" width="13.5" style="840" customWidth="1"/>
    <col min="770" max="770" width="10" style="840" customWidth="1"/>
    <col min="771" max="777" width="9" style="840"/>
    <col min="778" max="778" width="14.25" style="840" customWidth="1"/>
    <col min="779" max="1024" width="9" style="840"/>
    <col min="1025" max="1025" width="13.5" style="840" customWidth="1"/>
    <col min="1026" max="1026" width="10" style="840" customWidth="1"/>
    <col min="1027" max="1033" width="9" style="840"/>
    <col min="1034" max="1034" width="14.25" style="840" customWidth="1"/>
    <col min="1035" max="1280" width="9" style="840"/>
    <col min="1281" max="1281" width="13.5" style="840" customWidth="1"/>
    <col min="1282" max="1282" width="10" style="840" customWidth="1"/>
    <col min="1283" max="1289" width="9" style="840"/>
    <col min="1290" max="1290" width="14.25" style="840" customWidth="1"/>
    <col min="1291" max="1536" width="9" style="840"/>
    <col min="1537" max="1537" width="13.5" style="840" customWidth="1"/>
    <col min="1538" max="1538" width="10" style="840" customWidth="1"/>
    <col min="1539" max="1545" width="9" style="840"/>
    <col min="1546" max="1546" width="14.25" style="840" customWidth="1"/>
    <col min="1547" max="1792" width="9" style="840"/>
    <col min="1793" max="1793" width="13.5" style="840" customWidth="1"/>
    <col min="1794" max="1794" width="10" style="840" customWidth="1"/>
    <col min="1795" max="1801" width="9" style="840"/>
    <col min="1802" max="1802" width="14.25" style="840" customWidth="1"/>
    <col min="1803" max="2048" width="9" style="840"/>
    <col min="2049" max="2049" width="13.5" style="840" customWidth="1"/>
    <col min="2050" max="2050" width="10" style="840" customWidth="1"/>
    <col min="2051" max="2057" width="9" style="840"/>
    <col min="2058" max="2058" width="14.25" style="840" customWidth="1"/>
    <col min="2059" max="2304" width="9" style="840"/>
    <col min="2305" max="2305" width="13.5" style="840" customWidth="1"/>
    <col min="2306" max="2306" width="10" style="840" customWidth="1"/>
    <col min="2307" max="2313" width="9" style="840"/>
    <col min="2314" max="2314" width="14.25" style="840" customWidth="1"/>
    <col min="2315" max="2560" width="9" style="840"/>
    <col min="2561" max="2561" width="13.5" style="840" customWidth="1"/>
    <col min="2562" max="2562" width="10" style="840" customWidth="1"/>
    <col min="2563" max="2569" width="9" style="840"/>
    <col min="2570" max="2570" width="14.25" style="840" customWidth="1"/>
    <col min="2571" max="2816" width="9" style="840"/>
    <col min="2817" max="2817" width="13.5" style="840" customWidth="1"/>
    <col min="2818" max="2818" width="10" style="840" customWidth="1"/>
    <col min="2819" max="2825" width="9" style="840"/>
    <col min="2826" max="2826" width="14.25" style="840" customWidth="1"/>
    <col min="2827" max="3072" width="9" style="840"/>
    <col min="3073" max="3073" width="13.5" style="840" customWidth="1"/>
    <col min="3074" max="3074" width="10" style="840" customWidth="1"/>
    <col min="3075" max="3081" width="9" style="840"/>
    <col min="3082" max="3082" width="14.25" style="840" customWidth="1"/>
    <col min="3083" max="3328" width="9" style="840"/>
    <col min="3329" max="3329" width="13.5" style="840" customWidth="1"/>
    <col min="3330" max="3330" width="10" style="840" customWidth="1"/>
    <col min="3331" max="3337" width="9" style="840"/>
    <col min="3338" max="3338" width="14.25" style="840" customWidth="1"/>
    <col min="3339" max="3584" width="9" style="840"/>
    <col min="3585" max="3585" width="13.5" style="840" customWidth="1"/>
    <col min="3586" max="3586" width="10" style="840" customWidth="1"/>
    <col min="3587" max="3593" width="9" style="840"/>
    <col min="3594" max="3594" width="14.25" style="840" customWidth="1"/>
    <col min="3595" max="3840" width="9" style="840"/>
    <col min="3841" max="3841" width="13.5" style="840" customWidth="1"/>
    <col min="3842" max="3842" width="10" style="840" customWidth="1"/>
    <col min="3843" max="3849" width="9" style="840"/>
    <col min="3850" max="3850" width="14.25" style="840" customWidth="1"/>
    <col min="3851" max="4096" width="9" style="840"/>
    <col min="4097" max="4097" width="13.5" style="840" customWidth="1"/>
    <col min="4098" max="4098" width="10" style="840" customWidth="1"/>
    <col min="4099" max="4105" width="9" style="840"/>
    <col min="4106" max="4106" width="14.25" style="840" customWidth="1"/>
    <col min="4107" max="4352" width="9" style="840"/>
    <col min="4353" max="4353" width="13.5" style="840" customWidth="1"/>
    <col min="4354" max="4354" width="10" style="840" customWidth="1"/>
    <col min="4355" max="4361" width="9" style="840"/>
    <col min="4362" max="4362" width="14.25" style="840" customWidth="1"/>
    <col min="4363" max="4608" width="9" style="840"/>
    <col min="4609" max="4609" width="13.5" style="840" customWidth="1"/>
    <col min="4610" max="4610" width="10" style="840" customWidth="1"/>
    <col min="4611" max="4617" width="9" style="840"/>
    <col min="4618" max="4618" width="14.25" style="840" customWidth="1"/>
    <col min="4619" max="4864" width="9" style="840"/>
    <col min="4865" max="4865" width="13.5" style="840" customWidth="1"/>
    <col min="4866" max="4866" width="10" style="840" customWidth="1"/>
    <col min="4867" max="4873" width="9" style="840"/>
    <col min="4874" max="4874" width="14.25" style="840" customWidth="1"/>
    <col min="4875" max="5120" width="9" style="840"/>
    <col min="5121" max="5121" width="13.5" style="840" customWidth="1"/>
    <col min="5122" max="5122" width="10" style="840" customWidth="1"/>
    <col min="5123" max="5129" width="9" style="840"/>
    <col min="5130" max="5130" width="14.25" style="840" customWidth="1"/>
    <col min="5131" max="5376" width="9" style="840"/>
    <col min="5377" max="5377" width="13.5" style="840" customWidth="1"/>
    <col min="5378" max="5378" width="10" style="840" customWidth="1"/>
    <col min="5379" max="5385" width="9" style="840"/>
    <col min="5386" max="5386" width="14.25" style="840" customWidth="1"/>
    <col min="5387" max="5632" width="9" style="840"/>
    <col min="5633" max="5633" width="13.5" style="840" customWidth="1"/>
    <col min="5634" max="5634" width="10" style="840" customWidth="1"/>
    <col min="5635" max="5641" width="9" style="840"/>
    <col min="5642" max="5642" width="14.25" style="840" customWidth="1"/>
    <col min="5643" max="5888" width="9" style="840"/>
    <col min="5889" max="5889" width="13.5" style="840" customWidth="1"/>
    <col min="5890" max="5890" width="10" style="840" customWidth="1"/>
    <col min="5891" max="5897" width="9" style="840"/>
    <col min="5898" max="5898" width="14.25" style="840" customWidth="1"/>
    <col min="5899" max="6144" width="9" style="840"/>
    <col min="6145" max="6145" width="13.5" style="840" customWidth="1"/>
    <col min="6146" max="6146" width="10" style="840" customWidth="1"/>
    <col min="6147" max="6153" width="9" style="840"/>
    <col min="6154" max="6154" width="14.25" style="840" customWidth="1"/>
    <col min="6155" max="6400" width="9" style="840"/>
    <col min="6401" max="6401" width="13.5" style="840" customWidth="1"/>
    <col min="6402" max="6402" width="10" style="840" customWidth="1"/>
    <col min="6403" max="6409" width="9" style="840"/>
    <col min="6410" max="6410" width="14.25" style="840" customWidth="1"/>
    <col min="6411" max="6656" width="9" style="840"/>
    <col min="6657" max="6657" width="13.5" style="840" customWidth="1"/>
    <col min="6658" max="6658" width="10" style="840" customWidth="1"/>
    <col min="6659" max="6665" width="9" style="840"/>
    <col min="6666" max="6666" width="14.25" style="840" customWidth="1"/>
    <col min="6667" max="6912" width="9" style="840"/>
    <col min="6913" max="6913" width="13.5" style="840" customWidth="1"/>
    <col min="6914" max="6914" width="10" style="840" customWidth="1"/>
    <col min="6915" max="6921" width="9" style="840"/>
    <col min="6922" max="6922" width="14.25" style="840" customWidth="1"/>
    <col min="6923" max="7168" width="9" style="840"/>
    <col min="7169" max="7169" width="13.5" style="840" customWidth="1"/>
    <col min="7170" max="7170" width="10" style="840" customWidth="1"/>
    <col min="7171" max="7177" width="9" style="840"/>
    <col min="7178" max="7178" width="14.25" style="840" customWidth="1"/>
    <col min="7179" max="7424" width="9" style="840"/>
    <col min="7425" max="7425" width="13.5" style="840" customWidth="1"/>
    <col min="7426" max="7426" width="10" style="840" customWidth="1"/>
    <col min="7427" max="7433" width="9" style="840"/>
    <col min="7434" max="7434" width="14.25" style="840" customWidth="1"/>
    <col min="7435" max="7680" width="9" style="840"/>
    <col min="7681" max="7681" width="13.5" style="840" customWidth="1"/>
    <col min="7682" max="7682" width="10" style="840" customWidth="1"/>
    <col min="7683" max="7689" width="9" style="840"/>
    <col min="7690" max="7690" width="14.25" style="840" customWidth="1"/>
    <col min="7691" max="7936" width="9" style="840"/>
    <col min="7937" max="7937" width="13.5" style="840" customWidth="1"/>
    <col min="7938" max="7938" width="10" style="840" customWidth="1"/>
    <col min="7939" max="7945" width="9" style="840"/>
    <col min="7946" max="7946" width="14.25" style="840" customWidth="1"/>
    <col min="7947" max="8192" width="9" style="840"/>
    <col min="8193" max="8193" width="13.5" style="840" customWidth="1"/>
    <col min="8194" max="8194" width="10" style="840" customWidth="1"/>
    <col min="8195" max="8201" width="9" style="840"/>
    <col min="8202" max="8202" width="14.25" style="840" customWidth="1"/>
    <col min="8203" max="8448" width="9" style="840"/>
    <col min="8449" max="8449" width="13.5" style="840" customWidth="1"/>
    <col min="8450" max="8450" width="10" style="840" customWidth="1"/>
    <col min="8451" max="8457" width="9" style="840"/>
    <col min="8458" max="8458" width="14.25" style="840" customWidth="1"/>
    <col min="8459" max="8704" width="9" style="840"/>
    <col min="8705" max="8705" width="13.5" style="840" customWidth="1"/>
    <col min="8706" max="8706" width="10" style="840" customWidth="1"/>
    <col min="8707" max="8713" width="9" style="840"/>
    <col min="8714" max="8714" width="14.25" style="840" customWidth="1"/>
    <col min="8715" max="8960" width="9" style="840"/>
    <col min="8961" max="8961" width="13.5" style="840" customWidth="1"/>
    <col min="8962" max="8962" width="10" style="840" customWidth="1"/>
    <col min="8963" max="8969" width="9" style="840"/>
    <col min="8970" max="8970" width="14.25" style="840" customWidth="1"/>
    <col min="8971" max="9216" width="9" style="840"/>
    <col min="9217" max="9217" width="13.5" style="840" customWidth="1"/>
    <col min="9218" max="9218" width="10" style="840" customWidth="1"/>
    <col min="9219" max="9225" width="9" style="840"/>
    <col min="9226" max="9226" width="14.25" style="840" customWidth="1"/>
    <col min="9227" max="9472" width="9" style="840"/>
    <col min="9473" max="9473" width="13.5" style="840" customWidth="1"/>
    <col min="9474" max="9474" width="10" style="840" customWidth="1"/>
    <col min="9475" max="9481" width="9" style="840"/>
    <col min="9482" max="9482" width="14.25" style="840" customWidth="1"/>
    <col min="9483" max="9728" width="9" style="840"/>
    <col min="9729" max="9729" width="13.5" style="840" customWidth="1"/>
    <col min="9730" max="9730" width="10" style="840" customWidth="1"/>
    <col min="9731" max="9737" width="9" style="840"/>
    <col min="9738" max="9738" width="14.25" style="840" customWidth="1"/>
    <col min="9739" max="9984" width="9" style="840"/>
    <col min="9985" max="9985" width="13.5" style="840" customWidth="1"/>
    <col min="9986" max="9986" width="10" style="840" customWidth="1"/>
    <col min="9987" max="9993" width="9" style="840"/>
    <col min="9994" max="9994" width="14.25" style="840" customWidth="1"/>
    <col min="9995" max="10240" width="9" style="840"/>
    <col min="10241" max="10241" width="13.5" style="840" customWidth="1"/>
    <col min="10242" max="10242" width="10" style="840" customWidth="1"/>
    <col min="10243" max="10249" width="9" style="840"/>
    <col min="10250" max="10250" width="14.25" style="840" customWidth="1"/>
    <col min="10251" max="10496" width="9" style="840"/>
    <col min="10497" max="10497" width="13.5" style="840" customWidth="1"/>
    <col min="10498" max="10498" width="10" style="840" customWidth="1"/>
    <col min="10499" max="10505" width="9" style="840"/>
    <col min="10506" max="10506" width="14.25" style="840" customWidth="1"/>
    <col min="10507" max="10752" width="9" style="840"/>
    <col min="10753" max="10753" width="13.5" style="840" customWidth="1"/>
    <col min="10754" max="10754" width="10" style="840" customWidth="1"/>
    <col min="10755" max="10761" width="9" style="840"/>
    <col min="10762" max="10762" width="14.25" style="840" customWidth="1"/>
    <col min="10763" max="11008" width="9" style="840"/>
    <col min="11009" max="11009" width="13.5" style="840" customWidth="1"/>
    <col min="11010" max="11010" width="10" style="840" customWidth="1"/>
    <col min="11011" max="11017" width="9" style="840"/>
    <col min="11018" max="11018" width="14.25" style="840" customWidth="1"/>
    <col min="11019" max="11264" width="9" style="840"/>
    <col min="11265" max="11265" width="13.5" style="840" customWidth="1"/>
    <col min="11266" max="11266" width="10" style="840" customWidth="1"/>
    <col min="11267" max="11273" width="9" style="840"/>
    <col min="11274" max="11274" width="14.25" style="840" customWidth="1"/>
    <col min="11275" max="11520" width="9" style="840"/>
    <col min="11521" max="11521" width="13.5" style="840" customWidth="1"/>
    <col min="11522" max="11522" width="10" style="840" customWidth="1"/>
    <col min="11523" max="11529" width="9" style="840"/>
    <col min="11530" max="11530" width="14.25" style="840" customWidth="1"/>
    <col min="11531" max="11776" width="9" style="840"/>
    <col min="11777" max="11777" width="13.5" style="840" customWidth="1"/>
    <col min="11778" max="11778" width="10" style="840" customWidth="1"/>
    <col min="11779" max="11785" width="9" style="840"/>
    <col min="11786" max="11786" width="14.25" style="840" customWidth="1"/>
    <col min="11787" max="12032" width="9" style="840"/>
    <col min="12033" max="12033" width="13.5" style="840" customWidth="1"/>
    <col min="12034" max="12034" width="10" style="840" customWidth="1"/>
    <col min="12035" max="12041" width="9" style="840"/>
    <col min="12042" max="12042" width="14.25" style="840" customWidth="1"/>
    <col min="12043" max="12288" width="9" style="840"/>
    <col min="12289" max="12289" width="13.5" style="840" customWidth="1"/>
    <col min="12290" max="12290" width="10" style="840" customWidth="1"/>
    <col min="12291" max="12297" width="9" style="840"/>
    <col min="12298" max="12298" width="14.25" style="840" customWidth="1"/>
    <col min="12299" max="12544" width="9" style="840"/>
    <col min="12545" max="12545" width="13.5" style="840" customWidth="1"/>
    <col min="12546" max="12546" width="10" style="840" customWidth="1"/>
    <col min="12547" max="12553" width="9" style="840"/>
    <col min="12554" max="12554" width="14.25" style="840" customWidth="1"/>
    <col min="12555" max="12800" width="9" style="840"/>
    <col min="12801" max="12801" width="13.5" style="840" customWidth="1"/>
    <col min="12802" max="12802" width="10" style="840" customWidth="1"/>
    <col min="12803" max="12809" width="9" style="840"/>
    <col min="12810" max="12810" width="14.25" style="840" customWidth="1"/>
    <col min="12811" max="13056" width="9" style="840"/>
    <col min="13057" max="13057" width="13.5" style="840" customWidth="1"/>
    <col min="13058" max="13058" width="10" style="840" customWidth="1"/>
    <col min="13059" max="13065" width="9" style="840"/>
    <col min="13066" max="13066" width="14.25" style="840" customWidth="1"/>
    <col min="13067" max="13312" width="9" style="840"/>
    <col min="13313" max="13313" width="13.5" style="840" customWidth="1"/>
    <col min="13314" max="13314" width="10" style="840" customWidth="1"/>
    <col min="13315" max="13321" width="9" style="840"/>
    <col min="13322" max="13322" width="14.25" style="840" customWidth="1"/>
    <col min="13323" max="13568" width="9" style="840"/>
    <col min="13569" max="13569" width="13.5" style="840" customWidth="1"/>
    <col min="13570" max="13570" width="10" style="840" customWidth="1"/>
    <col min="13571" max="13577" width="9" style="840"/>
    <col min="13578" max="13578" width="14.25" style="840" customWidth="1"/>
    <col min="13579" max="13824" width="9" style="840"/>
    <col min="13825" max="13825" width="13.5" style="840" customWidth="1"/>
    <col min="13826" max="13826" width="10" style="840" customWidth="1"/>
    <col min="13827" max="13833" width="9" style="840"/>
    <col min="13834" max="13834" width="14.25" style="840" customWidth="1"/>
    <col min="13835" max="14080" width="9" style="840"/>
    <col min="14081" max="14081" width="13.5" style="840" customWidth="1"/>
    <col min="14082" max="14082" width="10" style="840" customWidth="1"/>
    <col min="14083" max="14089" width="9" style="840"/>
    <col min="14090" max="14090" width="14.25" style="840" customWidth="1"/>
    <col min="14091" max="14336" width="9" style="840"/>
    <col min="14337" max="14337" width="13.5" style="840" customWidth="1"/>
    <col min="14338" max="14338" width="10" style="840" customWidth="1"/>
    <col min="14339" max="14345" width="9" style="840"/>
    <col min="14346" max="14346" width="14.25" style="840" customWidth="1"/>
    <col min="14347" max="14592" width="9" style="840"/>
    <col min="14593" max="14593" width="13.5" style="840" customWidth="1"/>
    <col min="14594" max="14594" width="10" style="840" customWidth="1"/>
    <col min="14595" max="14601" width="9" style="840"/>
    <col min="14602" max="14602" width="14.25" style="840" customWidth="1"/>
    <col min="14603" max="14848" width="9" style="840"/>
    <col min="14849" max="14849" width="13.5" style="840" customWidth="1"/>
    <col min="14850" max="14850" width="10" style="840" customWidth="1"/>
    <col min="14851" max="14857" width="9" style="840"/>
    <col min="14858" max="14858" width="14.25" style="840" customWidth="1"/>
    <col min="14859" max="15104" width="9" style="840"/>
    <col min="15105" max="15105" width="13.5" style="840" customWidth="1"/>
    <col min="15106" max="15106" width="10" style="840" customWidth="1"/>
    <col min="15107" max="15113" width="9" style="840"/>
    <col min="15114" max="15114" width="14.25" style="840" customWidth="1"/>
    <col min="15115" max="15360" width="9" style="840"/>
    <col min="15361" max="15361" width="13.5" style="840" customWidth="1"/>
    <col min="15362" max="15362" width="10" style="840" customWidth="1"/>
    <col min="15363" max="15369" width="9" style="840"/>
    <col min="15370" max="15370" width="14.25" style="840" customWidth="1"/>
    <col min="15371" max="15616" width="9" style="840"/>
    <col min="15617" max="15617" width="13.5" style="840" customWidth="1"/>
    <col min="15618" max="15618" width="10" style="840" customWidth="1"/>
    <col min="15619" max="15625" width="9" style="840"/>
    <col min="15626" max="15626" width="14.25" style="840" customWidth="1"/>
    <col min="15627" max="15872" width="9" style="840"/>
    <col min="15873" max="15873" width="13.5" style="840" customWidth="1"/>
    <col min="15874" max="15874" width="10" style="840" customWidth="1"/>
    <col min="15875" max="15881" width="9" style="840"/>
    <col min="15882" max="15882" width="14.25" style="840" customWidth="1"/>
    <col min="15883" max="16128" width="9" style="840"/>
    <col min="16129" max="16129" width="13.5" style="840" customWidth="1"/>
    <col min="16130" max="16130" width="10" style="840" customWidth="1"/>
    <col min="16131" max="16137" width="9" style="840"/>
    <col min="16138" max="16138" width="14.25" style="840" customWidth="1"/>
    <col min="16139" max="16384" width="9" style="840"/>
  </cols>
  <sheetData>
    <row r="1" spans="1:10" ht="17.25">
      <c r="A1" s="904" t="s">
        <v>3315</v>
      </c>
      <c r="B1" s="904"/>
      <c r="J1" s="905">
        <f>[3]管理表!J2</f>
        <v>0</v>
      </c>
    </row>
    <row r="2" spans="1:10" ht="17.25">
      <c r="A2" s="906" t="s">
        <v>3316</v>
      </c>
      <c r="B2" s="904"/>
    </row>
    <row r="3" spans="1:10">
      <c r="I3" s="840" t="s">
        <v>3317</v>
      </c>
    </row>
    <row r="4" spans="1:10">
      <c r="I4" s="840" t="s">
        <v>3318</v>
      </c>
    </row>
    <row r="5" spans="1:10">
      <c r="I5" s="840" t="s">
        <v>3319</v>
      </c>
    </row>
    <row r="6" spans="1:10">
      <c r="I6" s="908" t="s">
        <v>3320</v>
      </c>
    </row>
    <row r="8" spans="1:10" ht="18.75">
      <c r="D8" s="909" t="s">
        <v>3321</v>
      </c>
      <c r="E8" s="909"/>
      <c r="I8" s="910" t="s">
        <v>3279</v>
      </c>
      <c r="J8" s="847"/>
    </row>
    <row r="9" spans="1:10" ht="14.25" thickBot="1"/>
    <row r="10" spans="1:10" ht="33.75" customHeight="1">
      <c r="A10" s="872" t="s">
        <v>3322</v>
      </c>
      <c r="B10" s="874"/>
      <c r="C10" s="874"/>
      <c r="D10" s="874"/>
      <c r="E10" s="874"/>
      <c r="F10" s="874"/>
      <c r="G10" s="874"/>
      <c r="H10" s="874"/>
      <c r="I10" s="874"/>
      <c r="J10" s="911"/>
    </row>
    <row r="11" spans="1:10" ht="33.75" customHeight="1">
      <c r="A11" s="912" t="s">
        <v>3323</v>
      </c>
      <c r="B11" s="850" t="s">
        <v>3324</v>
      </c>
      <c r="C11" s="850"/>
      <c r="D11" s="850"/>
      <c r="E11" s="850"/>
      <c r="F11" s="850"/>
      <c r="G11" s="850"/>
      <c r="H11" s="850"/>
      <c r="I11" s="850"/>
      <c r="J11" s="913"/>
    </row>
    <row r="12" spans="1:10" ht="33.75" customHeight="1">
      <c r="A12" s="912" t="s">
        <v>3325</v>
      </c>
      <c r="B12" s="850" t="s">
        <v>3324</v>
      </c>
      <c r="C12" s="850"/>
      <c r="D12" s="850"/>
      <c r="E12" s="850"/>
      <c r="F12" s="850"/>
      <c r="G12" s="850"/>
      <c r="H12" s="850"/>
      <c r="I12" s="850"/>
      <c r="J12" s="913"/>
    </row>
    <row r="13" spans="1:10" ht="33.75" customHeight="1">
      <c r="A13" s="912" t="s">
        <v>3326</v>
      </c>
      <c r="B13" s="850"/>
      <c r="C13" s="850" t="s">
        <v>3327</v>
      </c>
      <c r="D13" s="914" t="s">
        <v>3327</v>
      </c>
      <c r="E13" s="850"/>
      <c r="F13" s="864" t="s">
        <v>3328</v>
      </c>
      <c r="G13" s="850"/>
      <c r="H13" s="850" t="s">
        <v>3327</v>
      </c>
      <c r="I13" s="914" t="s">
        <v>3327</v>
      </c>
      <c r="J13" s="913"/>
    </row>
    <row r="14" spans="1:10" ht="33.75" customHeight="1">
      <c r="A14" s="912" t="s">
        <v>3329</v>
      </c>
      <c r="E14" s="864" t="s">
        <v>3330</v>
      </c>
      <c r="F14" s="915" t="s">
        <v>3331</v>
      </c>
      <c r="G14" s="915" t="s">
        <v>3332</v>
      </c>
      <c r="H14" s="864" t="s">
        <v>3333</v>
      </c>
      <c r="I14" s="849"/>
      <c r="J14" s="916" t="s">
        <v>3334</v>
      </c>
    </row>
    <row r="15" spans="1:10" ht="33.75" customHeight="1">
      <c r="A15" s="917" t="s">
        <v>3335</v>
      </c>
      <c r="B15" s="918"/>
      <c r="C15" s="850"/>
      <c r="D15" s="850"/>
      <c r="E15" s="850"/>
      <c r="F15" s="919" t="s">
        <v>3336</v>
      </c>
      <c r="G15" s="851"/>
      <c r="H15" s="850"/>
      <c r="I15" s="850"/>
      <c r="J15" s="913"/>
    </row>
    <row r="16" spans="1:10" ht="33.75" customHeight="1">
      <c r="A16" s="912" t="s">
        <v>3337</v>
      </c>
      <c r="B16" s="849"/>
      <c r="C16" s="850"/>
      <c r="D16" s="850"/>
      <c r="E16" s="850"/>
      <c r="F16" s="851"/>
      <c r="G16" s="864" t="s">
        <v>3338</v>
      </c>
      <c r="H16" s="850"/>
      <c r="I16" s="850"/>
      <c r="J16" s="913"/>
    </row>
    <row r="17" spans="1:10" ht="33.75" customHeight="1">
      <c r="A17" s="912" t="s">
        <v>3339</v>
      </c>
      <c r="B17" s="864" t="s">
        <v>3340</v>
      </c>
      <c r="C17" s="864" t="s">
        <v>3341</v>
      </c>
      <c r="D17" s="849"/>
      <c r="E17" s="850"/>
      <c r="F17" s="851"/>
      <c r="G17" s="864" t="s">
        <v>3342</v>
      </c>
      <c r="H17" s="850"/>
      <c r="I17" s="850"/>
      <c r="J17" s="913"/>
    </row>
    <row r="18" spans="1:10" ht="2.25" customHeight="1">
      <c r="A18" s="920"/>
      <c r="B18" s="914"/>
      <c r="C18" s="850"/>
      <c r="D18" s="850"/>
      <c r="E18" s="850"/>
      <c r="F18" s="850"/>
      <c r="G18" s="850"/>
      <c r="H18" s="850"/>
      <c r="I18" s="850"/>
      <c r="J18" s="913"/>
    </row>
    <row r="19" spans="1:10" ht="31.5" customHeight="1">
      <c r="A19" s="921" t="s">
        <v>3343</v>
      </c>
      <c r="B19" s="922" t="s">
        <v>3344</v>
      </c>
      <c r="C19" s="923"/>
      <c r="D19" s="923"/>
      <c r="E19" s="923"/>
      <c r="F19" s="923"/>
      <c r="G19" s="923"/>
      <c r="H19" s="923"/>
      <c r="I19" s="923"/>
      <c r="J19" s="924"/>
    </row>
    <row r="20" spans="1:10" ht="31.5" customHeight="1">
      <c r="A20" s="925" t="s">
        <v>3345</v>
      </c>
      <c r="B20" s="846"/>
      <c r="C20" s="847"/>
      <c r="D20" s="847"/>
      <c r="E20" s="847"/>
      <c r="F20" s="847"/>
      <c r="G20" s="847"/>
      <c r="H20" s="847"/>
      <c r="I20" s="847"/>
      <c r="J20" s="926"/>
    </row>
    <row r="21" spans="1:10">
      <c r="A21" s="927"/>
      <c r="B21" s="918"/>
      <c r="C21" s="918"/>
      <c r="D21" s="918"/>
      <c r="E21" s="918"/>
      <c r="F21" s="918"/>
      <c r="G21" s="918"/>
      <c r="H21" s="918"/>
      <c r="I21" s="918"/>
      <c r="J21" s="928"/>
    </row>
    <row r="22" spans="1:10">
      <c r="A22" s="929" t="s">
        <v>3346</v>
      </c>
      <c r="J22" s="930"/>
    </row>
    <row r="23" spans="1:10">
      <c r="A23" s="929"/>
      <c r="J23" s="930"/>
    </row>
    <row r="24" spans="1:10">
      <c r="A24" s="929"/>
      <c r="J24" s="930"/>
    </row>
    <row r="25" spans="1:10">
      <c r="A25" s="929"/>
      <c r="J25" s="930"/>
    </row>
    <row r="26" spans="1:10" ht="14.25" thickBot="1">
      <c r="A26" s="931"/>
      <c r="B26" s="932"/>
      <c r="C26" s="932"/>
      <c r="D26" s="932"/>
      <c r="E26" s="932"/>
      <c r="F26" s="932"/>
      <c r="G26" s="932"/>
      <c r="H26" s="932"/>
      <c r="I26" s="932"/>
      <c r="J26" s="933"/>
    </row>
    <row r="27" spans="1:10">
      <c r="A27" s="934"/>
    </row>
    <row r="28" spans="1:10">
      <c r="A28" s="934"/>
    </row>
    <row r="29" spans="1:10" s="904" customFormat="1" ht="21.75" customHeight="1">
      <c r="A29" s="935" t="s">
        <v>3347</v>
      </c>
      <c r="B29" s="906" t="s">
        <v>3348</v>
      </c>
      <c r="D29" s="906" t="s">
        <v>3349</v>
      </c>
    </row>
    <row r="30" spans="1:10" s="904" customFormat="1" ht="21.75" customHeight="1">
      <c r="A30" s="935" t="s">
        <v>3347</v>
      </c>
      <c r="B30" s="906" t="s">
        <v>3350</v>
      </c>
      <c r="D30" s="906" t="s">
        <v>3351</v>
      </c>
    </row>
    <row r="31" spans="1:10" s="904" customFormat="1" ht="21.75" customHeight="1">
      <c r="A31" s="935"/>
      <c r="B31" s="906"/>
      <c r="D31" s="906" t="s">
        <v>3352</v>
      </c>
    </row>
    <row r="32" spans="1:10" s="904" customFormat="1" ht="17.25">
      <c r="A32" s="936"/>
    </row>
    <row r="33" spans="1:1" s="904" customFormat="1" ht="17.25">
      <c r="A33" s="937"/>
    </row>
    <row r="34" spans="1:1">
      <c r="A34" s="934"/>
    </row>
    <row r="35" spans="1:1">
      <c r="A35" s="934"/>
    </row>
    <row r="36" spans="1:1">
      <c r="A36" s="934"/>
    </row>
    <row r="37" spans="1:1">
      <c r="A37" s="934"/>
    </row>
    <row r="38" spans="1:1">
      <c r="A38" s="934"/>
    </row>
    <row r="39" spans="1:1">
      <c r="A39" s="934"/>
    </row>
    <row r="40" spans="1:1">
      <c r="A40" s="934"/>
    </row>
    <row r="41" spans="1:1">
      <c r="A41" s="934"/>
    </row>
    <row r="42" spans="1:1">
      <c r="A42" s="934"/>
    </row>
    <row r="43" spans="1:1">
      <c r="A43" s="934"/>
    </row>
    <row r="44" spans="1:1">
      <c r="A44" s="934"/>
    </row>
    <row r="45" spans="1:1">
      <c r="A45" s="934"/>
    </row>
  </sheetData>
  <phoneticPr fontId="3"/>
  <pageMargins left="0.28999999999999998" right="0.21" top="0.48" bottom="0.27" header="0.39" footer="0.16"/>
  <pageSetup paperSize="9" orientation="portrait" horizontalDpi="300" verticalDpi="300" r:id="rId1"/>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3CAA-4462-4C5E-8265-89CE6483ABDF}">
  <dimension ref="A1:D21"/>
  <sheetViews>
    <sheetView workbookViewId="0">
      <selection activeCell="C19" sqref="C19"/>
    </sheetView>
  </sheetViews>
  <sheetFormatPr defaultRowHeight="13.5"/>
  <cols>
    <col min="1" max="1" width="33.75" style="794" bestFit="1" customWidth="1"/>
    <col min="2" max="2" width="35.5" style="794" bestFit="1" customWidth="1"/>
    <col min="3" max="3" width="34" style="794" customWidth="1"/>
    <col min="4" max="4" width="25.5" style="794" customWidth="1"/>
    <col min="5" max="256" width="9" style="794"/>
    <col min="257" max="257" width="33.75" style="794" bestFit="1" customWidth="1"/>
    <col min="258" max="258" width="35.5" style="794" bestFit="1" customWidth="1"/>
    <col min="259" max="259" width="34" style="794" customWidth="1"/>
    <col min="260" max="260" width="25.5" style="794" customWidth="1"/>
    <col min="261" max="512" width="9" style="794"/>
    <col min="513" max="513" width="33.75" style="794" bestFit="1" customWidth="1"/>
    <col min="514" max="514" width="35.5" style="794" bestFit="1" customWidth="1"/>
    <col min="515" max="515" width="34" style="794" customWidth="1"/>
    <col min="516" max="516" width="25.5" style="794" customWidth="1"/>
    <col min="517" max="768" width="9" style="794"/>
    <col min="769" max="769" width="33.75" style="794" bestFit="1" customWidth="1"/>
    <col min="770" max="770" width="35.5" style="794" bestFit="1" customWidth="1"/>
    <col min="771" max="771" width="34" style="794" customWidth="1"/>
    <col min="772" max="772" width="25.5" style="794" customWidth="1"/>
    <col min="773" max="1024" width="9" style="794"/>
    <col min="1025" max="1025" width="33.75" style="794" bestFit="1" customWidth="1"/>
    <col min="1026" max="1026" width="35.5" style="794" bestFit="1" customWidth="1"/>
    <col min="1027" max="1027" width="34" style="794" customWidth="1"/>
    <col min="1028" max="1028" width="25.5" style="794" customWidth="1"/>
    <col min="1029" max="1280" width="9" style="794"/>
    <col min="1281" max="1281" width="33.75" style="794" bestFit="1" customWidth="1"/>
    <col min="1282" max="1282" width="35.5" style="794" bestFit="1" customWidth="1"/>
    <col min="1283" max="1283" width="34" style="794" customWidth="1"/>
    <col min="1284" max="1284" width="25.5" style="794" customWidth="1"/>
    <col min="1285" max="1536" width="9" style="794"/>
    <col min="1537" max="1537" width="33.75" style="794" bestFit="1" customWidth="1"/>
    <col min="1538" max="1538" width="35.5" style="794" bestFit="1" customWidth="1"/>
    <col min="1539" max="1539" width="34" style="794" customWidth="1"/>
    <col min="1540" max="1540" width="25.5" style="794" customWidth="1"/>
    <col min="1541" max="1792" width="9" style="794"/>
    <col min="1793" max="1793" width="33.75" style="794" bestFit="1" customWidth="1"/>
    <col min="1794" max="1794" width="35.5" style="794" bestFit="1" customWidth="1"/>
    <col min="1795" max="1795" width="34" style="794" customWidth="1"/>
    <col min="1796" max="1796" width="25.5" style="794" customWidth="1"/>
    <col min="1797" max="2048" width="9" style="794"/>
    <col min="2049" max="2049" width="33.75" style="794" bestFit="1" customWidth="1"/>
    <col min="2050" max="2050" width="35.5" style="794" bestFit="1" customWidth="1"/>
    <col min="2051" max="2051" width="34" style="794" customWidth="1"/>
    <col min="2052" max="2052" width="25.5" style="794" customWidth="1"/>
    <col min="2053" max="2304" width="9" style="794"/>
    <col min="2305" max="2305" width="33.75" style="794" bestFit="1" customWidth="1"/>
    <col min="2306" max="2306" width="35.5" style="794" bestFit="1" customWidth="1"/>
    <col min="2307" max="2307" width="34" style="794" customWidth="1"/>
    <col min="2308" max="2308" width="25.5" style="794" customWidth="1"/>
    <col min="2309" max="2560" width="9" style="794"/>
    <col min="2561" max="2561" width="33.75" style="794" bestFit="1" customWidth="1"/>
    <col min="2562" max="2562" width="35.5" style="794" bestFit="1" customWidth="1"/>
    <col min="2563" max="2563" width="34" style="794" customWidth="1"/>
    <col min="2564" max="2564" width="25.5" style="794" customWidth="1"/>
    <col min="2565" max="2816" width="9" style="794"/>
    <col min="2817" max="2817" width="33.75" style="794" bestFit="1" customWidth="1"/>
    <col min="2818" max="2818" width="35.5" style="794" bestFit="1" customWidth="1"/>
    <col min="2819" max="2819" width="34" style="794" customWidth="1"/>
    <col min="2820" max="2820" width="25.5" style="794" customWidth="1"/>
    <col min="2821" max="3072" width="9" style="794"/>
    <col min="3073" max="3073" width="33.75" style="794" bestFit="1" customWidth="1"/>
    <col min="3074" max="3074" width="35.5" style="794" bestFit="1" customWidth="1"/>
    <col min="3075" max="3075" width="34" style="794" customWidth="1"/>
    <col min="3076" max="3076" width="25.5" style="794" customWidth="1"/>
    <col min="3077" max="3328" width="9" style="794"/>
    <col min="3329" max="3329" width="33.75" style="794" bestFit="1" customWidth="1"/>
    <col min="3330" max="3330" width="35.5" style="794" bestFit="1" customWidth="1"/>
    <col min="3331" max="3331" width="34" style="794" customWidth="1"/>
    <col min="3332" max="3332" width="25.5" style="794" customWidth="1"/>
    <col min="3333" max="3584" width="9" style="794"/>
    <col min="3585" max="3585" width="33.75" style="794" bestFit="1" customWidth="1"/>
    <col min="3586" max="3586" width="35.5" style="794" bestFit="1" customWidth="1"/>
    <col min="3587" max="3587" width="34" style="794" customWidth="1"/>
    <col min="3588" max="3588" width="25.5" style="794" customWidth="1"/>
    <col min="3589" max="3840" width="9" style="794"/>
    <col min="3841" max="3841" width="33.75" style="794" bestFit="1" customWidth="1"/>
    <col min="3842" max="3842" width="35.5" style="794" bestFit="1" customWidth="1"/>
    <col min="3843" max="3843" width="34" style="794" customWidth="1"/>
    <col min="3844" max="3844" width="25.5" style="794" customWidth="1"/>
    <col min="3845" max="4096" width="9" style="794"/>
    <col min="4097" max="4097" width="33.75" style="794" bestFit="1" customWidth="1"/>
    <col min="4098" max="4098" width="35.5" style="794" bestFit="1" customWidth="1"/>
    <col min="4099" max="4099" width="34" style="794" customWidth="1"/>
    <col min="4100" max="4100" width="25.5" style="794" customWidth="1"/>
    <col min="4101" max="4352" width="9" style="794"/>
    <col min="4353" max="4353" width="33.75" style="794" bestFit="1" customWidth="1"/>
    <col min="4354" max="4354" width="35.5" style="794" bestFit="1" customWidth="1"/>
    <col min="4355" max="4355" width="34" style="794" customWidth="1"/>
    <col min="4356" max="4356" width="25.5" style="794" customWidth="1"/>
    <col min="4357" max="4608" width="9" style="794"/>
    <col min="4609" max="4609" width="33.75" style="794" bestFit="1" customWidth="1"/>
    <col min="4610" max="4610" width="35.5" style="794" bestFit="1" customWidth="1"/>
    <col min="4611" max="4611" width="34" style="794" customWidth="1"/>
    <col min="4612" max="4612" width="25.5" style="794" customWidth="1"/>
    <col min="4613" max="4864" width="9" style="794"/>
    <col min="4865" max="4865" width="33.75" style="794" bestFit="1" customWidth="1"/>
    <col min="4866" max="4866" width="35.5" style="794" bestFit="1" customWidth="1"/>
    <col min="4867" max="4867" width="34" style="794" customWidth="1"/>
    <col min="4868" max="4868" width="25.5" style="794" customWidth="1"/>
    <col min="4869" max="5120" width="9" style="794"/>
    <col min="5121" max="5121" width="33.75" style="794" bestFit="1" customWidth="1"/>
    <col min="5122" max="5122" width="35.5" style="794" bestFit="1" customWidth="1"/>
    <col min="5123" max="5123" width="34" style="794" customWidth="1"/>
    <col min="5124" max="5124" width="25.5" style="794" customWidth="1"/>
    <col min="5125" max="5376" width="9" style="794"/>
    <col min="5377" max="5377" width="33.75" style="794" bestFit="1" customWidth="1"/>
    <col min="5378" max="5378" width="35.5" style="794" bestFit="1" customWidth="1"/>
    <col min="5379" max="5379" width="34" style="794" customWidth="1"/>
    <col min="5380" max="5380" width="25.5" style="794" customWidth="1"/>
    <col min="5381" max="5632" width="9" style="794"/>
    <col min="5633" max="5633" width="33.75" style="794" bestFit="1" customWidth="1"/>
    <col min="5634" max="5634" width="35.5" style="794" bestFit="1" customWidth="1"/>
    <col min="5635" max="5635" width="34" style="794" customWidth="1"/>
    <col min="5636" max="5636" width="25.5" style="794" customWidth="1"/>
    <col min="5637" max="5888" width="9" style="794"/>
    <col min="5889" max="5889" width="33.75" style="794" bestFit="1" customWidth="1"/>
    <col min="5890" max="5890" width="35.5" style="794" bestFit="1" customWidth="1"/>
    <col min="5891" max="5891" width="34" style="794" customWidth="1"/>
    <col min="5892" max="5892" width="25.5" style="794" customWidth="1"/>
    <col min="5893" max="6144" width="9" style="794"/>
    <col min="6145" max="6145" width="33.75" style="794" bestFit="1" customWidth="1"/>
    <col min="6146" max="6146" width="35.5" style="794" bestFit="1" customWidth="1"/>
    <col min="6147" max="6147" width="34" style="794" customWidth="1"/>
    <col min="6148" max="6148" width="25.5" style="794" customWidth="1"/>
    <col min="6149" max="6400" width="9" style="794"/>
    <col min="6401" max="6401" width="33.75" style="794" bestFit="1" customWidth="1"/>
    <col min="6402" max="6402" width="35.5" style="794" bestFit="1" customWidth="1"/>
    <col min="6403" max="6403" width="34" style="794" customWidth="1"/>
    <col min="6404" max="6404" width="25.5" style="794" customWidth="1"/>
    <col min="6405" max="6656" width="9" style="794"/>
    <col min="6657" max="6657" width="33.75" style="794" bestFit="1" customWidth="1"/>
    <col min="6658" max="6658" width="35.5" style="794" bestFit="1" customWidth="1"/>
    <col min="6659" max="6659" width="34" style="794" customWidth="1"/>
    <col min="6660" max="6660" width="25.5" style="794" customWidth="1"/>
    <col min="6661" max="6912" width="9" style="794"/>
    <col min="6913" max="6913" width="33.75" style="794" bestFit="1" customWidth="1"/>
    <col min="6914" max="6914" width="35.5" style="794" bestFit="1" customWidth="1"/>
    <col min="6915" max="6915" width="34" style="794" customWidth="1"/>
    <col min="6916" max="6916" width="25.5" style="794" customWidth="1"/>
    <col min="6917" max="7168" width="9" style="794"/>
    <col min="7169" max="7169" width="33.75" style="794" bestFit="1" customWidth="1"/>
    <col min="7170" max="7170" width="35.5" style="794" bestFit="1" customWidth="1"/>
    <col min="7171" max="7171" width="34" style="794" customWidth="1"/>
    <col min="7172" max="7172" width="25.5" style="794" customWidth="1"/>
    <col min="7173" max="7424" width="9" style="794"/>
    <col min="7425" max="7425" width="33.75" style="794" bestFit="1" customWidth="1"/>
    <col min="7426" max="7426" width="35.5" style="794" bestFit="1" customWidth="1"/>
    <col min="7427" max="7427" width="34" style="794" customWidth="1"/>
    <col min="7428" max="7428" width="25.5" style="794" customWidth="1"/>
    <col min="7429" max="7680" width="9" style="794"/>
    <col min="7681" max="7681" width="33.75" style="794" bestFit="1" customWidth="1"/>
    <col min="7682" max="7682" width="35.5" style="794" bestFit="1" customWidth="1"/>
    <col min="7683" max="7683" width="34" style="794" customWidth="1"/>
    <col min="7684" max="7684" width="25.5" style="794" customWidth="1"/>
    <col min="7685" max="7936" width="9" style="794"/>
    <col min="7937" max="7937" width="33.75" style="794" bestFit="1" customWidth="1"/>
    <col min="7938" max="7938" width="35.5" style="794" bestFit="1" customWidth="1"/>
    <col min="7939" max="7939" width="34" style="794" customWidth="1"/>
    <col min="7940" max="7940" width="25.5" style="794" customWidth="1"/>
    <col min="7941" max="8192" width="9" style="794"/>
    <col min="8193" max="8193" width="33.75" style="794" bestFit="1" customWidth="1"/>
    <col min="8194" max="8194" width="35.5" style="794" bestFit="1" customWidth="1"/>
    <col min="8195" max="8195" width="34" style="794" customWidth="1"/>
    <col min="8196" max="8196" width="25.5" style="794" customWidth="1"/>
    <col min="8197" max="8448" width="9" style="794"/>
    <col min="8449" max="8449" width="33.75" style="794" bestFit="1" customWidth="1"/>
    <col min="8450" max="8450" width="35.5" style="794" bestFit="1" customWidth="1"/>
    <col min="8451" max="8451" width="34" style="794" customWidth="1"/>
    <col min="8452" max="8452" width="25.5" style="794" customWidth="1"/>
    <col min="8453" max="8704" width="9" style="794"/>
    <col min="8705" max="8705" width="33.75" style="794" bestFit="1" customWidth="1"/>
    <col min="8706" max="8706" width="35.5" style="794" bestFit="1" customWidth="1"/>
    <col min="8707" max="8707" width="34" style="794" customWidth="1"/>
    <col min="8708" max="8708" width="25.5" style="794" customWidth="1"/>
    <col min="8709" max="8960" width="9" style="794"/>
    <col min="8961" max="8961" width="33.75" style="794" bestFit="1" customWidth="1"/>
    <col min="8962" max="8962" width="35.5" style="794" bestFit="1" customWidth="1"/>
    <col min="8963" max="8963" width="34" style="794" customWidth="1"/>
    <col min="8964" max="8964" width="25.5" style="794" customWidth="1"/>
    <col min="8965" max="9216" width="9" style="794"/>
    <col min="9217" max="9217" width="33.75" style="794" bestFit="1" customWidth="1"/>
    <col min="9218" max="9218" width="35.5" style="794" bestFit="1" customWidth="1"/>
    <col min="9219" max="9219" width="34" style="794" customWidth="1"/>
    <col min="9220" max="9220" width="25.5" style="794" customWidth="1"/>
    <col min="9221" max="9472" width="9" style="794"/>
    <col min="9473" max="9473" width="33.75" style="794" bestFit="1" customWidth="1"/>
    <col min="9474" max="9474" width="35.5" style="794" bestFit="1" customWidth="1"/>
    <col min="9475" max="9475" width="34" style="794" customWidth="1"/>
    <col min="9476" max="9476" width="25.5" style="794" customWidth="1"/>
    <col min="9477" max="9728" width="9" style="794"/>
    <col min="9729" max="9729" width="33.75" style="794" bestFit="1" customWidth="1"/>
    <col min="9730" max="9730" width="35.5" style="794" bestFit="1" customWidth="1"/>
    <col min="9731" max="9731" width="34" style="794" customWidth="1"/>
    <col min="9732" max="9732" width="25.5" style="794" customWidth="1"/>
    <col min="9733" max="9984" width="9" style="794"/>
    <col min="9985" max="9985" width="33.75" style="794" bestFit="1" customWidth="1"/>
    <col min="9986" max="9986" width="35.5" style="794" bestFit="1" customWidth="1"/>
    <col min="9987" max="9987" width="34" style="794" customWidth="1"/>
    <col min="9988" max="9988" width="25.5" style="794" customWidth="1"/>
    <col min="9989" max="10240" width="9" style="794"/>
    <col min="10241" max="10241" width="33.75" style="794" bestFit="1" customWidth="1"/>
    <col min="10242" max="10242" width="35.5" style="794" bestFit="1" customWidth="1"/>
    <col min="10243" max="10243" width="34" style="794" customWidth="1"/>
    <col min="10244" max="10244" width="25.5" style="794" customWidth="1"/>
    <col min="10245" max="10496" width="9" style="794"/>
    <col min="10497" max="10497" width="33.75" style="794" bestFit="1" customWidth="1"/>
    <col min="10498" max="10498" width="35.5" style="794" bestFit="1" customWidth="1"/>
    <col min="10499" max="10499" width="34" style="794" customWidth="1"/>
    <col min="10500" max="10500" width="25.5" style="794" customWidth="1"/>
    <col min="10501" max="10752" width="9" style="794"/>
    <col min="10753" max="10753" width="33.75" style="794" bestFit="1" customWidth="1"/>
    <col min="10754" max="10754" width="35.5" style="794" bestFit="1" customWidth="1"/>
    <col min="10755" max="10755" width="34" style="794" customWidth="1"/>
    <col min="10756" max="10756" width="25.5" style="794" customWidth="1"/>
    <col min="10757" max="11008" width="9" style="794"/>
    <col min="11009" max="11009" width="33.75" style="794" bestFit="1" customWidth="1"/>
    <col min="11010" max="11010" width="35.5" style="794" bestFit="1" customWidth="1"/>
    <col min="11011" max="11011" width="34" style="794" customWidth="1"/>
    <col min="11012" max="11012" width="25.5" style="794" customWidth="1"/>
    <col min="11013" max="11264" width="9" style="794"/>
    <col min="11265" max="11265" width="33.75" style="794" bestFit="1" customWidth="1"/>
    <col min="11266" max="11266" width="35.5" style="794" bestFit="1" customWidth="1"/>
    <col min="11267" max="11267" width="34" style="794" customWidth="1"/>
    <col min="11268" max="11268" width="25.5" style="794" customWidth="1"/>
    <col min="11269" max="11520" width="9" style="794"/>
    <col min="11521" max="11521" width="33.75" style="794" bestFit="1" customWidth="1"/>
    <col min="11522" max="11522" width="35.5" style="794" bestFit="1" customWidth="1"/>
    <col min="11523" max="11523" width="34" style="794" customWidth="1"/>
    <col min="11524" max="11524" width="25.5" style="794" customWidth="1"/>
    <col min="11525" max="11776" width="9" style="794"/>
    <col min="11777" max="11777" width="33.75" style="794" bestFit="1" customWidth="1"/>
    <col min="11778" max="11778" width="35.5" style="794" bestFit="1" customWidth="1"/>
    <col min="11779" max="11779" width="34" style="794" customWidth="1"/>
    <col min="11780" max="11780" width="25.5" style="794" customWidth="1"/>
    <col min="11781" max="12032" width="9" style="794"/>
    <col min="12033" max="12033" width="33.75" style="794" bestFit="1" customWidth="1"/>
    <col min="12034" max="12034" width="35.5" style="794" bestFit="1" customWidth="1"/>
    <col min="12035" max="12035" width="34" style="794" customWidth="1"/>
    <col min="12036" max="12036" width="25.5" style="794" customWidth="1"/>
    <col min="12037" max="12288" width="9" style="794"/>
    <col min="12289" max="12289" width="33.75" style="794" bestFit="1" customWidth="1"/>
    <col min="12290" max="12290" width="35.5" style="794" bestFit="1" customWidth="1"/>
    <col min="12291" max="12291" width="34" style="794" customWidth="1"/>
    <col min="12292" max="12292" width="25.5" style="794" customWidth="1"/>
    <col min="12293" max="12544" width="9" style="794"/>
    <col min="12545" max="12545" width="33.75" style="794" bestFit="1" customWidth="1"/>
    <col min="12546" max="12546" width="35.5" style="794" bestFit="1" customWidth="1"/>
    <col min="12547" max="12547" width="34" style="794" customWidth="1"/>
    <col min="12548" max="12548" width="25.5" style="794" customWidth="1"/>
    <col min="12549" max="12800" width="9" style="794"/>
    <col min="12801" max="12801" width="33.75" style="794" bestFit="1" customWidth="1"/>
    <col min="12802" max="12802" width="35.5" style="794" bestFit="1" customWidth="1"/>
    <col min="12803" max="12803" width="34" style="794" customWidth="1"/>
    <col min="12804" max="12804" width="25.5" style="794" customWidth="1"/>
    <col min="12805" max="13056" width="9" style="794"/>
    <col min="13057" max="13057" width="33.75" style="794" bestFit="1" customWidth="1"/>
    <col min="13058" max="13058" width="35.5" style="794" bestFit="1" customWidth="1"/>
    <col min="13059" max="13059" width="34" style="794" customWidth="1"/>
    <col min="13060" max="13060" width="25.5" style="794" customWidth="1"/>
    <col min="13061" max="13312" width="9" style="794"/>
    <col min="13313" max="13313" width="33.75" style="794" bestFit="1" customWidth="1"/>
    <col min="13314" max="13314" width="35.5" style="794" bestFit="1" customWidth="1"/>
    <col min="13315" max="13315" width="34" style="794" customWidth="1"/>
    <col min="13316" max="13316" width="25.5" style="794" customWidth="1"/>
    <col min="13317" max="13568" width="9" style="794"/>
    <col min="13569" max="13569" width="33.75" style="794" bestFit="1" customWidth="1"/>
    <col min="13570" max="13570" width="35.5" style="794" bestFit="1" customWidth="1"/>
    <col min="13571" max="13571" width="34" style="794" customWidth="1"/>
    <col min="13572" max="13572" width="25.5" style="794" customWidth="1"/>
    <col min="13573" max="13824" width="9" style="794"/>
    <col min="13825" max="13825" width="33.75" style="794" bestFit="1" customWidth="1"/>
    <col min="13826" max="13826" width="35.5" style="794" bestFit="1" customWidth="1"/>
    <col min="13827" max="13827" width="34" style="794" customWidth="1"/>
    <col min="13828" max="13828" width="25.5" style="794" customWidth="1"/>
    <col min="13829" max="14080" width="9" style="794"/>
    <col min="14081" max="14081" width="33.75" style="794" bestFit="1" customWidth="1"/>
    <col min="14082" max="14082" width="35.5" style="794" bestFit="1" customWidth="1"/>
    <col min="14083" max="14083" width="34" style="794" customWidth="1"/>
    <col min="14084" max="14084" width="25.5" style="794" customWidth="1"/>
    <col min="14085" max="14336" width="9" style="794"/>
    <col min="14337" max="14337" width="33.75" style="794" bestFit="1" customWidth="1"/>
    <col min="14338" max="14338" width="35.5" style="794" bestFit="1" customWidth="1"/>
    <col min="14339" max="14339" width="34" style="794" customWidth="1"/>
    <col min="14340" max="14340" width="25.5" style="794" customWidth="1"/>
    <col min="14341" max="14592" width="9" style="794"/>
    <col min="14593" max="14593" width="33.75" style="794" bestFit="1" customWidth="1"/>
    <col min="14594" max="14594" width="35.5" style="794" bestFit="1" customWidth="1"/>
    <col min="14595" max="14595" width="34" style="794" customWidth="1"/>
    <col min="14596" max="14596" width="25.5" style="794" customWidth="1"/>
    <col min="14597" max="14848" width="9" style="794"/>
    <col min="14849" max="14849" width="33.75" style="794" bestFit="1" customWidth="1"/>
    <col min="14850" max="14850" width="35.5" style="794" bestFit="1" customWidth="1"/>
    <col min="14851" max="14851" width="34" style="794" customWidth="1"/>
    <col min="14852" max="14852" width="25.5" style="794" customWidth="1"/>
    <col min="14853" max="15104" width="9" style="794"/>
    <col min="15105" max="15105" width="33.75" style="794" bestFit="1" customWidth="1"/>
    <col min="15106" max="15106" width="35.5" style="794" bestFit="1" customWidth="1"/>
    <col min="15107" max="15107" width="34" style="794" customWidth="1"/>
    <col min="15108" max="15108" width="25.5" style="794" customWidth="1"/>
    <col min="15109" max="15360" width="9" style="794"/>
    <col min="15361" max="15361" width="33.75" style="794" bestFit="1" customWidth="1"/>
    <col min="15362" max="15362" width="35.5" style="794" bestFit="1" customWidth="1"/>
    <col min="15363" max="15363" width="34" style="794" customWidth="1"/>
    <col min="15364" max="15364" width="25.5" style="794" customWidth="1"/>
    <col min="15365" max="15616" width="9" style="794"/>
    <col min="15617" max="15617" width="33.75" style="794" bestFit="1" customWidth="1"/>
    <col min="15618" max="15618" width="35.5" style="794" bestFit="1" customWidth="1"/>
    <col min="15619" max="15619" width="34" style="794" customWidth="1"/>
    <col min="15620" max="15620" width="25.5" style="794" customWidth="1"/>
    <col min="15621" max="15872" width="9" style="794"/>
    <col min="15873" max="15873" width="33.75" style="794" bestFit="1" customWidth="1"/>
    <col min="15874" max="15874" width="35.5" style="794" bestFit="1" customWidth="1"/>
    <col min="15875" max="15875" width="34" style="794" customWidth="1"/>
    <col min="15876" max="15876" width="25.5" style="794" customWidth="1"/>
    <col min="15877" max="16128" width="9" style="794"/>
    <col min="16129" max="16129" width="33.75" style="794" bestFit="1" customWidth="1"/>
    <col min="16130" max="16130" width="35.5" style="794" bestFit="1" customWidth="1"/>
    <col min="16131" max="16131" width="34" style="794" customWidth="1"/>
    <col min="16132" max="16132" width="25.5" style="794" customWidth="1"/>
    <col min="16133" max="16384" width="9" style="794"/>
  </cols>
  <sheetData>
    <row r="1" spans="1:4">
      <c r="A1" s="794" t="s">
        <v>3270</v>
      </c>
      <c r="B1" s="794" t="s">
        <v>3271</v>
      </c>
      <c r="C1" s="794" t="s">
        <v>3353</v>
      </c>
      <c r="D1" s="794" t="s">
        <v>3354</v>
      </c>
    </row>
    <row r="2" spans="1:4" ht="18.75">
      <c r="A2" s="794" t="s">
        <v>3355</v>
      </c>
      <c r="B2" s="794" t="s">
        <v>3356</v>
      </c>
      <c r="C2" s="794" t="s">
        <v>3357</v>
      </c>
      <c r="D2" s="794" t="s">
        <v>3358</v>
      </c>
    </row>
    <row r="3" spans="1:4">
      <c r="A3" s="794" t="s">
        <v>3359</v>
      </c>
      <c r="B3" s="794" t="s">
        <v>3360</v>
      </c>
      <c r="C3" s="794" t="s">
        <v>3361</v>
      </c>
    </row>
    <row r="4" spans="1:4" ht="18.75">
      <c r="A4" s="794" t="s">
        <v>3362</v>
      </c>
      <c r="B4" s="794" t="s">
        <v>3363</v>
      </c>
      <c r="C4" s="794" t="s">
        <v>3364</v>
      </c>
    </row>
    <row r="5" spans="1:4">
      <c r="A5" s="794" t="s">
        <v>3365</v>
      </c>
      <c r="B5" s="794" t="s">
        <v>3366</v>
      </c>
      <c r="C5" s="794" t="s">
        <v>3367</v>
      </c>
    </row>
    <row r="6" spans="1:4">
      <c r="A6" s="794" t="s">
        <v>3368</v>
      </c>
      <c r="B6" s="794" t="s">
        <v>3369</v>
      </c>
      <c r="C6" s="794" t="s">
        <v>3370</v>
      </c>
    </row>
    <row r="7" spans="1:4">
      <c r="A7" s="794" t="s">
        <v>3368</v>
      </c>
      <c r="B7" s="794" t="s">
        <v>3371</v>
      </c>
      <c r="C7" s="794" t="s">
        <v>3372</v>
      </c>
    </row>
    <row r="8" spans="1:4">
      <c r="A8" s="794" t="s">
        <v>3368</v>
      </c>
      <c r="B8" s="794" t="s">
        <v>3373</v>
      </c>
      <c r="C8" s="794" t="s">
        <v>3374</v>
      </c>
    </row>
    <row r="9" spans="1:4">
      <c r="A9" s="794" t="s">
        <v>3375</v>
      </c>
      <c r="B9" s="794" t="s">
        <v>3376</v>
      </c>
      <c r="C9" s="794" t="s">
        <v>3377</v>
      </c>
    </row>
    <row r="10" spans="1:4">
      <c r="A10" s="794" t="s">
        <v>3378</v>
      </c>
      <c r="B10" s="794" t="s">
        <v>3379</v>
      </c>
      <c r="C10" s="794" t="s">
        <v>3380</v>
      </c>
    </row>
    <row r="11" spans="1:4">
      <c r="A11" s="794" t="s">
        <v>3381</v>
      </c>
      <c r="B11" s="794" t="s">
        <v>3382</v>
      </c>
      <c r="C11" s="794" t="s">
        <v>3383</v>
      </c>
    </row>
    <row r="12" spans="1:4">
      <c r="A12" s="794" t="s">
        <v>3384</v>
      </c>
      <c r="B12" s="794" t="s">
        <v>3385</v>
      </c>
      <c r="C12" s="794" t="s">
        <v>3386</v>
      </c>
    </row>
    <row r="13" spans="1:4">
      <c r="A13" s="794" t="s">
        <v>3387</v>
      </c>
      <c r="B13" s="794" t="s">
        <v>3388</v>
      </c>
      <c r="C13" s="794" t="s">
        <v>3389</v>
      </c>
    </row>
    <row r="14" spans="1:4">
      <c r="A14" s="794" t="s">
        <v>3390</v>
      </c>
      <c r="B14" s="794" t="s">
        <v>3391</v>
      </c>
      <c r="C14" s="794" t="s">
        <v>3392</v>
      </c>
    </row>
    <row r="15" spans="1:4">
      <c r="A15" s="794" t="s">
        <v>3393</v>
      </c>
      <c r="B15" s="794" t="s">
        <v>3394</v>
      </c>
      <c r="C15" s="794" t="s">
        <v>3395</v>
      </c>
    </row>
    <row r="16" spans="1:4">
      <c r="A16" s="794" t="s">
        <v>3396</v>
      </c>
      <c r="B16" s="794" t="s">
        <v>3397</v>
      </c>
      <c r="C16" s="794" t="s">
        <v>3398</v>
      </c>
    </row>
    <row r="17" spans="1:3">
      <c r="A17" s="794" t="s">
        <v>3399</v>
      </c>
      <c r="B17" s="794" t="s">
        <v>3400</v>
      </c>
      <c r="C17" s="794" t="s">
        <v>3401</v>
      </c>
    </row>
    <row r="18" spans="1:3" ht="18.75">
      <c r="A18" s="794" t="s">
        <v>3302</v>
      </c>
      <c r="B18" s="794" t="s">
        <v>3402</v>
      </c>
      <c r="C18" s="794" t="s">
        <v>3403</v>
      </c>
    </row>
    <row r="19" spans="1:3" ht="18.75">
      <c r="A19" s="794" t="s">
        <v>3404</v>
      </c>
      <c r="B19" s="794" t="s">
        <v>3405</v>
      </c>
      <c r="C19" s="794" t="s">
        <v>3406</v>
      </c>
    </row>
    <row r="20" spans="1:3" ht="18.75">
      <c r="A20" s="794" t="s">
        <v>3407</v>
      </c>
      <c r="B20" s="794" t="s">
        <v>3408</v>
      </c>
      <c r="C20" s="794" t="s">
        <v>3409</v>
      </c>
    </row>
    <row r="21" spans="1:3" ht="18.75">
      <c r="A21" s="794" t="s">
        <v>3410</v>
      </c>
      <c r="B21" s="794" t="s">
        <v>3411</v>
      </c>
      <c r="C21" s="794" t="s">
        <v>3412</v>
      </c>
    </row>
  </sheetData>
  <phoneticPr fontId="3"/>
  <pageMargins left="0.75" right="0.75" top="1" bottom="1" header="0.51200000000000001" footer="0.51200000000000001"/>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35FF-68B7-4615-95E4-6075E4D020B3}">
  <sheetPr codeName="Sheet7"/>
  <dimension ref="A1:M17"/>
  <sheetViews>
    <sheetView showZeros="0" topLeftCell="B1" zoomScaleNormal="100" workbookViewId="0">
      <pane ySplit="1" topLeftCell="A2" activePane="bottomLeft" state="frozen"/>
      <selection pane="bottomLeft" activeCell="M13" sqref="M13"/>
    </sheetView>
  </sheetViews>
  <sheetFormatPr defaultRowHeight="13.5"/>
  <cols>
    <col min="1" max="1" width="4.25" style="794" customWidth="1"/>
    <col min="2" max="2" width="3.875" style="794" customWidth="1"/>
    <col min="3" max="3" width="17.125" style="794" customWidth="1"/>
    <col min="4" max="4" width="22.375" style="794" customWidth="1"/>
    <col min="5" max="8" width="9" style="794"/>
    <col min="9" max="9" width="9" style="798"/>
    <col min="10" max="12" width="9.25" style="794" bestFit="1" customWidth="1"/>
    <col min="13" max="13" width="36.125" style="794" customWidth="1"/>
    <col min="14" max="256" width="9" style="794"/>
    <col min="257" max="257" width="4.25" style="794" customWidth="1"/>
    <col min="258" max="258" width="3.875" style="794" customWidth="1"/>
    <col min="259" max="259" width="17.125" style="794" customWidth="1"/>
    <col min="260" max="260" width="22.375" style="794" customWidth="1"/>
    <col min="261" max="265" width="9" style="794"/>
    <col min="266" max="268" width="9.25" style="794" bestFit="1" customWidth="1"/>
    <col min="269" max="269" width="36.125" style="794" customWidth="1"/>
    <col min="270" max="512" width="9" style="794"/>
    <col min="513" max="513" width="4.25" style="794" customWidth="1"/>
    <col min="514" max="514" width="3.875" style="794" customWidth="1"/>
    <col min="515" max="515" width="17.125" style="794" customWidth="1"/>
    <col min="516" max="516" width="22.375" style="794" customWidth="1"/>
    <col min="517" max="521" width="9" style="794"/>
    <col min="522" max="524" width="9.25" style="794" bestFit="1" customWidth="1"/>
    <col min="525" max="525" width="36.125" style="794" customWidth="1"/>
    <col min="526" max="768" width="9" style="794"/>
    <col min="769" max="769" width="4.25" style="794" customWidth="1"/>
    <col min="770" max="770" width="3.875" style="794" customWidth="1"/>
    <col min="771" max="771" width="17.125" style="794" customWidth="1"/>
    <col min="772" max="772" width="22.375" style="794" customWidth="1"/>
    <col min="773" max="777" width="9" style="794"/>
    <col min="778" max="780" width="9.25" style="794" bestFit="1" customWidth="1"/>
    <col min="781" max="781" width="36.125" style="794" customWidth="1"/>
    <col min="782" max="1024" width="9" style="794"/>
    <col min="1025" max="1025" width="4.25" style="794" customWidth="1"/>
    <col min="1026" max="1026" width="3.875" style="794" customWidth="1"/>
    <col min="1027" max="1027" width="17.125" style="794" customWidth="1"/>
    <col min="1028" max="1028" width="22.375" style="794" customWidth="1"/>
    <col min="1029" max="1033" width="9" style="794"/>
    <col min="1034" max="1036" width="9.25" style="794" bestFit="1" customWidth="1"/>
    <col min="1037" max="1037" width="36.125" style="794" customWidth="1"/>
    <col min="1038" max="1280" width="9" style="794"/>
    <col min="1281" max="1281" width="4.25" style="794" customWidth="1"/>
    <col min="1282" max="1282" width="3.875" style="794" customWidth="1"/>
    <col min="1283" max="1283" width="17.125" style="794" customWidth="1"/>
    <col min="1284" max="1284" width="22.375" style="794" customWidth="1"/>
    <col min="1285" max="1289" width="9" style="794"/>
    <col min="1290" max="1292" width="9.25" style="794" bestFit="1" customWidth="1"/>
    <col min="1293" max="1293" width="36.125" style="794" customWidth="1"/>
    <col min="1294" max="1536" width="9" style="794"/>
    <col min="1537" max="1537" width="4.25" style="794" customWidth="1"/>
    <col min="1538" max="1538" width="3.875" style="794" customWidth="1"/>
    <col min="1539" max="1539" width="17.125" style="794" customWidth="1"/>
    <col min="1540" max="1540" width="22.375" style="794" customWidth="1"/>
    <col min="1541" max="1545" width="9" style="794"/>
    <col min="1546" max="1548" width="9.25" style="794" bestFit="1" customWidth="1"/>
    <col min="1549" max="1549" width="36.125" style="794" customWidth="1"/>
    <col min="1550" max="1792" width="9" style="794"/>
    <col min="1793" max="1793" width="4.25" style="794" customWidth="1"/>
    <col min="1794" max="1794" width="3.875" style="794" customWidth="1"/>
    <col min="1795" max="1795" width="17.125" style="794" customWidth="1"/>
    <col min="1796" max="1796" width="22.375" style="794" customWidth="1"/>
    <col min="1797" max="1801" width="9" style="794"/>
    <col min="1802" max="1804" width="9.25" style="794" bestFit="1" customWidth="1"/>
    <col min="1805" max="1805" width="36.125" style="794" customWidth="1"/>
    <col min="1806" max="2048" width="9" style="794"/>
    <col min="2049" max="2049" width="4.25" style="794" customWidth="1"/>
    <col min="2050" max="2050" width="3.875" style="794" customWidth="1"/>
    <col min="2051" max="2051" width="17.125" style="794" customWidth="1"/>
    <col min="2052" max="2052" width="22.375" style="794" customWidth="1"/>
    <col min="2053" max="2057" width="9" style="794"/>
    <col min="2058" max="2060" width="9.25" style="794" bestFit="1" customWidth="1"/>
    <col min="2061" max="2061" width="36.125" style="794" customWidth="1"/>
    <col min="2062" max="2304" width="9" style="794"/>
    <col min="2305" max="2305" width="4.25" style="794" customWidth="1"/>
    <col min="2306" max="2306" width="3.875" style="794" customWidth="1"/>
    <col min="2307" max="2307" width="17.125" style="794" customWidth="1"/>
    <col min="2308" max="2308" width="22.375" style="794" customWidth="1"/>
    <col min="2309" max="2313" width="9" style="794"/>
    <col min="2314" max="2316" width="9.25" style="794" bestFit="1" customWidth="1"/>
    <col min="2317" max="2317" width="36.125" style="794" customWidth="1"/>
    <col min="2318" max="2560" width="9" style="794"/>
    <col min="2561" max="2561" width="4.25" style="794" customWidth="1"/>
    <col min="2562" max="2562" width="3.875" style="794" customWidth="1"/>
    <col min="2563" max="2563" width="17.125" style="794" customWidth="1"/>
    <col min="2564" max="2564" width="22.375" style="794" customWidth="1"/>
    <col min="2565" max="2569" width="9" style="794"/>
    <col min="2570" max="2572" width="9.25" style="794" bestFit="1" customWidth="1"/>
    <col min="2573" max="2573" width="36.125" style="794" customWidth="1"/>
    <col min="2574" max="2816" width="9" style="794"/>
    <col min="2817" max="2817" width="4.25" style="794" customWidth="1"/>
    <col min="2818" max="2818" width="3.875" style="794" customWidth="1"/>
    <col min="2819" max="2819" width="17.125" style="794" customWidth="1"/>
    <col min="2820" max="2820" width="22.375" style="794" customWidth="1"/>
    <col min="2821" max="2825" width="9" style="794"/>
    <col min="2826" max="2828" width="9.25" style="794" bestFit="1" customWidth="1"/>
    <col min="2829" max="2829" width="36.125" style="794" customWidth="1"/>
    <col min="2830" max="3072" width="9" style="794"/>
    <col min="3073" max="3073" width="4.25" style="794" customWidth="1"/>
    <col min="3074" max="3074" width="3.875" style="794" customWidth="1"/>
    <col min="3075" max="3075" width="17.125" style="794" customWidth="1"/>
    <col min="3076" max="3076" width="22.375" style="794" customWidth="1"/>
    <col min="3077" max="3081" width="9" style="794"/>
    <col min="3082" max="3084" width="9.25" style="794" bestFit="1" customWidth="1"/>
    <col min="3085" max="3085" width="36.125" style="794" customWidth="1"/>
    <col min="3086" max="3328" width="9" style="794"/>
    <col min="3329" max="3329" width="4.25" style="794" customWidth="1"/>
    <col min="3330" max="3330" width="3.875" style="794" customWidth="1"/>
    <col min="3331" max="3331" width="17.125" style="794" customWidth="1"/>
    <col min="3332" max="3332" width="22.375" style="794" customWidth="1"/>
    <col min="3333" max="3337" width="9" style="794"/>
    <col min="3338" max="3340" width="9.25" style="794" bestFit="1" customWidth="1"/>
    <col min="3341" max="3341" width="36.125" style="794" customWidth="1"/>
    <col min="3342" max="3584" width="9" style="794"/>
    <col min="3585" max="3585" width="4.25" style="794" customWidth="1"/>
    <col min="3586" max="3586" width="3.875" style="794" customWidth="1"/>
    <col min="3587" max="3587" width="17.125" style="794" customWidth="1"/>
    <col min="3588" max="3588" width="22.375" style="794" customWidth="1"/>
    <col min="3589" max="3593" width="9" style="794"/>
    <col min="3594" max="3596" width="9.25" style="794" bestFit="1" customWidth="1"/>
    <col min="3597" max="3597" width="36.125" style="794" customWidth="1"/>
    <col min="3598" max="3840" width="9" style="794"/>
    <col min="3841" max="3841" width="4.25" style="794" customWidth="1"/>
    <col min="3842" max="3842" width="3.875" style="794" customWidth="1"/>
    <col min="3843" max="3843" width="17.125" style="794" customWidth="1"/>
    <col min="3844" max="3844" width="22.375" style="794" customWidth="1"/>
    <col min="3845" max="3849" width="9" style="794"/>
    <col min="3850" max="3852" width="9.25" style="794" bestFit="1" customWidth="1"/>
    <col min="3853" max="3853" width="36.125" style="794" customWidth="1"/>
    <col min="3854" max="4096" width="9" style="794"/>
    <col min="4097" max="4097" width="4.25" style="794" customWidth="1"/>
    <col min="4098" max="4098" width="3.875" style="794" customWidth="1"/>
    <col min="4099" max="4099" width="17.125" style="794" customWidth="1"/>
    <col min="4100" max="4100" width="22.375" style="794" customWidth="1"/>
    <col min="4101" max="4105" width="9" style="794"/>
    <col min="4106" max="4108" width="9.25" style="794" bestFit="1" customWidth="1"/>
    <col min="4109" max="4109" width="36.125" style="794" customWidth="1"/>
    <col min="4110" max="4352" width="9" style="794"/>
    <col min="4353" max="4353" width="4.25" style="794" customWidth="1"/>
    <col min="4354" max="4354" width="3.875" style="794" customWidth="1"/>
    <col min="4355" max="4355" width="17.125" style="794" customWidth="1"/>
    <col min="4356" max="4356" width="22.375" style="794" customWidth="1"/>
    <col min="4357" max="4361" width="9" style="794"/>
    <col min="4362" max="4364" width="9.25" style="794" bestFit="1" customWidth="1"/>
    <col min="4365" max="4365" width="36.125" style="794" customWidth="1"/>
    <col min="4366" max="4608" width="9" style="794"/>
    <col min="4609" max="4609" width="4.25" style="794" customWidth="1"/>
    <col min="4610" max="4610" width="3.875" style="794" customWidth="1"/>
    <col min="4611" max="4611" width="17.125" style="794" customWidth="1"/>
    <col min="4612" max="4612" width="22.375" style="794" customWidth="1"/>
    <col min="4613" max="4617" width="9" style="794"/>
    <col min="4618" max="4620" width="9.25" style="794" bestFit="1" customWidth="1"/>
    <col min="4621" max="4621" width="36.125" style="794" customWidth="1"/>
    <col min="4622" max="4864" width="9" style="794"/>
    <col min="4865" max="4865" width="4.25" style="794" customWidth="1"/>
    <col min="4866" max="4866" width="3.875" style="794" customWidth="1"/>
    <col min="4867" max="4867" width="17.125" style="794" customWidth="1"/>
    <col min="4868" max="4868" width="22.375" style="794" customWidth="1"/>
    <col min="4869" max="4873" width="9" style="794"/>
    <col min="4874" max="4876" width="9.25" style="794" bestFit="1" customWidth="1"/>
    <col min="4877" max="4877" width="36.125" style="794" customWidth="1"/>
    <col min="4878" max="5120" width="9" style="794"/>
    <col min="5121" max="5121" width="4.25" style="794" customWidth="1"/>
    <col min="5122" max="5122" width="3.875" style="794" customWidth="1"/>
    <col min="5123" max="5123" width="17.125" style="794" customWidth="1"/>
    <col min="5124" max="5124" width="22.375" style="794" customWidth="1"/>
    <col min="5125" max="5129" width="9" style="794"/>
    <col min="5130" max="5132" width="9.25" style="794" bestFit="1" customWidth="1"/>
    <col min="5133" max="5133" width="36.125" style="794" customWidth="1"/>
    <col min="5134" max="5376" width="9" style="794"/>
    <col min="5377" max="5377" width="4.25" style="794" customWidth="1"/>
    <col min="5378" max="5378" width="3.875" style="794" customWidth="1"/>
    <col min="5379" max="5379" width="17.125" style="794" customWidth="1"/>
    <col min="5380" max="5380" width="22.375" style="794" customWidth="1"/>
    <col min="5381" max="5385" width="9" style="794"/>
    <col min="5386" max="5388" width="9.25" style="794" bestFit="1" customWidth="1"/>
    <col min="5389" max="5389" width="36.125" style="794" customWidth="1"/>
    <col min="5390" max="5632" width="9" style="794"/>
    <col min="5633" max="5633" width="4.25" style="794" customWidth="1"/>
    <col min="5634" max="5634" width="3.875" style="794" customWidth="1"/>
    <col min="5635" max="5635" width="17.125" style="794" customWidth="1"/>
    <col min="5636" max="5636" width="22.375" style="794" customWidth="1"/>
    <col min="5637" max="5641" width="9" style="794"/>
    <col min="5642" max="5644" width="9.25" style="794" bestFit="1" customWidth="1"/>
    <col min="5645" max="5645" width="36.125" style="794" customWidth="1"/>
    <col min="5646" max="5888" width="9" style="794"/>
    <col min="5889" max="5889" width="4.25" style="794" customWidth="1"/>
    <col min="5890" max="5890" width="3.875" style="794" customWidth="1"/>
    <col min="5891" max="5891" width="17.125" style="794" customWidth="1"/>
    <col min="5892" max="5892" width="22.375" style="794" customWidth="1"/>
    <col min="5893" max="5897" width="9" style="794"/>
    <col min="5898" max="5900" width="9.25" style="794" bestFit="1" customWidth="1"/>
    <col min="5901" max="5901" width="36.125" style="794" customWidth="1"/>
    <col min="5902" max="6144" width="9" style="794"/>
    <col min="6145" max="6145" width="4.25" style="794" customWidth="1"/>
    <col min="6146" max="6146" width="3.875" style="794" customWidth="1"/>
    <col min="6147" max="6147" width="17.125" style="794" customWidth="1"/>
    <col min="6148" max="6148" width="22.375" style="794" customWidth="1"/>
    <col min="6149" max="6153" width="9" style="794"/>
    <col min="6154" max="6156" width="9.25" style="794" bestFit="1" customWidth="1"/>
    <col min="6157" max="6157" width="36.125" style="794" customWidth="1"/>
    <col min="6158" max="6400" width="9" style="794"/>
    <col min="6401" max="6401" width="4.25" style="794" customWidth="1"/>
    <col min="6402" max="6402" width="3.875" style="794" customWidth="1"/>
    <col min="6403" max="6403" width="17.125" style="794" customWidth="1"/>
    <col min="6404" max="6404" width="22.375" style="794" customWidth="1"/>
    <col min="6405" max="6409" width="9" style="794"/>
    <col min="6410" max="6412" width="9.25" style="794" bestFit="1" customWidth="1"/>
    <col min="6413" max="6413" width="36.125" style="794" customWidth="1"/>
    <col min="6414" max="6656" width="9" style="794"/>
    <col min="6657" max="6657" width="4.25" style="794" customWidth="1"/>
    <col min="6658" max="6658" width="3.875" style="794" customWidth="1"/>
    <col min="6659" max="6659" width="17.125" style="794" customWidth="1"/>
    <col min="6660" max="6660" width="22.375" style="794" customWidth="1"/>
    <col min="6661" max="6665" width="9" style="794"/>
    <col min="6666" max="6668" width="9.25" style="794" bestFit="1" customWidth="1"/>
    <col min="6669" max="6669" width="36.125" style="794" customWidth="1"/>
    <col min="6670" max="6912" width="9" style="794"/>
    <col min="6913" max="6913" width="4.25" style="794" customWidth="1"/>
    <col min="6914" max="6914" width="3.875" style="794" customWidth="1"/>
    <col min="6915" max="6915" width="17.125" style="794" customWidth="1"/>
    <col min="6916" max="6916" width="22.375" style="794" customWidth="1"/>
    <col min="6917" max="6921" width="9" style="794"/>
    <col min="6922" max="6924" width="9.25" style="794" bestFit="1" customWidth="1"/>
    <col min="6925" max="6925" width="36.125" style="794" customWidth="1"/>
    <col min="6926" max="7168" width="9" style="794"/>
    <col min="7169" max="7169" width="4.25" style="794" customWidth="1"/>
    <col min="7170" max="7170" width="3.875" style="794" customWidth="1"/>
    <col min="7171" max="7171" width="17.125" style="794" customWidth="1"/>
    <col min="7172" max="7172" width="22.375" style="794" customWidth="1"/>
    <col min="7173" max="7177" width="9" style="794"/>
    <col min="7178" max="7180" width="9.25" style="794" bestFit="1" customWidth="1"/>
    <col min="7181" max="7181" width="36.125" style="794" customWidth="1"/>
    <col min="7182" max="7424" width="9" style="794"/>
    <col min="7425" max="7425" width="4.25" style="794" customWidth="1"/>
    <col min="7426" max="7426" width="3.875" style="794" customWidth="1"/>
    <col min="7427" max="7427" width="17.125" style="794" customWidth="1"/>
    <col min="7428" max="7428" width="22.375" style="794" customWidth="1"/>
    <col min="7429" max="7433" width="9" style="794"/>
    <col min="7434" max="7436" width="9.25" style="794" bestFit="1" customWidth="1"/>
    <col min="7437" max="7437" width="36.125" style="794" customWidth="1"/>
    <col min="7438" max="7680" width="9" style="794"/>
    <col min="7681" max="7681" width="4.25" style="794" customWidth="1"/>
    <col min="7682" max="7682" width="3.875" style="794" customWidth="1"/>
    <col min="7683" max="7683" width="17.125" style="794" customWidth="1"/>
    <col min="7684" max="7684" width="22.375" style="794" customWidth="1"/>
    <col min="7685" max="7689" width="9" style="794"/>
    <col min="7690" max="7692" width="9.25" style="794" bestFit="1" customWidth="1"/>
    <col min="7693" max="7693" width="36.125" style="794" customWidth="1"/>
    <col min="7694" max="7936" width="9" style="794"/>
    <col min="7937" max="7937" width="4.25" style="794" customWidth="1"/>
    <col min="7938" max="7938" width="3.875" style="794" customWidth="1"/>
    <col min="7939" max="7939" width="17.125" style="794" customWidth="1"/>
    <col min="7940" max="7940" width="22.375" style="794" customWidth="1"/>
    <col min="7941" max="7945" width="9" style="794"/>
    <col min="7946" max="7948" width="9.25" style="794" bestFit="1" customWidth="1"/>
    <col min="7949" max="7949" width="36.125" style="794" customWidth="1"/>
    <col min="7950" max="8192" width="9" style="794"/>
    <col min="8193" max="8193" width="4.25" style="794" customWidth="1"/>
    <col min="8194" max="8194" width="3.875" style="794" customWidth="1"/>
    <col min="8195" max="8195" width="17.125" style="794" customWidth="1"/>
    <col min="8196" max="8196" width="22.375" style="794" customWidth="1"/>
    <col min="8197" max="8201" width="9" style="794"/>
    <col min="8202" max="8204" width="9.25" style="794" bestFit="1" customWidth="1"/>
    <col min="8205" max="8205" width="36.125" style="794" customWidth="1"/>
    <col min="8206" max="8448" width="9" style="794"/>
    <col min="8449" max="8449" width="4.25" style="794" customWidth="1"/>
    <col min="8450" max="8450" width="3.875" style="794" customWidth="1"/>
    <col min="8451" max="8451" width="17.125" style="794" customWidth="1"/>
    <col min="8452" max="8452" width="22.375" style="794" customWidth="1"/>
    <col min="8453" max="8457" width="9" style="794"/>
    <col min="8458" max="8460" width="9.25" style="794" bestFit="1" customWidth="1"/>
    <col min="8461" max="8461" width="36.125" style="794" customWidth="1"/>
    <col min="8462" max="8704" width="9" style="794"/>
    <col min="8705" max="8705" width="4.25" style="794" customWidth="1"/>
    <col min="8706" max="8706" width="3.875" style="794" customWidth="1"/>
    <col min="8707" max="8707" width="17.125" style="794" customWidth="1"/>
    <col min="8708" max="8708" width="22.375" style="794" customWidth="1"/>
    <col min="8709" max="8713" width="9" style="794"/>
    <col min="8714" max="8716" width="9.25" style="794" bestFit="1" customWidth="1"/>
    <col min="8717" max="8717" width="36.125" style="794" customWidth="1"/>
    <col min="8718" max="8960" width="9" style="794"/>
    <col min="8961" max="8961" width="4.25" style="794" customWidth="1"/>
    <col min="8962" max="8962" width="3.875" style="794" customWidth="1"/>
    <col min="8963" max="8963" width="17.125" style="794" customWidth="1"/>
    <col min="8964" max="8964" width="22.375" style="794" customWidth="1"/>
    <col min="8965" max="8969" width="9" style="794"/>
    <col min="8970" max="8972" width="9.25" style="794" bestFit="1" customWidth="1"/>
    <col min="8973" max="8973" width="36.125" style="794" customWidth="1"/>
    <col min="8974" max="9216" width="9" style="794"/>
    <col min="9217" max="9217" width="4.25" style="794" customWidth="1"/>
    <col min="9218" max="9218" width="3.875" style="794" customWidth="1"/>
    <col min="9219" max="9219" width="17.125" style="794" customWidth="1"/>
    <col min="9220" max="9220" width="22.375" style="794" customWidth="1"/>
    <col min="9221" max="9225" width="9" style="794"/>
    <col min="9226" max="9228" width="9.25" style="794" bestFit="1" customWidth="1"/>
    <col min="9229" max="9229" width="36.125" style="794" customWidth="1"/>
    <col min="9230" max="9472" width="9" style="794"/>
    <col min="9473" max="9473" width="4.25" style="794" customWidth="1"/>
    <col min="9474" max="9474" width="3.875" style="794" customWidth="1"/>
    <col min="9475" max="9475" width="17.125" style="794" customWidth="1"/>
    <col min="9476" max="9476" width="22.375" style="794" customWidth="1"/>
    <col min="9477" max="9481" width="9" style="794"/>
    <col min="9482" max="9484" width="9.25" style="794" bestFit="1" customWidth="1"/>
    <col min="9485" max="9485" width="36.125" style="794" customWidth="1"/>
    <col min="9486" max="9728" width="9" style="794"/>
    <col min="9729" max="9729" width="4.25" style="794" customWidth="1"/>
    <col min="9730" max="9730" width="3.875" style="794" customWidth="1"/>
    <col min="9731" max="9731" width="17.125" style="794" customWidth="1"/>
    <col min="9732" max="9732" width="22.375" style="794" customWidth="1"/>
    <col min="9733" max="9737" width="9" style="794"/>
    <col min="9738" max="9740" width="9.25" style="794" bestFit="1" customWidth="1"/>
    <col min="9741" max="9741" width="36.125" style="794" customWidth="1"/>
    <col min="9742" max="9984" width="9" style="794"/>
    <col min="9985" max="9985" width="4.25" style="794" customWidth="1"/>
    <col min="9986" max="9986" width="3.875" style="794" customWidth="1"/>
    <col min="9987" max="9987" width="17.125" style="794" customWidth="1"/>
    <col min="9988" max="9988" width="22.375" style="794" customWidth="1"/>
    <col min="9989" max="9993" width="9" style="794"/>
    <col min="9994" max="9996" width="9.25" style="794" bestFit="1" customWidth="1"/>
    <col min="9997" max="9997" width="36.125" style="794" customWidth="1"/>
    <col min="9998" max="10240" width="9" style="794"/>
    <col min="10241" max="10241" width="4.25" style="794" customWidth="1"/>
    <col min="10242" max="10242" width="3.875" style="794" customWidth="1"/>
    <col min="10243" max="10243" width="17.125" style="794" customWidth="1"/>
    <col min="10244" max="10244" width="22.375" style="794" customWidth="1"/>
    <col min="10245" max="10249" width="9" style="794"/>
    <col min="10250" max="10252" width="9.25" style="794" bestFit="1" customWidth="1"/>
    <col min="10253" max="10253" width="36.125" style="794" customWidth="1"/>
    <col min="10254" max="10496" width="9" style="794"/>
    <col min="10497" max="10497" width="4.25" style="794" customWidth="1"/>
    <col min="10498" max="10498" width="3.875" style="794" customWidth="1"/>
    <col min="10499" max="10499" width="17.125" style="794" customWidth="1"/>
    <col min="10500" max="10500" width="22.375" style="794" customWidth="1"/>
    <col min="10501" max="10505" width="9" style="794"/>
    <col min="10506" max="10508" width="9.25" style="794" bestFit="1" customWidth="1"/>
    <col min="10509" max="10509" width="36.125" style="794" customWidth="1"/>
    <col min="10510" max="10752" width="9" style="794"/>
    <col min="10753" max="10753" width="4.25" style="794" customWidth="1"/>
    <col min="10754" max="10754" width="3.875" style="794" customWidth="1"/>
    <col min="10755" max="10755" width="17.125" style="794" customWidth="1"/>
    <col min="10756" max="10756" width="22.375" style="794" customWidth="1"/>
    <col min="10757" max="10761" width="9" style="794"/>
    <col min="10762" max="10764" width="9.25" style="794" bestFit="1" customWidth="1"/>
    <col min="10765" max="10765" width="36.125" style="794" customWidth="1"/>
    <col min="10766" max="11008" width="9" style="794"/>
    <col min="11009" max="11009" width="4.25" style="794" customWidth="1"/>
    <col min="11010" max="11010" width="3.875" style="794" customWidth="1"/>
    <col min="11011" max="11011" width="17.125" style="794" customWidth="1"/>
    <col min="11012" max="11012" width="22.375" style="794" customWidth="1"/>
    <col min="11013" max="11017" width="9" style="794"/>
    <col min="11018" max="11020" width="9.25" style="794" bestFit="1" customWidth="1"/>
    <col min="11021" max="11021" width="36.125" style="794" customWidth="1"/>
    <col min="11022" max="11264" width="9" style="794"/>
    <col min="11265" max="11265" width="4.25" style="794" customWidth="1"/>
    <col min="11266" max="11266" width="3.875" style="794" customWidth="1"/>
    <col min="11267" max="11267" width="17.125" style="794" customWidth="1"/>
    <col min="11268" max="11268" width="22.375" style="794" customWidth="1"/>
    <col min="11269" max="11273" width="9" style="794"/>
    <col min="11274" max="11276" width="9.25" style="794" bestFit="1" customWidth="1"/>
    <col min="11277" max="11277" width="36.125" style="794" customWidth="1"/>
    <col min="11278" max="11520" width="9" style="794"/>
    <col min="11521" max="11521" width="4.25" style="794" customWidth="1"/>
    <col min="11522" max="11522" width="3.875" style="794" customWidth="1"/>
    <col min="11523" max="11523" width="17.125" style="794" customWidth="1"/>
    <col min="11524" max="11524" width="22.375" style="794" customWidth="1"/>
    <col min="11525" max="11529" width="9" style="794"/>
    <col min="11530" max="11532" width="9.25" style="794" bestFit="1" customWidth="1"/>
    <col min="11533" max="11533" width="36.125" style="794" customWidth="1"/>
    <col min="11534" max="11776" width="9" style="794"/>
    <col min="11777" max="11777" width="4.25" style="794" customWidth="1"/>
    <col min="11778" max="11778" width="3.875" style="794" customWidth="1"/>
    <col min="11779" max="11779" width="17.125" style="794" customWidth="1"/>
    <col min="11780" max="11780" width="22.375" style="794" customWidth="1"/>
    <col min="11781" max="11785" width="9" style="794"/>
    <col min="11786" max="11788" width="9.25" style="794" bestFit="1" customWidth="1"/>
    <col min="11789" max="11789" width="36.125" style="794" customWidth="1"/>
    <col min="11790" max="12032" width="9" style="794"/>
    <col min="12033" max="12033" width="4.25" style="794" customWidth="1"/>
    <col min="12034" max="12034" width="3.875" style="794" customWidth="1"/>
    <col min="12035" max="12035" width="17.125" style="794" customWidth="1"/>
    <col min="12036" max="12036" width="22.375" style="794" customWidth="1"/>
    <col min="12037" max="12041" width="9" style="794"/>
    <col min="12042" max="12044" width="9.25" style="794" bestFit="1" customWidth="1"/>
    <col min="12045" max="12045" width="36.125" style="794" customWidth="1"/>
    <col min="12046" max="12288" width="9" style="794"/>
    <col min="12289" max="12289" width="4.25" style="794" customWidth="1"/>
    <col min="12290" max="12290" width="3.875" style="794" customWidth="1"/>
    <col min="12291" max="12291" width="17.125" style="794" customWidth="1"/>
    <col min="12292" max="12292" width="22.375" style="794" customWidth="1"/>
    <col min="12293" max="12297" width="9" style="794"/>
    <col min="12298" max="12300" width="9.25" style="794" bestFit="1" customWidth="1"/>
    <col min="12301" max="12301" width="36.125" style="794" customWidth="1"/>
    <col min="12302" max="12544" width="9" style="794"/>
    <col min="12545" max="12545" width="4.25" style="794" customWidth="1"/>
    <col min="12546" max="12546" width="3.875" style="794" customWidth="1"/>
    <col min="12547" max="12547" width="17.125" style="794" customWidth="1"/>
    <col min="12548" max="12548" width="22.375" style="794" customWidth="1"/>
    <col min="12549" max="12553" width="9" style="794"/>
    <col min="12554" max="12556" width="9.25" style="794" bestFit="1" customWidth="1"/>
    <col min="12557" max="12557" width="36.125" style="794" customWidth="1"/>
    <col min="12558" max="12800" width="9" style="794"/>
    <col min="12801" max="12801" width="4.25" style="794" customWidth="1"/>
    <col min="12802" max="12802" width="3.875" style="794" customWidth="1"/>
    <col min="12803" max="12803" width="17.125" style="794" customWidth="1"/>
    <col min="12804" max="12804" width="22.375" style="794" customWidth="1"/>
    <col min="12805" max="12809" width="9" style="794"/>
    <col min="12810" max="12812" width="9.25" style="794" bestFit="1" customWidth="1"/>
    <col min="12813" max="12813" width="36.125" style="794" customWidth="1"/>
    <col min="12814" max="13056" width="9" style="794"/>
    <col min="13057" max="13057" width="4.25" style="794" customWidth="1"/>
    <col min="13058" max="13058" width="3.875" style="794" customWidth="1"/>
    <col min="13059" max="13059" width="17.125" style="794" customWidth="1"/>
    <col min="13060" max="13060" width="22.375" style="794" customWidth="1"/>
    <col min="13061" max="13065" width="9" style="794"/>
    <col min="13066" max="13068" width="9.25" style="794" bestFit="1" customWidth="1"/>
    <col min="13069" max="13069" width="36.125" style="794" customWidth="1"/>
    <col min="13070" max="13312" width="9" style="794"/>
    <col min="13313" max="13313" width="4.25" style="794" customWidth="1"/>
    <col min="13314" max="13314" width="3.875" style="794" customWidth="1"/>
    <col min="13315" max="13315" width="17.125" style="794" customWidth="1"/>
    <col min="13316" max="13316" width="22.375" style="794" customWidth="1"/>
    <col min="13317" max="13321" width="9" style="794"/>
    <col min="13322" max="13324" width="9.25" style="794" bestFit="1" customWidth="1"/>
    <col min="13325" max="13325" width="36.125" style="794" customWidth="1"/>
    <col min="13326" max="13568" width="9" style="794"/>
    <col min="13569" max="13569" width="4.25" style="794" customWidth="1"/>
    <col min="13570" max="13570" width="3.875" style="794" customWidth="1"/>
    <col min="13571" max="13571" width="17.125" style="794" customWidth="1"/>
    <col min="13572" max="13572" width="22.375" style="794" customWidth="1"/>
    <col min="13573" max="13577" width="9" style="794"/>
    <col min="13578" max="13580" width="9.25" style="794" bestFit="1" customWidth="1"/>
    <col min="13581" max="13581" width="36.125" style="794" customWidth="1"/>
    <col min="13582" max="13824" width="9" style="794"/>
    <col min="13825" max="13825" width="4.25" style="794" customWidth="1"/>
    <col min="13826" max="13826" width="3.875" style="794" customWidth="1"/>
    <col min="13827" max="13827" width="17.125" style="794" customWidth="1"/>
    <col min="13828" max="13828" width="22.375" style="794" customWidth="1"/>
    <col min="13829" max="13833" width="9" style="794"/>
    <col min="13834" max="13836" width="9.25" style="794" bestFit="1" customWidth="1"/>
    <col min="13837" max="13837" width="36.125" style="794" customWidth="1"/>
    <col min="13838" max="14080" width="9" style="794"/>
    <col min="14081" max="14081" width="4.25" style="794" customWidth="1"/>
    <col min="14082" max="14082" width="3.875" style="794" customWidth="1"/>
    <col min="14083" max="14083" width="17.125" style="794" customWidth="1"/>
    <col min="14084" max="14084" width="22.375" style="794" customWidth="1"/>
    <col min="14085" max="14089" width="9" style="794"/>
    <col min="14090" max="14092" width="9.25" style="794" bestFit="1" customWidth="1"/>
    <col min="14093" max="14093" width="36.125" style="794" customWidth="1"/>
    <col min="14094" max="14336" width="9" style="794"/>
    <col min="14337" max="14337" width="4.25" style="794" customWidth="1"/>
    <col min="14338" max="14338" width="3.875" style="794" customWidth="1"/>
    <col min="14339" max="14339" width="17.125" style="794" customWidth="1"/>
    <col min="14340" max="14340" width="22.375" style="794" customWidth="1"/>
    <col min="14341" max="14345" width="9" style="794"/>
    <col min="14346" max="14348" width="9.25" style="794" bestFit="1" customWidth="1"/>
    <col min="14349" max="14349" width="36.125" style="794" customWidth="1"/>
    <col min="14350" max="14592" width="9" style="794"/>
    <col min="14593" max="14593" width="4.25" style="794" customWidth="1"/>
    <col min="14594" max="14594" width="3.875" style="794" customWidth="1"/>
    <col min="14595" max="14595" width="17.125" style="794" customWidth="1"/>
    <col min="14596" max="14596" width="22.375" style="794" customWidth="1"/>
    <col min="14597" max="14601" width="9" style="794"/>
    <col min="14602" max="14604" width="9.25" style="794" bestFit="1" customWidth="1"/>
    <col min="14605" max="14605" width="36.125" style="794" customWidth="1"/>
    <col min="14606" max="14848" width="9" style="794"/>
    <col min="14849" max="14849" width="4.25" style="794" customWidth="1"/>
    <col min="14850" max="14850" width="3.875" style="794" customWidth="1"/>
    <col min="14851" max="14851" width="17.125" style="794" customWidth="1"/>
    <col min="14852" max="14852" width="22.375" style="794" customWidth="1"/>
    <col min="14853" max="14857" width="9" style="794"/>
    <col min="14858" max="14860" width="9.25" style="794" bestFit="1" customWidth="1"/>
    <col min="14861" max="14861" width="36.125" style="794" customWidth="1"/>
    <col min="14862" max="15104" width="9" style="794"/>
    <col min="15105" max="15105" width="4.25" style="794" customWidth="1"/>
    <col min="15106" max="15106" width="3.875" style="794" customWidth="1"/>
    <col min="15107" max="15107" width="17.125" style="794" customWidth="1"/>
    <col min="15108" max="15108" width="22.375" style="794" customWidth="1"/>
    <col min="15109" max="15113" width="9" style="794"/>
    <col min="15114" max="15116" width="9.25" style="794" bestFit="1" customWidth="1"/>
    <col min="15117" max="15117" width="36.125" style="794" customWidth="1"/>
    <col min="15118" max="15360" width="9" style="794"/>
    <col min="15361" max="15361" width="4.25" style="794" customWidth="1"/>
    <col min="15362" max="15362" width="3.875" style="794" customWidth="1"/>
    <col min="15363" max="15363" width="17.125" style="794" customWidth="1"/>
    <col min="15364" max="15364" width="22.375" style="794" customWidth="1"/>
    <col min="15365" max="15369" width="9" style="794"/>
    <col min="15370" max="15372" width="9.25" style="794" bestFit="1" customWidth="1"/>
    <col min="15373" max="15373" width="36.125" style="794" customWidth="1"/>
    <col min="15374" max="15616" width="9" style="794"/>
    <col min="15617" max="15617" width="4.25" style="794" customWidth="1"/>
    <col min="15618" max="15618" width="3.875" style="794" customWidth="1"/>
    <col min="15619" max="15619" width="17.125" style="794" customWidth="1"/>
    <col min="15620" max="15620" width="22.375" style="794" customWidth="1"/>
    <col min="15621" max="15625" width="9" style="794"/>
    <col min="15626" max="15628" width="9.25" style="794" bestFit="1" customWidth="1"/>
    <col min="15629" max="15629" width="36.125" style="794" customWidth="1"/>
    <col min="15630" max="15872" width="9" style="794"/>
    <col min="15873" max="15873" width="4.25" style="794" customWidth="1"/>
    <col min="15874" max="15874" width="3.875" style="794" customWidth="1"/>
    <col min="15875" max="15875" width="17.125" style="794" customWidth="1"/>
    <col min="15876" max="15876" width="22.375" style="794" customWidth="1"/>
    <col min="15877" max="15881" width="9" style="794"/>
    <col min="15882" max="15884" width="9.25" style="794" bestFit="1" customWidth="1"/>
    <col min="15885" max="15885" width="36.125" style="794" customWidth="1"/>
    <col min="15886" max="16128" width="9" style="794"/>
    <col min="16129" max="16129" width="4.25" style="794" customWidth="1"/>
    <col min="16130" max="16130" width="3.875" style="794" customWidth="1"/>
    <col min="16131" max="16131" width="17.125" style="794" customWidth="1"/>
    <col min="16132" max="16132" width="22.375" style="794" customWidth="1"/>
    <col min="16133" max="16137" width="9" style="794"/>
    <col min="16138" max="16140" width="9.25" style="794" bestFit="1" customWidth="1"/>
    <col min="16141" max="16141" width="36.125" style="794" customWidth="1"/>
    <col min="16142" max="16384" width="9" style="794"/>
  </cols>
  <sheetData>
    <row r="1" spans="1:13">
      <c r="A1" s="189"/>
      <c r="B1" s="222"/>
      <c r="C1" s="792" t="s">
        <v>3252</v>
      </c>
      <c r="D1" s="792" t="s">
        <v>3253</v>
      </c>
      <c r="E1" s="792" t="s">
        <v>3254</v>
      </c>
      <c r="F1" s="792" t="s">
        <v>3255</v>
      </c>
      <c r="G1" s="792" t="s">
        <v>3256</v>
      </c>
      <c r="H1" s="792" t="s">
        <v>3257</v>
      </c>
      <c r="I1" s="793" t="s">
        <v>3258</v>
      </c>
      <c r="J1" s="792" t="s">
        <v>3259</v>
      </c>
      <c r="K1" s="792" t="s">
        <v>3260</v>
      </c>
      <c r="L1" s="792" t="s">
        <v>3261</v>
      </c>
      <c r="M1" s="792" t="s">
        <v>17</v>
      </c>
    </row>
    <row r="2" spans="1:13" ht="18.75">
      <c r="A2" s="189"/>
      <c r="B2" s="795">
        <v>1</v>
      </c>
      <c r="C2" s="223" t="s">
        <v>3262</v>
      </c>
      <c r="D2" s="223" t="s">
        <v>3423</v>
      </c>
      <c r="E2" s="223" t="s">
        <v>2894</v>
      </c>
      <c r="F2" s="223">
        <v>1</v>
      </c>
      <c r="G2" s="189">
        <v>1</v>
      </c>
      <c r="H2" s="223">
        <v>7200</v>
      </c>
      <c r="I2" s="662">
        <f t="shared" ref="I2:I13" si="0">G2*H2</f>
        <v>7200</v>
      </c>
      <c r="J2" s="796">
        <v>41176</v>
      </c>
      <c r="K2" s="796" t="s">
        <v>3264</v>
      </c>
      <c r="L2" s="189"/>
      <c r="M2" s="189" t="s">
        <v>3265</v>
      </c>
    </row>
    <row r="3" spans="1:13" ht="18.75">
      <c r="A3" s="189"/>
      <c r="B3" s="795">
        <v>2</v>
      </c>
      <c r="C3" s="223" t="s">
        <v>3418</v>
      </c>
      <c r="D3" s="223" t="s">
        <v>3424</v>
      </c>
      <c r="E3" s="223" t="s">
        <v>2894</v>
      </c>
      <c r="F3" s="223">
        <v>1</v>
      </c>
      <c r="G3" s="189">
        <v>1</v>
      </c>
      <c r="H3" s="223">
        <v>1500</v>
      </c>
      <c r="I3" s="662">
        <f t="shared" si="0"/>
        <v>1500</v>
      </c>
      <c r="J3" s="796">
        <v>41176</v>
      </c>
      <c r="K3" s="796" t="s">
        <v>3264</v>
      </c>
      <c r="L3" s="189"/>
      <c r="M3" s="189" t="s">
        <v>3265</v>
      </c>
    </row>
    <row r="4" spans="1:13">
      <c r="A4" s="189"/>
      <c r="B4" s="795">
        <v>3</v>
      </c>
      <c r="C4" s="221" t="s">
        <v>3268</v>
      </c>
      <c r="D4" s="221"/>
      <c r="E4" s="223" t="s">
        <v>2894</v>
      </c>
      <c r="F4" s="223">
        <v>1</v>
      </c>
      <c r="G4" s="189">
        <v>1</v>
      </c>
      <c r="H4" s="189">
        <v>435</v>
      </c>
      <c r="I4" s="662">
        <f t="shared" si="0"/>
        <v>435</v>
      </c>
      <c r="J4" s="796">
        <v>41176</v>
      </c>
      <c r="K4" s="796"/>
      <c r="L4" s="189"/>
      <c r="M4" s="189"/>
    </row>
    <row r="5" spans="1:13">
      <c r="A5" s="189"/>
      <c r="B5" s="795">
        <v>4</v>
      </c>
      <c r="C5" s="221"/>
      <c r="D5" s="221"/>
      <c r="E5" s="189"/>
      <c r="F5" s="189"/>
      <c r="G5" s="189"/>
      <c r="H5" s="189"/>
      <c r="I5" s="662">
        <f t="shared" si="0"/>
        <v>0</v>
      </c>
      <c r="J5" s="796"/>
      <c r="K5" s="796"/>
      <c r="L5" s="189"/>
      <c r="M5" s="189"/>
    </row>
    <row r="6" spans="1:13">
      <c r="A6" s="189"/>
      <c r="B6" s="795">
        <v>5</v>
      </c>
      <c r="C6" s="194"/>
      <c r="D6" s="189"/>
      <c r="E6" s="189"/>
      <c r="F6" s="189"/>
      <c r="G6" s="189"/>
      <c r="H6" s="189"/>
      <c r="I6" s="662">
        <f t="shared" si="0"/>
        <v>0</v>
      </c>
      <c r="J6" s="796"/>
      <c r="K6" s="796"/>
      <c r="L6" s="189"/>
      <c r="M6" s="189"/>
    </row>
    <row r="7" spans="1:13">
      <c r="A7" s="189"/>
      <c r="B7" s="795">
        <v>6</v>
      </c>
      <c r="C7" s="194"/>
      <c r="D7" s="189"/>
      <c r="E7" s="189"/>
      <c r="F7" s="189"/>
      <c r="G7" s="189"/>
      <c r="H7" s="189"/>
      <c r="I7" s="662">
        <f t="shared" si="0"/>
        <v>0</v>
      </c>
      <c r="J7" s="796"/>
      <c r="K7" s="796"/>
      <c r="L7" s="796"/>
      <c r="M7" s="189"/>
    </row>
    <row r="8" spans="1:13">
      <c r="A8" s="189"/>
      <c r="B8" s="795">
        <v>7</v>
      </c>
      <c r="C8" s="194"/>
      <c r="D8" s="189"/>
      <c r="E8" s="189"/>
      <c r="F8" s="189"/>
      <c r="G8" s="189"/>
      <c r="H8" s="189"/>
      <c r="I8" s="662">
        <f t="shared" si="0"/>
        <v>0</v>
      </c>
      <c r="J8" s="796"/>
      <c r="K8" s="796"/>
      <c r="L8" s="796"/>
      <c r="M8" s="189"/>
    </row>
    <row r="9" spans="1:13">
      <c r="A9" s="189"/>
      <c r="B9" s="795">
        <v>8</v>
      </c>
      <c r="C9" s="194"/>
      <c r="D9" s="189"/>
      <c r="E9" s="189"/>
      <c r="F9" s="189"/>
      <c r="G9" s="189"/>
      <c r="H9" s="189"/>
      <c r="I9" s="662">
        <f t="shared" si="0"/>
        <v>0</v>
      </c>
      <c r="J9" s="796"/>
      <c r="K9" s="796"/>
      <c r="L9" s="796"/>
      <c r="M9" s="189"/>
    </row>
    <row r="10" spans="1:13">
      <c r="A10" s="189"/>
      <c r="B10" s="795">
        <v>9</v>
      </c>
      <c r="C10" s="194"/>
      <c r="D10" s="189"/>
      <c r="E10" s="189"/>
      <c r="F10" s="189"/>
      <c r="G10" s="189"/>
      <c r="H10" s="189"/>
      <c r="I10" s="662">
        <f t="shared" si="0"/>
        <v>0</v>
      </c>
      <c r="J10" s="796"/>
      <c r="K10" s="796"/>
      <c r="L10" s="796"/>
      <c r="M10" s="189"/>
    </row>
    <row r="11" spans="1:13">
      <c r="A11" s="189"/>
      <c r="B11" s="795">
        <v>10</v>
      </c>
      <c r="C11" s="194"/>
      <c r="D11" s="189"/>
      <c r="E11" s="189"/>
      <c r="F11" s="189"/>
      <c r="G11" s="189"/>
      <c r="H11" s="189"/>
      <c r="I11" s="662">
        <f t="shared" si="0"/>
        <v>0</v>
      </c>
      <c r="J11" s="796"/>
      <c r="K11" s="796"/>
      <c r="L11" s="189"/>
      <c r="M11" s="189"/>
    </row>
    <row r="12" spans="1:13">
      <c r="A12" s="189"/>
      <c r="B12" s="795">
        <v>11</v>
      </c>
      <c r="C12" s="194"/>
      <c r="D12" s="189"/>
      <c r="E12" s="189"/>
      <c r="F12" s="189"/>
      <c r="G12" s="189"/>
      <c r="H12" s="189"/>
      <c r="I12" s="662">
        <f t="shared" si="0"/>
        <v>0</v>
      </c>
      <c r="J12" s="189"/>
      <c r="K12" s="189"/>
      <c r="L12" s="189"/>
      <c r="M12" s="189"/>
    </row>
    <row r="13" spans="1:13">
      <c r="A13" s="189"/>
      <c r="B13" s="795">
        <v>12</v>
      </c>
      <c r="C13" s="194"/>
      <c r="D13" s="189"/>
      <c r="E13" s="189"/>
      <c r="F13" s="189"/>
      <c r="G13" s="189"/>
      <c r="H13" s="189"/>
      <c r="I13" s="662">
        <f t="shared" si="0"/>
        <v>0</v>
      </c>
      <c r="J13" s="189"/>
      <c r="K13" s="189"/>
      <c r="L13" s="189"/>
      <c r="M13" s="189"/>
    </row>
    <row r="14" spans="1:13">
      <c r="C14" s="797"/>
      <c r="I14" s="798">
        <f>SUM(I2:I13)</f>
        <v>9135</v>
      </c>
    </row>
    <row r="15" spans="1:13">
      <c r="C15" s="356"/>
      <c r="I15" s="798">
        <f>I14/100*5</f>
        <v>456.75</v>
      </c>
    </row>
    <row r="16" spans="1:13">
      <c r="C16" s="356"/>
      <c r="I16" s="798">
        <f>I14+I15</f>
        <v>9591.75</v>
      </c>
    </row>
    <row r="17" spans="3:3">
      <c r="C17" s="356"/>
    </row>
  </sheetData>
  <phoneticPr fontId="3"/>
  <pageMargins left="0.75" right="0.75" top="1" bottom="1" header="0.51200000000000001" footer="0.51200000000000001"/>
  <pageSetup paperSize="9" scale="67" orientation="portrait" horizontalDpi="4294967292" verticalDpi="0" r:id="rId1"/>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563B-1C6B-48DA-8F44-9213F4F6F6B0}">
  <sheetPr codeName="Sheet8"/>
  <dimension ref="A2:L38"/>
  <sheetViews>
    <sheetView showZeros="0" zoomScaleNormal="100" workbookViewId="0">
      <selection activeCell="M15" sqref="M15"/>
    </sheetView>
  </sheetViews>
  <sheetFormatPr defaultRowHeight="13.5"/>
  <cols>
    <col min="1" max="1" width="8.625" style="794" customWidth="1"/>
    <col min="2" max="2" width="6.625" style="794" customWidth="1"/>
    <col min="3" max="3" width="11.875" style="794" customWidth="1"/>
    <col min="4" max="4" width="5.625" style="794" hidden="1" customWidth="1"/>
    <col min="5" max="5" width="7.125" style="794" customWidth="1"/>
    <col min="6" max="6" width="5.625" style="794" customWidth="1"/>
    <col min="7" max="7" width="10.5" style="794" customWidth="1"/>
    <col min="8" max="8" width="6.625" style="794" customWidth="1"/>
    <col min="9" max="9" width="5.625" style="794" customWidth="1"/>
    <col min="10" max="12" width="7.625" style="794" customWidth="1"/>
    <col min="13" max="256" width="9" style="794"/>
    <col min="257" max="257" width="8.625" style="794" customWidth="1"/>
    <col min="258" max="258" width="6.625" style="794" customWidth="1"/>
    <col min="259" max="259" width="11.875" style="794" customWidth="1"/>
    <col min="260" max="260" width="0" style="794" hidden="1" customWidth="1"/>
    <col min="261" max="261" width="7.125" style="794" customWidth="1"/>
    <col min="262" max="262" width="5.625" style="794" customWidth="1"/>
    <col min="263" max="263" width="10.5" style="794" customWidth="1"/>
    <col min="264" max="264" width="6.625" style="794" customWidth="1"/>
    <col min="265" max="265" width="5.625" style="794" customWidth="1"/>
    <col min="266" max="268" width="7.625" style="794" customWidth="1"/>
    <col min="269" max="512" width="9" style="794"/>
    <col min="513" max="513" width="8.625" style="794" customWidth="1"/>
    <col min="514" max="514" width="6.625" style="794" customWidth="1"/>
    <col min="515" max="515" width="11.875" style="794" customWidth="1"/>
    <col min="516" max="516" width="0" style="794" hidden="1" customWidth="1"/>
    <col min="517" max="517" width="7.125" style="794" customWidth="1"/>
    <col min="518" max="518" width="5.625" style="794" customWidth="1"/>
    <col min="519" max="519" width="10.5" style="794" customWidth="1"/>
    <col min="520" max="520" width="6.625" style="794" customWidth="1"/>
    <col min="521" max="521" width="5.625" style="794" customWidth="1"/>
    <col min="522" max="524" width="7.625" style="794" customWidth="1"/>
    <col min="525" max="768" width="9" style="794"/>
    <col min="769" max="769" width="8.625" style="794" customWidth="1"/>
    <col min="770" max="770" width="6.625" style="794" customWidth="1"/>
    <col min="771" max="771" width="11.875" style="794" customWidth="1"/>
    <col min="772" max="772" width="0" style="794" hidden="1" customWidth="1"/>
    <col min="773" max="773" width="7.125" style="794" customWidth="1"/>
    <col min="774" max="774" width="5.625" style="794" customWidth="1"/>
    <col min="775" max="775" width="10.5" style="794" customWidth="1"/>
    <col min="776" max="776" width="6.625" style="794" customWidth="1"/>
    <col min="777" max="777" width="5.625" style="794" customWidth="1"/>
    <col min="778" max="780" width="7.625" style="794" customWidth="1"/>
    <col min="781" max="1024" width="9" style="794"/>
    <col min="1025" max="1025" width="8.625" style="794" customWidth="1"/>
    <col min="1026" max="1026" width="6.625" style="794" customWidth="1"/>
    <col min="1027" max="1027" width="11.875" style="794" customWidth="1"/>
    <col min="1028" max="1028" width="0" style="794" hidden="1" customWidth="1"/>
    <col min="1029" max="1029" width="7.125" style="794" customWidth="1"/>
    <col min="1030" max="1030" width="5.625" style="794" customWidth="1"/>
    <col min="1031" max="1031" width="10.5" style="794" customWidth="1"/>
    <col min="1032" max="1032" width="6.625" style="794" customWidth="1"/>
    <col min="1033" max="1033" width="5.625" style="794" customWidth="1"/>
    <col min="1034" max="1036" width="7.625" style="794" customWidth="1"/>
    <col min="1037" max="1280" width="9" style="794"/>
    <col min="1281" max="1281" width="8.625" style="794" customWidth="1"/>
    <col min="1282" max="1282" width="6.625" style="794" customWidth="1"/>
    <col min="1283" max="1283" width="11.875" style="794" customWidth="1"/>
    <col min="1284" max="1284" width="0" style="794" hidden="1" customWidth="1"/>
    <col min="1285" max="1285" width="7.125" style="794" customWidth="1"/>
    <col min="1286" max="1286" width="5.625" style="794" customWidth="1"/>
    <col min="1287" max="1287" width="10.5" style="794" customWidth="1"/>
    <col min="1288" max="1288" width="6.625" style="794" customWidth="1"/>
    <col min="1289" max="1289" width="5.625" style="794" customWidth="1"/>
    <col min="1290" max="1292" width="7.625" style="794" customWidth="1"/>
    <col min="1293" max="1536" width="9" style="794"/>
    <col min="1537" max="1537" width="8.625" style="794" customWidth="1"/>
    <col min="1538" max="1538" width="6.625" style="794" customWidth="1"/>
    <col min="1539" max="1539" width="11.875" style="794" customWidth="1"/>
    <col min="1540" max="1540" width="0" style="794" hidden="1" customWidth="1"/>
    <col min="1541" max="1541" width="7.125" style="794" customWidth="1"/>
    <col min="1542" max="1542" width="5.625" style="794" customWidth="1"/>
    <col min="1543" max="1543" width="10.5" style="794" customWidth="1"/>
    <col min="1544" max="1544" width="6.625" style="794" customWidth="1"/>
    <col min="1545" max="1545" width="5.625" style="794" customWidth="1"/>
    <col min="1546" max="1548" width="7.625" style="794" customWidth="1"/>
    <col min="1549" max="1792" width="9" style="794"/>
    <col min="1793" max="1793" width="8.625" style="794" customWidth="1"/>
    <col min="1794" max="1794" width="6.625" style="794" customWidth="1"/>
    <col min="1795" max="1795" width="11.875" style="794" customWidth="1"/>
    <col min="1796" max="1796" width="0" style="794" hidden="1" customWidth="1"/>
    <col min="1797" max="1797" width="7.125" style="794" customWidth="1"/>
    <col min="1798" max="1798" width="5.625" style="794" customWidth="1"/>
    <col min="1799" max="1799" width="10.5" style="794" customWidth="1"/>
    <col min="1800" max="1800" width="6.625" style="794" customWidth="1"/>
    <col min="1801" max="1801" width="5.625" style="794" customWidth="1"/>
    <col min="1802" max="1804" width="7.625" style="794" customWidth="1"/>
    <col min="1805" max="2048" width="9" style="794"/>
    <col min="2049" max="2049" width="8.625" style="794" customWidth="1"/>
    <col min="2050" max="2050" width="6.625" style="794" customWidth="1"/>
    <col min="2051" max="2051" width="11.875" style="794" customWidth="1"/>
    <col min="2052" max="2052" width="0" style="794" hidden="1" customWidth="1"/>
    <col min="2053" max="2053" width="7.125" style="794" customWidth="1"/>
    <col min="2054" max="2054" width="5.625" style="794" customWidth="1"/>
    <col min="2055" max="2055" width="10.5" style="794" customWidth="1"/>
    <col min="2056" max="2056" width="6.625" style="794" customWidth="1"/>
    <col min="2057" max="2057" width="5.625" style="794" customWidth="1"/>
    <col min="2058" max="2060" width="7.625" style="794" customWidth="1"/>
    <col min="2061" max="2304" width="9" style="794"/>
    <col min="2305" max="2305" width="8.625" style="794" customWidth="1"/>
    <col min="2306" max="2306" width="6.625" style="794" customWidth="1"/>
    <col min="2307" max="2307" width="11.875" style="794" customWidth="1"/>
    <col min="2308" max="2308" width="0" style="794" hidden="1" customWidth="1"/>
    <col min="2309" max="2309" width="7.125" style="794" customWidth="1"/>
    <col min="2310" max="2310" width="5.625" style="794" customWidth="1"/>
    <col min="2311" max="2311" width="10.5" style="794" customWidth="1"/>
    <col min="2312" max="2312" width="6.625" style="794" customWidth="1"/>
    <col min="2313" max="2313" width="5.625" style="794" customWidth="1"/>
    <col min="2314" max="2316" width="7.625" style="794" customWidth="1"/>
    <col min="2317" max="2560" width="9" style="794"/>
    <col min="2561" max="2561" width="8.625" style="794" customWidth="1"/>
    <col min="2562" max="2562" width="6.625" style="794" customWidth="1"/>
    <col min="2563" max="2563" width="11.875" style="794" customWidth="1"/>
    <col min="2564" max="2564" width="0" style="794" hidden="1" customWidth="1"/>
    <col min="2565" max="2565" width="7.125" style="794" customWidth="1"/>
    <col min="2566" max="2566" width="5.625" style="794" customWidth="1"/>
    <col min="2567" max="2567" width="10.5" style="794" customWidth="1"/>
    <col min="2568" max="2568" width="6.625" style="794" customWidth="1"/>
    <col min="2569" max="2569" width="5.625" style="794" customWidth="1"/>
    <col min="2570" max="2572" width="7.625" style="794" customWidth="1"/>
    <col min="2573" max="2816" width="9" style="794"/>
    <col min="2817" max="2817" width="8.625" style="794" customWidth="1"/>
    <col min="2818" max="2818" width="6.625" style="794" customWidth="1"/>
    <col min="2819" max="2819" width="11.875" style="794" customWidth="1"/>
    <col min="2820" max="2820" width="0" style="794" hidden="1" customWidth="1"/>
    <col min="2821" max="2821" width="7.125" style="794" customWidth="1"/>
    <col min="2822" max="2822" width="5.625" style="794" customWidth="1"/>
    <col min="2823" max="2823" width="10.5" style="794" customWidth="1"/>
    <col min="2824" max="2824" width="6.625" style="794" customWidth="1"/>
    <col min="2825" max="2825" width="5.625" style="794" customWidth="1"/>
    <col min="2826" max="2828" width="7.625" style="794" customWidth="1"/>
    <col min="2829" max="3072" width="9" style="794"/>
    <col min="3073" max="3073" width="8.625" style="794" customWidth="1"/>
    <col min="3074" max="3074" width="6.625" style="794" customWidth="1"/>
    <col min="3075" max="3075" width="11.875" style="794" customWidth="1"/>
    <col min="3076" max="3076" width="0" style="794" hidden="1" customWidth="1"/>
    <col min="3077" max="3077" width="7.125" style="794" customWidth="1"/>
    <col min="3078" max="3078" width="5.625" style="794" customWidth="1"/>
    <col min="3079" max="3079" width="10.5" style="794" customWidth="1"/>
    <col min="3080" max="3080" width="6.625" style="794" customWidth="1"/>
    <col min="3081" max="3081" width="5.625" style="794" customWidth="1"/>
    <col min="3082" max="3084" width="7.625" style="794" customWidth="1"/>
    <col min="3085" max="3328" width="9" style="794"/>
    <col min="3329" max="3329" width="8.625" style="794" customWidth="1"/>
    <col min="3330" max="3330" width="6.625" style="794" customWidth="1"/>
    <col min="3331" max="3331" width="11.875" style="794" customWidth="1"/>
    <col min="3332" max="3332" width="0" style="794" hidden="1" customWidth="1"/>
    <col min="3333" max="3333" width="7.125" style="794" customWidth="1"/>
    <col min="3334" max="3334" width="5.625" style="794" customWidth="1"/>
    <col min="3335" max="3335" width="10.5" style="794" customWidth="1"/>
    <col min="3336" max="3336" width="6.625" style="794" customWidth="1"/>
    <col min="3337" max="3337" width="5.625" style="794" customWidth="1"/>
    <col min="3338" max="3340" width="7.625" style="794" customWidth="1"/>
    <col min="3341" max="3584" width="9" style="794"/>
    <col min="3585" max="3585" width="8.625" style="794" customWidth="1"/>
    <col min="3586" max="3586" width="6.625" style="794" customWidth="1"/>
    <col min="3587" max="3587" width="11.875" style="794" customWidth="1"/>
    <col min="3588" max="3588" width="0" style="794" hidden="1" customWidth="1"/>
    <col min="3589" max="3589" width="7.125" style="794" customWidth="1"/>
    <col min="3590" max="3590" width="5.625" style="794" customWidth="1"/>
    <col min="3591" max="3591" width="10.5" style="794" customWidth="1"/>
    <col min="3592" max="3592" width="6.625" style="794" customWidth="1"/>
    <col min="3593" max="3593" width="5.625" style="794" customWidth="1"/>
    <col min="3594" max="3596" width="7.625" style="794" customWidth="1"/>
    <col min="3597" max="3840" width="9" style="794"/>
    <col min="3841" max="3841" width="8.625" style="794" customWidth="1"/>
    <col min="3842" max="3842" width="6.625" style="794" customWidth="1"/>
    <col min="3843" max="3843" width="11.875" style="794" customWidth="1"/>
    <col min="3844" max="3844" width="0" style="794" hidden="1" customWidth="1"/>
    <col min="3845" max="3845" width="7.125" style="794" customWidth="1"/>
    <col min="3846" max="3846" width="5.625" style="794" customWidth="1"/>
    <col min="3847" max="3847" width="10.5" style="794" customWidth="1"/>
    <col min="3848" max="3848" width="6.625" style="794" customWidth="1"/>
    <col min="3849" max="3849" width="5.625" style="794" customWidth="1"/>
    <col min="3850" max="3852" width="7.625" style="794" customWidth="1"/>
    <col min="3853" max="4096" width="9" style="794"/>
    <col min="4097" max="4097" width="8.625" style="794" customWidth="1"/>
    <col min="4098" max="4098" width="6.625" style="794" customWidth="1"/>
    <col min="4099" max="4099" width="11.875" style="794" customWidth="1"/>
    <col min="4100" max="4100" width="0" style="794" hidden="1" customWidth="1"/>
    <col min="4101" max="4101" width="7.125" style="794" customWidth="1"/>
    <col min="4102" max="4102" width="5.625" style="794" customWidth="1"/>
    <col min="4103" max="4103" width="10.5" style="794" customWidth="1"/>
    <col min="4104" max="4104" width="6.625" style="794" customWidth="1"/>
    <col min="4105" max="4105" width="5.625" style="794" customWidth="1"/>
    <col min="4106" max="4108" width="7.625" style="794" customWidth="1"/>
    <col min="4109" max="4352" width="9" style="794"/>
    <col min="4353" max="4353" width="8.625" style="794" customWidth="1"/>
    <col min="4354" max="4354" width="6.625" style="794" customWidth="1"/>
    <col min="4355" max="4355" width="11.875" style="794" customWidth="1"/>
    <col min="4356" max="4356" width="0" style="794" hidden="1" customWidth="1"/>
    <col min="4357" max="4357" width="7.125" style="794" customWidth="1"/>
    <col min="4358" max="4358" width="5.625" style="794" customWidth="1"/>
    <col min="4359" max="4359" width="10.5" style="794" customWidth="1"/>
    <col min="4360" max="4360" width="6.625" style="794" customWidth="1"/>
    <col min="4361" max="4361" width="5.625" style="794" customWidth="1"/>
    <col min="4362" max="4364" width="7.625" style="794" customWidth="1"/>
    <col min="4365" max="4608" width="9" style="794"/>
    <col min="4609" max="4609" width="8.625" style="794" customWidth="1"/>
    <col min="4610" max="4610" width="6.625" style="794" customWidth="1"/>
    <col min="4611" max="4611" width="11.875" style="794" customWidth="1"/>
    <col min="4612" max="4612" width="0" style="794" hidden="1" customWidth="1"/>
    <col min="4613" max="4613" width="7.125" style="794" customWidth="1"/>
    <col min="4614" max="4614" width="5.625" style="794" customWidth="1"/>
    <col min="4615" max="4615" width="10.5" style="794" customWidth="1"/>
    <col min="4616" max="4616" width="6.625" style="794" customWidth="1"/>
    <col min="4617" max="4617" width="5.625" style="794" customWidth="1"/>
    <col min="4618" max="4620" width="7.625" style="794" customWidth="1"/>
    <col min="4621" max="4864" width="9" style="794"/>
    <col min="4865" max="4865" width="8.625" style="794" customWidth="1"/>
    <col min="4866" max="4866" width="6.625" style="794" customWidth="1"/>
    <col min="4867" max="4867" width="11.875" style="794" customWidth="1"/>
    <col min="4868" max="4868" width="0" style="794" hidden="1" customWidth="1"/>
    <col min="4869" max="4869" width="7.125" style="794" customWidth="1"/>
    <col min="4870" max="4870" width="5.625" style="794" customWidth="1"/>
    <col min="4871" max="4871" width="10.5" style="794" customWidth="1"/>
    <col min="4872" max="4872" width="6.625" style="794" customWidth="1"/>
    <col min="4873" max="4873" width="5.625" style="794" customWidth="1"/>
    <col min="4874" max="4876" width="7.625" style="794" customWidth="1"/>
    <col min="4877" max="5120" width="9" style="794"/>
    <col min="5121" max="5121" width="8.625" style="794" customWidth="1"/>
    <col min="5122" max="5122" width="6.625" style="794" customWidth="1"/>
    <col min="5123" max="5123" width="11.875" style="794" customWidth="1"/>
    <col min="5124" max="5124" width="0" style="794" hidden="1" customWidth="1"/>
    <col min="5125" max="5125" width="7.125" style="794" customWidth="1"/>
    <col min="5126" max="5126" width="5.625" style="794" customWidth="1"/>
    <col min="5127" max="5127" width="10.5" style="794" customWidth="1"/>
    <col min="5128" max="5128" width="6.625" style="794" customWidth="1"/>
    <col min="5129" max="5129" width="5.625" style="794" customWidth="1"/>
    <col min="5130" max="5132" width="7.625" style="794" customWidth="1"/>
    <col min="5133" max="5376" width="9" style="794"/>
    <col min="5377" max="5377" width="8.625" style="794" customWidth="1"/>
    <col min="5378" max="5378" width="6.625" style="794" customWidth="1"/>
    <col min="5379" max="5379" width="11.875" style="794" customWidth="1"/>
    <col min="5380" max="5380" width="0" style="794" hidden="1" customWidth="1"/>
    <col min="5381" max="5381" width="7.125" style="794" customWidth="1"/>
    <col min="5382" max="5382" width="5.625" style="794" customWidth="1"/>
    <col min="5383" max="5383" width="10.5" style="794" customWidth="1"/>
    <col min="5384" max="5384" width="6.625" style="794" customWidth="1"/>
    <col min="5385" max="5385" width="5.625" style="794" customWidth="1"/>
    <col min="5386" max="5388" width="7.625" style="794" customWidth="1"/>
    <col min="5389" max="5632" width="9" style="794"/>
    <col min="5633" max="5633" width="8.625" style="794" customWidth="1"/>
    <col min="5634" max="5634" width="6.625" style="794" customWidth="1"/>
    <col min="5635" max="5635" width="11.875" style="794" customWidth="1"/>
    <col min="5636" max="5636" width="0" style="794" hidden="1" customWidth="1"/>
    <col min="5637" max="5637" width="7.125" style="794" customWidth="1"/>
    <col min="5638" max="5638" width="5.625" style="794" customWidth="1"/>
    <col min="5639" max="5639" width="10.5" style="794" customWidth="1"/>
    <col min="5640" max="5640" width="6.625" style="794" customWidth="1"/>
    <col min="5641" max="5641" width="5.625" style="794" customWidth="1"/>
    <col min="5642" max="5644" width="7.625" style="794" customWidth="1"/>
    <col min="5645" max="5888" width="9" style="794"/>
    <col min="5889" max="5889" width="8.625" style="794" customWidth="1"/>
    <col min="5890" max="5890" width="6.625" style="794" customWidth="1"/>
    <col min="5891" max="5891" width="11.875" style="794" customWidth="1"/>
    <col min="5892" max="5892" width="0" style="794" hidden="1" customWidth="1"/>
    <col min="5893" max="5893" width="7.125" style="794" customWidth="1"/>
    <col min="5894" max="5894" width="5.625" style="794" customWidth="1"/>
    <col min="5895" max="5895" width="10.5" style="794" customWidth="1"/>
    <col min="5896" max="5896" width="6.625" style="794" customWidth="1"/>
    <col min="5897" max="5897" width="5.625" style="794" customWidth="1"/>
    <col min="5898" max="5900" width="7.625" style="794" customWidth="1"/>
    <col min="5901" max="6144" width="9" style="794"/>
    <col min="6145" max="6145" width="8.625" style="794" customWidth="1"/>
    <col min="6146" max="6146" width="6.625" style="794" customWidth="1"/>
    <col min="6147" max="6147" width="11.875" style="794" customWidth="1"/>
    <col min="6148" max="6148" width="0" style="794" hidden="1" customWidth="1"/>
    <col min="6149" max="6149" width="7.125" style="794" customWidth="1"/>
    <col min="6150" max="6150" width="5.625" style="794" customWidth="1"/>
    <col min="6151" max="6151" width="10.5" style="794" customWidth="1"/>
    <col min="6152" max="6152" width="6.625" style="794" customWidth="1"/>
    <col min="6153" max="6153" width="5.625" style="794" customWidth="1"/>
    <col min="6154" max="6156" width="7.625" style="794" customWidth="1"/>
    <col min="6157" max="6400" width="9" style="794"/>
    <col min="6401" max="6401" width="8.625" style="794" customWidth="1"/>
    <col min="6402" max="6402" width="6.625" style="794" customWidth="1"/>
    <col min="6403" max="6403" width="11.875" style="794" customWidth="1"/>
    <col min="6404" max="6404" width="0" style="794" hidden="1" customWidth="1"/>
    <col min="6405" max="6405" width="7.125" style="794" customWidth="1"/>
    <col min="6406" max="6406" width="5.625" style="794" customWidth="1"/>
    <col min="6407" max="6407" width="10.5" style="794" customWidth="1"/>
    <col min="6408" max="6408" width="6.625" style="794" customWidth="1"/>
    <col min="6409" max="6409" width="5.625" style="794" customWidth="1"/>
    <col min="6410" max="6412" width="7.625" style="794" customWidth="1"/>
    <col min="6413" max="6656" width="9" style="794"/>
    <col min="6657" max="6657" width="8.625" style="794" customWidth="1"/>
    <col min="6658" max="6658" width="6.625" style="794" customWidth="1"/>
    <col min="6659" max="6659" width="11.875" style="794" customWidth="1"/>
    <col min="6660" max="6660" width="0" style="794" hidden="1" customWidth="1"/>
    <col min="6661" max="6661" width="7.125" style="794" customWidth="1"/>
    <col min="6662" max="6662" width="5.625" style="794" customWidth="1"/>
    <col min="6663" max="6663" width="10.5" style="794" customWidth="1"/>
    <col min="6664" max="6664" width="6.625" style="794" customWidth="1"/>
    <col min="6665" max="6665" width="5.625" style="794" customWidth="1"/>
    <col min="6666" max="6668" width="7.625" style="794" customWidth="1"/>
    <col min="6669" max="6912" width="9" style="794"/>
    <col min="6913" max="6913" width="8.625" style="794" customWidth="1"/>
    <col min="6914" max="6914" width="6.625" style="794" customWidth="1"/>
    <col min="6915" max="6915" width="11.875" style="794" customWidth="1"/>
    <col min="6916" max="6916" width="0" style="794" hidden="1" customWidth="1"/>
    <col min="6917" max="6917" width="7.125" style="794" customWidth="1"/>
    <col min="6918" max="6918" width="5.625" style="794" customWidth="1"/>
    <col min="6919" max="6919" width="10.5" style="794" customWidth="1"/>
    <col min="6920" max="6920" width="6.625" style="794" customWidth="1"/>
    <col min="6921" max="6921" width="5.625" style="794" customWidth="1"/>
    <col min="6922" max="6924" width="7.625" style="794" customWidth="1"/>
    <col min="6925" max="7168" width="9" style="794"/>
    <col min="7169" max="7169" width="8.625" style="794" customWidth="1"/>
    <col min="7170" max="7170" width="6.625" style="794" customWidth="1"/>
    <col min="7171" max="7171" width="11.875" style="794" customWidth="1"/>
    <col min="7172" max="7172" width="0" style="794" hidden="1" customWidth="1"/>
    <col min="7173" max="7173" width="7.125" style="794" customWidth="1"/>
    <col min="7174" max="7174" width="5.625" style="794" customWidth="1"/>
    <col min="7175" max="7175" width="10.5" style="794" customWidth="1"/>
    <col min="7176" max="7176" width="6.625" style="794" customWidth="1"/>
    <col min="7177" max="7177" width="5.625" style="794" customWidth="1"/>
    <col min="7178" max="7180" width="7.625" style="794" customWidth="1"/>
    <col min="7181" max="7424" width="9" style="794"/>
    <col min="7425" max="7425" width="8.625" style="794" customWidth="1"/>
    <col min="7426" max="7426" width="6.625" style="794" customWidth="1"/>
    <col min="7427" max="7427" width="11.875" style="794" customWidth="1"/>
    <col min="7428" max="7428" width="0" style="794" hidden="1" customWidth="1"/>
    <col min="7429" max="7429" width="7.125" style="794" customWidth="1"/>
    <col min="7430" max="7430" width="5.625" style="794" customWidth="1"/>
    <col min="7431" max="7431" width="10.5" style="794" customWidth="1"/>
    <col min="7432" max="7432" width="6.625" style="794" customWidth="1"/>
    <col min="7433" max="7433" width="5.625" style="794" customWidth="1"/>
    <col min="7434" max="7436" width="7.625" style="794" customWidth="1"/>
    <col min="7437" max="7680" width="9" style="794"/>
    <col min="7681" max="7681" width="8.625" style="794" customWidth="1"/>
    <col min="7682" max="7682" width="6.625" style="794" customWidth="1"/>
    <col min="7683" max="7683" width="11.875" style="794" customWidth="1"/>
    <col min="7684" max="7684" width="0" style="794" hidden="1" customWidth="1"/>
    <col min="7685" max="7685" width="7.125" style="794" customWidth="1"/>
    <col min="7686" max="7686" width="5.625" style="794" customWidth="1"/>
    <col min="7687" max="7687" width="10.5" style="794" customWidth="1"/>
    <col min="7688" max="7688" width="6.625" style="794" customWidth="1"/>
    <col min="7689" max="7689" width="5.625" style="794" customWidth="1"/>
    <col min="7690" max="7692" width="7.625" style="794" customWidth="1"/>
    <col min="7693" max="7936" width="9" style="794"/>
    <col min="7937" max="7937" width="8.625" style="794" customWidth="1"/>
    <col min="7938" max="7938" width="6.625" style="794" customWidth="1"/>
    <col min="7939" max="7939" width="11.875" style="794" customWidth="1"/>
    <col min="7940" max="7940" width="0" style="794" hidden="1" customWidth="1"/>
    <col min="7941" max="7941" width="7.125" style="794" customWidth="1"/>
    <col min="7942" max="7942" width="5.625" style="794" customWidth="1"/>
    <col min="7943" max="7943" width="10.5" style="794" customWidth="1"/>
    <col min="7944" max="7944" width="6.625" style="794" customWidth="1"/>
    <col min="7945" max="7945" width="5.625" style="794" customWidth="1"/>
    <col min="7946" max="7948" width="7.625" style="794" customWidth="1"/>
    <col min="7949" max="8192" width="9" style="794"/>
    <col min="8193" max="8193" width="8.625" style="794" customWidth="1"/>
    <col min="8194" max="8194" width="6.625" style="794" customWidth="1"/>
    <col min="8195" max="8195" width="11.875" style="794" customWidth="1"/>
    <col min="8196" max="8196" width="0" style="794" hidden="1" customWidth="1"/>
    <col min="8197" max="8197" width="7.125" style="794" customWidth="1"/>
    <col min="8198" max="8198" width="5.625" style="794" customWidth="1"/>
    <col min="8199" max="8199" width="10.5" style="794" customWidth="1"/>
    <col min="8200" max="8200" width="6.625" style="794" customWidth="1"/>
    <col min="8201" max="8201" width="5.625" style="794" customWidth="1"/>
    <col min="8202" max="8204" width="7.625" style="794" customWidth="1"/>
    <col min="8205" max="8448" width="9" style="794"/>
    <col min="8449" max="8449" width="8.625" style="794" customWidth="1"/>
    <col min="8450" max="8450" width="6.625" style="794" customWidth="1"/>
    <col min="8451" max="8451" width="11.875" style="794" customWidth="1"/>
    <col min="8452" max="8452" width="0" style="794" hidden="1" customWidth="1"/>
    <col min="8453" max="8453" width="7.125" style="794" customWidth="1"/>
    <col min="8454" max="8454" width="5.625" style="794" customWidth="1"/>
    <col min="8455" max="8455" width="10.5" style="794" customWidth="1"/>
    <col min="8456" max="8456" width="6.625" style="794" customWidth="1"/>
    <col min="8457" max="8457" width="5.625" style="794" customWidth="1"/>
    <col min="8458" max="8460" width="7.625" style="794" customWidth="1"/>
    <col min="8461" max="8704" width="9" style="794"/>
    <col min="8705" max="8705" width="8.625" style="794" customWidth="1"/>
    <col min="8706" max="8706" width="6.625" style="794" customWidth="1"/>
    <col min="8707" max="8707" width="11.875" style="794" customWidth="1"/>
    <col min="8708" max="8708" width="0" style="794" hidden="1" customWidth="1"/>
    <col min="8709" max="8709" width="7.125" style="794" customWidth="1"/>
    <col min="8710" max="8710" width="5.625" style="794" customWidth="1"/>
    <col min="8711" max="8711" width="10.5" style="794" customWidth="1"/>
    <col min="8712" max="8712" width="6.625" style="794" customWidth="1"/>
    <col min="8713" max="8713" width="5.625" style="794" customWidth="1"/>
    <col min="8714" max="8716" width="7.625" style="794" customWidth="1"/>
    <col min="8717" max="8960" width="9" style="794"/>
    <col min="8961" max="8961" width="8.625" style="794" customWidth="1"/>
    <col min="8962" max="8962" width="6.625" style="794" customWidth="1"/>
    <col min="8963" max="8963" width="11.875" style="794" customWidth="1"/>
    <col min="8964" max="8964" width="0" style="794" hidden="1" customWidth="1"/>
    <col min="8965" max="8965" width="7.125" style="794" customWidth="1"/>
    <col min="8966" max="8966" width="5.625" style="794" customWidth="1"/>
    <col min="8967" max="8967" width="10.5" style="794" customWidth="1"/>
    <col min="8968" max="8968" width="6.625" style="794" customWidth="1"/>
    <col min="8969" max="8969" width="5.625" style="794" customWidth="1"/>
    <col min="8970" max="8972" width="7.625" style="794" customWidth="1"/>
    <col min="8973" max="9216" width="9" style="794"/>
    <col min="9217" max="9217" width="8.625" style="794" customWidth="1"/>
    <col min="9218" max="9218" width="6.625" style="794" customWidth="1"/>
    <col min="9219" max="9219" width="11.875" style="794" customWidth="1"/>
    <col min="9220" max="9220" width="0" style="794" hidden="1" customWidth="1"/>
    <col min="9221" max="9221" width="7.125" style="794" customWidth="1"/>
    <col min="9222" max="9222" width="5.625" style="794" customWidth="1"/>
    <col min="9223" max="9223" width="10.5" style="794" customWidth="1"/>
    <col min="9224" max="9224" width="6.625" style="794" customWidth="1"/>
    <col min="9225" max="9225" width="5.625" style="794" customWidth="1"/>
    <col min="9226" max="9228" width="7.625" style="794" customWidth="1"/>
    <col min="9229" max="9472" width="9" style="794"/>
    <col min="9473" max="9473" width="8.625" style="794" customWidth="1"/>
    <col min="9474" max="9474" width="6.625" style="794" customWidth="1"/>
    <col min="9475" max="9475" width="11.875" style="794" customWidth="1"/>
    <col min="9476" max="9476" width="0" style="794" hidden="1" customWidth="1"/>
    <col min="9477" max="9477" width="7.125" style="794" customWidth="1"/>
    <col min="9478" max="9478" width="5.625" style="794" customWidth="1"/>
    <col min="9479" max="9479" width="10.5" style="794" customWidth="1"/>
    <col min="9480" max="9480" width="6.625" style="794" customWidth="1"/>
    <col min="9481" max="9481" width="5.625" style="794" customWidth="1"/>
    <col min="9482" max="9484" width="7.625" style="794" customWidth="1"/>
    <col min="9485" max="9728" width="9" style="794"/>
    <col min="9729" max="9729" width="8.625" style="794" customWidth="1"/>
    <col min="9730" max="9730" width="6.625" style="794" customWidth="1"/>
    <col min="9731" max="9731" width="11.875" style="794" customWidth="1"/>
    <col min="9732" max="9732" width="0" style="794" hidden="1" customWidth="1"/>
    <col min="9733" max="9733" width="7.125" style="794" customWidth="1"/>
    <col min="9734" max="9734" width="5.625" style="794" customWidth="1"/>
    <col min="9735" max="9735" width="10.5" style="794" customWidth="1"/>
    <col min="9736" max="9736" width="6.625" style="794" customWidth="1"/>
    <col min="9737" max="9737" width="5.625" style="794" customWidth="1"/>
    <col min="9738" max="9740" width="7.625" style="794" customWidth="1"/>
    <col min="9741" max="9984" width="9" style="794"/>
    <col min="9985" max="9985" width="8.625" style="794" customWidth="1"/>
    <col min="9986" max="9986" width="6.625" style="794" customWidth="1"/>
    <col min="9987" max="9987" width="11.875" style="794" customWidth="1"/>
    <col min="9988" max="9988" width="0" style="794" hidden="1" customWidth="1"/>
    <col min="9989" max="9989" width="7.125" style="794" customWidth="1"/>
    <col min="9990" max="9990" width="5.625" style="794" customWidth="1"/>
    <col min="9991" max="9991" width="10.5" style="794" customWidth="1"/>
    <col min="9992" max="9992" width="6.625" style="794" customWidth="1"/>
    <col min="9993" max="9993" width="5.625" style="794" customWidth="1"/>
    <col min="9994" max="9996" width="7.625" style="794" customWidth="1"/>
    <col min="9997" max="10240" width="9" style="794"/>
    <col min="10241" max="10241" width="8.625" style="794" customWidth="1"/>
    <col min="10242" max="10242" width="6.625" style="794" customWidth="1"/>
    <col min="10243" max="10243" width="11.875" style="794" customWidth="1"/>
    <col min="10244" max="10244" width="0" style="794" hidden="1" customWidth="1"/>
    <col min="10245" max="10245" width="7.125" style="794" customWidth="1"/>
    <col min="10246" max="10246" width="5.625" style="794" customWidth="1"/>
    <col min="10247" max="10247" width="10.5" style="794" customWidth="1"/>
    <col min="10248" max="10248" width="6.625" style="794" customWidth="1"/>
    <col min="10249" max="10249" width="5.625" style="794" customWidth="1"/>
    <col min="10250" max="10252" width="7.625" style="794" customWidth="1"/>
    <col min="10253" max="10496" width="9" style="794"/>
    <col min="10497" max="10497" width="8.625" style="794" customWidth="1"/>
    <col min="10498" max="10498" width="6.625" style="794" customWidth="1"/>
    <col min="10499" max="10499" width="11.875" style="794" customWidth="1"/>
    <col min="10500" max="10500" width="0" style="794" hidden="1" customWidth="1"/>
    <col min="10501" max="10501" width="7.125" style="794" customWidth="1"/>
    <col min="10502" max="10502" width="5.625" style="794" customWidth="1"/>
    <col min="10503" max="10503" width="10.5" style="794" customWidth="1"/>
    <col min="10504" max="10504" width="6.625" style="794" customWidth="1"/>
    <col min="10505" max="10505" width="5.625" style="794" customWidth="1"/>
    <col min="10506" max="10508" width="7.625" style="794" customWidth="1"/>
    <col min="10509" max="10752" width="9" style="794"/>
    <col min="10753" max="10753" width="8.625" style="794" customWidth="1"/>
    <col min="10754" max="10754" width="6.625" style="794" customWidth="1"/>
    <col min="10755" max="10755" width="11.875" style="794" customWidth="1"/>
    <col min="10756" max="10756" width="0" style="794" hidden="1" customWidth="1"/>
    <col min="10757" max="10757" width="7.125" style="794" customWidth="1"/>
    <col min="10758" max="10758" width="5.625" style="794" customWidth="1"/>
    <col min="10759" max="10759" width="10.5" style="794" customWidth="1"/>
    <col min="10760" max="10760" width="6.625" style="794" customWidth="1"/>
    <col min="10761" max="10761" width="5.625" style="794" customWidth="1"/>
    <col min="10762" max="10764" width="7.625" style="794" customWidth="1"/>
    <col min="10765" max="11008" width="9" style="794"/>
    <col min="11009" max="11009" width="8.625" style="794" customWidth="1"/>
    <col min="11010" max="11010" width="6.625" style="794" customWidth="1"/>
    <col min="11011" max="11011" width="11.875" style="794" customWidth="1"/>
    <col min="11012" max="11012" width="0" style="794" hidden="1" customWidth="1"/>
    <col min="11013" max="11013" width="7.125" style="794" customWidth="1"/>
    <col min="11014" max="11014" width="5.625" style="794" customWidth="1"/>
    <col min="11015" max="11015" width="10.5" style="794" customWidth="1"/>
    <col min="11016" max="11016" width="6.625" style="794" customWidth="1"/>
    <col min="11017" max="11017" width="5.625" style="794" customWidth="1"/>
    <col min="11018" max="11020" width="7.625" style="794" customWidth="1"/>
    <col min="11021" max="11264" width="9" style="794"/>
    <col min="11265" max="11265" width="8.625" style="794" customWidth="1"/>
    <col min="11266" max="11266" width="6.625" style="794" customWidth="1"/>
    <col min="11267" max="11267" width="11.875" style="794" customWidth="1"/>
    <col min="11268" max="11268" width="0" style="794" hidden="1" customWidth="1"/>
    <col min="11269" max="11269" width="7.125" style="794" customWidth="1"/>
    <col min="11270" max="11270" width="5.625" style="794" customWidth="1"/>
    <col min="11271" max="11271" width="10.5" style="794" customWidth="1"/>
    <col min="11272" max="11272" width="6.625" style="794" customWidth="1"/>
    <col min="11273" max="11273" width="5.625" style="794" customWidth="1"/>
    <col min="11274" max="11276" width="7.625" style="794" customWidth="1"/>
    <col min="11277" max="11520" width="9" style="794"/>
    <col min="11521" max="11521" width="8.625" style="794" customWidth="1"/>
    <col min="11522" max="11522" width="6.625" style="794" customWidth="1"/>
    <col min="11523" max="11523" width="11.875" style="794" customWidth="1"/>
    <col min="11524" max="11524" width="0" style="794" hidden="1" customWidth="1"/>
    <col min="11525" max="11525" width="7.125" style="794" customWidth="1"/>
    <col min="11526" max="11526" width="5.625" style="794" customWidth="1"/>
    <col min="11527" max="11527" width="10.5" style="794" customWidth="1"/>
    <col min="11528" max="11528" width="6.625" style="794" customWidth="1"/>
    <col min="11529" max="11529" width="5.625" style="794" customWidth="1"/>
    <col min="11530" max="11532" width="7.625" style="794" customWidth="1"/>
    <col min="11533" max="11776" width="9" style="794"/>
    <col min="11777" max="11777" width="8.625" style="794" customWidth="1"/>
    <col min="11778" max="11778" width="6.625" style="794" customWidth="1"/>
    <col min="11779" max="11779" width="11.875" style="794" customWidth="1"/>
    <col min="11780" max="11780" width="0" style="794" hidden="1" customWidth="1"/>
    <col min="11781" max="11781" width="7.125" style="794" customWidth="1"/>
    <col min="11782" max="11782" width="5.625" style="794" customWidth="1"/>
    <col min="11783" max="11783" width="10.5" style="794" customWidth="1"/>
    <col min="11784" max="11784" width="6.625" style="794" customWidth="1"/>
    <col min="11785" max="11785" width="5.625" style="794" customWidth="1"/>
    <col min="11786" max="11788" width="7.625" style="794" customWidth="1"/>
    <col min="11789" max="12032" width="9" style="794"/>
    <col min="12033" max="12033" width="8.625" style="794" customWidth="1"/>
    <col min="12034" max="12034" width="6.625" style="794" customWidth="1"/>
    <col min="12035" max="12035" width="11.875" style="794" customWidth="1"/>
    <col min="12036" max="12036" width="0" style="794" hidden="1" customWidth="1"/>
    <col min="12037" max="12037" width="7.125" style="794" customWidth="1"/>
    <col min="12038" max="12038" width="5.625" style="794" customWidth="1"/>
    <col min="12039" max="12039" width="10.5" style="794" customWidth="1"/>
    <col min="12040" max="12040" width="6.625" style="794" customWidth="1"/>
    <col min="12041" max="12041" width="5.625" style="794" customWidth="1"/>
    <col min="12042" max="12044" width="7.625" style="794" customWidth="1"/>
    <col min="12045" max="12288" width="9" style="794"/>
    <col min="12289" max="12289" width="8.625" style="794" customWidth="1"/>
    <col min="12290" max="12290" width="6.625" style="794" customWidth="1"/>
    <col min="12291" max="12291" width="11.875" style="794" customWidth="1"/>
    <col min="12292" max="12292" width="0" style="794" hidden="1" customWidth="1"/>
    <col min="12293" max="12293" width="7.125" style="794" customWidth="1"/>
    <col min="12294" max="12294" width="5.625" style="794" customWidth="1"/>
    <col min="12295" max="12295" width="10.5" style="794" customWidth="1"/>
    <col min="12296" max="12296" width="6.625" style="794" customWidth="1"/>
    <col min="12297" max="12297" width="5.625" style="794" customWidth="1"/>
    <col min="12298" max="12300" width="7.625" style="794" customWidth="1"/>
    <col min="12301" max="12544" width="9" style="794"/>
    <col min="12545" max="12545" width="8.625" style="794" customWidth="1"/>
    <col min="12546" max="12546" width="6.625" style="794" customWidth="1"/>
    <col min="12547" max="12547" width="11.875" style="794" customWidth="1"/>
    <col min="12548" max="12548" width="0" style="794" hidden="1" customWidth="1"/>
    <col min="12549" max="12549" width="7.125" style="794" customWidth="1"/>
    <col min="12550" max="12550" width="5.625" style="794" customWidth="1"/>
    <col min="12551" max="12551" width="10.5" style="794" customWidth="1"/>
    <col min="12552" max="12552" width="6.625" style="794" customWidth="1"/>
    <col min="12553" max="12553" width="5.625" style="794" customWidth="1"/>
    <col min="12554" max="12556" width="7.625" style="794" customWidth="1"/>
    <col min="12557" max="12800" width="9" style="794"/>
    <col min="12801" max="12801" width="8.625" style="794" customWidth="1"/>
    <col min="12802" max="12802" width="6.625" style="794" customWidth="1"/>
    <col min="12803" max="12803" width="11.875" style="794" customWidth="1"/>
    <col min="12804" max="12804" width="0" style="794" hidden="1" customWidth="1"/>
    <col min="12805" max="12805" width="7.125" style="794" customWidth="1"/>
    <col min="12806" max="12806" width="5.625" style="794" customWidth="1"/>
    <col min="12807" max="12807" width="10.5" style="794" customWidth="1"/>
    <col min="12808" max="12808" width="6.625" style="794" customWidth="1"/>
    <col min="12809" max="12809" width="5.625" style="794" customWidth="1"/>
    <col min="12810" max="12812" width="7.625" style="794" customWidth="1"/>
    <col min="12813" max="13056" width="9" style="794"/>
    <col min="13057" max="13057" width="8.625" style="794" customWidth="1"/>
    <col min="13058" max="13058" width="6.625" style="794" customWidth="1"/>
    <col min="13059" max="13059" width="11.875" style="794" customWidth="1"/>
    <col min="13060" max="13060" width="0" style="794" hidden="1" customWidth="1"/>
    <col min="13061" max="13061" width="7.125" style="794" customWidth="1"/>
    <col min="13062" max="13062" width="5.625" style="794" customWidth="1"/>
    <col min="13063" max="13063" width="10.5" style="794" customWidth="1"/>
    <col min="13064" max="13064" width="6.625" style="794" customWidth="1"/>
    <col min="13065" max="13065" width="5.625" style="794" customWidth="1"/>
    <col min="13066" max="13068" width="7.625" style="794" customWidth="1"/>
    <col min="13069" max="13312" width="9" style="794"/>
    <col min="13313" max="13313" width="8.625" style="794" customWidth="1"/>
    <col min="13314" max="13314" width="6.625" style="794" customWidth="1"/>
    <col min="13315" max="13315" width="11.875" style="794" customWidth="1"/>
    <col min="13316" max="13316" width="0" style="794" hidden="1" customWidth="1"/>
    <col min="13317" max="13317" width="7.125" style="794" customWidth="1"/>
    <col min="13318" max="13318" width="5.625" style="794" customWidth="1"/>
    <col min="13319" max="13319" width="10.5" style="794" customWidth="1"/>
    <col min="13320" max="13320" width="6.625" style="794" customWidth="1"/>
    <col min="13321" max="13321" width="5.625" style="794" customWidth="1"/>
    <col min="13322" max="13324" width="7.625" style="794" customWidth="1"/>
    <col min="13325" max="13568" width="9" style="794"/>
    <col min="13569" max="13569" width="8.625" style="794" customWidth="1"/>
    <col min="13570" max="13570" width="6.625" style="794" customWidth="1"/>
    <col min="13571" max="13571" width="11.875" style="794" customWidth="1"/>
    <col min="13572" max="13572" width="0" style="794" hidden="1" customWidth="1"/>
    <col min="13573" max="13573" width="7.125" style="794" customWidth="1"/>
    <col min="13574" max="13574" width="5.625" style="794" customWidth="1"/>
    <col min="13575" max="13575" width="10.5" style="794" customWidth="1"/>
    <col min="13576" max="13576" width="6.625" style="794" customWidth="1"/>
    <col min="13577" max="13577" width="5.625" style="794" customWidth="1"/>
    <col min="13578" max="13580" width="7.625" style="794" customWidth="1"/>
    <col min="13581" max="13824" width="9" style="794"/>
    <col min="13825" max="13825" width="8.625" style="794" customWidth="1"/>
    <col min="13826" max="13826" width="6.625" style="794" customWidth="1"/>
    <col min="13827" max="13827" width="11.875" style="794" customWidth="1"/>
    <col min="13828" max="13828" width="0" style="794" hidden="1" customWidth="1"/>
    <col min="13829" max="13829" width="7.125" style="794" customWidth="1"/>
    <col min="13830" max="13830" width="5.625" style="794" customWidth="1"/>
    <col min="13831" max="13831" width="10.5" style="794" customWidth="1"/>
    <col min="13832" max="13832" width="6.625" style="794" customWidth="1"/>
    <col min="13833" max="13833" width="5.625" style="794" customWidth="1"/>
    <col min="13834" max="13836" width="7.625" style="794" customWidth="1"/>
    <col min="13837" max="14080" width="9" style="794"/>
    <col min="14081" max="14081" width="8.625" style="794" customWidth="1"/>
    <col min="14082" max="14082" width="6.625" style="794" customWidth="1"/>
    <col min="14083" max="14083" width="11.875" style="794" customWidth="1"/>
    <col min="14084" max="14084" width="0" style="794" hidden="1" customWidth="1"/>
    <col min="14085" max="14085" width="7.125" style="794" customWidth="1"/>
    <col min="14086" max="14086" width="5.625" style="794" customWidth="1"/>
    <col min="14087" max="14087" width="10.5" style="794" customWidth="1"/>
    <col min="14088" max="14088" width="6.625" style="794" customWidth="1"/>
    <col min="14089" max="14089" width="5.625" style="794" customWidth="1"/>
    <col min="14090" max="14092" width="7.625" style="794" customWidth="1"/>
    <col min="14093" max="14336" width="9" style="794"/>
    <col min="14337" max="14337" width="8.625" style="794" customWidth="1"/>
    <col min="14338" max="14338" width="6.625" style="794" customWidth="1"/>
    <col min="14339" max="14339" width="11.875" style="794" customWidth="1"/>
    <col min="14340" max="14340" width="0" style="794" hidden="1" customWidth="1"/>
    <col min="14341" max="14341" width="7.125" style="794" customWidth="1"/>
    <col min="14342" max="14342" width="5.625" style="794" customWidth="1"/>
    <col min="14343" max="14343" width="10.5" style="794" customWidth="1"/>
    <col min="14344" max="14344" width="6.625" style="794" customWidth="1"/>
    <col min="14345" max="14345" width="5.625" style="794" customWidth="1"/>
    <col min="14346" max="14348" width="7.625" style="794" customWidth="1"/>
    <col min="14349" max="14592" width="9" style="794"/>
    <col min="14593" max="14593" width="8.625" style="794" customWidth="1"/>
    <col min="14594" max="14594" width="6.625" style="794" customWidth="1"/>
    <col min="14595" max="14595" width="11.875" style="794" customWidth="1"/>
    <col min="14596" max="14596" width="0" style="794" hidden="1" customWidth="1"/>
    <col min="14597" max="14597" width="7.125" style="794" customWidth="1"/>
    <col min="14598" max="14598" width="5.625" style="794" customWidth="1"/>
    <col min="14599" max="14599" width="10.5" style="794" customWidth="1"/>
    <col min="14600" max="14600" width="6.625" style="794" customWidth="1"/>
    <col min="14601" max="14601" width="5.625" style="794" customWidth="1"/>
    <col min="14602" max="14604" width="7.625" style="794" customWidth="1"/>
    <col min="14605" max="14848" width="9" style="794"/>
    <col min="14849" max="14849" width="8.625" style="794" customWidth="1"/>
    <col min="14850" max="14850" width="6.625" style="794" customWidth="1"/>
    <col min="14851" max="14851" width="11.875" style="794" customWidth="1"/>
    <col min="14852" max="14852" width="0" style="794" hidden="1" customWidth="1"/>
    <col min="14853" max="14853" width="7.125" style="794" customWidth="1"/>
    <col min="14854" max="14854" width="5.625" style="794" customWidth="1"/>
    <col min="14855" max="14855" width="10.5" style="794" customWidth="1"/>
    <col min="14856" max="14856" width="6.625" style="794" customWidth="1"/>
    <col min="14857" max="14857" width="5.625" style="794" customWidth="1"/>
    <col min="14858" max="14860" width="7.625" style="794" customWidth="1"/>
    <col min="14861" max="15104" width="9" style="794"/>
    <col min="15105" max="15105" width="8.625" style="794" customWidth="1"/>
    <col min="15106" max="15106" width="6.625" style="794" customWidth="1"/>
    <col min="15107" max="15107" width="11.875" style="794" customWidth="1"/>
    <col min="15108" max="15108" width="0" style="794" hidden="1" customWidth="1"/>
    <col min="15109" max="15109" width="7.125" style="794" customWidth="1"/>
    <col min="15110" max="15110" width="5.625" style="794" customWidth="1"/>
    <col min="15111" max="15111" width="10.5" style="794" customWidth="1"/>
    <col min="15112" max="15112" width="6.625" style="794" customWidth="1"/>
    <col min="15113" max="15113" width="5.625" style="794" customWidth="1"/>
    <col min="15114" max="15116" width="7.625" style="794" customWidth="1"/>
    <col min="15117" max="15360" width="9" style="794"/>
    <col min="15361" max="15361" width="8.625" style="794" customWidth="1"/>
    <col min="15362" max="15362" width="6.625" style="794" customWidth="1"/>
    <col min="15363" max="15363" width="11.875" style="794" customWidth="1"/>
    <col min="15364" max="15364" width="0" style="794" hidden="1" customWidth="1"/>
    <col min="15365" max="15365" width="7.125" style="794" customWidth="1"/>
    <col min="15366" max="15366" width="5.625" style="794" customWidth="1"/>
    <col min="15367" max="15367" width="10.5" style="794" customWidth="1"/>
    <col min="15368" max="15368" width="6.625" style="794" customWidth="1"/>
    <col min="15369" max="15369" width="5.625" style="794" customWidth="1"/>
    <col min="15370" max="15372" width="7.625" style="794" customWidth="1"/>
    <col min="15373" max="15616" width="9" style="794"/>
    <col min="15617" max="15617" width="8.625" style="794" customWidth="1"/>
    <col min="15618" max="15618" width="6.625" style="794" customWidth="1"/>
    <col min="15619" max="15619" width="11.875" style="794" customWidth="1"/>
    <col min="15620" max="15620" width="0" style="794" hidden="1" customWidth="1"/>
    <col min="15621" max="15621" width="7.125" style="794" customWidth="1"/>
    <col min="15622" max="15622" width="5.625" style="794" customWidth="1"/>
    <col min="15623" max="15623" width="10.5" style="794" customWidth="1"/>
    <col min="15624" max="15624" width="6.625" style="794" customWidth="1"/>
    <col min="15625" max="15625" width="5.625" style="794" customWidth="1"/>
    <col min="15626" max="15628" width="7.625" style="794" customWidth="1"/>
    <col min="15629" max="15872" width="9" style="794"/>
    <col min="15873" max="15873" width="8.625" style="794" customWidth="1"/>
    <col min="15874" max="15874" width="6.625" style="794" customWidth="1"/>
    <col min="15875" max="15875" width="11.875" style="794" customWidth="1"/>
    <col min="15876" max="15876" width="0" style="794" hidden="1" customWidth="1"/>
    <col min="15877" max="15877" width="7.125" style="794" customWidth="1"/>
    <col min="15878" max="15878" width="5.625" style="794" customWidth="1"/>
    <col min="15879" max="15879" width="10.5" style="794" customWidth="1"/>
    <col min="15880" max="15880" width="6.625" style="794" customWidth="1"/>
    <col min="15881" max="15881" width="5.625" style="794" customWidth="1"/>
    <col min="15882" max="15884" width="7.625" style="794" customWidth="1"/>
    <col min="15885" max="16128" width="9" style="794"/>
    <col min="16129" max="16129" width="8.625" style="794" customWidth="1"/>
    <col min="16130" max="16130" width="6.625" style="794" customWidth="1"/>
    <col min="16131" max="16131" width="11.875" style="794" customWidth="1"/>
    <col min="16132" max="16132" width="0" style="794" hidden="1" customWidth="1"/>
    <col min="16133" max="16133" width="7.125" style="794" customWidth="1"/>
    <col min="16134" max="16134" width="5.625" style="794" customWidth="1"/>
    <col min="16135" max="16135" width="10.5" style="794" customWidth="1"/>
    <col min="16136" max="16136" width="6.625" style="794" customWidth="1"/>
    <col min="16137" max="16137" width="5.625" style="794" customWidth="1"/>
    <col min="16138" max="16140" width="7.625" style="794" customWidth="1"/>
    <col min="16141" max="16384" width="9" style="794"/>
  </cols>
  <sheetData>
    <row r="2" spans="1:12" ht="39" customHeight="1">
      <c r="A2" s="799" t="s">
        <v>3269</v>
      </c>
    </row>
    <row r="3" spans="1:12" s="801" customFormat="1" ht="33.75" customHeight="1">
      <c r="A3" s="800" t="s">
        <v>3270</v>
      </c>
      <c r="B3" s="800"/>
      <c r="C3" s="800"/>
      <c r="D3" s="800"/>
      <c r="E3" s="800"/>
    </row>
    <row r="4" spans="1:12" ht="24.95" customHeight="1">
      <c r="A4" s="802" t="s">
        <v>3271</v>
      </c>
      <c r="B4" s="802"/>
      <c r="C4" s="802"/>
      <c r="D4" s="802"/>
      <c r="E4" s="802"/>
    </row>
    <row r="5" spans="1:12" s="801" customFormat="1" ht="14.1" customHeight="1">
      <c r="H5" s="794"/>
      <c r="J5" s="803"/>
      <c r="K5" s="803"/>
      <c r="L5" s="803"/>
    </row>
    <row r="6" spans="1:12" ht="12.95" customHeight="1">
      <c r="A6" s="804" t="s">
        <v>3272</v>
      </c>
      <c r="B6" s="805"/>
      <c r="C6" s="805"/>
      <c r="D6" s="805"/>
      <c r="E6" s="805"/>
      <c r="J6" s="806"/>
      <c r="K6" s="806"/>
      <c r="L6" s="806"/>
    </row>
    <row r="7" spans="1:12">
      <c r="J7" s="807"/>
      <c r="K7" s="807"/>
      <c r="L7" s="807"/>
    </row>
    <row r="10" spans="1:12" ht="23.1" customHeight="1">
      <c r="A10" s="808" t="s">
        <v>3273</v>
      </c>
    </row>
    <row r="11" spans="1:12" s="820" customFormat="1" ht="23.1" customHeight="1">
      <c r="A11" s="809" t="s">
        <v>3274</v>
      </c>
      <c r="B11" s="810"/>
      <c r="C11" s="811"/>
      <c r="D11" s="812"/>
      <c r="E11" s="810" t="s">
        <v>3275</v>
      </c>
      <c r="F11" s="813"/>
      <c r="G11" s="814">
        <f>[4]管理表!J2</f>
        <v>41176</v>
      </c>
      <c r="H11" s="815"/>
      <c r="I11" s="816"/>
      <c r="J11" s="817" t="s">
        <v>3260</v>
      </c>
      <c r="K11" s="818" t="str">
        <f>[4]管理表!K2</f>
        <v>別途相談</v>
      </c>
      <c r="L11" s="819"/>
    </row>
    <row r="12" spans="1:12" s="820" customFormat="1" ht="23.1" customHeight="1">
      <c r="A12" s="809" t="s">
        <v>3276</v>
      </c>
      <c r="B12" s="810"/>
      <c r="C12" s="821"/>
      <c r="D12" s="821"/>
      <c r="E12" s="821"/>
      <c r="F12" s="812"/>
      <c r="G12" s="817" t="s">
        <v>3277</v>
      </c>
      <c r="H12" s="822" t="s">
        <v>3278</v>
      </c>
      <c r="I12" s="822"/>
      <c r="J12" s="822"/>
      <c r="K12" s="817" t="s">
        <v>3279</v>
      </c>
      <c r="L12" s="817" t="s">
        <v>3280</v>
      </c>
    </row>
    <row r="13" spans="1:12" s="820" customFormat="1" ht="23.1" customHeight="1">
      <c r="A13" s="823"/>
      <c r="C13" s="824"/>
      <c r="D13" s="824"/>
      <c r="E13" s="824"/>
      <c r="F13" s="824"/>
    </row>
    <row r="14" spans="1:12" s="825" customFormat="1" ht="23.1" customHeight="1"/>
    <row r="15" spans="1:12" s="820" customFormat="1" ht="23.1" customHeight="1">
      <c r="A15" s="822" t="s">
        <v>3252</v>
      </c>
      <c r="B15" s="822"/>
      <c r="C15" s="822"/>
      <c r="D15" s="822" t="s">
        <v>3253</v>
      </c>
      <c r="E15" s="822"/>
      <c r="F15" s="822"/>
      <c r="G15" s="822"/>
      <c r="H15" s="817" t="s">
        <v>3281</v>
      </c>
      <c r="I15" s="822" t="s">
        <v>3257</v>
      </c>
      <c r="J15" s="822"/>
      <c r="K15" s="822" t="s">
        <v>3258</v>
      </c>
      <c r="L15" s="822"/>
    </row>
    <row r="16" spans="1:12" s="825" customFormat="1" ht="23.1" customHeight="1">
      <c r="A16" s="826" t="str">
        <f>[4]管理表!C2</f>
        <v>ドロップインアダプタ（3033）</v>
      </c>
      <c r="B16" s="826"/>
      <c r="C16" s="826"/>
      <c r="D16" s="827" t="str">
        <f>[4]管理表!D2</f>
        <v>TEST-3033-Z01</v>
      </c>
      <c r="E16" s="827"/>
      <c r="F16" s="827"/>
      <c r="G16" s="827"/>
      <c r="H16" s="828">
        <f>[4]管理表!G2</f>
        <v>1</v>
      </c>
      <c r="I16" s="829">
        <f>[4]管理表!H2</f>
        <v>7200</v>
      </c>
      <c r="J16" s="829"/>
      <c r="K16" s="830">
        <f>[4]管理表!I2</f>
        <v>7200</v>
      </c>
      <c r="L16" s="829"/>
    </row>
    <row r="17" spans="1:12" s="825" customFormat="1" ht="23.1" customHeight="1">
      <c r="A17" s="826" t="str">
        <f>[4]管理表!C3</f>
        <v>アダプタナット（3033）</v>
      </c>
      <c r="B17" s="826"/>
      <c r="C17" s="826"/>
      <c r="D17" s="827" t="str">
        <f>[4]管理表!D3</f>
        <v>TEST-3033-Z02</v>
      </c>
      <c r="E17" s="827"/>
      <c r="F17" s="827"/>
      <c r="G17" s="827"/>
      <c r="H17" s="828">
        <f>[4]管理表!G3</f>
        <v>1</v>
      </c>
      <c r="I17" s="829">
        <f>[4]管理表!H3</f>
        <v>1500</v>
      </c>
      <c r="J17" s="829"/>
      <c r="K17" s="830">
        <f>[4]管理表!I3</f>
        <v>1500</v>
      </c>
      <c r="L17" s="829"/>
    </row>
    <row r="18" spans="1:12" s="825" customFormat="1" ht="23.1" customHeight="1">
      <c r="A18" s="826" t="str">
        <f>[4]管理表!C4</f>
        <v>消費税</v>
      </c>
      <c r="B18" s="826"/>
      <c r="C18" s="826"/>
      <c r="D18" s="827">
        <f>[4]管理表!D4</f>
        <v>0</v>
      </c>
      <c r="E18" s="827"/>
      <c r="F18" s="827"/>
      <c r="G18" s="827"/>
      <c r="H18" s="828">
        <f>[4]管理表!G4</f>
        <v>1</v>
      </c>
      <c r="I18" s="829">
        <f>[4]管理表!H4</f>
        <v>435</v>
      </c>
      <c r="J18" s="829"/>
      <c r="K18" s="830">
        <f>[4]管理表!I4</f>
        <v>435</v>
      </c>
      <c r="L18" s="829"/>
    </row>
    <row r="19" spans="1:12" s="825" customFormat="1" ht="23.1" customHeight="1">
      <c r="A19" s="826">
        <f>[4]管理表!C5</f>
        <v>0</v>
      </c>
      <c r="B19" s="826"/>
      <c r="C19" s="826"/>
      <c r="D19" s="827">
        <f>[4]管理表!D5</f>
        <v>0</v>
      </c>
      <c r="E19" s="827"/>
      <c r="F19" s="827"/>
      <c r="G19" s="827"/>
      <c r="H19" s="828">
        <f>[4]管理表!G5</f>
        <v>0</v>
      </c>
      <c r="I19" s="829">
        <f>[4]管理表!H5</f>
        <v>0</v>
      </c>
      <c r="J19" s="829"/>
      <c r="K19" s="830">
        <f>[4]管理表!I5</f>
        <v>0</v>
      </c>
      <c r="L19" s="829"/>
    </row>
    <row r="20" spans="1:12" s="825" customFormat="1" ht="23.1" customHeight="1">
      <c r="A20" s="826">
        <f>[4]管理表!C6</f>
        <v>0</v>
      </c>
      <c r="B20" s="826"/>
      <c r="C20" s="826"/>
      <c r="D20" s="827">
        <f>[4]管理表!D6</f>
        <v>0</v>
      </c>
      <c r="E20" s="827"/>
      <c r="F20" s="827"/>
      <c r="G20" s="827"/>
      <c r="H20" s="828">
        <f>[4]管理表!G6</f>
        <v>0</v>
      </c>
      <c r="I20" s="829">
        <f>[4]管理表!H6</f>
        <v>0</v>
      </c>
      <c r="J20" s="829"/>
      <c r="K20" s="830">
        <f>[4]管理表!I6</f>
        <v>0</v>
      </c>
      <c r="L20" s="829"/>
    </row>
    <row r="21" spans="1:12" s="825" customFormat="1" ht="23.1" customHeight="1">
      <c r="A21" s="826">
        <f>[4]管理表!C7</f>
        <v>0</v>
      </c>
      <c r="B21" s="826"/>
      <c r="C21" s="826"/>
      <c r="D21" s="827">
        <f>[4]管理表!D7</f>
        <v>0</v>
      </c>
      <c r="E21" s="827"/>
      <c r="F21" s="827"/>
      <c r="G21" s="827"/>
      <c r="H21" s="828">
        <f>[4]管理表!G7</f>
        <v>0</v>
      </c>
      <c r="I21" s="829">
        <f>[4]管理表!H7</f>
        <v>0</v>
      </c>
      <c r="J21" s="829"/>
      <c r="K21" s="830">
        <f>[4]管理表!I7</f>
        <v>0</v>
      </c>
      <c r="L21" s="829"/>
    </row>
    <row r="22" spans="1:12" s="825" customFormat="1" ht="23.1" customHeight="1">
      <c r="A22" s="826">
        <f>[4]管理表!C8</f>
        <v>0</v>
      </c>
      <c r="B22" s="826"/>
      <c r="C22" s="826"/>
      <c r="D22" s="827">
        <f>[4]管理表!D8</f>
        <v>0</v>
      </c>
      <c r="E22" s="827"/>
      <c r="F22" s="827"/>
      <c r="G22" s="827"/>
      <c r="H22" s="828">
        <f>[4]管理表!G8</f>
        <v>0</v>
      </c>
      <c r="I22" s="829">
        <f>[4]管理表!H8</f>
        <v>0</v>
      </c>
      <c r="J22" s="829"/>
      <c r="K22" s="830">
        <f>[4]管理表!I8</f>
        <v>0</v>
      </c>
      <c r="L22" s="829"/>
    </row>
    <row r="23" spans="1:12" s="825" customFormat="1" ht="23.1" customHeight="1">
      <c r="A23" s="826">
        <f>[4]管理表!C9</f>
        <v>0</v>
      </c>
      <c r="B23" s="826"/>
      <c r="C23" s="826"/>
      <c r="D23" s="827">
        <f>[4]管理表!D9</f>
        <v>0</v>
      </c>
      <c r="E23" s="827"/>
      <c r="F23" s="827"/>
      <c r="G23" s="827"/>
      <c r="H23" s="828">
        <f>[4]管理表!G9</f>
        <v>0</v>
      </c>
      <c r="I23" s="829">
        <f>[4]管理表!H9</f>
        <v>0</v>
      </c>
      <c r="J23" s="829"/>
      <c r="K23" s="830">
        <f>[4]管理表!I9</f>
        <v>0</v>
      </c>
      <c r="L23" s="829"/>
    </row>
    <row r="24" spans="1:12" s="825" customFormat="1" ht="23.1" customHeight="1">
      <c r="A24" s="826">
        <f>[4]管理表!C10</f>
        <v>0</v>
      </c>
      <c r="B24" s="826"/>
      <c r="C24" s="826"/>
      <c r="D24" s="827">
        <f>[4]管理表!D10</f>
        <v>0</v>
      </c>
      <c r="E24" s="827"/>
      <c r="F24" s="827"/>
      <c r="G24" s="827"/>
      <c r="H24" s="828">
        <f>[4]管理表!G10</f>
        <v>0</v>
      </c>
      <c r="I24" s="829">
        <f>[4]管理表!H10</f>
        <v>0</v>
      </c>
      <c r="J24" s="829"/>
      <c r="K24" s="830">
        <f>[4]管理表!I10</f>
        <v>0</v>
      </c>
      <c r="L24" s="829"/>
    </row>
    <row r="25" spans="1:12" s="825" customFormat="1" ht="23.1" customHeight="1">
      <c r="A25" s="826">
        <f>[4]管理表!C11</f>
        <v>0</v>
      </c>
      <c r="B25" s="826"/>
      <c r="C25" s="826"/>
      <c r="D25" s="827">
        <f>[4]管理表!D11</f>
        <v>0</v>
      </c>
      <c r="E25" s="827"/>
      <c r="F25" s="827"/>
      <c r="G25" s="827"/>
      <c r="H25" s="828">
        <f>[4]管理表!G11</f>
        <v>0</v>
      </c>
      <c r="I25" s="829">
        <f>[4]管理表!H11</f>
        <v>0</v>
      </c>
      <c r="J25" s="829"/>
      <c r="K25" s="830">
        <f>[4]管理表!I11</f>
        <v>0</v>
      </c>
      <c r="L25" s="829"/>
    </row>
    <row r="26" spans="1:12" s="825" customFormat="1" ht="23.1" customHeight="1">
      <c r="A26" s="826">
        <f>[4]管理表!C12</f>
        <v>0</v>
      </c>
      <c r="B26" s="826"/>
      <c r="C26" s="826"/>
      <c r="D26" s="827">
        <f>[4]管理表!D12</f>
        <v>0</v>
      </c>
      <c r="E26" s="827"/>
      <c r="F26" s="827"/>
      <c r="G26" s="827"/>
      <c r="H26" s="828">
        <f>[4]管理表!G12</f>
        <v>0</v>
      </c>
      <c r="I26" s="829">
        <f>[4]管理表!H12</f>
        <v>0</v>
      </c>
      <c r="J26" s="829"/>
      <c r="K26" s="830">
        <f>[4]管理表!I12</f>
        <v>0</v>
      </c>
      <c r="L26" s="829"/>
    </row>
    <row r="27" spans="1:12" s="825" customFormat="1" ht="23.1" customHeight="1">
      <c r="A27" s="826">
        <f>[4]管理表!C13</f>
        <v>0</v>
      </c>
      <c r="B27" s="826"/>
      <c r="C27" s="826"/>
      <c r="D27" s="827">
        <f>[4]管理表!D13</f>
        <v>0</v>
      </c>
      <c r="E27" s="827"/>
      <c r="F27" s="827"/>
      <c r="G27" s="827"/>
      <c r="H27" s="828">
        <f>[4]管理表!G13</f>
        <v>0</v>
      </c>
      <c r="I27" s="829">
        <f>[4]管理表!H13</f>
        <v>0</v>
      </c>
      <c r="J27" s="829"/>
      <c r="K27" s="830">
        <f>[4]管理表!I13</f>
        <v>0</v>
      </c>
      <c r="L27" s="829"/>
    </row>
    <row r="28" spans="1:12" s="832" customFormat="1" ht="23.1" customHeight="1">
      <c r="A28" s="831" t="s">
        <v>3282</v>
      </c>
      <c r="J28" s="833" t="s">
        <v>3283</v>
      </c>
      <c r="K28" s="830">
        <f>SUM(K16:L27)</f>
        <v>9135</v>
      </c>
      <c r="L28" s="829"/>
    </row>
    <row r="29" spans="1:12" s="832" customFormat="1" ht="23.1" customHeight="1">
      <c r="A29" s="831" t="s">
        <v>3284</v>
      </c>
      <c r="J29" s="833" t="s">
        <v>3268</v>
      </c>
      <c r="K29" s="830">
        <f>K28/100*5</f>
        <v>456.75</v>
      </c>
      <c r="L29" s="829"/>
    </row>
    <row r="30" spans="1:12" s="832" customFormat="1" ht="23.1" customHeight="1">
      <c r="A30" s="834" t="s">
        <v>3285</v>
      </c>
      <c r="B30" s="835"/>
      <c r="C30" s="835"/>
      <c r="D30" s="836"/>
      <c r="E30" s="836"/>
      <c r="F30" s="836"/>
      <c r="G30" s="836"/>
      <c r="H30" s="837"/>
      <c r="I30" s="837"/>
      <c r="J30" s="833" t="s">
        <v>3286</v>
      </c>
      <c r="K30" s="830">
        <f>K28+K29</f>
        <v>9591.75</v>
      </c>
      <c r="L30" s="829"/>
    </row>
    <row r="31" spans="1:12" s="825" customFormat="1" ht="23.1" customHeight="1">
      <c r="A31" s="825" t="s">
        <v>3287</v>
      </c>
    </row>
    <row r="32" spans="1:12" s="825" customFormat="1" ht="23.1" customHeight="1">
      <c r="A32" s="825" t="s">
        <v>3288</v>
      </c>
    </row>
    <row r="33" spans="1:12" s="825" customFormat="1" ht="23.1" customHeight="1">
      <c r="A33" s="825" t="s">
        <v>3289</v>
      </c>
    </row>
    <row r="34" spans="1:12" s="825" customFormat="1" ht="23.1" customHeight="1"/>
    <row r="37" spans="1:12">
      <c r="E37" s="838" t="s">
        <v>3290</v>
      </c>
      <c r="F37" s="838"/>
      <c r="G37" s="838"/>
      <c r="H37" s="838"/>
      <c r="I37" s="838"/>
      <c r="J37" s="838"/>
      <c r="K37" s="838"/>
      <c r="L37" s="838"/>
    </row>
    <row r="38" spans="1:12">
      <c r="I38" s="839" t="s">
        <v>3291</v>
      </c>
    </row>
  </sheetData>
  <mergeCells count="66">
    <mergeCell ref="K28:L28"/>
    <mergeCell ref="K29:L29"/>
    <mergeCell ref="A30:G30"/>
    <mergeCell ref="K30:L30"/>
    <mergeCell ref="E37:L37"/>
    <mergeCell ref="A26:C26"/>
    <mergeCell ref="D26:G26"/>
    <mergeCell ref="I26:J26"/>
    <mergeCell ref="K26:L26"/>
    <mergeCell ref="A27:C27"/>
    <mergeCell ref="D27:G27"/>
    <mergeCell ref="I27:J27"/>
    <mergeCell ref="K27:L27"/>
    <mergeCell ref="A24:C24"/>
    <mergeCell ref="D24:G24"/>
    <mergeCell ref="I24:J24"/>
    <mergeCell ref="K24:L24"/>
    <mergeCell ref="A25:C25"/>
    <mergeCell ref="D25:G25"/>
    <mergeCell ref="I25:J25"/>
    <mergeCell ref="K25:L25"/>
    <mergeCell ref="A22:C22"/>
    <mergeCell ref="D22:G22"/>
    <mergeCell ref="I22:J22"/>
    <mergeCell ref="K22:L22"/>
    <mergeCell ref="A23:C23"/>
    <mergeCell ref="D23:G23"/>
    <mergeCell ref="I23:J23"/>
    <mergeCell ref="K23:L23"/>
    <mergeCell ref="A20:C20"/>
    <mergeCell ref="D20:G20"/>
    <mergeCell ref="I20:J20"/>
    <mergeCell ref="K20:L20"/>
    <mergeCell ref="A21:C21"/>
    <mergeCell ref="D21:G21"/>
    <mergeCell ref="I21:J21"/>
    <mergeCell ref="K21:L21"/>
    <mergeCell ref="A18:C18"/>
    <mergeCell ref="D18:G18"/>
    <mergeCell ref="I18:J18"/>
    <mergeCell ref="K18:L18"/>
    <mergeCell ref="A19:C19"/>
    <mergeCell ref="D19:G19"/>
    <mergeCell ref="I19:J19"/>
    <mergeCell ref="K19:L19"/>
    <mergeCell ref="A16:C16"/>
    <mergeCell ref="D16:G16"/>
    <mergeCell ref="I16:J16"/>
    <mergeCell ref="K16:L16"/>
    <mergeCell ref="A17:C17"/>
    <mergeCell ref="D17:G17"/>
    <mergeCell ref="I17:J17"/>
    <mergeCell ref="K17:L17"/>
    <mergeCell ref="K11:L11"/>
    <mergeCell ref="B12:F12"/>
    <mergeCell ref="H12:J12"/>
    <mergeCell ref="A15:C15"/>
    <mergeCell ref="D15:G15"/>
    <mergeCell ref="I15:J15"/>
    <mergeCell ref="K15:L15"/>
    <mergeCell ref="A3:E3"/>
    <mergeCell ref="A4:E4"/>
    <mergeCell ref="A6:E6"/>
    <mergeCell ref="B11:D11"/>
    <mergeCell ref="E11:F11"/>
    <mergeCell ref="G11:I11"/>
  </mergeCells>
  <phoneticPr fontId="3"/>
  <dataValidations count="4">
    <dataValidation type="list" allowBlank="1" showInputMessage="1" showErrorMessage="1" sqref="B12:F12 IX12:JB12 ST12:SX12 ACP12:ACT12 AML12:AMP12 AWH12:AWL12 BGD12:BGH12 BPZ12:BQD12 BZV12:BZZ12 CJR12:CJV12 CTN12:CTR12 DDJ12:DDN12 DNF12:DNJ12 DXB12:DXF12 EGX12:EHB12 EQT12:EQX12 FAP12:FAT12 FKL12:FKP12 FUH12:FUL12 GED12:GEH12 GNZ12:GOD12 GXV12:GXZ12 HHR12:HHV12 HRN12:HRR12 IBJ12:IBN12 ILF12:ILJ12 IVB12:IVF12 JEX12:JFB12 JOT12:JOX12 JYP12:JYT12 KIL12:KIP12 KSH12:KSL12 LCD12:LCH12 LLZ12:LMD12 LVV12:LVZ12 MFR12:MFV12 MPN12:MPR12 MZJ12:MZN12 NJF12:NJJ12 NTB12:NTF12 OCX12:ODB12 OMT12:OMX12 OWP12:OWT12 PGL12:PGP12 PQH12:PQL12 QAD12:QAH12 QJZ12:QKD12 QTV12:QTZ12 RDR12:RDV12 RNN12:RNR12 RXJ12:RXN12 SHF12:SHJ12 SRB12:SRF12 TAX12:TBB12 TKT12:TKX12 TUP12:TUT12 UEL12:UEP12 UOH12:UOL12 UYD12:UYH12 VHZ12:VID12 VRV12:VRZ12 WBR12:WBV12 WLN12:WLR12 WVJ12:WVN12 B65548:F65548 IX65548:JB65548 ST65548:SX65548 ACP65548:ACT65548 AML65548:AMP65548 AWH65548:AWL65548 BGD65548:BGH65548 BPZ65548:BQD65548 BZV65548:BZZ65548 CJR65548:CJV65548 CTN65548:CTR65548 DDJ65548:DDN65548 DNF65548:DNJ65548 DXB65548:DXF65548 EGX65548:EHB65548 EQT65548:EQX65548 FAP65548:FAT65548 FKL65548:FKP65548 FUH65548:FUL65548 GED65548:GEH65548 GNZ65548:GOD65548 GXV65548:GXZ65548 HHR65548:HHV65548 HRN65548:HRR65548 IBJ65548:IBN65548 ILF65548:ILJ65548 IVB65548:IVF65548 JEX65548:JFB65548 JOT65548:JOX65548 JYP65548:JYT65548 KIL65548:KIP65548 KSH65548:KSL65548 LCD65548:LCH65548 LLZ65548:LMD65548 LVV65548:LVZ65548 MFR65548:MFV65548 MPN65548:MPR65548 MZJ65548:MZN65548 NJF65548:NJJ65548 NTB65548:NTF65548 OCX65548:ODB65548 OMT65548:OMX65548 OWP65548:OWT65548 PGL65548:PGP65548 PQH65548:PQL65548 QAD65548:QAH65548 QJZ65548:QKD65548 QTV65548:QTZ65548 RDR65548:RDV65548 RNN65548:RNR65548 RXJ65548:RXN65548 SHF65548:SHJ65548 SRB65548:SRF65548 TAX65548:TBB65548 TKT65548:TKX65548 TUP65548:TUT65548 UEL65548:UEP65548 UOH65548:UOL65548 UYD65548:UYH65548 VHZ65548:VID65548 VRV65548:VRZ65548 WBR65548:WBV65548 WLN65548:WLR65548 WVJ65548:WVN65548 B131084:F131084 IX131084:JB131084 ST131084:SX131084 ACP131084:ACT131084 AML131084:AMP131084 AWH131084:AWL131084 BGD131084:BGH131084 BPZ131084:BQD131084 BZV131084:BZZ131084 CJR131084:CJV131084 CTN131084:CTR131084 DDJ131084:DDN131084 DNF131084:DNJ131084 DXB131084:DXF131084 EGX131084:EHB131084 EQT131084:EQX131084 FAP131084:FAT131084 FKL131084:FKP131084 FUH131084:FUL131084 GED131084:GEH131084 GNZ131084:GOD131084 GXV131084:GXZ131084 HHR131084:HHV131084 HRN131084:HRR131084 IBJ131084:IBN131084 ILF131084:ILJ131084 IVB131084:IVF131084 JEX131084:JFB131084 JOT131084:JOX131084 JYP131084:JYT131084 KIL131084:KIP131084 KSH131084:KSL131084 LCD131084:LCH131084 LLZ131084:LMD131084 LVV131084:LVZ131084 MFR131084:MFV131084 MPN131084:MPR131084 MZJ131084:MZN131084 NJF131084:NJJ131084 NTB131084:NTF131084 OCX131084:ODB131084 OMT131084:OMX131084 OWP131084:OWT131084 PGL131084:PGP131084 PQH131084:PQL131084 QAD131084:QAH131084 QJZ131084:QKD131084 QTV131084:QTZ131084 RDR131084:RDV131084 RNN131084:RNR131084 RXJ131084:RXN131084 SHF131084:SHJ131084 SRB131084:SRF131084 TAX131084:TBB131084 TKT131084:TKX131084 TUP131084:TUT131084 UEL131084:UEP131084 UOH131084:UOL131084 UYD131084:UYH131084 VHZ131084:VID131084 VRV131084:VRZ131084 WBR131084:WBV131084 WLN131084:WLR131084 WVJ131084:WVN131084 B196620:F196620 IX196620:JB196620 ST196620:SX196620 ACP196620:ACT196620 AML196620:AMP196620 AWH196620:AWL196620 BGD196620:BGH196620 BPZ196620:BQD196620 BZV196620:BZZ196620 CJR196620:CJV196620 CTN196620:CTR196620 DDJ196620:DDN196620 DNF196620:DNJ196620 DXB196620:DXF196620 EGX196620:EHB196620 EQT196620:EQX196620 FAP196620:FAT196620 FKL196620:FKP196620 FUH196620:FUL196620 GED196620:GEH196620 GNZ196620:GOD196620 GXV196620:GXZ196620 HHR196620:HHV196620 HRN196620:HRR196620 IBJ196620:IBN196620 ILF196620:ILJ196620 IVB196620:IVF196620 JEX196620:JFB196620 JOT196620:JOX196620 JYP196620:JYT196620 KIL196620:KIP196620 KSH196620:KSL196620 LCD196620:LCH196620 LLZ196620:LMD196620 LVV196620:LVZ196620 MFR196620:MFV196620 MPN196620:MPR196620 MZJ196620:MZN196620 NJF196620:NJJ196620 NTB196620:NTF196620 OCX196620:ODB196620 OMT196620:OMX196620 OWP196620:OWT196620 PGL196620:PGP196620 PQH196620:PQL196620 QAD196620:QAH196620 QJZ196620:QKD196620 QTV196620:QTZ196620 RDR196620:RDV196620 RNN196620:RNR196620 RXJ196620:RXN196620 SHF196620:SHJ196620 SRB196620:SRF196620 TAX196620:TBB196620 TKT196620:TKX196620 TUP196620:TUT196620 UEL196620:UEP196620 UOH196620:UOL196620 UYD196620:UYH196620 VHZ196620:VID196620 VRV196620:VRZ196620 WBR196620:WBV196620 WLN196620:WLR196620 WVJ196620:WVN196620 B262156:F262156 IX262156:JB262156 ST262156:SX262156 ACP262156:ACT262156 AML262156:AMP262156 AWH262156:AWL262156 BGD262156:BGH262156 BPZ262156:BQD262156 BZV262156:BZZ262156 CJR262156:CJV262156 CTN262156:CTR262156 DDJ262156:DDN262156 DNF262156:DNJ262156 DXB262156:DXF262156 EGX262156:EHB262156 EQT262156:EQX262156 FAP262156:FAT262156 FKL262156:FKP262156 FUH262156:FUL262156 GED262156:GEH262156 GNZ262156:GOD262156 GXV262156:GXZ262156 HHR262156:HHV262156 HRN262156:HRR262156 IBJ262156:IBN262156 ILF262156:ILJ262156 IVB262156:IVF262156 JEX262156:JFB262156 JOT262156:JOX262156 JYP262156:JYT262156 KIL262156:KIP262156 KSH262156:KSL262156 LCD262156:LCH262156 LLZ262156:LMD262156 LVV262156:LVZ262156 MFR262156:MFV262156 MPN262156:MPR262156 MZJ262156:MZN262156 NJF262156:NJJ262156 NTB262156:NTF262156 OCX262156:ODB262156 OMT262156:OMX262156 OWP262156:OWT262156 PGL262156:PGP262156 PQH262156:PQL262156 QAD262156:QAH262156 QJZ262156:QKD262156 QTV262156:QTZ262156 RDR262156:RDV262156 RNN262156:RNR262156 RXJ262156:RXN262156 SHF262156:SHJ262156 SRB262156:SRF262156 TAX262156:TBB262156 TKT262156:TKX262156 TUP262156:TUT262156 UEL262156:UEP262156 UOH262156:UOL262156 UYD262156:UYH262156 VHZ262156:VID262156 VRV262156:VRZ262156 WBR262156:WBV262156 WLN262156:WLR262156 WVJ262156:WVN262156 B327692:F327692 IX327692:JB327692 ST327692:SX327692 ACP327692:ACT327692 AML327692:AMP327692 AWH327692:AWL327692 BGD327692:BGH327692 BPZ327692:BQD327692 BZV327692:BZZ327692 CJR327692:CJV327692 CTN327692:CTR327692 DDJ327692:DDN327692 DNF327692:DNJ327692 DXB327692:DXF327692 EGX327692:EHB327692 EQT327692:EQX327692 FAP327692:FAT327692 FKL327692:FKP327692 FUH327692:FUL327692 GED327692:GEH327692 GNZ327692:GOD327692 GXV327692:GXZ327692 HHR327692:HHV327692 HRN327692:HRR327692 IBJ327692:IBN327692 ILF327692:ILJ327692 IVB327692:IVF327692 JEX327692:JFB327692 JOT327692:JOX327692 JYP327692:JYT327692 KIL327692:KIP327692 KSH327692:KSL327692 LCD327692:LCH327692 LLZ327692:LMD327692 LVV327692:LVZ327692 MFR327692:MFV327692 MPN327692:MPR327692 MZJ327692:MZN327692 NJF327692:NJJ327692 NTB327692:NTF327692 OCX327692:ODB327692 OMT327692:OMX327692 OWP327692:OWT327692 PGL327692:PGP327692 PQH327692:PQL327692 QAD327692:QAH327692 QJZ327692:QKD327692 QTV327692:QTZ327692 RDR327692:RDV327692 RNN327692:RNR327692 RXJ327692:RXN327692 SHF327692:SHJ327692 SRB327692:SRF327692 TAX327692:TBB327692 TKT327692:TKX327692 TUP327692:TUT327692 UEL327692:UEP327692 UOH327692:UOL327692 UYD327692:UYH327692 VHZ327692:VID327692 VRV327692:VRZ327692 WBR327692:WBV327692 WLN327692:WLR327692 WVJ327692:WVN327692 B393228:F393228 IX393228:JB393228 ST393228:SX393228 ACP393228:ACT393228 AML393228:AMP393228 AWH393228:AWL393228 BGD393228:BGH393228 BPZ393228:BQD393228 BZV393228:BZZ393228 CJR393228:CJV393228 CTN393228:CTR393228 DDJ393228:DDN393228 DNF393228:DNJ393228 DXB393228:DXF393228 EGX393228:EHB393228 EQT393228:EQX393228 FAP393228:FAT393228 FKL393228:FKP393228 FUH393228:FUL393228 GED393228:GEH393228 GNZ393228:GOD393228 GXV393228:GXZ393228 HHR393228:HHV393228 HRN393228:HRR393228 IBJ393228:IBN393228 ILF393228:ILJ393228 IVB393228:IVF393228 JEX393228:JFB393228 JOT393228:JOX393228 JYP393228:JYT393228 KIL393228:KIP393228 KSH393228:KSL393228 LCD393228:LCH393228 LLZ393228:LMD393228 LVV393228:LVZ393228 MFR393228:MFV393228 MPN393228:MPR393228 MZJ393228:MZN393228 NJF393228:NJJ393228 NTB393228:NTF393228 OCX393228:ODB393228 OMT393228:OMX393228 OWP393228:OWT393228 PGL393228:PGP393228 PQH393228:PQL393228 QAD393228:QAH393228 QJZ393228:QKD393228 QTV393228:QTZ393228 RDR393228:RDV393228 RNN393228:RNR393228 RXJ393228:RXN393228 SHF393228:SHJ393228 SRB393228:SRF393228 TAX393228:TBB393228 TKT393228:TKX393228 TUP393228:TUT393228 UEL393228:UEP393228 UOH393228:UOL393228 UYD393228:UYH393228 VHZ393228:VID393228 VRV393228:VRZ393228 WBR393228:WBV393228 WLN393228:WLR393228 WVJ393228:WVN393228 B458764:F458764 IX458764:JB458764 ST458764:SX458764 ACP458764:ACT458764 AML458764:AMP458764 AWH458764:AWL458764 BGD458764:BGH458764 BPZ458764:BQD458764 BZV458764:BZZ458764 CJR458764:CJV458764 CTN458764:CTR458764 DDJ458764:DDN458764 DNF458764:DNJ458764 DXB458764:DXF458764 EGX458764:EHB458764 EQT458764:EQX458764 FAP458764:FAT458764 FKL458764:FKP458764 FUH458764:FUL458764 GED458764:GEH458764 GNZ458764:GOD458764 GXV458764:GXZ458764 HHR458764:HHV458764 HRN458764:HRR458764 IBJ458764:IBN458764 ILF458764:ILJ458764 IVB458764:IVF458764 JEX458764:JFB458764 JOT458764:JOX458764 JYP458764:JYT458764 KIL458764:KIP458764 KSH458764:KSL458764 LCD458764:LCH458764 LLZ458764:LMD458764 LVV458764:LVZ458764 MFR458764:MFV458764 MPN458764:MPR458764 MZJ458764:MZN458764 NJF458764:NJJ458764 NTB458764:NTF458764 OCX458764:ODB458764 OMT458764:OMX458764 OWP458764:OWT458764 PGL458764:PGP458764 PQH458764:PQL458764 QAD458764:QAH458764 QJZ458764:QKD458764 QTV458764:QTZ458764 RDR458764:RDV458764 RNN458764:RNR458764 RXJ458764:RXN458764 SHF458764:SHJ458764 SRB458764:SRF458764 TAX458764:TBB458764 TKT458764:TKX458764 TUP458764:TUT458764 UEL458764:UEP458764 UOH458764:UOL458764 UYD458764:UYH458764 VHZ458764:VID458764 VRV458764:VRZ458764 WBR458764:WBV458764 WLN458764:WLR458764 WVJ458764:WVN458764 B524300:F524300 IX524300:JB524300 ST524300:SX524300 ACP524300:ACT524300 AML524300:AMP524300 AWH524300:AWL524300 BGD524300:BGH524300 BPZ524300:BQD524300 BZV524300:BZZ524300 CJR524300:CJV524300 CTN524300:CTR524300 DDJ524300:DDN524300 DNF524300:DNJ524300 DXB524300:DXF524300 EGX524300:EHB524300 EQT524300:EQX524300 FAP524300:FAT524300 FKL524300:FKP524300 FUH524300:FUL524300 GED524300:GEH524300 GNZ524300:GOD524300 GXV524300:GXZ524300 HHR524300:HHV524300 HRN524300:HRR524300 IBJ524300:IBN524300 ILF524300:ILJ524300 IVB524300:IVF524300 JEX524300:JFB524300 JOT524300:JOX524300 JYP524300:JYT524300 KIL524300:KIP524300 KSH524300:KSL524300 LCD524300:LCH524300 LLZ524300:LMD524300 LVV524300:LVZ524300 MFR524300:MFV524300 MPN524300:MPR524300 MZJ524300:MZN524300 NJF524300:NJJ524300 NTB524300:NTF524300 OCX524300:ODB524300 OMT524300:OMX524300 OWP524300:OWT524300 PGL524300:PGP524300 PQH524300:PQL524300 QAD524300:QAH524300 QJZ524300:QKD524300 QTV524300:QTZ524300 RDR524300:RDV524300 RNN524300:RNR524300 RXJ524300:RXN524300 SHF524300:SHJ524300 SRB524300:SRF524300 TAX524300:TBB524300 TKT524300:TKX524300 TUP524300:TUT524300 UEL524300:UEP524300 UOH524300:UOL524300 UYD524300:UYH524300 VHZ524300:VID524300 VRV524300:VRZ524300 WBR524300:WBV524300 WLN524300:WLR524300 WVJ524300:WVN524300 B589836:F589836 IX589836:JB589836 ST589836:SX589836 ACP589836:ACT589836 AML589836:AMP589836 AWH589836:AWL589836 BGD589836:BGH589836 BPZ589836:BQD589836 BZV589836:BZZ589836 CJR589836:CJV589836 CTN589836:CTR589836 DDJ589836:DDN589836 DNF589836:DNJ589836 DXB589836:DXF589836 EGX589836:EHB589836 EQT589836:EQX589836 FAP589836:FAT589836 FKL589836:FKP589836 FUH589836:FUL589836 GED589836:GEH589836 GNZ589836:GOD589836 GXV589836:GXZ589836 HHR589836:HHV589836 HRN589836:HRR589836 IBJ589836:IBN589836 ILF589836:ILJ589836 IVB589836:IVF589836 JEX589836:JFB589836 JOT589836:JOX589836 JYP589836:JYT589836 KIL589836:KIP589836 KSH589836:KSL589836 LCD589836:LCH589836 LLZ589836:LMD589836 LVV589836:LVZ589836 MFR589836:MFV589836 MPN589836:MPR589836 MZJ589836:MZN589836 NJF589836:NJJ589836 NTB589836:NTF589836 OCX589836:ODB589836 OMT589836:OMX589836 OWP589836:OWT589836 PGL589836:PGP589836 PQH589836:PQL589836 QAD589836:QAH589836 QJZ589836:QKD589836 QTV589836:QTZ589836 RDR589836:RDV589836 RNN589836:RNR589836 RXJ589836:RXN589836 SHF589836:SHJ589836 SRB589836:SRF589836 TAX589836:TBB589836 TKT589836:TKX589836 TUP589836:TUT589836 UEL589836:UEP589836 UOH589836:UOL589836 UYD589836:UYH589836 VHZ589836:VID589836 VRV589836:VRZ589836 WBR589836:WBV589836 WLN589836:WLR589836 WVJ589836:WVN589836 B655372:F655372 IX655372:JB655372 ST655372:SX655372 ACP655372:ACT655372 AML655372:AMP655372 AWH655372:AWL655372 BGD655372:BGH655372 BPZ655372:BQD655372 BZV655372:BZZ655372 CJR655372:CJV655372 CTN655372:CTR655372 DDJ655372:DDN655372 DNF655372:DNJ655372 DXB655372:DXF655372 EGX655372:EHB655372 EQT655372:EQX655372 FAP655372:FAT655372 FKL655372:FKP655372 FUH655372:FUL655372 GED655372:GEH655372 GNZ655372:GOD655372 GXV655372:GXZ655372 HHR655372:HHV655372 HRN655372:HRR655372 IBJ655372:IBN655372 ILF655372:ILJ655372 IVB655372:IVF655372 JEX655372:JFB655372 JOT655372:JOX655372 JYP655372:JYT655372 KIL655372:KIP655372 KSH655372:KSL655372 LCD655372:LCH655372 LLZ655372:LMD655372 LVV655372:LVZ655372 MFR655372:MFV655372 MPN655372:MPR655372 MZJ655372:MZN655372 NJF655372:NJJ655372 NTB655372:NTF655372 OCX655372:ODB655372 OMT655372:OMX655372 OWP655372:OWT655372 PGL655372:PGP655372 PQH655372:PQL655372 QAD655372:QAH655372 QJZ655372:QKD655372 QTV655372:QTZ655372 RDR655372:RDV655372 RNN655372:RNR655372 RXJ655372:RXN655372 SHF655372:SHJ655372 SRB655372:SRF655372 TAX655372:TBB655372 TKT655372:TKX655372 TUP655372:TUT655372 UEL655372:UEP655372 UOH655372:UOL655372 UYD655372:UYH655372 VHZ655372:VID655372 VRV655372:VRZ655372 WBR655372:WBV655372 WLN655372:WLR655372 WVJ655372:WVN655372 B720908:F720908 IX720908:JB720908 ST720908:SX720908 ACP720908:ACT720908 AML720908:AMP720908 AWH720908:AWL720908 BGD720908:BGH720908 BPZ720908:BQD720908 BZV720908:BZZ720908 CJR720908:CJV720908 CTN720908:CTR720908 DDJ720908:DDN720908 DNF720908:DNJ720908 DXB720908:DXF720908 EGX720908:EHB720908 EQT720908:EQX720908 FAP720908:FAT720908 FKL720908:FKP720908 FUH720908:FUL720908 GED720908:GEH720908 GNZ720908:GOD720908 GXV720908:GXZ720908 HHR720908:HHV720908 HRN720908:HRR720908 IBJ720908:IBN720908 ILF720908:ILJ720908 IVB720908:IVF720908 JEX720908:JFB720908 JOT720908:JOX720908 JYP720908:JYT720908 KIL720908:KIP720908 KSH720908:KSL720908 LCD720908:LCH720908 LLZ720908:LMD720908 LVV720908:LVZ720908 MFR720908:MFV720908 MPN720908:MPR720908 MZJ720908:MZN720908 NJF720908:NJJ720908 NTB720908:NTF720908 OCX720908:ODB720908 OMT720908:OMX720908 OWP720908:OWT720908 PGL720908:PGP720908 PQH720908:PQL720908 QAD720908:QAH720908 QJZ720908:QKD720908 QTV720908:QTZ720908 RDR720908:RDV720908 RNN720908:RNR720908 RXJ720908:RXN720908 SHF720908:SHJ720908 SRB720908:SRF720908 TAX720908:TBB720908 TKT720908:TKX720908 TUP720908:TUT720908 UEL720908:UEP720908 UOH720908:UOL720908 UYD720908:UYH720908 VHZ720908:VID720908 VRV720908:VRZ720908 WBR720908:WBV720908 WLN720908:WLR720908 WVJ720908:WVN720908 B786444:F786444 IX786444:JB786444 ST786444:SX786444 ACP786444:ACT786444 AML786444:AMP786444 AWH786444:AWL786444 BGD786444:BGH786444 BPZ786444:BQD786444 BZV786444:BZZ786444 CJR786444:CJV786444 CTN786444:CTR786444 DDJ786444:DDN786444 DNF786444:DNJ786444 DXB786444:DXF786444 EGX786444:EHB786444 EQT786444:EQX786444 FAP786444:FAT786444 FKL786444:FKP786444 FUH786444:FUL786444 GED786444:GEH786444 GNZ786444:GOD786444 GXV786444:GXZ786444 HHR786444:HHV786444 HRN786444:HRR786444 IBJ786444:IBN786444 ILF786444:ILJ786444 IVB786444:IVF786444 JEX786444:JFB786444 JOT786444:JOX786444 JYP786444:JYT786444 KIL786444:KIP786444 KSH786444:KSL786444 LCD786444:LCH786444 LLZ786444:LMD786444 LVV786444:LVZ786444 MFR786444:MFV786444 MPN786444:MPR786444 MZJ786444:MZN786444 NJF786444:NJJ786444 NTB786444:NTF786444 OCX786444:ODB786444 OMT786444:OMX786444 OWP786444:OWT786444 PGL786444:PGP786444 PQH786444:PQL786444 QAD786444:QAH786444 QJZ786444:QKD786444 QTV786444:QTZ786444 RDR786444:RDV786444 RNN786444:RNR786444 RXJ786444:RXN786444 SHF786444:SHJ786444 SRB786444:SRF786444 TAX786444:TBB786444 TKT786444:TKX786444 TUP786444:TUT786444 UEL786444:UEP786444 UOH786444:UOL786444 UYD786444:UYH786444 VHZ786444:VID786444 VRV786444:VRZ786444 WBR786444:WBV786444 WLN786444:WLR786444 WVJ786444:WVN786444 B851980:F851980 IX851980:JB851980 ST851980:SX851980 ACP851980:ACT851980 AML851980:AMP851980 AWH851980:AWL851980 BGD851980:BGH851980 BPZ851980:BQD851980 BZV851980:BZZ851980 CJR851980:CJV851980 CTN851980:CTR851980 DDJ851980:DDN851980 DNF851980:DNJ851980 DXB851980:DXF851980 EGX851980:EHB851980 EQT851980:EQX851980 FAP851980:FAT851980 FKL851980:FKP851980 FUH851980:FUL851980 GED851980:GEH851980 GNZ851980:GOD851980 GXV851980:GXZ851980 HHR851980:HHV851980 HRN851980:HRR851980 IBJ851980:IBN851980 ILF851980:ILJ851980 IVB851980:IVF851980 JEX851980:JFB851980 JOT851980:JOX851980 JYP851980:JYT851980 KIL851980:KIP851980 KSH851980:KSL851980 LCD851980:LCH851980 LLZ851980:LMD851980 LVV851980:LVZ851980 MFR851980:MFV851980 MPN851980:MPR851980 MZJ851980:MZN851980 NJF851980:NJJ851980 NTB851980:NTF851980 OCX851980:ODB851980 OMT851980:OMX851980 OWP851980:OWT851980 PGL851980:PGP851980 PQH851980:PQL851980 QAD851980:QAH851980 QJZ851980:QKD851980 QTV851980:QTZ851980 RDR851980:RDV851980 RNN851980:RNR851980 RXJ851980:RXN851980 SHF851980:SHJ851980 SRB851980:SRF851980 TAX851980:TBB851980 TKT851980:TKX851980 TUP851980:TUT851980 UEL851980:UEP851980 UOH851980:UOL851980 UYD851980:UYH851980 VHZ851980:VID851980 VRV851980:VRZ851980 WBR851980:WBV851980 WLN851980:WLR851980 WVJ851980:WVN851980 B917516:F917516 IX917516:JB917516 ST917516:SX917516 ACP917516:ACT917516 AML917516:AMP917516 AWH917516:AWL917516 BGD917516:BGH917516 BPZ917516:BQD917516 BZV917516:BZZ917516 CJR917516:CJV917516 CTN917516:CTR917516 DDJ917516:DDN917516 DNF917516:DNJ917516 DXB917516:DXF917516 EGX917516:EHB917516 EQT917516:EQX917516 FAP917516:FAT917516 FKL917516:FKP917516 FUH917516:FUL917516 GED917516:GEH917516 GNZ917516:GOD917516 GXV917516:GXZ917516 HHR917516:HHV917516 HRN917516:HRR917516 IBJ917516:IBN917516 ILF917516:ILJ917516 IVB917516:IVF917516 JEX917516:JFB917516 JOT917516:JOX917516 JYP917516:JYT917516 KIL917516:KIP917516 KSH917516:KSL917516 LCD917516:LCH917516 LLZ917516:LMD917516 LVV917516:LVZ917516 MFR917516:MFV917516 MPN917516:MPR917516 MZJ917516:MZN917516 NJF917516:NJJ917516 NTB917516:NTF917516 OCX917516:ODB917516 OMT917516:OMX917516 OWP917516:OWT917516 PGL917516:PGP917516 PQH917516:PQL917516 QAD917516:QAH917516 QJZ917516:QKD917516 QTV917516:QTZ917516 RDR917516:RDV917516 RNN917516:RNR917516 RXJ917516:RXN917516 SHF917516:SHJ917516 SRB917516:SRF917516 TAX917516:TBB917516 TKT917516:TKX917516 TUP917516:TUT917516 UEL917516:UEP917516 UOH917516:UOL917516 UYD917516:UYH917516 VHZ917516:VID917516 VRV917516:VRZ917516 WBR917516:WBV917516 WLN917516:WLR917516 WVJ917516:WVN917516 B983052:F983052 IX983052:JB983052 ST983052:SX983052 ACP983052:ACT983052 AML983052:AMP983052 AWH983052:AWL983052 BGD983052:BGH983052 BPZ983052:BQD983052 BZV983052:BZZ983052 CJR983052:CJV983052 CTN983052:CTR983052 DDJ983052:DDN983052 DNF983052:DNJ983052 DXB983052:DXF983052 EGX983052:EHB983052 EQT983052:EQX983052 FAP983052:FAT983052 FKL983052:FKP983052 FUH983052:FUL983052 GED983052:GEH983052 GNZ983052:GOD983052 GXV983052:GXZ983052 HHR983052:HHV983052 HRN983052:HRR983052 IBJ983052:IBN983052 ILF983052:ILJ983052 IVB983052:IVF983052 JEX983052:JFB983052 JOT983052:JOX983052 JYP983052:JYT983052 KIL983052:KIP983052 KSH983052:KSL983052 LCD983052:LCH983052 LLZ983052:LMD983052 LVV983052:LVZ983052 MFR983052:MFV983052 MPN983052:MPR983052 MZJ983052:MZN983052 NJF983052:NJJ983052 NTB983052:NTF983052 OCX983052:ODB983052 OMT983052:OMX983052 OWP983052:OWT983052 PGL983052:PGP983052 PQH983052:PQL983052 QAD983052:QAH983052 QJZ983052:QKD983052 QTV983052:QTZ983052 RDR983052:RDV983052 RNN983052:RNR983052 RXJ983052:RXN983052 SHF983052:SHJ983052 SRB983052:SRF983052 TAX983052:TBB983052 TKT983052:TKX983052 TUP983052:TUT983052 UEL983052:UEP983052 UOH983052:UOL983052 UYD983052:UYH983052 VHZ983052:VID983052 VRV983052:VRZ983052 WBR983052:WBV983052 WLN983052:WLR983052 WVJ983052:WVN983052" xr:uid="{9656C1B0-34B0-4181-918E-35E27D099F0F}">
      <formula1>納入場所</formula1>
    </dataValidation>
    <dataValidation type="list" allowBlank="1" showInputMessage="1" showErrorMessage="1" sqref="A6:E6 IW6:JA6 SS6:SW6 ACO6:ACS6 AMK6:AMO6 AWG6:AWK6 BGC6:BGG6 BPY6:BQC6 BZU6:BZY6 CJQ6:CJU6 CTM6:CTQ6 DDI6:DDM6 DNE6:DNI6 DXA6:DXE6 EGW6:EHA6 EQS6:EQW6 FAO6:FAS6 FKK6:FKO6 FUG6:FUK6 GEC6:GEG6 GNY6:GOC6 GXU6:GXY6 HHQ6:HHU6 HRM6:HRQ6 IBI6:IBM6 ILE6:ILI6 IVA6:IVE6 JEW6:JFA6 JOS6:JOW6 JYO6:JYS6 KIK6:KIO6 KSG6:KSK6 LCC6:LCG6 LLY6:LMC6 LVU6:LVY6 MFQ6:MFU6 MPM6:MPQ6 MZI6:MZM6 NJE6:NJI6 NTA6:NTE6 OCW6:ODA6 OMS6:OMW6 OWO6:OWS6 PGK6:PGO6 PQG6:PQK6 QAC6:QAG6 QJY6:QKC6 QTU6:QTY6 RDQ6:RDU6 RNM6:RNQ6 RXI6:RXM6 SHE6:SHI6 SRA6:SRE6 TAW6:TBA6 TKS6:TKW6 TUO6:TUS6 UEK6:UEO6 UOG6:UOK6 UYC6:UYG6 VHY6:VIC6 VRU6:VRY6 WBQ6:WBU6 WLM6:WLQ6 WVI6:WVM6 A65542:E65542 IW65542:JA65542 SS65542:SW65542 ACO65542:ACS65542 AMK65542:AMO65542 AWG65542:AWK65542 BGC65542:BGG65542 BPY65542:BQC65542 BZU65542:BZY65542 CJQ65542:CJU65542 CTM65542:CTQ65542 DDI65542:DDM65542 DNE65542:DNI65542 DXA65542:DXE65542 EGW65542:EHA65542 EQS65542:EQW65542 FAO65542:FAS65542 FKK65542:FKO65542 FUG65542:FUK65542 GEC65542:GEG65542 GNY65542:GOC65542 GXU65542:GXY65542 HHQ65542:HHU65542 HRM65542:HRQ65542 IBI65542:IBM65542 ILE65542:ILI65542 IVA65542:IVE65542 JEW65542:JFA65542 JOS65542:JOW65542 JYO65542:JYS65542 KIK65542:KIO65542 KSG65542:KSK65542 LCC65542:LCG65542 LLY65542:LMC65542 LVU65542:LVY65542 MFQ65542:MFU65542 MPM65542:MPQ65542 MZI65542:MZM65542 NJE65542:NJI65542 NTA65542:NTE65542 OCW65542:ODA65542 OMS65542:OMW65542 OWO65542:OWS65542 PGK65542:PGO65542 PQG65542:PQK65542 QAC65542:QAG65542 QJY65542:QKC65542 QTU65542:QTY65542 RDQ65542:RDU65542 RNM65542:RNQ65542 RXI65542:RXM65542 SHE65542:SHI65542 SRA65542:SRE65542 TAW65542:TBA65542 TKS65542:TKW65542 TUO65542:TUS65542 UEK65542:UEO65542 UOG65542:UOK65542 UYC65542:UYG65542 VHY65542:VIC65542 VRU65542:VRY65542 WBQ65542:WBU65542 WLM65542:WLQ65542 WVI65542:WVM65542 A131078:E131078 IW131078:JA131078 SS131078:SW131078 ACO131078:ACS131078 AMK131078:AMO131078 AWG131078:AWK131078 BGC131078:BGG131078 BPY131078:BQC131078 BZU131078:BZY131078 CJQ131078:CJU131078 CTM131078:CTQ131078 DDI131078:DDM131078 DNE131078:DNI131078 DXA131078:DXE131078 EGW131078:EHA131078 EQS131078:EQW131078 FAO131078:FAS131078 FKK131078:FKO131078 FUG131078:FUK131078 GEC131078:GEG131078 GNY131078:GOC131078 GXU131078:GXY131078 HHQ131078:HHU131078 HRM131078:HRQ131078 IBI131078:IBM131078 ILE131078:ILI131078 IVA131078:IVE131078 JEW131078:JFA131078 JOS131078:JOW131078 JYO131078:JYS131078 KIK131078:KIO131078 KSG131078:KSK131078 LCC131078:LCG131078 LLY131078:LMC131078 LVU131078:LVY131078 MFQ131078:MFU131078 MPM131078:MPQ131078 MZI131078:MZM131078 NJE131078:NJI131078 NTA131078:NTE131078 OCW131078:ODA131078 OMS131078:OMW131078 OWO131078:OWS131078 PGK131078:PGO131078 PQG131078:PQK131078 QAC131078:QAG131078 QJY131078:QKC131078 QTU131078:QTY131078 RDQ131078:RDU131078 RNM131078:RNQ131078 RXI131078:RXM131078 SHE131078:SHI131078 SRA131078:SRE131078 TAW131078:TBA131078 TKS131078:TKW131078 TUO131078:TUS131078 UEK131078:UEO131078 UOG131078:UOK131078 UYC131078:UYG131078 VHY131078:VIC131078 VRU131078:VRY131078 WBQ131078:WBU131078 WLM131078:WLQ131078 WVI131078:WVM131078 A196614:E196614 IW196614:JA196614 SS196614:SW196614 ACO196614:ACS196614 AMK196614:AMO196614 AWG196614:AWK196614 BGC196614:BGG196614 BPY196614:BQC196614 BZU196614:BZY196614 CJQ196614:CJU196614 CTM196614:CTQ196614 DDI196614:DDM196614 DNE196614:DNI196614 DXA196614:DXE196614 EGW196614:EHA196614 EQS196614:EQW196614 FAO196614:FAS196614 FKK196614:FKO196614 FUG196614:FUK196614 GEC196614:GEG196614 GNY196614:GOC196614 GXU196614:GXY196614 HHQ196614:HHU196614 HRM196614:HRQ196614 IBI196614:IBM196614 ILE196614:ILI196614 IVA196614:IVE196614 JEW196614:JFA196614 JOS196614:JOW196614 JYO196614:JYS196614 KIK196614:KIO196614 KSG196614:KSK196614 LCC196614:LCG196614 LLY196614:LMC196614 LVU196614:LVY196614 MFQ196614:MFU196614 MPM196614:MPQ196614 MZI196614:MZM196614 NJE196614:NJI196614 NTA196614:NTE196614 OCW196614:ODA196614 OMS196614:OMW196614 OWO196614:OWS196614 PGK196614:PGO196614 PQG196614:PQK196614 QAC196614:QAG196614 QJY196614:QKC196614 QTU196614:QTY196614 RDQ196614:RDU196614 RNM196614:RNQ196614 RXI196614:RXM196614 SHE196614:SHI196614 SRA196614:SRE196614 TAW196614:TBA196614 TKS196614:TKW196614 TUO196614:TUS196614 UEK196614:UEO196614 UOG196614:UOK196614 UYC196614:UYG196614 VHY196614:VIC196614 VRU196614:VRY196614 WBQ196614:WBU196614 WLM196614:WLQ196614 WVI196614:WVM196614 A262150:E262150 IW262150:JA262150 SS262150:SW262150 ACO262150:ACS262150 AMK262150:AMO262150 AWG262150:AWK262150 BGC262150:BGG262150 BPY262150:BQC262150 BZU262150:BZY262150 CJQ262150:CJU262150 CTM262150:CTQ262150 DDI262150:DDM262150 DNE262150:DNI262150 DXA262150:DXE262150 EGW262150:EHA262150 EQS262150:EQW262150 FAO262150:FAS262150 FKK262150:FKO262150 FUG262150:FUK262150 GEC262150:GEG262150 GNY262150:GOC262150 GXU262150:GXY262150 HHQ262150:HHU262150 HRM262150:HRQ262150 IBI262150:IBM262150 ILE262150:ILI262150 IVA262150:IVE262150 JEW262150:JFA262150 JOS262150:JOW262150 JYO262150:JYS262150 KIK262150:KIO262150 KSG262150:KSK262150 LCC262150:LCG262150 LLY262150:LMC262150 LVU262150:LVY262150 MFQ262150:MFU262150 MPM262150:MPQ262150 MZI262150:MZM262150 NJE262150:NJI262150 NTA262150:NTE262150 OCW262150:ODA262150 OMS262150:OMW262150 OWO262150:OWS262150 PGK262150:PGO262150 PQG262150:PQK262150 QAC262150:QAG262150 QJY262150:QKC262150 QTU262150:QTY262150 RDQ262150:RDU262150 RNM262150:RNQ262150 RXI262150:RXM262150 SHE262150:SHI262150 SRA262150:SRE262150 TAW262150:TBA262150 TKS262150:TKW262150 TUO262150:TUS262150 UEK262150:UEO262150 UOG262150:UOK262150 UYC262150:UYG262150 VHY262150:VIC262150 VRU262150:VRY262150 WBQ262150:WBU262150 WLM262150:WLQ262150 WVI262150:WVM262150 A327686:E327686 IW327686:JA327686 SS327686:SW327686 ACO327686:ACS327686 AMK327686:AMO327686 AWG327686:AWK327686 BGC327686:BGG327686 BPY327686:BQC327686 BZU327686:BZY327686 CJQ327686:CJU327686 CTM327686:CTQ327686 DDI327686:DDM327686 DNE327686:DNI327686 DXA327686:DXE327686 EGW327686:EHA327686 EQS327686:EQW327686 FAO327686:FAS327686 FKK327686:FKO327686 FUG327686:FUK327686 GEC327686:GEG327686 GNY327686:GOC327686 GXU327686:GXY327686 HHQ327686:HHU327686 HRM327686:HRQ327686 IBI327686:IBM327686 ILE327686:ILI327686 IVA327686:IVE327686 JEW327686:JFA327686 JOS327686:JOW327686 JYO327686:JYS327686 KIK327686:KIO327686 KSG327686:KSK327686 LCC327686:LCG327686 LLY327686:LMC327686 LVU327686:LVY327686 MFQ327686:MFU327686 MPM327686:MPQ327686 MZI327686:MZM327686 NJE327686:NJI327686 NTA327686:NTE327686 OCW327686:ODA327686 OMS327686:OMW327686 OWO327686:OWS327686 PGK327686:PGO327686 PQG327686:PQK327686 QAC327686:QAG327686 QJY327686:QKC327686 QTU327686:QTY327686 RDQ327686:RDU327686 RNM327686:RNQ327686 RXI327686:RXM327686 SHE327686:SHI327686 SRA327686:SRE327686 TAW327686:TBA327686 TKS327686:TKW327686 TUO327686:TUS327686 UEK327686:UEO327686 UOG327686:UOK327686 UYC327686:UYG327686 VHY327686:VIC327686 VRU327686:VRY327686 WBQ327686:WBU327686 WLM327686:WLQ327686 WVI327686:WVM327686 A393222:E393222 IW393222:JA393222 SS393222:SW393222 ACO393222:ACS393222 AMK393222:AMO393222 AWG393222:AWK393222 BGC393222:BGG393222 BPY393222:BQC393222 BZU393222:BZY393222 CJQ393222:CJU393222 CTM393222:CTQ393222 DDI393222:DDM393222 DNE393222:DNI393222 DXA393222:DXE393222 EGW393222:EHA393222 EQS393222:EQW393222 FAO393222:FAS393222 FKK393222:FKO393222 FUG393222:FUK393222 GEC393222:GEG393222 GNY393222:GOC393222 GXU393222:GXY393222 HHQ393222:HHU393222 HRM393222:HRQ393222 IBI393222:IBM393222 ILE393222:ILI393222 IVA393222:IVE393222 JEW393222:JFA393222 JOS393222:JOW393222 JYO393222:JYS393222 KIK393222:KIO393222 KSG393222:KSK393222 LCC393222:LCG393222 LLY393222:LMC393222 LVU393222:LVY393222 MFQ393222:MFU393222 MPM393222:MPQ393222 MZI393222:MZM393222 NJE393222:NJI393222 NTA393222:NTE393222 OCW393222:ODA393222 OMS393222:OMW393222 OWO393222:OWS393222 PGK393222:PGO393222 PQG393222:PQK393222 QAC393222:QAG393222 QJY393222:QKC393222 QTU393222:QTY393222 RDQ393222:RDU393222 RNM393222:RNQ393222 RXI393222:RXM393222 SHE393222:SHI393222 SRA393222:SRE393222 TAW393222:TBA393222 TKS393222:TKW393222 TUO393222:TUS393222 UEK393222:UEO393222 UOG393222:UOK393222 UYC393222:UYG393222 VHY393222:VIC393222 VRU393222:VRY393222 WBQ393222:WBU393222 WLM393222:WLQ393222 WVI393222:WVM393222 A458758:E458758 IW458758:JA458758 SS458758:SW458758 ACO458758:ACS458758 AMK458758:AMO458758 AWG458758:AWK458758 BGC458758:BGG458758 BPY458758:BQC458758 BZU458758:BZY458758 CJQ458758:CJU458758 CTM458758:CTQ458758 DDI458758:DDM458758 DNE458758:DNI458758 DXA458758:DXE458758 EGW458758:EHA458758 EQS458758:EQW458758 FAO458758:FAS458758 FKK458758:FKO458758 FUG458758:FUK458758 GEC458758:GEG458758 GNY458758:GOC458758 GXU458758:GXY458758 HHQ458758:HHU458758 HRM458758:HRQ458758 IBI458758:IBM458758 ILE458758:ILI458758 IVA458758:IVE458758 JEW458758:JFA458758 JOS458758:JOW458758 JYO458758:JYS458758 KIK458758:KIO458758 KSG458758:KSK458758 LCC458758:LCG458758 LLY458758:LMC458758 LVU458758:LVY458758 MFQ458758:MFU458758 MPM458758:MPQ458758 MZI458758:MZM458758 NJE458758:NJI458758 NTA458758:NTE458758 OCW458758:ODA458758 OMS458758:OMW458758 OWO458758:OWS458758 PGK458758:PGO458758 PQG458758:PQK458758 QAC458758:QAG458758 QJY458758:QKC458758 QTU458758:QTY458758 RDQ458758:RDU458758 RNM458758:RNQ458758 RXI458758:RXM458758 SHE458758:SHI458758 SRA458758:SRE458758 TAW458758:TBA458758 TKS458758:TKW458758 TUO458758:TUS458758 UEK458758:UEO458758 UOG458758:UOK458758 UYC458758:UYG458758 VHY458758:VIC458758 VRU458758:VRY458758 WBQ458758:WBU458758 WLM458758:WLQ458758 WVI458758:WVM458758 A524294:E524294 IW524294:JA524294 SS524294:SW524294 ACO524294:ACS524294 AMK524294:AMO524294 AWG524294:AWK524294 BGC524294:BGG524294 BPY524294:BQC524294 BZU524294:BZY524294 CJQ524294:CJU524294 CTM524294:CTQ524294 DDI524294:DDM524294 DNE524294:DNI524294 DXA524294:DXE524294 EGW524294:EHA524294 EQS524294:EQW524294 FAO524294:FAS524294 FKK524294:FKO524294 FUG524294:FUK524294 GEC524294:GEG524294 GNY524294:GOC524294 GXU524294:GXY524294 HHQ524294:HHU524294 HRM524294:HRQ524294 IBI524294:IBM524294 ILE524294:ILI524294 IVA524294:IVE524294 JEW524294:JFA524294 JOS524294:JOW524294 JYO524294:JYS524294 KIK524294:KIO524294 KSG524294:KSK524294 LCC524294:LCG524294 LLY524294:LMC524294 LVU524294:LVY524294 MFQ524294:MFU524294 MPM524294:MPQ524294 MZI524294:MZM524294 NJE524294:NJI524294 NTA524294:NTE524294 OCW524294:ODA524294 OMS524294:OMW524294 OWO524294:OWS524294 PGK524294:PGO524294 PQG524294:PQK524294 QAC524294:QAG524294 QJY524294:QKC524294 QTU524294:QTY524294 RDQ524294:RDU524294 RNM524294:RNQ524294 RXI524294:RXM524294 SHE524294:SHI524294 SRA524294:SRE524294 TAW524294:TBA524294 TKS524294:TKW524294 TUO524294:TUS524294 UEK524294:UEO524294 UOG524294:UOK524294 UYC524294:UYG524294 VHY524294:VIC524294 VRU524294:VRY524294 WBQ524294:WBU524294 WLM524294:WLQ524294 WVI524294:WVM524294 A589830:E589830 IW589830:JA589830 SS589830:SW589830 ACO589830:ACS589830 AMK589830:AMO589830 AWG589830:AWK589830 BGC589830:BGG589830 BPY589830:BQC589830 BZU589830:BZY589830 CJQ589830:CJU589830 CTM589830:CTQ589830 DDI589830:DDM589830 DNE589830:DNI589830 DXA589830:DXE589830 EGW589830:EHA589830 EQS589830:EQW589830 FAO589830:FAS589830 FKK589830:FKO589830 FUG589830:FUK589830 GEC589830:GEG589830 GNY589830:GOC589830 GXU589830:GXY589830 HHQ589830:HHU589830 HRM589830:HRQ589830 IBI589830:IBM589830 ILE589830:ILI589830 IVA589830:IVE589830 JEW589830:JFA589830 JOS589830:JOW589830 JYO589830:JYS589830 KIK589830:KIO589830 KSG589830:KSK589830 LCC589830:LCG589830 LLY589830:LMC589830 LVU589830:LVY589830 MFQ589830:MFU589830 MPM589830:MPQ589830 MZI589830:MZM589830 NJE589830:NJI589830 NTA589830:NTE589830 OCW589830:ODA589830 OMS589830:OMW589830 OWO589830:OWS589830 PGK589830:PGO589830 PQG589830:PQK589830 QAC589830:QAG589830 QJY589830:QKC589830 QTU589830:QTY589830 RDQ589830:RDU589830 RNM589830:RNQ589830 RXI589830:RXM589830 SHE589830:SHI589830 SRA589830:SRE589830 TAW589830:TBA589830 TKS589830:TKW589830 TUO589830:TUS589830 UEK589830:UEO589830 UOG589830:UOK589830 UYC589830:UYG589830 VHY589830:VIC589830 VRU589830:VRY589830 WBQ589830:WBU589830 WLM589830:WLQ589830 WVI589830:WVM589830 A655366:E655366 IW655366:JA655366 SS655366:SW655366 ACO655366:ACS655366 AMK655366:AMO655366 AWG655366:AWK655366 BGC655366:BGG655366 BPY655366:BQC655366 BZU655366:BZY655366 CJQ655366:CJU655366 CTM655366:CTQ655366 DDI655366:DDM655366 DNE655366:DNI655366 DXA655366:DXE655366 EGW655366:EHA655366 EQS655366:EQW655366 FAO655366:FAS655366 FKK655366:FKO655366 FUG655366:FUK655366 GEC655366:GEG655366 GNY655366:GOC655366 GXU655366:GXY655366 HHQ655366:HHU655366 HRM655366:HRQ655366 IBI655366:IBM655366 ILE655366:ILI655366 IVA655366:IVE655366 JEW655366:JFA655366 JOS655366:JOW655366 JYO655366:JYS655366 KIK655366:KIO655366 KSG655366:KSK655366 LCC655366:LCG655366 LLY655366:LMC655366 LVU655366:LVY655366 MFQ655366:MFU655366 MPM655366:MPQ655366 MZI655366:MZM655366 NJE655366:NJI655366 NTA655366:NTE655366 OCW655366:ODA655366 OMS655366:OMW655366 OWO655366:OWS655366 PGK655366:PGO655366 PQG655366:PQK655366 QAC655366:QAG655366 QJY655366:QKC655366 QTU655366:QTY655366 RDQ655366:RDU655366 RNM655366:RNQ655366 RXI655366:RXM655366 SHE655366:SHI655366 SRA655366:SRE655366 TAW655366:TBA655366 TKS655366:TKW655366 TUO655366:TUS655366 UEK655366:UEO655366 UOG655366:UOK655366 UYC655366:UYG655366 VHY655366:VIC655366 VRU655366:VRY655366 WBQ655366:WBU655366 WLM655366:WLQ655366 WVI655366:WVM655366 A720902:E720902 IW720902:JA720902 SS720902:SW720902 ACO720902:ACS720902 AMK720902:AMO720902 AWG720902:AWK720902 BGC720902:BGG720902 BPY720902:BQC720902 BZU720902:BZY720902 CJQ720902:CJU720902 CTM720902:CTQ720902 DDI720902:DDM720902 DNE720902:DNI720902 DXA720902:DXE720902 EGW720902:EHA720902 EQS720902:EQW720902 FAO720902:FAS720902 FKK720902:FKO720902 FUG720902:FUK720902 GEC720902:GEG720902 GNY720902:GOC720902 GXU720902:GXY720902 HHQ720902:HHU720902 HRM720902:HRQ720902 IBI720902:IBM720902 ILE720902:ILI720902 IVA720902:IVE720902 JEW720902:JFA720902 JOS720902:JOW720902 JYO720902:JYS720902 KIK720902:KIO720902 KSG720902:KSK720902 LCC720902:LCG720902 LLY720902:LMC720902 LVU720902:LVY720902 MFQ720902:MFU720902 MPM720902:MPQ720902 MZI720902:MZM720902 NJE720902:NJI720902 NTA720902:NTE720902 OCW720902:ODA720902 OMS720902:OMW720902 OWO720902:OWS720902 PGK720902:PGO720902 PQG720902:PQK720902 QAC720902:QAG720902 QJY720902:QKC720902 QTU720902:QTY720902 RDQ720902:RDU720902 RNM720902:RNQ720902 RXI720902:RXM720902 SHE720902:SHI720902 SRA720902:SRE720902 TAW720902:TBA720902 TKS720902:TKW720902 TUO720902:TUS720902 UEK720902:UEO720902 UOG720902:UOK720902 UYC720902:UYG720902 VHY720902:VIC720902 VRU720902:VRY720902 WBQ720902:WBU720902 WLM720902:WLQ720902 WVI720902:WVM720902 A786438:E786438 IW786438:JA786438 SS786438:SW786438 ACO786438:ACS786438 AMK786438:AMO786438 AWG786438:AWK786438 BGC786438:BGG786438 BPY786438:BQC786438 BZU786438:BZY786438 CJQ786438:CJU786438 CTM786438:CTQ786438 DDI786438:DDM786438 DNE786438:DNI786438 DXA786438:DXE786438 EGW786438:EHA786438 EQS786438:EQW786438 FAO786438:FAS786438 FKK786438:FKO786438 FUG786438:FUK786438 GEC786438:GEG786438 GNY786438:GOC786438 GXU786438:GXY786438 HHQ786438:HHU786438 HRM786438:HRQ786438 IBI786438:IBM786438 ILE786438:ILI786438 IVA786438:IVE786438 JEW786438:JFA786438 JOS786438:JOW786438 JYO786438:JYS786438 KIK786438:KIO786438 KSG786438:KSK786438 LCC786438:LCG786438 LLY786438:LMC786438 LVU786438:LVY786438 MFQ786438:MFU786438 MPM786438:MPQ786438 MZI786438:MZM786438 NJE786438:NJI786438 NTA786438:NTE786438 OCW786438:ODA786438 OMS786438:OMW786438 OWO786438:OWS786438 PGK786438:PGO786438 PQG786438:PQK786438 QAC786438:QAG786438 QJY786438:QKC786438 QTU786438:QTY786438 RDQ786438:RDU786438 RNM786438:RNQ786438 RXI786438:RXM786438 SHE786438:SHI786438 SRA786438:SRE786438 TAW786438:TBA786438 TKS786438:TKW786438 TUO786438:TUS786438 UEK786438:UEO786438 UOG786438:UOK786438 UYC786438:UYG786438 VHY786438:VIC786438 VRU786438:VRY786438 WBQ786438:WBU786438 WLM786438:WLQ786438 WVI786438:WVM786438 A851974:E851974 IW851974:JA851974 SS851974:SW851974 ACO851974:ACS851974 AMK851974:AMO851974 AWG851974:AWK851974 BGC851974:BGG851974 BPY851974:BQC851974 BZU851974:BZY851974 CJQ851974:CJU851974 CTM851974:CTQ851974 DDI851974:DDM851974 DNE851974:DNI851974 DXA851974:DXE851974 EGW851974:EHA851974 EQS851974:EQW851974 FAO851974:FAS851974 FKK851974:FKO851974 FUG851974:FUK851974 GEC851974:GEG851974 GNY851974:GOC851974 GXU851974:GXY851974 HHQ851974:HHU851974 HRM851974:HRQ851974 IBI851974:IBM851974 ILE851974:ILI851974 IVA851974:IVE851974 JEW851974:JFA851974 JOS851974:JOW851974 JYO851974:JYS851974 KIK851974:KIO851974 KSG851974:KSK851974 LCC851974:LCG851974 LLY851974:LMC851974 LVU851974:LVY851974 MFQ851974:MFU851974 MPM851974:MPQ851974 MZI851974:MZM851974 NJE851974:NJI851974 NTA851974:NTE851974 OCW851974:ODA851974 OMS851974:OMW851974 OWO851974:OWS851974 PGK851974:PGO851974 PQG851974:PQK851974 QAC851974:QAG851974 QJY851974:QKC851974 QTU851974:QTY851974 RDQ851974:RDU851974 RNM851974:RNQ851974 RXI851974:RXM851974 SHE851974:SHI851974 SRA851974:SRE851974 TAW851974:TBA851974 TKS851974:TKW851974 TUO851974:TUS851974 UEK851974:UEO851974 UOG851974:UOK851974 UYC851974:UYG851974 VHY851974:VIC851974 VRU851974:VRY851974 WBQ851974:WBU851974 WLM851974:WLQ851974 WVI851974:WVM851974 A917510:E917510 IW917510:JA917510 SS917510:SW917510 ACO917510:ACS917510 AMK917510:AMO917510 AWG917510:AWK917510 BGC917510:BGG917510 BPY917510:BQC917510 BZU917510:BZY917510 CJQ917510:CJU917510 CTM917510:CTQ917510 DDI917510:DDM917510 DNE917510:DNI917510 DXA917510:DXE917510 EGW917510:EHA917510 EQS917510:EQW917510 FAO917510:FAS917510 FKK917510:FKO917510 FUG917510:FUK917510 GEC917510:GEG917510 GNY917510:GOC917510 GXU917510:GXY917510 HHQ917510:HHU917510 HRM917510:HRQ917510 IBI917510:IBM917510 ILE917510:ILI917510 IVA917510:IVE917510 JEW917510:JFA917510 JOS917510:JOW917510 JYO917510:JYS917510 KIK917510:KIO917510 KSG917510:KSK917510 LCC917510:LCG917510 LLY917510:LMC917510 LVU917510:LVY917510 MFQ917510:MFU917510 MPM917510:MPQ917510 MZI917510:MZM917510 NJE917510:NJI917510 NTA917510:NTE917510 OCW917510:ODA917510 OMS917510:OMW917510 OWO917510:OWS917510 PGK917510:PGO917510 PQG917510:PQK917510 QAC917510:QAG917510 QJY917510:QKC917510 QTU917510:QTY917510 RDQ917510:RDU917510 RNM917510:RNQ917510 RXI917510:RXM917510 SHE917510:SHI917510 SRA917510:SRE917510 TAW917510:TBA917510 TKS917510:TKW917510 TUO917510:TUS917510 UEK917510:UEO917510 UOG917510:UOK917510 UYC917510:UYG917510 VHY917510:VIC917510 VRU917510:VRY917510 WBQ917510:WBU917510 WLM917510:WLQ917510 WVI917510:WVM917510 A983046:E983046 IW983046:JA983046 SS983046:SW983046 ACO983046:ACS983046 AMK983046:AMO983046 AWG983046:AWK983046 BGC983046:BGG983046 BPY983046:BQC983046 BZU983046:BZY983046 CJQ983046:CJU983046 CTM983046:CTQ983046 DDI983046:DDM983046 DNE983046:DNI983046 DXA983046:DXE983046 EGW983046:EHA983046 EQS983046:EQW983046 FAO983046:FAS983046 FKK983046:FKO983046 FUG983046:FUK983046 GEC983046:GEG983046 GNY983046:GOC983046 GXU983046:GXY983046 HHQ983046:HHU983046 HRM983046:HRQ983046 IBI983046:IBM983046 ILE983046:ILI983046 IVA983046:IVE983046 JEW983046:JFA983046 JOS983046:JOW983046 JYO983046:JYS983046 KIK983046:KIO983046 KSG983046:KSK983046 LCC983046:LCG983046 LLY983046:LMC983046 LVU983046:LVY983046 MFQ983046:MFU983046 MPM983046:MPQ983046 MZI983046:MZM983046 NJE983046:NJI983046 NTA983046:NTE983046 OCW983046:ODA983046 OMS983046:OMW983046 OWO983046:OWS983046 PGK983046:PGO983046 PQG983046:PQK983046 QAC983046:QAG983046 QJY983046:QKC983046 QTU983046:QTY983046 RDQ983046:RDU983046 RNM983046:RNQ983046 RXI983046:RXM983046 SHE983046:SHI983046 SRA983046:SRE983046 TAW983046:TBA983046 TKS983046:TKW983046 TUO983046:TUS983046 UEK983046:UEO983046 UOG983046:UOK983046 UYC983046:UYG983046 VHY983046:VIC983046 VRU983046:VRY983046 WBQ983046:WBU983046 WLM983046:WLQ983046 WVI983046:WVM983046" xr:uid="{010093F0-78FB-42CB-8E09-14B5D94F2BDB}">
      <formula1>TEL</formula1>
    </dataValidation>
    <dataValidation type="list" allowBlank="1" showInputMessage="1" showErrorMessage="1" sqref="A4:E4 IW4:JA4 SS4:SW4 ACO4:ACS4 AMK4:AMO4 AWG4:AWK4 BGC4:BGG4 BPY4:BQC4 BZU4:BZY4 CJQ4:CJU4 CTM4:CTQ4 DDI4:DDM4 DNE4:DNI4 DXA4:DXE4 EGW4:EHA4 EQS4:EQW4 FAO4:FAS4 FKK4:FKO4 FUG4:FUK4 GEC4:GEG4 GNY4:GOC4 GXU4:GXY4 HHQ4:HHU4 HRM4:HRQ4 IBI4:IBM4 ILE4:ILI4 IVA4:IVE4 JEW4:JFA4 JOS4:JOW4 JYO4:JYS4 KIK4:KIO4 KSG4:KSK4 LCC4:LCG4 LLY4:LMC4 LVU4:LVY4 MFQ4:MFU4 MPM4:MPQ4 MZI4:MZM4 NJE4:NJI4 NTA4:NTE4 OCW4:ODA4 OMS4:OMW4 OWO4:OWS4 PGK4:PGO4 PQG4:PQK4 QAC4:QAG4 QJY4:QKC4 QTU4:QTY4 RDQ4:RDU4 RNM4:RNQ4 RXI4:RXM4 SHE4:SHI4 SRA4:SRE4 TAW4:TBA4 TKS4:TKW4 TUO4:TUS4 UEK4:UEO4 UOG4:UOK4 UYC4:UYG4 VHY4:VIC4 VRU4:VRY4 WBQ4:WBU4 WLM4:WLQ4 WVI4:WVM4 A65540:E65540 IW65540:JA65540 SS65540:SW65540 ACO65540:ACS65540 AMK65540:AMO65540 AWG65540:AWK65540 BGC65540:BGG65540 BPY65540:BQC65540 BZU65540:BZY65540 CJQ65540:CJU65540 CTM65540:CTQ65540 DDI65540:DDM65540 DNE65540:DNI65540 DXA65540:DXE65540 EGW65540:EHA65540 EQS65540:EQW65540 FAO65540:FAS65540 FKK65540:FKO65540 FUG65540:FUK65540 GEC65540:GEG65540 GNY65540:GOC65540 GXU65540:GXY65540 HHQ65540:HHU65540 HRM65540:HRQ65540 IBI65540:IBM65540 ILE65540:ILI65540 IVA65540:IVE65540 JEW65540:JFA65540 JOS65540:JOW65540 JYO65540:JYS65540 KIK65540:KIO65540 KSG65540:KSK65540 LCC65540:LCG65540 LLY65540:LMC65540 LVU65540:LVY65540 MFQ65540:MFU65540 MPM65540:MPQ65540 MZI65540:MZM65540 NJE65540:NJI65540 NTA65540:NTE65540 OCW65540:ODA65540 OMS65540:OMW65540 OWO65540:OWS65540 PGK65540:PGO65540 PQG65540:PQK65540 QAC65540:QAG65540 QJY65540:QKC65540 QTU65540:QTY65540 RDQ65540:RDU65540 RNM65540:RNQ65540 RXI65540:RXM65540 SHE65540:SHI65540 SRA65540:SRE65540 TAW65540:TBA65540 TKS65540:TKW65540 TUO65540:TUS65540 UEK65540:UEO65540 UOG65540:UOK65540 UYC65540:UYG65540 VHY65540:VIC65540 VRU65540:VRY65540 WBQ65540:WBU65540 WLM65540:WLQ65540 WVI65540:WVM65540 A131076:E131076 IW131076:JA131076 SS131076:SW131076 ACO131076:ACS131076 AMK131076:AMO131076 AWG131076:AWK131076 BGC131076:BGG131076 BPY131076:BQC131076 BZU131076:BZY131076 CJQ131076:CJU131076 CTM131076:CTQ131076 DDI131076:DDM131076 DNE131076:DNI131076 DXA131076:DXE131076 EGW131076:EHA131076 EQS131076:EQW131076 FAO131076:FAS131076 FKK131076:FKO131076 FUG131076:FUK131076 GEC131076:GEG131076 GNY131076:GOC131076 GXU131076:GXY131076 HHQ131076:HHU131076 HRM131076:HRQ131076 IBI131076:IBM131076 ILE131076:ILI131076 IVA131076:IVE131076 JEW131076:JFA131076 JOS131076:JOW131076 JYO131076:JYS131076 KIK131076:KIO131076 KSG131076:KSK131076 LCC131076:LCG131076 LLY131076:LMC131076 LVU131076:LVY131076 MFQ131076:MFU131076 MPM131076:MPQ131076 MZI131076:MZM131076 NJE131076:NJI131076 NTA131076:NTE131076 OCW131076:ODA131076 OMS131076:OMW131076 OWO131076:OWS131076 PGK131076:PGO131076 PQG131076:PQK131076 QAC131076:QAG131076 QJY131076:QKC131076 QTU131076:QTY131076 RDQ131076:RDU131076 RNM131076:RNQ131076 RXI131076:RXM131076 SHE131076:SHI131076 SRA131076:SRE131076 TAW131076:TBA131076 TKS131076:TKW131076 TUO131076:TUS131076 UEK131076:UEO131076 UOG131076:UOK131076 UYC131076:UYG131076 VHY131076:VIC131076 VRU131076:VRY131076 WBQ131076:WBU131076 WLM131076:WLQ131076 WVI131076:WVM131076 A196612:E196612 IW196612:JA196612 SS196612:SW196612 ACO196612:ACS196612 AMK196612:AMO196612 AWG196612:AWK196612 BGC196612:BGG196612 BPY196612:BQC196612 BZU196612:BZY196612 CJQ196612:CJU196612 CTM196612:CTQ196612 DDI196612:DDM196612 DNE196612:DNI196612 DXA196612:DXE196612 EGW196612:EHA196612 EQS196612:EQW196612 FAO196612:FAS196612 FKK196612:FKO196612 FUG196612:FUK196612 GEC196612:GEG196612 GNY196612:GOC196612 GXU196612:GXY196612 HHQ196612:HHU196612 HRM196612:HRQ196612 IBI196612:IBM196612 ILE196612:ILI196612 IVA196612:IVE196612 JEW196612:JFA196612 JOS196612:JOW196612 JYO196612:JYS196612 KIK196612:KIO196612 KSG196612:KSK196612 LCC196612:LCG196612 LLY196612:LMC196612 LVU196612:LVY196612 MFQ196612:MFU196612 MPM196612:MPQ196612 MZI196612:MZM196612 NJE196612:NJI196612 NTA196612:NTE196612 OCW196612:ODA196612 OMS196612:OMW196612 OWO196612:OWS196612 PGK196612:PGO196612 PQG196612:PQK196612 QAC196612:QAG196612 QJY196612:QKC196612 QTU196612:QTY196612 RDQ196612:RDU196612 RNM196612:RNQ196612 RXI196612:RXM196612 SHE196612:SHI196612 SRA196612:SRE196612 TAW196612:TBA196612 TKS196612:TKW196612 TUO196612:TUS196612 UEK196612:UEO196612 UOG196612:UOK196612 UYC196612:UYG196612 VHY196612:VIC196612 VRU196612:VRY196612 WBQ196612:WBU196612 WLM196612:WLQ196612 WVI196612:WVM196612 A262148:E262148 IW262148:JA262148 SS262148:SW262148 ACO262148:ACS262148 AMK262148:AMO262148 AWG262148:AWK262148 BGC262148:BGG262148 BPY262148:BQC262148 BZU262148:BZY262148 CJQ262148:CJU262148 CTM262148:CTQ262148 DDI262148:DDM262148 DNE262148:DNI262148 DXA262148:DXE262148 EGW262148:EHA262148 EQS262148:EQW262148 FAO262148:FAS262148 FKK262148:FKO262148 FUG262148:FUK262148 GEC262148:GEG262148 GNY262148:GOC262148 GXU262148:GXY262148 HHQ262148:HHU262148 HRM262148:HRQ262148 IBI262148:IBM262148 ILE262148:ILI262148 IVA262148:IVE262148 JEW262148:JFA262148 JOS262148:JOW262148 JYO262148:JYS262148 KIK262148:KIO262148 KSG262148:KSK262148 LCC262148:LCG262148 LLY262148:LMC262148 LVU262148:LVY262148 MFQ262148:MFU262148 MPM262148:MPQ262148 MZI262148:MZM262148 NJE262148:NJI262148 NTA262148:NTE262148 OCW262148:ODA262148 OMS262148:OMW262148 OWO262148:OWS262148 PGK262148:PGO262148 PQG262148:PQK262148 QAC262148:QAG262148 QJY262148:QKC262148 QTU262148:QTY262148 RDQ262148:RDU262148 RNM262148:RNQ262148 RXI262148:RXM262148 SHE262148:SHI262148 SRA262148:SRE262148 TAW262148:TBA262148 TKS262148:TKW262148 TUO262148:TUS262148 UEK262148:UEO262148 UOG262148:UOK262148 UYC262148:UYG262148 VHY262148:VIC262148 VRU262148:VRY262148 WBQ262148:WBU262148 WLM262148:WLQ262148 WVI262148:WVM262148 A327684:E327684 IW327684:JA327684 SS327684:SW327684 ACO327684:ACS327684 AMK327684:AMO327684 AWG327684:AWK327684 BGC327684:BGG327684 BPY327684:BQC327684 BZU327684:BZY327684 CJQ327684:CJU327684 CTM327684:CTQ327684 DDI327684:DDM327684 DNE327684:DNI327684 DXA327684:DXE327684 EGW327684:EHA327684 EQS327684:EQW327684 FAO327684:FAS327684 FKK327684:FKO327684 FUG327684:FUK327684 GEC327684:GEG327684 GNY327684:GOC327684 GXU327684:GXY327684 HHQ327684:HHU327684 HRM327684:HRQ327684 IBI327684:IBM327684 ILE327684:ILI327684 IVA327684:IVE327684 JEW327684:JFA327684 JOS327684:JOW327684 JYO327684:JYS327684 KIK327684:KIO327684 KSG327684:KSK327684 LCC327684:LCG327684 LLY327684:LMC327684 LVU327684:LVY327684 MFQ327684:MFU327684 MPM327684:MPQ327684 MZI327684:MZM327684 NJE327684:NJI327684 NTA327684:NTE327684 OCW327684:ODA327684 OMS327684:OMW327684 OWO327684:OWS327684 PGK327684:PGO327684 PQG327684:PQK327684 QAC327684:QAG327684 QJY327684:QKC327684 QTU327684:QTY327684 RDQ327684:RDU327684 RNM327684:RNQ327684 RXI327684:RXM327684 SHE327684:SHI327684 SRA327684:SRE327684 TAW327684:TBA327684 TKS327684:TKW327684 TUO327684:TUS327684 UEK327684:UEO327684 UOG327684:UOK327684 UYC327684:UYG327684 VHY327684:VIC327684 VRU327684:VRY327684 WBQ327684:WBU327684 WLM327684:WLQ327684 WVI327684:WVM327684 A393220:E393220 IW393220:JA393220 SS393220:SW393220 ACO393220:ACS393220 AMK393220:AMO393220 AWG393220:AWK393220 BGC393220:BGG393220 BPY393220:BQC393220 BZU393220:BZY393220 CJQ393220:CJU393220 CTM393220:CTQ393220 DDI393220:DDM393220 DNE393220:DNI393220 DXA393220:DXE393220 EGW393220:EHA393220 EQS393220:EQW393220 FAO393220:FAS393220 FKK393220:FKO393220 FUG393220:FUK393220 GEC393220:GEG393220 GNY393220:GOC393220 GXU393220:GXY393220 HHQ393220:HHU393220 HRM393220:HRQ393220 IBI393220:IBM393220 ILE393220:ILI393220 IVA393220:IVE393220 JEW393220:JFA393220 JOS393220:JOW393220 JYO393220:JYS393220 KIK393220:KIO393220 KSG393220:KSK393220 LCC393220:LCG393220 LLY393220:LMC393220 LVU393220:LVY393220 MFQ393220:MFU393220 MPM393220:MPQ393220 MZI393220:MZM393220 NJE393220:NJI393220 NTA393220:NTE393220 OCW393220:ODA393220 OMS393220:OMW393220 OWO393220:OWS393220 PGK393220:PGO393220 PQG393220:PQK393220 QAC393220:QAG393220 QJY393220:QKC393220 QTU393220:QTY393220 RDQ393220:RDU393220 RNM393220:RNQ393220 RXI393220:RXM393220 SHE393220:SHI393220 SRA393220:SRE393220 TAW393220:TBA393220 TKS393220:TKW393220 TUO393220:TUS393220 UEK393220:UEO393220 UOG393220:UOK393220 UYC393220:UYG393220 VHY393220:VIC393220 VRU393220:VRY393220 WBQ393220:WBU393220 WLM393220:WLQ393220 WVI393220:WVM393220 A458756:E458756 IW458756:JA458756 SS458756:SW458756 ACO458756:ACS458756 AMK458756:AMO458756 AWG458756:AWK458756 BGC458756:BGG458756 BPY458756:BQC458756 BZU458756:BZY458756 CJQ458756:CJU458756 CTM458756:CTQ458756 DDI458756:DDM458756 DNE458756:DNI458756 DXA458756:DXE458756 EGW458756:EHA458756 EQS458756:EQW458756 FAO458756:FAS458756 FKK458756:FKO458756 FUG458756:FUK458756 GEC458756:GEG458756 GNY458756:GOC458756 GXU458756:GXY458756 HHQ458756:HHU458756 HRM458756:HRQ458756 IBI458756:IBM458756 ILE458756:ILI458756 IVA458756:IVE458756 JEW458756:JFA458756 JOS458756:JOW458756 JYO458756:JYS458756 KIK458756:KIO458756 KSG458756:KSK458756 LCC458756:LCG458756 LLY458756:LMC458756 LVU458756:LVY458756 MFQ458756:MFU458756 MPM458756:MPQ458756 MZI458756:MZM458756 NJE458756:NJI458756 NTA458756:NTE458756 OCW458756:ODA458756 OMS458756:OMW458756 OWO458756:OWS458756 PGK458756:PGO458756 PQG458756:PQK458756 QAC458756:QAG458756 QJY458756:QKC458756 QTU458756:QTY458756 RDQ458756:RDU458756 RNM458756:RNQ458756 RXI458756:RXM458756 SHE458756:SHI458756 SRA458756:SRE458756 TAW458756:TBA458756 TKS458756:TKW458756 TUO458756:TUS458756 UEK458756:UEO458756 UOG458756:UOK458756 UYC458756:UYG458756 VHY458756:VIC458756 VRU458756:VRY458756 WBQ458756:WBU458756 WLM458756:WLQ458756 WVI458756:WVM458756 A524292:E524292 IW524292:JA524292 SS524292:SW524292 ACO524292:ACS524292 AMK524292:AMO524292 AWG524292:AWK524292 BGC524292:BGG524292 BPY524292:BQC524292 BZU524292:BZY524292 CJQ524292:CJU524292 CTM524292:CTQ524292 DDI524292:DDM524292 DNE524292:DNI524292 DXA524292:DXE524292 EGW524292:EHA524292 EQS524292:EQW524292 FAO524292:FAS524292 FKK524292:FKO524292 FUG524292:FUK524292 GEC524292:GEG524292 GNY524292:GOC524292 GXU524292:GXY524292 HHQ524292:HHU524292 HRM524292:HRQ524292 IBI524292:IBM524292 ILE524292:ILI524292 IVA524292:IVE524292 JEW524292:JFA524292 JOS524292:JOW524292 JYO524292:JYS524292 KIK524292:KIO524292 KSG524292:KSK524292 LCC524292:LCG524292 LLY524292:LMC524292 LVU524292:LVY524292 MFQ524292:MFU524292 MPM524292:MPQ524292 MZI524292:MZM524292 NJE524292:NJI524292 NTA524292:NTE524292 OCW524292:ODA524292 OMS524292:OMW524292 OWO524292:OWS524292 PGK524292:PGO524292 PQG524292:PQK524292 QAC524292:QAG524292 QJY524292:QKC524292 QTU524292:QTY524292 RDQ524292:RDU524292 RNM524292:RNQ524292 RXI524292:RXM524292 SHE524292:SHI524292 SRA524292:SRE524292 TAW524292:TBA524292 TKS524292:TKW524292 TUO524292:TUS524292 UEK524292:UEO524292 UOG524292:UOK524292 UYC524292:UYG524292 VHY524292:VIC524292 VRU524292:VRY524292 WBQ524292:WBU524292 WLM524292:WLQ524292 WVI524292:WVM524292 A589828:E589828 IW589828:JA589828 SS589828:SW589828 ACO589828:ACS589828 AMK589828:AMO589828 AWG589828:AWK589828 BGC589828:BGG589828 BPY589828:BQC589828 BZU589828:BZY589828 CJQ589828:CJU589828 CTM589828:CTQ589828 DDI589828:DDM589828 DNE589828:DNI589828 DXA589828:DXE589828 EGW589828:EHA589828 EQS589828:EQW589828 FAO589828:FAS589828 FKK589828:FKO589828 FUG589828:FUK589828 GEC589828:GEG589828 GNY589828:GOC589828 GXU589828:GXY589828 HHQ589828:HHU589828 HRM589828:HRQ589828 IBI589828:IBM589828 ILE589828:ILI589828 IVA589828:IVE589828 JEW589828:JFA589828 JOS589828:JOW589828 JYO589828:JYS589828 KIK589828:KIO589828 KSG589828:KSK589828 LCC589828:LCG589828 LLY589828:LMC589828 LVU589828:LVY589828 MFQ589828:MFU589828 MPM589828:MPQ589828 MZI589828:MZM589828 NJE589828:NJI589828 NTA589828:NTE589828 OCW589828:ODA589828 OMS589828:OMW589828 OWO589828:OWS589828 PGK589828:PGO589828 PQG589828:PQK589828 QAC589828:QAG589828 QJY589828:QKC589828 QTU589828:QTY589828 RDQ589828:RDU589828 RNM589828:RNQ589828 RXI589828:RXM589828 SHE589828:SHI589828 SRA589828:SRE589828 TAW589828:TBA589828 TKS589828:TKW589828 TUO589828:TUS589828 UEK589828:UEO589828 UOG589828:UOK589828 UYC589828:UYG589828 VHY589828:VIC589828 VRU589828:VRY589828 WBQ589828:WBU589828 WLM589828:WLQ589828 WVI589828:WVM589828 A655364:E655364 IW655364:JA655364 SS655364:SW655364 ACO655364:ACS655364 AMK655364:AMO655364 AWG655364:AWK655364 BGC655364:BGG655364 BPY655364:BQC655364 BZU655364:BZY655364 CJQ655364:CJU655364 CTM655364:CTQ655364 DDI655364:DDM655364 DNE655364:DNI655364 DXA655364:DXE655364 EGW655364:EHA655364 EQS655364:EQW655364 FAO655364:FAS655364 FKK655364:FKO655364 FUG655364:FUK655364 GEC655364:GEG655364 GNY655364:GOC655364 GXU655364:GXY655364 HHQ655364:HHU655364 HRM655364:HRQ655364 IBI655364:IBM655364 ILE655364:ILI655364 IVA655364:IVE655364 JEW655364:JFA655364 JOS655364:JOW655364 JYO655364:JYS655364 KIK655364:KIO655364 KSG655364:KSK655364 LCC655364:LCG655364 LLY655364:LMC655364 LVU655364:LVY655364 MFQ655364:MFU655364 MPM655364:MPQ655364 MZI655364:MZM655364 NJE655364:NJI655364 NTA655364:NTE655364 OCW655364:ODA655364 OMS655364:OMW655364 OWO655364:OWS655364 PGK655364:PGO655364 PQG655364:PQK655364 QAC655364:QAG655364 QJY655364:QKC655364 QTU655364:QTY655364 RDQ655364:RDU655364 RNM655364:RNQ655364 RXI655364:RXM655364 SHE655364:SHI655364 SRA655364:SRE655364 TAW655364:TBA655364 TKS655364:TKW655364 TUO655364:TUS655364 UEK655364:UEO655364 UOG655364:UOK655364 UYC655364:UYG655364 VHY655364:VIC655364 VRU655364:VRY655364 WBQ655364:WBU655364 WLM655364:WLQ655364 WVI655364:WVM655364 A720900:E720900 IW720900:JA720900 SS720900:SW720900 ACO720900:ACS720900 AMK720900:AMO720900 AWG720900:AWK720900 BGC720900:BGG720900 BPY720900:BQC720900 BZU720900:BZY720900 CJQ720900:CJU720900 CTM720900:CTQ720900 DDI720900:DDM720900 DNE720900:DNI720900 DXA720900:DXE720900 EGW720900:EHA720900 EQS720900:EQW720900 FAO720900:FAS720900 FKK720900:FKO720900 FUG720900:FUK720900 GEC720900:GEG720900 GNY720900:GOC720900 GXU720900:GXY720900 HHQ720900:HHU720900 HRM720900:HRQ720900 IBI720900:IBM720900 ILE720900:ILI720900 IVA720900:IVE720900 JEW720900:JFA720900 JOS720900:JOW720900 JYO720900:JYS720900 KIK720900:KIO720900 KSG720900:KSK720900 LCC720900:LCG720900 LLY720900:LMC720900 LVU720900:LVY720900 MFQ720900:MFU720900 MPM720900:MPQ720900 MZI720900:MZM720900 NJE720900:NJI720900 NTA720900:NTE720900 OCW720900:ODA720900 OMS720900:OMW720900 OWO720900:OWS720900 PGK720900:PGO720900 PQG720900:PQK720900 QAC720900:QAG720900 QJY720900:QKC720900 QTU720900:QTY720900 RDQ720900:RDU720900 RNM720900:RNQ720900 RXI720900:RXM720900 SHE720900:SHI720900 SRA720900:SRE720900 TAW720900:TBA720900 TKS720900:TKW720900 TUO720900:TUS720900 UEK720900:UEO720900 UOG720900:UOK720900 UYC720900:UYG720900 VHY720900:VIC720900 VRU720900:VRY720900 WBQ720900:WBU720900 WLM720900:WLQ720900 WVI720900:WVM720900 A786436:E786436 IW786436:JA786436 SS786436:SW786436 ACO786436:ACS786436 AMK786436:AMO786436 AWG786436:AWK786436 BGC786436:BGG786436 BPY786436:BQC786436 BZU786436:BZY786436 CJQ786436:CJU786436 CTM786436:CTQ786436 DDI786436:DDM786436 DNE786436:DNI786436 DXA786436:DXE786436 EGW786436:EHA786436 EQS786436:EQW786436 FAO786436:FAS786436 FKK786436:FKO786436 FUG786436:FUK786436 GEC786436:GEG786436 GNY786436:GOC786436 GXU786436:GXY786436 HHQ786436:HHU786436 HRM786436:HRQ786436 IBI786436:IBM786436 ILE786436:ILI786436 IVA786436:IVE786436 JEW786436:JFA786436 JOS786436:JOW786436 JYO786436:JYS786436 KIK786436:KIO786436 KSG786436:KSK786436 LCC786436:LCG786436 LLY786436:LMC786436 LVU786436:LVY786436 MFQ786436:MFU786436 MPM786436:MPQ786436 MZI786436:MZM786436 NJE786436:NJI786436 NTA786436:NTE786436 OCW786436:ODA786436 OMS786436:OMW786436 OWO786436:OWS786436 PGK786436:PGO786436 PQG786436:PQK786436 QAC786436:QAG786436 QJY786436:QKC786436 QTU786436:QTY786436 RDQ786436:RDU786436 RNM786436:RNQ786436 RXI786436:RXM786436 SHE786436:SHI786436 SRA786436:SRE786436 TAW786436:TBA786436 TKS786436:TKW786436 TUO786436:TUS786436 UEK786436:UEO786436 UOG786436:UOK786436 UYC786436:UYG786436 VHY786436:VIC786436 VRU786436:VRY786436 WBQ786436:WBU786436 WLM786436:WLQ786436 WVI786436:WVM786436 A851972:E851972 IW851972:JA851972 SS851972:SW851972 ACO851972:ACS851972 AMK851972:AMO851972 AWG851972:AWK851972 BGC851972:BGG851972 BPY851972:BQC851972 BZU851972:BZY851972 CJQ851972:CJU851972 CTM851972:CTQ851972 DDI851972:DDM851972 DNE851972:DNI851972 DXA851972:DXE851972 EGW851972:EHA851972 EQS851972:EQW851972 FAO851972:FAS851972 FKK851972:FKO851972 FUG851972:FUK851972 GEC851972:GEG851972 GNY851972:GOC851972 GXU851972:GXY851972 HHQ851972:HHU851972 HRM851972:HRQ851972 IBI851972:IBM851972 ILE851972:ILI851972 IVA851972:IVE851972 JEW851972:JFA851972 JOS851972:JOW851972 JYO851972:JYS851972 KIK851972:KIO851972 KSG851972:KSK851972 LCC851972:LCG851972 LLY851972:LMC851972 LVU851972:LVY851972 MFQ851972:MFU851972 MPM851972:MPQ851972 MZI851972:MZM851972 NJE851972:NJI851972 NTA851972:NTE851972 OCW851972:ODA851972 OMS851972:OMW851972 OWO851972:OWS851972 PGK851972:PGO851972 PQG851972:PQK851972 QAC851972:QAG851972 QJY851972:QKC851972 QTU851972:QTY851972 RDQ851972:RDU851972 RNM851972:RNQ851972 RXI851972:RXM851972 SHE851972:SHI851972 SRA851972:SRE851972 TAW851972:TBA851972 TKS851972:TKW851972 TUO851972:TUS851972 UEK851972:UEO851972 UOG851972:UOK851972 UYC851972:UYG851972 VHY851972:VIC851972 VRU851972:VRY851972 WBQ851972:WBU851972 WLM851972:WLQ851972 WVI851972:WVM851972 A917508:E917508 IW917508:JA917508 SS917508:SW917508 ACO917508:ACS917508 AMK917508:AMO917508 AWG917508:AWK917508 BGC917508:BGG917508 BPY917508:BQC917508 BZU917508:BZY917508 CJQ917508:CJU917508 CTM917508:CTQ917508 DDI917508:DDM917508 DNE917508:DNI917508 DXA917508:DXE917508 EGW917508:EHA917508 EQS917508:EQW917508 FAO917508:FAS917508 FKK917508:FKO917508 FUG917508:FUK917508 GEC917508:GEG917508 GNY917508:GOC917508 GXU917508:GXY917508 HHQ917508:HHU917508 HRM917508:HRQ917508 IBI917508:IBM917508 ILE917508:ILI917508 IVA917508:IVE917508 JEW917508:JFA917508 JOS917508:JOW917508 JYO917508:JYS917508 KIK917508:KIO917508 KSG917508:KSK917508 LCC917508:LCG917508 LLY917508:LMC917508 LVU917508:LVY917508 MFQ917508:MFU917508 MPM917508:MPQ917508 MZI917508:MZM917508 NJE917508:NJI917508 NTA917508:NTE917508 OCW917508:ODA917508 OMS917508:OMW917508 OWO917508:OWS917508 PGK917508:PGO917508 PQG917508:PQK917508 QAC917508:QAG917508 QJY917508:QKC917508 QTU917508:QTY917508 RDQ917508:RDU917508 RNM917508:RNQ917508 RXI917508:RXM917508 SHE917508:SHI917508 SRA917508:SRE917508 TAW917508:TBA917508 TKS917508:TKW917508 TUO917508:TUS917508 UEK917508:UEO917508 UOG917508:UOK917508 UYC917508:UYG917508 VHY917508:VIC917508 VRU917508:VRY917508 WBQ917508:WBU917508 WLM917508:WLQ917508 WVI917508:WVM917508 A983044:E983044 IW983044:JA983044 SS983044:SW983044 ACO983044:ACS983044 AMK983044:AMO983044 AWG983044:AWK983044 BGC983044:BGG983044 BPY983044:BQC983044 BZU983044:BZY983044 CJQ983044:CJU983044 CTM983044:CTQ983044 DDI983044:DDM983044 DNE983044:DNI983044 DXA983044:DXE983044 EGW983044:EHA983044 EQS983044:EQW983044 FAO983044:FAS983044 FKK983044:FKO983044 FUG983044:FUK983044 GEC983044:GEG983044 GNY983044:GOC983044 GXU983044:GXY983044 HHQ983044:HHU983044 HRM983044:HRQ983044 IBI983044:IBM983044 ILE983044:ILI983044 IVA983044:IVE983044 JEW983044:JFA983044 JOS983044:JOW983044 JYO983044:JYS983044 KIK983044:KIO983044 KSG983044:KSK983044 LCC983044:LCG983044 LLY983044:LMC983044 LVU983044:LVY983044 MFQ983044:MFU983044 MPM983044:MPQ983044 MZI983044:MZM983044 NJE983044:NJI983044 NTA983044:NTE983044 OCW983044:ODA983044 OMS983044:OMW983044 OWO983044:OWS983044 PGK983044:PGO983044 PQG983044:PQK983044 QAC983044:QAG983044 QJY983044:QKC983044 QTU983044:QTY983044 RDQ983044:RDU983044 RNM983044:RNQ983044 RXI983044:RXM983044 SHE983044:SHI983044 SRA983044:SRE983044 TAW983044:TBA983044 TKS983044:TKW983044 TUO983044:TUS983044 UEK983044:UEO983044 UOG983044:UOK983044 UYC983044:UYG983044 VHY983044:VIC983044 VRU983044:VRY983044 WBQ983044:WBU983044 WLM983044:WLQ983044 WVI983044:WVM983044" xr:uid="{6CA9ACAA-487A-462A-9808-F53469F37D6F}">
      <formula1>担当</formula1>
    </dataValidation>
    <dataValidation type="list" allowBlank="1" showInputMessage="1" showErrorMessage="1" sqref="A3:E3 IW3:JA3 SS3:SW3 ACO3:ACS3 AMK3:AMO3 AWG3:AWK3 BGC3:BGG3 BPY3:BQC3 BZU3:BZY3 CJQ3:CJU3 CTM3:CTQ3 DDI3:DDM3 DNE3:DNI3 DXA3:DXE3 EGW3:EHA3 EQS3:EQW3 FAO3:FAS3 FKK3:FKO3 FUG3:FUK3 GEC3:GEG3 GNY3:GOC3 GXU3:GXY3 HHQ3:HHU3 HRM3:HRQ3 IBI3:IBM3 ILE3:ILI3 IVA3:IVE3 JEW3:JFA3 JOS3:JOW3 JYO3:JYS3 KIK3:KIO3 KSG3:KSK3 LCC3:LCG3 LLY3:LMC3 LVU3:LVY3 MFQ3:MFU3 MPM3:MPQ3 MZI3:MZM3 NJE3:NJI3 NTA3:NTE3 OCW3:ODA3 OMS3:OMW3 OWO3:OWS3 PGK3:PGO3 PQG3:PQK3 QAC3:QAG3 QJY3:QKC3 QTU3:QTY3 RDQ3:RDU3 RNM3:RNQ3 RXI3:RXM3 SHE3:SHI3 SRA3:SRE3 TAW3:TBA3 TKS3:TKW3 TUO3:TUS3 UEK3:UEO3 UOG3:UOK3 UYC3:UYG3 VHY3:VIC3 VRU3:VRY3 WBQ3:WBU3 WLM3:WLQ3 WVI3:WVM3 A65539:E65539 IW65539:JA65539 SS65539:SW65539 ACO65539:ACS65539 AMK65539:AMO65539 AWG65539:AWK65539 BGC65539:BGG65539 BPY65539:BQC65539 BZU65539:BZY65539 CJQ65539:CJU65539 CTM65539:CTQ65539 DDI65539:DDM65539 DNE65539:DNI65539 DXA65539:DXE65539 EGW65539:EHA65539 EQS65539:EQW65539 FAO65539:FAS65539 FKK65539:FKO65539 FUG65539:FUK65539 GEC65539:GEG65539 GNY65539:GOC65539 GXU65539:GXY65539 HHQ65539:HHU65539 HRM65539:HRQ65539 IBI65539:IBM65539 ILE65539:ILI65539 IVA65539:IVE65539 JEW65539:JFA65539 JOS65539:JOW65539 JYO65539:JYS65539 KIK65539:KIO65539 KSG65539:KSK65539 LCC65539:LCG65539 LLY65539:LMC65539 LVU65539:LVY65539 MFQ65539:MFU65539 MPM65539:MPQ65539 MZI65539:MZM65539 NJE65539:NJI65539 NTA65539:NTE65539 OCW65539:ODA65539 OMS65539:OMW65539 OWO65539:OWS65539 PGK65539:PGO65539 PQG65539:PQK65539 QAC65539:QAG65539 QJY65539:QKC65539 QTU65539:QTY65539 RDQ65539:RDU65539 RNM65539:RNQ65539 RXI65539:RXM65539 SHE65539:SHI65539 SRA65539:SRE65539 TAW65539:TBA65539 TKS65539:TKW65539 TUO65539:TUS65539 UEK65539:UEO65539 UOG65539:UOK65539 UYC65539:UYG65539 VHY65539:VIC65539 VRU65539:VRY65539 WBQ65539:WBU65539 WLM65539:WLQ65539 WVI65539:WVM65539 A131075:E131075 IW131075:JA131075 SS131075:SW131075 ACO131075:ACS131075 AMK131075:AMO131075 AWG131075:AWK131075 BGC131075:BGG131075 BPY131075:BQC131075 BZU131075:BZY131075 CJQ131075:CJU131075 CTM131075:CTQ131075 DDI131075:DDM131075 DNE131075:DNI131075 DXA131075:DXE131075 EGW131075:EHA131075 EQS131075:EQW131075 FAO131075:FAS131075 FKK131075:FKO131075 FUG131075:FUK131075 GEC131075:GEG131075 GNY131075:GOC131075 GXU131075:GXY131075 HHQ131075:HHU131075 HRM131075:HRQ131075 IBI131075:IBM131075 ILE131075:ILI131075 IVA131075:IVE131075 JEW131075:JFA131075 JOS131075:JOW131075 JYO131075:JYS131075 KIK131075:KIO131075 KSG131075:KSK131075 LCC131075:LCG131075 LLY131075:LMC131075 LVU131075:LVY131075 MFQ131075:MFU131075 MPM131075:MPQ131075 MZI131075:MZM131075 NJE131075:NJI131075 NTA131075:NTE131075 OCW131075:ODA131075 OMS131075:OMW131075 OWO131075:OWS131075 PGK131075:PGO131075 PQG131075:PQK131075 QAC131075:QAG131075 QJY131075:QKC131075 QTU131075:QTY131075 RDQ131075:RDU131075 RNM131075:RNQ131075 RXI131075:RXM131075 SHE131075:SHI131075 SRA131075:SRE131075 TAW131075:TBA131075 TKS131075:TKW131075 TUO131075:TUS131075 UEK131075:UEO131075 UOG131075:UOK131075 UYC131075:UYG131075 VHY131075:VIC131075 VRU131075:VRY131075 WBQ131075:WBU131075 WLM131075:WLQ131075 WVI131075:WVM131075 A196611:E196611 IW196611:JA196611 SS196611:SW196611 ACO196611:ACS196611 AMK196611:AMO196611 AWG196611:AWK196611 BGC196611:BGG196611 BPY196611:BQC196611 BZU196611:BZY196611 CJQ196611:CJU196611 CTM196611:CTQ196611 DDI196611:DDM196611 DNE196611:DNI196611 DXA196611:DXE196611 EGW196611:EHA196611 EQS196611:EQW196611 FAO196611:FAS196611 FKK196611:FKO196611 FUG196611:FUK196611 GEC196611:GEG196611 GNY196611:GOC196611 GXU196611:GXY196611 HHQ196611:HHU196611 HRM196611:HRQ196611 IBI196611:IBM196611 ILE196611:ILI196611 IVA196611:IVE196611 JEW196611:JFA196611 JOS196611:JOW196611 JYO196611:JYS196611 KIK196611:KIO196611 KSG196611:KSK196611 LCC196611:LCG196611 LLY196611:LMC196611 LVU196611:LVY196611 MFQ196611:MFU196611 MPM196611:MPQ196611 MZI196611:MZM196611 NJE196611:NJI196611 NTA196611:NTE196611 OCW196611:ODA196611 OMS196611:OMW196611 OWO196611:OWS196611 PGK196611:PGO196611 PQG196611:PQK196611 QAC196611:QAG196611 QJY196611:QKC196611 QTU196611:QTY196611 RDQ196611:RDU196611 RNM196611:RNQ196611 RXI196611:RXM196611 SHE196611:SHI196611 SRA196611:SRE196611 TAW196611:TBA196611 TKS196611:TKW196611 TUO196611:TUS196611 UEK196611:UEO196611 UOG196611:UOK196611 UYC196611:UYG196611 VHY196611:VIC196611 VRU196611:VRY196611 WBQ196611:WBU196611 WLM196611:WLQ196611 WVI196611:WVM196611 A262147:E262147 IW262147:JA262147 SS262147:SW262147 ACO262147:ACS262147 AMK262147:AMO262147 AWG262147:AWK262147 BGC262147:BGG262147 BPY262147:BQC262147 BZU262147:BZY262147 CJQ262147:CJU262147 CTM262147:CTQ262147 DDI262147:DDM262147 DNE262147:DNI262147 DXA262147:DXE262147 EGW262147:EHA262147 EQS262147:EQW262147 FAO262147:FAS262147 FKK262147:FKO262147 FUG262147:FUK262147 GEC262147:GEG262147 GNY262147:GOC262147 GXU262147:GXY262147 HHQ262147:HHU262147 HRM262147:HRQ262147 IBI262147:IBM262147 ILE262147:ILI262147 IVA262147:IVE262147 JEW262147:JFA262147 JOS262147:JOW262147 JYO262147:JYS262147 KIK262147:KIO262147 KSG262147:KSK262147 LCC262147:LCG262147 LLY262147:LMC262147 LVU262147:LVY262147 MFQ262147:MFU262147 MPM262147:MPQ262147 MZI262147:MZM262147 NJE262147:NJI262147 NTA262147:NTE262147 OCW262147:ODA262147 OMS262147:OMW262147 OWO262147:OWS262147 PGK262147:PGO262147 PQG262147:PQK262147 QAC262147:QAG262147 QJY262147:QKC262147 QTU262147:QTY262147 RDQ262147:RDU262147 RNM262147:RNQ262147 RXI262147:RXM262147 SHE262147:SHI262147 SRA262147:SRE262147 TAW262147:TBA262147 TKS262147:TKW262147 TUO262147:TUS262147 UEK262147:UEO262147 UOG262147:UOK262147 UYC262147:UYG262147 VHY262147:VIC262147 VRU262147:VRY262147 WBQ262147:WBU262147 WLM262147:WLQ262147 WVI262147:WVM262147 A327683:E327683 IW327683:JA327683 SS327683:SW327683 ACO327683:ACS327683 AMK327683:AMO327683 AWG327683:AWK327683 BGC327683:BGG327683 BPY327683:BQC327683 BZU327683:BZY327683 CJQ327683:CJU327683 CTM327683:CTQ327683 DDI327683:DDM327683 DNE327683:DNI327683 DXA327683:DXE327683 EGW327683:EHA327683 EQS327683:EQW327683 FAO327683:FAS327683 FKK327683:FKO327683 FUG327683:FUK327683 GEC327683:GEG327683 GNY327683:GOC327683 GXU327683:GXY327683 HHQ327683:HHU327683 HRM327683:HRQ327683 IBI327683:IBM327683 ILE327683:ILI327683 IVA327683:IVE327683 JEW327683:JFA327683 JOS327683:JOW327683 JYO327683:JYS327683 KIK327683:KIO327683 KSG327683:KSK327683 LCC327683:LCG327683 LLY327683:LMC327683 LVU327683:LVY327683 MFQ327683:MFU327683 MPM327683:MPQ327683 MZI327683:MZM327683 NJE327683:NJI327683 NTA327683:NTE327683 OCW327683:ODA327683 OMS327683:OMW327683 OWO327683:OWS327683 PGK327683:PGO327683 PQG327683:PQK327683 QAC327683:QAG327683 QJY327683:QKC327683 QTU327683:QTY327683 RDQ327683:RDU327683 RNM327683:RNQ327683 RXI327683:RXM327683 SHE327683:SHI327683 SRA327683:SRE327683 TAW327683:TBA327683 TKS327683:TKW327683 TUO327683:TUS327683 UEK327683:UEO327683 UOG327683:UOK327683 UYC327683:UYG327683 VHY327683:VIC327683 VRU327683:VRY327683 WBQ327683:WBU327683 WLM327683:WLQ327683 WVI327683:WVM327683 A393219:E393219 IW393219:JA393219 SS393219:SW393219 ACO393219:ACS393219 AMK393219:AMO393219 AWG393219:AWK393219 BGC393219:BGG393219 BPY393219:BQC393219 BZU393219:BZY393219 CJQ393219:CJU393219 CTM393219:CTQ393219 DDI393219:DDM393219 DNE393219:DNI393219 DXA393219:DXE393219 EGW393219:EHA393219 EQS393219:EQW393219 FAO393219:FAS393219 FKK393219:FKO393219 FUG393219:FUK393219 GEC393219:GEG393219 GNY393219:GOC393219 GXU393219:GXY393219 HHQ393219:HHU393219 HRM393219:HRQ393219 IBI393219:IBM393219 ILE393219:ILI393219 IVA393219:IVE393219 JEW393219:JFA393219 JOS393219:JOW393219 JYO393219:JYS393219 KIK393219:KIO393219 KSG393219:KSK393219 LCC393219:LCG393219 LLY393219:LMC393219 LVU393219:LVY393219 MFQ393219:MFU393219 MPM393219:MPQ393219 MZI393219:MZM393219 NJE393219:NJI393219 NTA393219:NTE393219 OCW393219:ODA393219 OMS393219:OMW393219 OWO393219:OWS393219 PGK393219:PGO393219 PQG393219:PQK393219 QAC393219:QAG393219 QJY393219:QKC393219 QTU393219:QTY393219 RDQ393219:RDU393219 RNM393219:RNQ393219 RXI393219:RXM393219 SHE393219:SHI393219 SRA393219:SRE393219 TAW393219:TBA393219 TKS393219:TKW393219 TUO393219:TUS393219 UEK393219:UEO393219 UOG393219:UOK393219 UYC393219:UYG393219 VHY393219:VIC393219 VRU393219:VRY393219 WBQ393219:WBU393219 WLM393219:WLQ393219 WVI393219:WVM393219 A458755:E458755 IW458755:JA458755 SS458755:SW458755 ACO458755:ACS458755 AMK458755:AMO458755 AWG458755:AWK458755 BGC458755:BGG458755 BPY458755:BQC458755 BZU458755:BZY458755 CJQ458755:CJU458755 CTM458755:CTQ458755 DDI458755:DDM458755 DNE458755:DNI458755 DXA458755:DXE458755 EGW458755:EHA458755 EQS458755:EQW458755 FAO458755:FAS458755 FKK458755:FKO458755 FUG458755:FUK458755 GEC458755:GEG458755 GNY458755:GOC458755 GXU458755:GXY458755 HHQ458755:HHU458755 HRM458755:HRQ458755 IBI458755:IBM458755 ILE458755:ILI458755 IVA458755:IVE458755 JEW458755:JFA458755 JOS458755:JOW458755 JYO458755:JYS458755 KIK458755:KIO458755 KSG458755:KSK458755 LCC458755:LCG458755 LLY458755:LMC458755 LVU458755:LVY458755 MFQ458755:MFU458755 MPM458755:MPQ458755 MZI458755:MZM458755 NJE458755:NJI458755 NTA458755:NTE458755 OCW458755:ODA458755 OMS458755:OMW458755 OWO458755:OWS458755 PGK458755:PGO458755 PQG458755:PQK458755 QAC458755:QAG458755 QJY458755:QKC458755 QTU458755:QTY458755 RDQ458755:RDU458755 RNM458755:RNQ458755 RXI458755:RXM458755 SHE458755:SHI458755 SRA458755:SRE458755 TAW458755:TBA458755 TKS458755:TKW458755 TUO458755:TUS458755 UEK458755:UEO458755 UOG458755:UOK458755 UYC458755:UYG458755 VHY458755:VIC458755 VRU458755:VRY458755 WBQ458755:WBU458755 WLM458755:WLQ458755 WVI458755:WVM458755 A524291:E524291 IW524291:JA524291 SS524291:SW524291 ACO524291:ACS524291 AMK524291:AMO524291 AWG524291:AWK524291 BGC524291:BGG524291 BPY524291:BQC524291 BZU524291:BZY524291 CJQ524291:CJU524291 CTM524291:CTQ524291 DDI524291:DDM524291 DNE524291:DNI524291 DXA524291:DXE524291 EGW524291:EHA524291 EQS524291:EQW524291 FAO524291:FAS524291 FKK524291:FKO524291 FUG524291:FUK524291 GEC524291:GEG524291 GNY524291:GOC524291 GXU524291:GXY524291 HHQ524291:HHU524291 HRM524291:HRQ524291 IBI524291:IBM524291 ILE524291:ILI524291 IVA524291:IVE524291 JEW524291:JFA524291 JOS524291:JOW524291 JYO524291:JYS524291 KIK524291:KIO524291 KSG524291:KSK524291 LCC524291:LCG524291 LLY524291:LMC524291 LVU524291:LVY524291 MFQ524291:MFU524291 MPM524291:MPQ524291 MZI524291:MZM524291 NJE524291:NJI524291 NTA524291:NTE524291 OCW524291:ODA524291 OMS524291:OMW524291 OWO524291:OWS524291 PGK524291:PGO524291 PQG524291:PQK524291 QAC524291:QAG524291 QJY524291:QKC524291 QTU524291:QTY524291 RDQ524291:RDU524291 RNM524291:RNQ524291 RXI524291:RXM524291 SHE524291:SHI524291 SRA524291:SRE524291 TAW524291:TBA524291 TKS524291:TKW524291 TUO524291:TUS524291 UEK524291:UEO524291 UOG524291:UOK524291 UYC524291:UYG524291 VHY524291:VIC524291 VRU524291:VRY524291 WBQ524291:WBU524291 WLM524291:WLQ524291 WVI524291:WVM524291 A589827:E589827 IW589827:JA589827 SS589827:SW589827 ACO589827:ACS589827 AMK589827:AMO589827 AWG589827:AWK589827 BGC589827:BGG589827 BPY589827:BQC589827 BZU589827:BZY589827 CJQ589827:CJU589827 CTM589827:CTQ589827 DDI589827:DDM589827 DNE589827:DNI589827 DXA589827:DXE589827 EGW589827:EHA589827 EQS589827:EQW589827 FAO589827:FAS589827 FKK589827:FKO589827 FUG589827:FUK589827 GEC589827:GEG589827 GNY589827:GOC589827 GXU589827:GXY589827 HHQ589827:HHU589827 HRM589827:HRQ589827 IBI589827:IBM589827 ILE589827:ILI589827 IVA589827:IVE589827 JEW589827:JFA589827 JOS589827:JOW589827 JYO589827:JYS589827 KIK589827:KIO589827 KSG589827:KSK589827 LCC589827:LCG589827 LLY589827:LMC589827 LVU589827:LVY589827 MFQ589827:MFU589827 MPM589827:MPQ589827 MZI589827:MZM589827 NJE589827:NJI589827 NTA589827:NTE589827 OCW589827:ODA589827 OMS589827:OMW589827 OWO589827:OWS589827 PGK589827:PGO589827 PQG589827:PQK589827 QAC589827:QAG589827 QJY589827:QKC589827 QTU589827:QTY589827 RDQ589827:RDU589827 RNM589827:RNQ589827 RXI589827:RXM589827 SHE589827:SHI589827 SRA589827:SRE589827 TAW589827:TBA589827 TKS589827:TKW589827 TUO589827:TUS589827 UEK589827:UEO589827 UOG589827:UOK589827 UYC589827:UYG589827 VHY589827:VIC589827 VRU589827:VRY589827 WBQ589827:WBU589827 WLM589827:WLQ589827 WVI589827:WVM589827 A655363:E655363 IW655363:JA655363 SS655363:SW655363 ACO655363:ACS655363 AMK655363:AMO655363 AWG655363:AWK655363 BGC655363:BGG655363 BPY655363:BQC655363 BZU655363:BZY655363 CJQ655363:CJU655363 CTM655363:CTQ655363 DDI655363:DDM655363 DNE655363:DNI655363 DXA655363:DXE655363 EGW655363:EHA655363 EQS655363:EQW655363 FAO655363:FAS655363 FKK655363:FKO655363 FUG655363:FUK655363 GEC655363:GEG655363 GNY655363:GOC655363 GXU655363:GXY655363 HHQ655363:HHU655363 HRM655363:HRQ655363 IBI655363:IBM655363 ILE655363:ILI655363 IVA655363:IVE655363 JEW655363:JFA655363 JOS655363:JOW655363 JYO655363:JYS655363 KIK655363:KIO655363 KSG655363:KSK655363 LCC655363:LCG655363 LLY655363:LMC655363 LVU655363:LVY655363 MFQ655363:MFU655363 MPM655363:MPQ655363 MZI655363:MZM655363 NJE655363:NJI655363 NTA655363:NTE655363 OCW655363:ODA655363 OMS655363:OMW655363 OWO655363:OWS655363 PGK655363:PGO655363 PQG655363:PQK655363 QAC655363:QAG655363 QJY655363:QKC655363 QTU655363:QTY655363 RDQ655363:RDU655363 RNM655363:RNQ655363 RXI655363:RXM655363 SHE655363:SHI655363 SRA655363:SRE655363 TAW655363:TBA655363 TKS655363:TKW655363 TUO655363:TUS655363 UEK655363:UEO655363 UOG655363:UOK655363 UYC655363:UYG655363 VHY655363:VIC655363 VRU655363:VRY655363 WBQ655363:WBU655363 WLM655363:WLQ655363 WVI655363:WVM655363 A720899:E720899 IW720899:JA720899 SS720899:SW720899 ACO720899:ACS720899 AMK720899:AMO720899 AWG720899:AWK720899 BGC720899:BGG720899 BPY720899:BQC720899 BZU720899:BZY720899 CJQ720899:CJU720899 CTM720899:CTQ720899 DDI720899:DDM720899 DNE720899:DNI720899 DXA720899:DXE720899 EGW720899:EHA720899 EQS720899:EQW720899 FAO720899:FAS720899 FKK720899:FKO720899 FUG720899:FUK720899 GEC720899:GEG720899 GNY720899:GOC720899 GXU720899:GXY720899 HHQ720899:HHU720899 HRM720899:HRQ720899 IBI720899:IBM720899 ILE720899:ILI720899 IVA720899:IVE720899 JEW720899:JFA720899 JOS720899:JOW720899 JYO720899:JYS720899 KIK720899:KIO720899 KSG720899:KSK720899 LCC720899:LCG720899 LLY720899:LMC720899 LVU720899:LVY720899 MFQ720899:MFU720899 MPM720899:MPQ720899 MZI720899:MZM720899 NJE720899:NJI720899 NTA720899:NTE720899 OCW720899:ODA720899 OMS720899:OMW720899 OWO720899:OWS720899 PGK720899:PGO720899 PQG720899:PQK720899 QAC720899:QAG720899 QJY720899:QKC720899 QTU720899:QTY720899 RDQ720899:RDU720899 RNM720899:RNQ720899 RXI720899:RXM720899 SHE720899:SHI720899 SRA720899:SRE720899 TAW720899:TBA720899 TKS720899:TKW720899 TUO720899:TUS720899 UEK720899:UEO720899 UOG720899:UOK720899 UYC720899:UYG720899 VHY720899:VIC720899 VRU720899:VRY720899 WBQ720899:WBU720899 WLM720899:WLQ720899 WVI720899:WVM720899 A786435:E786435 IW786435:JA786435 SS786435:SW786435 ACO786435:ACS786435 AMK786435:AMO786435 AWG786435:AWK786435 BGC786435:BGG786435 BPY786435:BQC786435 BZU786435:BZY786435 CJQ786435:CJU786435 CTM786435:CTQ786435 DDI786435:DDM786435 DNE786435:DNI786435 DXA786435:DXE786435 EGW786435:EHA786435 EQS786435:EQW786435 FAO786435:FAS786435 FKK786435:FKO786435 FUG786435:FUK786435 GEC786435:GEG786435 GNY786435:GOC786435 GXU786435:GXY786435 HHQ786435:HHU786435 HRM786435:HRQ786435 IBI786435:IBM786435 ILE786435:ILI786435 IVA786435:IVE786435 JEW786435:JFA786435 JOS786435:JOW786435 JYO786435:JYS786435 KIK786435:KIO786435 KSG786435:KSK786435 LCC786435:LCG786435 LLY786435:LMC786435 LVU786435:LVY786435 MFQ786435:MFU786435 MPM786435:MPQ786435 MZI786435:MZM786435 NJE786435:NJI786435 NTA786435:NTE786435 OCW786435:ODA786435 OMS786435:OMW786435 OWO786435:OWS786435 PGK786435:PGO786435 PQG786435:PQK786435 QAC786435:QAG786435 QJY786435:QKC786435 QTU786435:QTY786435 RDQ786435:RDU786435 RNM786435:RNQ786435 RXI786435:RXM786435 SHE786435:SHI786435 SRA786435:SRE786435 TAW786435:TBA786435 TKS786435:TKW786435 TUO786435:TUS786435 UEK786435:UEO786435 UOG786435:UOK786435 UYC786435:UYG786435 VHY786435:VIC786435 VRU786435:VRY786435 WBQ786435:WBU786435 WLM786435:WLQ786435 WVI786435:WVM786435 A851971:E851971 IW851971:JA851971 SS851971:SW851971 ACO851971:ACS851971 AMK851971:AMO851971 AWG851971:AWK851971 BGC851971:BGG851971 BPY851971:BQC851971 BZU851971:BZY851971 CJQ851971:CJU851971 CTM851971:CTQ851971 DDI851971:DDM851971 DNE851971:DNI851971 DXA851971:DXE851971 EGW851971:EHA851971 EQS851971:EQW851971 FAO851971:FAS851971 FKK851971:FKO851971 FUG851971:FUK851971 GEC851971:GEG851971 GNY851971:GOC851971 GXU851971:GXY851971 HHQ851971:HHU851971 HRM851971:HRQ851971 IBI851971:IBM851971 ILE851971:ILI851971 IVA851971:IVE851971 JEW851971:JFA851971 JOS851971:JOW851971 JYO851971:JYS851971 KIK851971:KIO851971 KSG851971:KSK851971 LCC851971:LCG851971 LLY851971:LMC851971 LVU851971:LVY851971 MFQ851971:MFU851971 MPM851971:MPQ851971 MZI851971:MZM851971 NJE851971:NJI851971 NTA851971:NTE851971 OCW851971:ODA851971 OMS851971:OMW851971 OWO851971:OWS851971 PGK851971:PGO851971 PQG851971:PQK851971 QAC851971:QAG851971 QJY851971:QKC851971 QTU851971:QTY851971 RDQ851971:RDU851971 RNM851971:RNQ851971 RXI851971:RXM851971 SHE851971:SHI851971 SRA851971:SRE851971 TAW851971:TBA851971 TKS851971:TKW851971 TUO851971:TUS851971 UEK851971:UEO851971 UOG851971:UOK851971 UYC851971:UYG851971 VHY851971:VIC851971 VRU851971:VRY851971 WBQ851971:WBU851971 WLM851971:WLQ851971 WVI851971:WVM851971 A917507:E917507 IW917507:JA917507 SS917507:SW917507 ACO917507:ACS917507 AMK917507:AMO917507 AWG917507:AWK917507 BGC917507:BGG917507 BPY917507:BQC917507 BZU917507:BZY917507 CJQ917507:CJU917507 CTM917507:CTQ917507 DDI917507:DDM917507 DNE917507:DNI917507 DXA917507:DXE917507 EGW917507:EHA917507 EQS917507:EQW917507 FAO917507:FAS917507 FKK917507:FKO917507 FUG917507:FUK917507 GEC917507:GEG917507 GNY917507:GOC917507 GXU917507:GXY917507 HHQ917507:HHU917507 HRM917507:HRQ917507 IBI917507:IBM917507 ILE917507:ILI917507 IVA917507:IVE917507 JEW917507:JFA917507 JOS917507:JOW917507 JYO917507:JYS917507 KIK917507:KIO917507 KSG917507:KSK917507 LCC917507:LCG917507 LLY917507:LMC917507 LVU917507:LVY917507 MFQ917507:MFU917507 MPM917507:MPQ917507 MZI917507:MZM917507 NJE917507:NJI917507 NTA917507:NTE917507 OCW917507:ODA917507 OMS917507:OMW917507 OWO917507:OWS917507 PGK917507:PGO917507 PQG917507:PQK917507 QAC917507:QAG917507 QJY917507:QKC917507 QTU917507:QTY917507 RDQ917507:RDU917507 RNM917507:RNQ917507 RXI917507:RXM917507 SHE917507:SHI917507 SRA917507:SRE917507 TAW917507:TBA917507 TKS917507:TKW917507 TUO917507:TUS917507 UEK917507:UEO917507 UOG917507:UOK917507 UYC917507:UYG917507 VHY917507:VIC917507 VRU917507:VRY917507 WBQ917507:WBU917507 WLM917507:WLQ917507 WVI917507:WVM917507 A983043:E983043 IW983043:JA983043 SS983043:SW983043 ACO983043:ACS983043 AMK983043:AMO983043 AWG983043:AWK983043 BGC983043:BGG983043 BPY983043:BQC983043 BZU983043:BZY983043 CJQ983043:CJU983043 CTM983043:CTQ983043 DDI983043:DDM983043 DNE983043:DNI983043 DXA983043:DXE983043 EGW983043:EHA983043 EQS983043:EQW983043 FAO983043:FAS983043 FKK983043:FKO983043 FUG983043:FUK983043 GEC983043:GEG983043 GNY983043:GOC983043 GXU983043:GXY983043 HHQ983043:HHU983043 HRM983043:HRQ983043 IBI983043:IBM983043 ILE983043:ILI983043 IVA983043:IVE983043 JEW983043:JFA983043 JOS983043:JOW983043 JYO983043:JYS983043 KIK983043:KIO983043 KSG983043:KSK983043 LCC983043:LCG983043 LLY983043:LMC983043 LVU983043:LVY983043 MFQ983043:MFU983043 MPM983043:MPQ983043 MZI983043:MZM983043 NJE983043:NJI983043 NTA983043:NTE983043 OCW983043:ODA983043 OMS983043:OMW983043 OWO983043:OWS983043 PGK983043:PGO983043 PQG983043:PQK983043 QAC983043:QAG983043 QJY983043:QKC983043 QTU983043:QTY983043 RDQ983043:RDU983043 RNM983043:RNQ983043 RXI983043:RXM983043 SHE983043:SHI983043 SRA983043:SRE983043 TAW983043:TBA983043 TKS983043:TKW983043 TUO983043:TUS983043 UEK983043:UEO983043 UOG983043:UOK983043 UYC983043:UYG983043 VHY983043:VIC983043 VRU983043:VRY983043 WBQ983043:WBU983043 WLM983043:WLQ983043 WVI983043:WVM983043" xr:uid="{52C2F07F-1209-4F89-A9FA-7E7114FC4ABC}">
      <formula1>会社名</formula1>
    </dataValidation>
  </dataValidations>
  <pageMargins left="0.78740157480314965" right="0" top="0.59055118110236227" bottom="0.47244094488188981" header="0.51181102362204722" footer="0.51181102362204722"/>
  <pageSetup paperSize="9" orientation="portrait" horizontalDpi="4294967292" verticalDpi="300" r:id="rId1"/>
  <headerFooter alignWithMargins="0"/>
  <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80DE-DFFE-4D08-B493-FE2CCFB98E93}">
  <dimension ref="A1:G36"/>
  <sheetViews>
    <sheetView showZeros="0" view="pageBreakPreview" topLeftCell="A4" zoomScaleNormal="100" workbookViewId="0">
      <selection activeCell="D28" sqref="D28"/>
    </sheetView>
  </sheetViews>
  <sheetFormatPr defaultRowHeight="13.5"/>
  <cols>
    <col min="1" max="1" width="21" style="840" customWidth="1"/>
    <col min="2" max="2" width="19" style="840" customWidth="1"/>
    <col min="3" max="3" width="9" style="840"/>
    <col min="4" max="4" width="11.5" style="840" customWidth="1"/>
    <col min="5" max="5" width="8.75" style="840" customWidth="1"/>
    <col min="6" max="6" width="12.5" style="840" customWidth="1"/>
    <col min="7" max="7" width="16.5" style="840" customWidth="1"/>
    <col min="8" max="256" width="9" style="840"/>
    <col min="257" max="257" width="21" style="840" customWidth="1"/>
    <col min="258" max="258" width="19" style="840" customWidth="1"/>
    <col min="259" max="259" width="9" style="840"/>
    <col min="260" max="260" width="11.5" style="840" customWidth="1"/>
    <col min="261" max="261" width="8.75" style="840" customWidth="1"/>
    <col min="262" max="262" width="12.5" style="840" customWidth="1"/>
    <col min="263" max="263" width="16.5" style="840" customWidth="1"/>
    <col min="264" max="512" width="9" style="840"/>
    <col min="513" max="513" width="21" style="840" customWidth="1"/>
    <col min="514" max="514" width="19" style="840" customWidth="1"/>
    <col min="515" max="515" width="9" style="840"/>
    <col min="516" max="516" width="11.5" style="840" customWidth="1"/>
    <col min="517" max="517" width="8.75" style="840" customWidth="1"/>
    <col min="518" max="518" width="12.5" style="840" customWidth="1"/>
    <col min="519" max="519" width="16.5" style="840" customWidth="1"/>
    <col min="520" max="768" width="9" style="840"/>
    <col min="769" max="769" width="21" style="840" customWidth="1"/>
    <col min="770" max="770" width="19" style="840" customWidth="1"/>
    <col min="771" max="771" width="9" style="840"/>
    <col min="772" max="772" width="11.5" style="840" customWidth="1"/>
    <col min="773" max="773" width="8.75" style="840" customWidth="1"/>
    <col min="774" max="774" width="12.5" style="840" customWidth="1"/>
    <col min="775" max="775" width="16.5" style="840" customWidth="1"/>
    <col min="776" max="1024" width="9" style="840"/>
    <col min="1025" max="1025" width="21" style="840" customWidth="1"/>
    <col min="1026" max="1026" width="19" style="840" customWidth="1"/>
    <col min="1027" max="1027" width="9" style="840"/>
    <col min="1028" max="1028" width="11.5" style="840" customWidth="1"/>
    <col min="1029" max="1029" width="8.75" style="840" customWidth="1"/>
    <col min="1030" max="1030" width="12.5" style="840" customWidth="1"/>
    <col min="1031" max="1031" width="16.5" style="840" customWidth="1"/>
    <col min="1032" max="1280" width="9" style="840"/>
    <col min="1281" max="1281" width="21" style="840" customWidth="1"/>
    <col min="1282" max="1282" width="19" style="840" customWidth="1"/>
    <col min="1283" max="1283" width="9" style="840"/>
    <col min="1284" max="1284" width="11.5" style="840" customWidth="1"/>
    <col min="1285" max="1285" width="8.75" style="840" customWidth="1"/>
    <col min="1286" max="1286" width="12.5" style="840" customWidth="1"/>
    <col min="1287" max="1287" width="16.5" style="840" customWidth="1"/>
    <col min="1288" max="1536" width="9" style="840"/>
    <col min="1537" max="1537" width="21" style="840" customWidth="1"/>
    <col min="1538" max="1538" width="19" style="840" customWidth="1"/>
    <col min="1539" max="1539" width="9" style="840"/>
    <col min="1540" max="1540" width="11.5" style="840" customWidth="1"/>
    <col min="1541" max="1541" width="8.75" style="840" customWidth="1"/>
    <col min="1542" max="1542" width="12.5" style="840" customWidth="1"/>
    <col min="1543" max="1543" width="16.5" style="840" customWidth="1"/>
    <col min="1544" max="1792" width="9" style="840"/>
    <col min="1793" max="1793" width="21" style="840" customWidth="1"/>
    <col min="1794" max="1794" width="19" style="840" customWidth="1"/>
    <col min="1795" max="1795" width="9" style="840"/>
    <col min="1796" max="1796" width="11.5" style="840" customWidth="1"/>
    <col min="1797" max="1797" width="8.75" style="840" customWidth="1"/>
    <col min="1798" max="1798" width="12.5" style="840" customWidth="1"/>
    <col min="1799" max="1799" width="16.5" style="840" customWidth="1"/>
    <col min="1800" max="2048" width="9" style="840"/>
    <col min="2049" max="2049" width="21" style="840" customWidth="1"/>
    <col min="2050" max="2050" width="19" style="840" customWidth="1"/>
    <col min="2051" max="2051" width="9" style="840"/>
    <col min="2052" max="2052" width="11.5" style="840" customWidth="1"/>
    <col min="2053" max="2053" width="8.75" style="840" customWidth="1"/>
    <col min="2054" max="2054" width="12.5" style="840" customWidth="1"/>
    <col min="2055" max="2055" width="16.5" style="840" customWidth="1"/>
    <col min="2056" max="2304" width="9" style="840"/>
    <col min="2305" max="2305" width="21" style="840" customWidth="1"/>
    <col min="2306" max="2306" width="19" style="840" customWidth="1"/>
    <col min="2307" max="2307" width="9" style="840"/>
    <col min="2308" max="2308" width="11.5" style="840" customWidth="1"/>
    <col min="2309" max="2309" width="8.75" style="840" customWidth="1"/>
    <col min="2310" max="2310" width="12.5" style="840" customWidth="1"/>
    <col min="2311" max="2311" width="16.5" style="840" customWidth="1"/>
    <col min="2312" max="2560" width="9" style="840"/>
    <col min="2561" max="2561" width="21" style="840" customWidth="1"/>
    <col min="2562" max="2562" width="19" style="840" customWidth="1"/>
    <col min="2563" max="2563" width="9" style="840"/>
    <col min="2564" max="2564" width="11.5" style="840" customWidth="1"/>
    <col min="2565" max="2565" width="8.75" style="840" customWidth="1"/>
    <col min="2566" max="2566" width="12.5" style="840" customWidth="1"/>
    <col min="2567" max="2567" width="16.5" style="840" customWidth="1"/>
    <col min="2568" max="2816" width="9" style="840"/>
    <col min="2817" max="2817" width="21" style="840" customWidth="1"/>
    <col min="2818" max="2818" width="19" style="840" customWidth="1"/>
    <col min="2819" max="2819" width="9" style="840"/>
    <col min="2820" max="2820" width="11.5" style="840" customWidth="1"/>
    <col min="2821" max="2821" width="8.75" style="840" customWidth="1"/>
    <col min="2822" max="2822" width="12.5" style="840" customWidth="1"/>
    <col min="2823" max="2823" width="16.5" style="840" customWidth="1"/>
    <col min="2824" max="3072" width="9" style="840"/>
    <col min="3073" max="3073" width="21" style="840" customWidth="1"/>
    <col min="3074" max="3074" width="19" style="840" customWidth="1"/>
    <col min="3075" max="3075" width="9" style="840"/>
    <col min="3076" max="3076" width="11.5" style="840" customWidth="1"/>
    <col min="3077" max="3077" width="8.75" style="840" customWidth="1"/>
    <col min="3078" max="3078" width="12.5" style="840" customWidth="1"/>
    <col min="3079" max="3079" width="16.5" style="840" customWidth="1"/>
    <col min="3080" max="3328" width="9" style="840"/>
    <col min="3329" max="3329" width="21" style="840" customWidth="1"/>
    <col min="3330" max="3330" width="19" style="840" customWidth="1"/>
    <col min="3331" max="3331" width="9" style="840"/>
    <col min="3332" max="3332" width="11.5" style="840" customWidth="1"/>
    <col min="3333" max="3333" width="8.75" style="840" customWidth="1"/>
    <col min="3334" max="3334" width="12.5" style="840" customWidth="1"/>
    <col min="3335" max="3335" width="16.5" style="840" customWidth="1"/>
    <col min="3336" max="3584" width="9" style="840"/>
    <col min="3585" max="3585" width="21" style="840" customWidth="1"/>
    <col min="3586" max="3586" width="19" style="840" customWidth="1"/>
    <col min="3587" max="3587" width="9" style="840"/>
    <col min="3588" max="3588" width="11.5" style="840" customWidth="1"/>
    <col min="3589" max="3589" width="8.75" style="840" customWidth="1"/>
    <col min="3590" max="3590" width="12.5" style="840" customWidth="1"/>
    <col min="3591" max="3591" width="16.5" style="840" customWidth="1"/>
    <col min="3592" max="3840" width="9" style="840"/>
    <col min="3841" max="3841" width="21" style="840" customWidth="1"/>
    <col min="3842" max="3842" width="19" style="840" customWidth="1"/>
    <col min="3843" max="3843" width="9" style="840"/>
    <col min="3844" max="3844" width="11.5" style="840" customWidth="1"/>
    <col min="3845" max="3845" width="8.75" style="840" customWidth="1"/>
    <col min="3846" max="3846" width="12.5" style="840" customWidth="1"/>
    <col min="3847" max="3847" width="16.5" style="840" customWidth="1"/>
    <col min="3848" max="4096" width="9" style="840"/>
    <col min="4097" max="4097" width="21" style="840" customWidth="1"/>
    <col min="4098" max="4098" width="19" style="840" customWidth="1"/>
    <col min="4099" max="4099" width="9" style="840"/>
    <col min="4100" max="4100" width="11.5" style="840" customWidth="1"/>
    <col min="4101" max="4101" width="8.75" style="840" customWidth="1"/>
    <col min="4102" max="4102" width="12.5" style="840" customWidth="1"/>
    <col min="4103" max="4103" width="16.5" style="840" customWidth="1"/>
    <col min="4104" max="4352" width="9" style="840"/>
    <col min="4353" max="4353" width="21" style="840" customWidth="1"/>
    <col min="4354" max="4354" width="19" style="840" customWidth="1"/>
    <col min="4355" max="4355" width="9" style="840"/>
    <col min="4356" max="4356" width="11.5" style="840" customWidth="1"/>
    <col min="4357" max="4357" width="8.75" style="840" customWidth="1"/>
    <col min="4358" max="4358" width="12.5" style="840" customWidth="1"/>
    <col min="4359" max="4359" width="16.5" style="840" customWidth="1"/>
    <col min="4360" max="4608" width="9" style="840"/>
    <col min="4609" max="4609" width="21" style="840" customWidth="1"/>
    <col min="4610" max="4610" width="19" style="840" customWidth="1"/>
    <col min="4611" max="4611" width="9" style="840"/>
    <col min="4612" max="4612" width="11.5" style="840" customWidth="1"/>
    <col min="4613" max="4613" width="8.75" style="840" customWidth="1"/>
    <col min="4614" max="4614" width="12.5" style="840" customWidth="1"/>
    <col min="4615" max="4615" width="16.5" style="840" customWidth="1"/>
    <col min="4616" max="4864" width="9" style="840"/>
    <col min="4865" max="4865" width="21" style="840" customWidth="1"/>
    <col min="4866" max="4866" width="19" style="840" customWidth="1"/>
    <col min="4867" max="4867" width="9" style="840"/>
    <col min="4868" max="4868" width="11.5" style="840" customWidth="1"/>
    <col min="4869" max="4869" width="8.75" style="840" customWidth="1"/>
    <col min="4870" max="4870" width="12.5" style="840" customWidth="1"/>
    <col min="4871" max="4871" width="16.5" style="840" customWidth="1"/>
    <col min="4872" max="5120" width="9" style="840"/>
    <col min="5121" max="5121" width="21" style="840" customWidth="1"/>
    <col min="5122" max="5122" width="19" style="840" customWidth="1"/>
    <col min="5123" max="5123" width="9" style="840"/>
    <col min="5124" max="5124" width="11.5" style="840" customWidth="1"/>
    <col min="5125" max="5125" width="8.75" style="840" customWidth="1"/>
    <col min="5126" max="5126" width="12.5" style="840" customWidth="1"/>
    <col min="5127" max="5127" width="16.5" style="840" customWidth="1"/>
    <col min="5128" max="5376" width="9" style="840"/>
    <col min="5377" max="5377" width="21" style="840" customWidth="1"/>
    <col min="5378" max="5378" width="19" style="840" customWidth="1"/>
    <col min="5379" max="5379" width="9" style="840"/>
    <col min="5380" max="5380" width="11.5" style="840" customWidth="1"/>
    <col min="5381" max="5381" width="8.75" style="840" customWidth="1"/>
    <col min="5382" max="5382" width="12.5" style="840" customWidth="1"/>
    <col min="5383" max="5383" width="16.5" style="840" customWidth="1"/>
    <col min="5384" max="5632" width="9" style="840"/>
    <col min="5633" max="5633" width="21" style="840" customWidth="1"/>
    <col min="5634" max="5634" width="19" style="840" customWidth="1"/>
    <col min="5635" max="5635" width="9" style="840"/>
    <col min="5636" max="5636" width="11.5" style="840" customWidth="1"/>
    <col min="5637" max="5637" width="8.75" style="840" customWidth="1"/>
    <col min="5638" max="5638" width="12.5" style="840" customWidth="1"/>
    <col min="5639" max="5639" width="16.5" style="840" customWidth="1"/>
    <col min="5640" max="5888" width="9" style="840"/>
    <col min="5889" max="5889" width="21" style="840" customWidth="1"/>
    <col min="5890" max="5890" width="19" style="840" customWidth="1"/>
    <col min="5891" max="5891" width="9" style="840"/>
    <col min="5892" max="5892" width="11.5" style="840" customWidth="1"/>
    <col min="5893" max="5893" width="8.75" style="840" customWidth="1"/>
    <col min="5894" max="5894" width="12.5" style="840" customWidth="1"/>
    <col min="5895" max="5895" width="16.5" style="840" customWidth="1"/>
    <col min="5896" max="6144" width="9" style="840"/>
    <col min="6145" max="6145" width="21" style="840" customWidth="1"/>
    <col min="6146" max="6146" width="19" style="840" customWidth="1"/>
    <col min="6147" max="6147" width="9" style="840"/>
    <col min="6148" max="6148" width="11.5" style="840" customWidth="1"/>
    <col min="6149" max="6149" width="8.75" style="840" customWidth="1"/>
    <col min="6150" max="6150" width="12.5" style="840" customWidth="1"/>
    <col min="6151" max="6151" width="16.5" style="840" customWidth="1"/>
    <col min="6152" max="6400" width="9" style="840"/>
    <col min="6401" max="6401" width="21" style="840" customWidth="1"/>
    <col min="6402" max="6402" width="19" style="840" customWidth="1"/>
    <col min="6403" max="6403" width="9" style="840"/>
    <col min="6404" max="6404" width="11.5" style="840" customWidth="1"/>
    <col min="6405" max="6405" width="8.75" style="840" customWidth="1"/>
    <col min="6406" max="6406" width="12.5" style="840" customWidth="1"/>
    <col min="6407" max="6407" width="16.5" style="840" customWidth="1"/>
    <col min="6408" max="6656" width="9" style="840"/>
    <col min="6657" max="6657" width="21" style="840" customWidth="1"/>
    <col min="6658" max="6658" width="19" style="840" customWidth="1"/>
    <col min="6659" max="6659" width="9" style="840"/>
    <col min="6660" max="6660" width="11.5" style="840" customWidth="1"/>
    <col min="6661" max="6661" width="8.75" style="840" customWidth="1"/>
    <col min="6662" max="6662" width="12.5" style="840" customWidth="1"/>
    <col min="6663" max="6663" width="16.5" style="840" customWidth="1"/>
    <col min="6664" max="6912" width="9" style="840"/>
    <col min="6913" max="6913" width="21" style="840" customWidth="1"/>
    <col min="6914" max="6914" width="19" style="840" customWidth="1"/>
    <col min="6915" max="6915" width="9" style="840"/>
    <col min="6916" max="6916" width="11.5" style="840" customWidth="1"/>
    <col min="6917" max="6917" width="8.75" style="840" customWidth="1"/>
    <col min="6918" max="6918" width="12.5" style="840" customWidth="1"/>
    <col min="6919" max="6919" width="16.5" style="840" customWidth="1"/>
    <col min="6920" max="7168" width="9" style="840"/>
    <col min="7169" max="7169" width="21" style="840" customWidth="1"/>
    <col min="7170" max="7170" width="19" style="840" customWidth="1"/>
    <col min="7171" max="7171" width="9" style="840"/>
    <col min="7172" max="7172" width="11.5" style="840" customWidth="1"/>
    <col min="7173" max="7173" width="8.75" style="840" customWidth="1"/>
    <col min="7174" max="7174" width="12.5" style="840" customWidth="1"/>
    <col min="7175" max="7175" width="16.5" style="840" customWidth="1"/>
    <col min="7176" max="7424" width="9" style="840"/>
    <col min="7425" max="7425" width="21" style="840" customWidth="1"/>
    <col min="7426" max="7426" width="19" style="840" customWidth="1"/>
    <col min="7427" max="7427" width="9" style="840"/>
    <col min="7428" max="7428" width="11.5" style="840" customWidth="1"/>
    <col min="7429" max="7429" width="8.75" style="840" customWidth="1"/>
    <col min="7430" max="7430" width="12.5" style="840" customWidth="1"/>
    <col min="7431" max="7431" width="16.5" style="840" customWidth="1"/>
    <col min="7432" max="7680" width="9" style="840"/>
    <col min="7681" max="7681" width="21" style="840" customWidth="1"/>
    <col min="7682" max="7682" width="19" style="840" customWidth="1"/>
    <col min="7683" max="7683" width="9" style="840"/>
    <col min="7684" max="7684" width="11.5" style="840" customWidth="1"/>
    <col min="7685" max="7685" width="8.75" style="840" customWidth="1"/>
    <col min="7686" max="7686" width="12.5" style="840" customWidth="1"/>
    <col min="7687" max="7687" width="16.5" style="840" customWidth="1"/>
    <col min="7688" max="7936" width="9" style="840"/>
    <col min="7937" max="7937" width="21" style="840" customWidth="1"/>
    <col min="7938" max="7938" width="19" style="840" customWidth="1"/>
    <col min="7939" max="7939" width="9" style="840"/>
    <col min="7940" max="7940" width="11.5" style="840" customWidth="1"/>
    <col min="7941" max="7941" width="8.75" style="840" customWidth="1"/>
    <col min="7942" max="7942" width="12.5" style="840" customWidth="1"/>
    <col min="7943" max="7943" width="16.5" style="840" customWidth="1"/>
    <col min="7944" max="8192" width="9" style="840"/>
    <col min="8193" max="8193" width="21" style="840" customWidth="1"/>
    <col min="8194" max="8194" width="19" style="840" customWidth="1"/>
    <col min="8195" max="8195" width="9" style="840"/>
    <col min="8196" max="8196" width="11.5" style="840" customWidth="1"/>
    <col min="8197" max="8197" width="8.75" style="840" customWidth="1"/>
    <col min="8198" max="8198" width="12.5" style="840" customWidth="1"/>
    <col min="8199" max="8199" width="16.5" style="840" customWidth="1"/>
    <col min="8200" max="8448" width="9" style="840"/>
    <col min="8449" max="8449" width="21" style="840" customWidth="1"/>
    <col min="8450" max="8450" width="19" style="840" customWidth="1"/>
    <col min="8451" max="8451" width="9" style="840"/>
    <col min="8452" max="8452" width="11.5" style="840" customWidth="1"/>
    <col min="8453" max="8453" width="8.75" style="840" customWidth="1"/>
    <col min="8454" max="8454" width="12.5" style="840" customWidth="1"/>
    <col min="8455" max="8455" width="16.5" style="840" customWidth="1"/>
    <col min="8456" max="8704" width="9" style="840"/>
    <col min="8705" max="8705" width="21" style="840" customWidth="1"/>
    <col min="8706" max="8706" width="19" style="840" customWidth="1"/>
    <col min="8707" max="8707" width="9" style="840"/>
    <col min="8708" max="8708" width="11.5" style="840" customWidth="1"/>
    <col min="8709" max="8709" width="8.75" style="840" customWidth="1"/>
    <col min="8710" max="8710" width="12.5" style="840" customWidth="1"/>
    <col min="8711" max="8711" width="16.5" style="840" customWidth="1"/>
    <col min="8712" max="8960" width="9" style="840"/>
    <col min="8961" max="8961" width="21" style="840" customWidth="1"/>
    <col min="8962" max="8962" width="19" style="840" customWidth="1"/>
    <col min="8963" max="8963" width="9" style="840"/>
    <col min="8964" max="8964" width="11.5" style="840" customWidth="1"/>
    <col min="8965" max="8965" width="8.75" style="840" customWidth="1"/>
    <col min="8966" max="8966" width="12.5" style="840" customWidth="1"/>
    <col min="8967" max="8967" width="16.5" style="840" customWidth="1"/>
    <col min="8968" max="9216" width="9" style="840"/>
    <col min="9217" max="9217" width="21" style="840" customWidth="1"/>
    <col min="9218" max="9218" width="19" style="840" customWidth="1"/>
    <col min="9219" max="9219" width="9" style="840"/>
    <col min="9220" max="9220" width="11.5" style="840" customWidth="1"/>
    <col min="9221" max="9221" width="8.75" style="840" customWidth="1"/>
    <col min="9222" max="9222" width="12.5" style="840" customWidth="1"/>
    <col min="9223" max="9223" width="16.5" style="840" customWidth="1"/>
    <col min="9224" max="9472" width="9" style="840"/>
    <col min="9473" max="9473" width="21" style="840" customWidth="1"/>
    <col min="9474" max="9474" width="19" style="840" customWidth="1"/>
    <col min="9475" max="9475" width="9" style="840"/>
    <col min="9476" max="9476" width="11.5" style="840" customWidth="1"/>
    <col min="9477" max="9477" width="8.75" style="840" customWidth="1"/>
    <col min="9478" max="9478" width="12.5" style="840" customWidth="1"/>
    <col min="9479" max="9479" width="16.5" style="840" customWidth="1"/>
    <col min="9480" max="9728" width="9" style="840"/>
    <col min="9729" max="9729" width="21" style="840" customWidth="1"/>
    <col min="9730" max="9730" width="19" style="840" customWidth="1"/>
    <col min="9731" max="9731" width="9" style="840"/>
    <col min="9732" max="9732" width="11.5" style="840" customWidth="1"/>
    <col min="9733" max="9733" width="8.75" style="840" customWidth="1"/>
    <col min="9734" max="9734" width="12.5" style="840" customWidth="1"/>
    <col min="9735" max="9735" width="16.5" style="840" customWidth="1"/>
    <col min="9736" max="9984" width="9" style="840"/>
    <col min="9985" max="9985" width="21" style="840" customWidth="1"/>
    <col min="9986" max="9986" width="19" style="840" customWidth="1"/>
    <col min="9987" max="9987" width="9" style="840"/>
    <col min="9988" max="9988" width="11.5" style="840" customWidth="1"/>
    <col min="9989" max="9989" width="8.75" style="840" customWidth="1"/>
    <col min="9990" max="9990" width="12.5" style="840" customWidth="1"/>
    <col min="9991" max="9991" width="16.5" style="840" customWidth="1"/>
    <col min="9992" max="10240" width="9" style="840"/>
    <col min="10241" max="10241" width="21" style="840" customWidth="1"/>
    <col min="10242" max="10242" width="19" style="840" customWidth="1"/>
    <col min="10243" max="10243" width="9" style="840"/>
    <col min="10244" max="10244" width="11.5" style="840" customWidth="1"/>
    <col min="10245" max="10245" width="8.75" style="840" customWidth="1"/>
    <col min="10246" max="10246" width="12.5" style="840" customWidth="1"/>
    <col min="10247" max="10247" width="16.5" style="840" customWidth="1"/>
    <col min="10248" max="10496" width="9" style="840"/>
    <col min="10497" max="10497" width="21" style="840" customWidth="1"/>
    <col min="10498" max="10498" width="19" style="840" customWidth="1"/>
    <col min="10499" max="10499" width="9" style="840"/>
    <col min="10500" max="10500" width="11.5" style="840" customWidth="1"/>
    <col min="10501" max="10501" width="8.75" style="840" customWidth="1"/>
    <col min="10502" max="10502" width="12.5" style="840" customWidth="1"/>
    <col min="10503" max="10503" width="16.5" style="840" customWidth="1"/>
    <col min="10504" max="10752" width="9" style="840"/>
    <col min="10753" max="10753" width="21" style="840" customWidth="1"/>
    <col min="10754" max="10754" width="19" style="840" customWidth="1"/>
    <col min="10755" max="10755" width="9" style="840"/>
    <col min="10756" max="10756" width="11.5" style="840" customWidth="1"/>
    <col min="10757" max="10757" width="8.75" style="840" customWidth="1"/>
    <col min="10758" max="10758" width="12.5" style="840" customWidth="1"/>
    <col min="10759" max="10759" width="16.5" style="840" customWidth="1"/>
    <col min="10760" max="11008" width="9" style="840"/>
    <col min="11009" max="11009" width="21" style="840" customWidth="1"/>
    <col min="11010" max="11010" width="19" style="840" customWidth="1"/>
    <col min="11011" max="11011" width="9" style="840"/>
    <col min="11012" max="11012" width="11.5" style="840" customWidth="1"/>
    <col min="11013" max="11013" width="8.75" style="840" customWidth="1"/>
    <col min="11014" max="11014" width="12.5" style="840" customWidth="1"/>
    <col min="11015" max="11015" width="16.5" style="840" customWidth="1"/>
    <col min="11016" max="11264" width="9" style="840"/>
    <col min="11265" max="11265" width="21" style="840" customWidth="1"/>
    <col min="11266" max="11266" width="19" style="840" customWidth="1"/>
    <col min="11267" max="11267" width="9" style="840"/>
    <col min="11268" max="11268" width="11.5" style="840" customWidth="1"/>
    <col min="11269" max="11269" width="8.75" style="840" customWidth="1"/>
    <col min="11270" max="11270" width="12.5" style="840" customWidth="1"/>
    <col min="11271" max="11271" width="16.5" style="840" customWidth="1"/>
    <col min="11272" max="11520" width="9" style="840"/>
    <col min="11521" max="11521" width="21" style="840" customWidth="1"/>
    <col min="11522" max="11522" width="19" style="840" customWidth="1"/>
    <col min="11523" max="11523" width="9" style="840"/>
    <col min="11524" max="11524" width="11.5" style="840" customWidth="1"/>
    <col min="11525" max="11525" width="8.75" style="840" customWidth="1"/>
    <col min="11526" max="11526" width="12.5" style="840" customWidth="1"/>
    <col min="11527" max="11527" width="16.5" style="840" customWidth="1"/>
    <col min="11528" max="11776" width="9" style="840"/>
    <col min="11777" max="11777" width="21" style="840" customWidth="1"/>
    <col min="11778" max="11778" width="19" style="840" customWidth="1"/>
    <col min="11779" max="11779" width="9" style="840"/>
    <col min="11780" max="11780" width="11.5" style="840" customWidth="1"/>
    <col min="11781" max="11781" width="8.75" style="840" customWidth="1"/>
    <col min="11782" max="11782" width="12.5" style="840" customWidth="1"/>
    <col min="11783" max="11783" width="16.5" style="840" customWidth="1"/>
    <col min="11784" max="12032" width="9" style="840"/>
    <col min="12033" max="12033" width="21" style="840" customWidth="1"/>
    <col min="12034" max="12034" width="19" style="840" customWidth="1"/>
    <col min="12035" max="12035" width="9" style="840"/>
    <col min="12036" max="12036" width="11.5" style="840" customWidth="1"/>
    <col min="12037" max="12037" width="8.75" style="840" customWidth="1"/>
    <col min="12038" max="12038" width="12.5" style="840" customWidth="1"/>
    <col min="12039" max="12039" width="16.5" style="840" customWidth="1"/>
    <col min="12040" max="12288" width="9" style="840"/>
    <col min="12289" max="12289" width="21" style="840" customWidth="1"/>
    <col min="12290" max="12290" width="19" style="840" customWidth="1"/>
    <col min="12291" max="12291" width="9" style="840"/>
    <col min="12292" max="12292" width="11.5" style="840" customWidth="1"/>
    <col min="12293" max="12293" width="8.75" style="840" customWidth="1"/>
    <col min="12294" max="12294" width="12.5" style="840" customWidth="1"/>
    <col min="12295" max="12295" width="16.5" style="840" customWidth="1"/>
    <col min="12296" max="12544" width="9" style="840"/>
    <col min="12545" max="12545" width="21" style="840" customWidth="1"/>
    <col min="12546" max="12546" width="19" style="840" customWidth="1"/>
    <col min="12547" max="12547" width="9" style="840"/>
    <col min="12548" max="12548" width="11.5" style="840" customWidth="1"/>
    <col min="12549" max="12549" width="8.75" style="840" customWidth="1"/>
    <col min="12550" max="12550" width="12.5" style="840" customWidth="1"/>
    <col min="12551" max="12551" width="16.5" style="840" customWidth="1"/>
    <col min="12552" max="12800" width="9" style="840"/>
    <col min="12801" max="12801" width="21" style="840" customWidth="1"/>
    <col min="12802" max="12802" width="19" style="840" customWidth="1"/>
    <col min="12803" max="12803" width="9" style="840"/>
    <col min="12804" max="12804" width="11.5" style="840" customWidth="1"/>
    <col min="12805" max="12805" width="8.75" style="840" customWidth="1"/>
    <col min="12806" max="12806" width="12.5" style="840" customWidth="1"/>
    <col min="12807" max="12807" width="16.5" style="840" customWidth="1"/>
    <col min="12808" max="13056" width="9" style="840"/>
    <col min="13057" max="13057" width="21" style="840" customWidth="1"/>
    <col min="13058" max="13058" width="19" style="840" customWidth="1"/>
    <col min="13059" max="13059" width="9" style="840"/>
    <col min="13060" max="13060" width="11.5" style="840" customWidth="1"/>
    <col min="13061" max="13061" width="8.75" style="840" customWidth="1"/>
    <col min="13062" max="13062" width="12.5" style="840" customWidth="1"/>
    <col min="13063" max="13063" width="16.5" style="840" customWidth="1"/>
    <col min="13064" max="13312" width="9" style="840"/>
    <col min="13313" max="13313" width="21" style="840" customWidth="1"/>
    <col min="13314" max="13314" width="19" style="840" customWidth="1"/>
    <col min="13315" max="13315" width="9" style="840"/>
    <col min="13316" max="13316" width="11.5" style="840" customWidth="1"/>
    <col min="13317" max="13317" width="8.75" style="840" customWidth="1"/>
    <col min="13318" max="13318" width="12.5" style="840" customWidth="1"/>
    <col min="13319" max="13319" width="16.5" style="840" customWidth="1"/>
    <col min="13320" max="13568" width="9" style="840"/>
    <col min="13569" max="13569" width="21" style="840" customWidth="1"/>
    <col min="13570" max="13570" width="19" style="840" customWidth="1"/>
    <col min="13571" max="13571" width="9" style="840"/>
    <col min="13572" max="13572" width="11.5" style="840" customWidth="1"/>
    <col min="13573" max="13573" width="8.75" style="840" customWidth="1"/>
    <col min="13574" max="13574" width="12.5" style="840" customWidth="1"/>
    <col min="13575" max="13575" width="16.5" style="840" customWidth="1"/>
    <col min="13576" max="13824" width="9" style="840"/>
    <col min="13825" max="13825" width="21" style="840" customWidth="1"/>
    <col min="13826" max="13826" width="19" style="840" customWidth="1"/>
    <col min="13827" max="13827" width="9" style="840"/>
    <col min="13828" max="13828" width="11.5" style="840" customWidth="1"/>
    <col min="13829" max="13829" width="8.75" style="840" customWidth="1"/>
    <col min="13830" max="13830" width="12.5" style="840" customWidth="1"/>
    <col min="13831" max="13831" width="16.5" style="840" customWidth="1"/>
    <col min="13832" max="14080" width="9" style="840"/>
    <col min="14081" max="14081" width="21" style="840" customWidth="1"/>
    <col min="14082" max="14082" width="19" style="840" customWidth="1"/>
    <col min="14083" max="14083" width="9" style="840"/>
    <col min="14084" max="14084" width="11.5" style="840" customWidth="1"/>
    <col min="14085" max="14085" width="8.75" style="840" customWidth="1"/>
    <col min="14086" max="14086" width="12.5" style="840" customWidth="1"/>
    <col min="14087" max="14087" width="16.5" style="840" customWidth="1"/>
    <col min="14088" max="14336" width="9" style="840"/>
    <col min="14337" max="14337" width="21" style="840" customWidth="1"/>
    <col min="14338" max="14338" width="19" style="840" customWidth="1"/>
    <col min="14339" max="14339" width="9" style="840"/>
    <col min="14340" max="14340" width="11.5" style="840" customWidth="1"/>
    <col min="14341" max="14341" width="8.75" style="840" customWidth="1"/>
    <col min="14342" max="14342" width="12.5" style="840" customWidth="1"/>
    <col min="14343" max="14343" width="16.5" style="840" customWidth="1"/>
    <col min="14344" max="14592" width="9" style="840"/>
    <col min="14593" max="14593" width="21" style="840" customWidth="1"/>
    <col min="14594" max="14594" width="19" style="840" customWidth="1"/>
    <col min="14595" max="14595" width="9" style="840"/>
    <col min="14596" max="14596" width="11.5" style="840" customWidth="1"/>
    <col min="14597" max="14597" width="8.75" style="840" customWidth="1"/>
    <col min="14598" max="14598" width="12.5" style="840" customWidth="1"/>
    <col min="14599" max="14599" width="16.5" style="840" customWidth="1"/>
    <col min="14600" max="14848" width="9" style="840"/>
    <col min="14849" max="14849" width="21" style="840" customWidth="1"/>
    <col min="14850" max="14850" width="19" style="840" customWidth="1"/>
    <col min="14851" max="14851" width="9" style="840"/>
    <col min="14852" max="14852" width="11.5" style="840" customWidth="1"/>
    <col min="14853" max="14853" width="8.75" style="840" customWidth="1"/>
    <col min="14854" max="14854" width="12.5" style="840" customWidth="1"/>
    <col min="14855" max="14855" width="16.5" style="840" customWidth="1"/>
    <col min="14856" max="15104" width="9" style="840"/>
    <col min="15105" max="15105" width="21" style="840" customWidth="1"/>
    <col min="15106" max="15106" width="19" style="840" customWidth="1"/>
    <col min="15107" max="15107" width="9" style="840"/>
    <col min="15108" max="15108" width="11.5" style="840" customWidth="1"/>
    <col min="15109" max="15109" width="8.75" style="840" customWidth="1"/>
    <col min="15110" max="15110" width="12.5" style="840" customWidth="1"/>
    <col min="15111" max="15111" width="16.5" style="840" customWidth="1"/>
    <col min="15112" max="15360" width="9" style="840"/>
    <col min="15361" max="15361" width="21" style="840" customWidth="1"/>
    <col min="15362" max="15362" width="19" style="840" customWidth="1"/>
    <col min="15363" max="15363" width="9" style="840"/>
    <col min="15364" max="15364" width="11.5" style="840" customWidth="1"/>
    <col min="15365" max="15365" width="8.75" style="840" customWidth="1"/>
    <col min="15366" max="15366" width="12.5" style="840" customWidth="1"/>
    <col min="15367" max="15367" width="16.5" style="840" customWidth="1"/>
    <col min="15368" max="15616" width="9" style="840"/>
    <col min="15617" max="15617" width="21" style="840" customWidth="1"/>
    <col min="15618" max="15618" width="19" style="840" customWidth="1"/>
    <col min="15619" max="15619" width="9" style="840"/>
    <col min="15620" max="15620" width="11.5" style="840" customWidth="1"/>
    <col min="15621" max="15621" width="8.75" style="840" customWidth="1"/>
    <col min="15622" max="15622" width="12.5" style="840" customWidth="1"/>
    <col min="15623" max="15623" width="16.5" style="840" customWidth="1"/>
    <col min="15624" max="15872" width="9" style="840"/>
    <col min="15873" max="15873" width="21" style="840" customWidth="1"/>
    <col min="15874" max="15874" width="19" style="840" customWidth="1"/>
    <col min="15875" max="15875" width="9" style="840"/>
    <col min="15876" max="15876" width="11.5" style="840" customWidth="1"/>
    <col min="15877" max="15877" width="8.75" style="840" customWidth="1"/>
    <col min="15878" max="15878" width="12.5" style="840" customWidth="1"/>
    <col min="15879" max="15879" width="16.5" style="840" customWidth="1"/>
    <col min="15880" max="16128" width="9" style="840"/>
    <col min="16129" max="16129" width="21" style="840" customWidth="1"/>
    <col min="16130" max="16130" width="19" style="840" customWidth="1"/>
    <col min="16131" max="16131" width="9" style="840"/>
    <col min="16132" max="16132" width="11.5" style="840" customWidth="1"/>
    <col min="16133" max="16133" width="8.75" style="840" customWidth="1"/>
    <col min="16134" max="16134" width="12.5" style="840" customWidth="1"/>
    <col min="16135" max="16135" width="16.5" style="840" customWidth="1"/>
    <col min="16136" max="16384" width="9" style="840"/>
  </cols>
  <sheetData>
    <row r="1" spans="1:7" ht="21">
      <c r="C1" s="841" t="s">
        <v>3292</v>
      </c>
      <c r="E1" s="841"/>
      <c r="G1" s="842">
        <f ca="1">TODAY()</f>
        <v>46227</v>
      </c>
    </row>
    <row r="2" spans="1:7" ht="21" customHeight="1">
      <c r="C2" s="841" t="s">
        <v>3293</v>
      </c>
    </row>
    <row r="3" spans="1:7" ht="20.25" customHeight="1"/>
    <row r="4" spans="1:7" ht="20.25" customHeight="1"/>
    <row r="5" spans="1:7" ht="20.25" customHeight="1">
      <c r="F5" s="843" t="s">
        <v>3294</v>
      </c>
      <c r="G5" s="844" t="s">
        <v>3295</v>
      </c>
    </row>
    <row r="6" spans="1:7" ht="20.25" customHeight="1">
      <c r="B6" s="845"/>
      <c r="F6" s="843" t="s">
        <v>3296</v>
      </c>
      <c r="G6" s="844" t="s">
        <v>3297</v>
      </c>
    </row>
    <row r="7" spans="1:7" ht="3.75" customHeight="1">
      <c r="A7" s="846"/>
      <c r="B7" s="847"/>
    </row>
    <row r="8" spans="1:7" ht="27.75" customHeight="1">
      <c r="A8" s="848"/>
      <c r="B8" s="849" t="s">
        <v>3298</v>
      </c>
      <c r="C8" s="850"/>
      <c r="D8" s="850"/>
      <c r="E8" s="850"/>
      <c r="F8" s="850"/>
      <c r="G8" s="851"/>
    </row>
    <row r="9" spans="1:7" ht="27.75" customHeight="1">
      <c r="A9" s="852" t="s">
        <v>3299</v>
      </c>
      <c r="B9" s="853" t="s">
        <v>3300</v>
      </c>
      <c r="C9" s="854"/>
      <c r="D9" s="854"/>
      <c r="E9" s="854"/>
      <c r="F9" s="854"/>
      <c r="G9" s="855"/>
    </row>
    <row r="10" spans="1:7" ht="27.75" customHeight="1">
      <c r="A10" s="856"/>
      <c r="B10" s="857"/>
      <c r="C10" s="858"/>
      <c r="D10" s="858"/>
      <c r="E10" s="858"/>
      <c r="F10" s="858"/>
      <c r="G10" s="859"/>
    </row>
    <row r="11" spans="1:7" ht="27.75" customHeight="1">
      <c r="A11" s="856"/>
      <c r="B11" s="857"/>
      <c r="C11" s="858"/>
      <c r="D11" s="858"/>
      <c r="E11" s="858"/>
      <c r="F11" s="858"/>
      <c r="G11" s="859"/>
    </row>
    <row r="12" spans="1:7" ht="27.75" customHeight="1">
      <c r="A12" s="860"/>
      <c r="B12" s="861"/>
      <c r="C12" s="862"/>
      <c r="D12" s="862"/>
      <c r="E12" s="862"/>
      <c r="F12" s="862"/>
      <c r="G12" s="863"/>
    </row>
    <row r="13" spans="1:7" ht="30.75" customHeight="1">
      <c r="A13" s="864" t="s">
        <v>3301</v>
      </c>
      <c r="B13" s="865" t="s">
        <v>3302</v>
      </c>
      <c r="C13" s="866"/>
      <c r="D13" s="867"/>
      <c r="E13" s="849" t="s">
        <v>3303</v>
      </c>
      <c r="F13" s="868" t="str">
        <f>[4]管理表!K2</f>
        <v>別途相談</v>
      </c>
      <c r="G13" s="864" t="s">
        <v>3304</v>
      </c>
    </row>
    <row r="14" spans="1:7" ht="30.75" customHeight="1">
      <c r="A14" s="864" t="s">
        <v>3305</v>
      </c>
      <c r="B14" s="869" t="s">
        <v>3306</v>
      </c>
      <c r="C14" s="870"/>
      <c r="D14" s="871"/>
      <c r="E14" s="865" t="s">
        <v>3307</v>
      </c>
      <c r="F14" s="866"/>
      <c r="G14" s="867"/>
    </row>
    <row r="15" spans="1:7" ht="8.25" customHeight="1" thickBot="1"/>
    <row r="16" spans="1:7" ht="27" customHeight="1">
      <c r="A16" s="872" t="s">
        <v>3253</v>
      </c>
      <c r="B16" s="873" t="s">
        <v>3308</v>
      </c>
      <c r="C16" s="874"/>
      <c r="D16" s="875" t="s">
        <v>3281</v>
      </c>
      <c r="E16" s="876" t="s">
        <v>3257</v>
      </c>
      <c r="F16" s="875" t="s">
        <v>3258</v>
      </c>
      <c r="G16" s="877" t="s">
        <v>3309</v>
      </c>
    </row>
    <row r="17" spans="1:7" ht="30" customHeight="1">
      <c r="A17" s="878" t="str">
        <f>[4]管理表!D2</f>
        <v>TEST-3033-Z01</v>
      </c>
      <c r="B17" s="879" t="str">
        <f>[4]管理表!C2</f>
        <v>ドロップインアダプタ（3033）</v>
      </c>
      <c r="C17" s="879" t="str">
        <f>[4]管理表!E2</f>
        <v>村井電材</v>
      </c>
      <c r="D17" s="880">
        <f>[4]管理表!G2</f>
        <v>1</v>
      </c>
      <c r="E17" s="881">
        <f>[4]管理表!H2</f>
        <v>7200</v>
      </c>
      <c r="F17" s="879">
        <f>D17*E17</f>
        <v>7200</v>
      </c>
      <c r="G17" s="882" t="str">
        <f>[4]管理表!M2</f>
        <v>見積No：120924002</v>
      </c>
    </row>
    <row r="18" spans="1:7" ht="30" customHeight="1">
      <c r="A18" s="883" t="str">
        <f>[4]管理表!D3</f>
        <v>TEST-3033-Z02</v>
      </c>
      <c r="B18" s="884" t="str">
        <f>[4]管理表!C3</f>
        <v>アダプタナット（3033）</v>
      </c>
      <c r="C18" s="884" t="str">
        <f>[4]管理表!E3</f>
        <v>村井電材</v>
      </c>
      <c r="D18" s="885">
        <f>[4]管理表!G3</f>
        <v>1</v>
      </c>
      <c r="E18" s="885">
        <f>[4]管理表!H3</f>
        <v>1500</v>
      </c>
      <c r="F18" s="884">
        <f>D18*E18</f>
        <v>1500</v>
      </c>
      <c r="G18" s="886" t="str">
        <f>[4]管理表!M3</f>
        <v>見積No：120924002</v>
      </c>
    </row>
    <row r="19" spans="1:7" ht="30" customHeight="1">
      <c r="A19" s="883">
        <f>[4]管理表!D4</f>
        <v>0</v>
      </c>
      <c r="B19" s="884" t="str">
        <f>[4]管理表!C4</f>
        <v>消費税</v>
      </c>
      <c r="C19" s="884" t="str">
        <f>[4]管理表!E4</f>
        <v>村井電材</v>
      </c>
      <c r="D19" s="885">
        <f>[4]管理表!G4</f>
        <v>1</v>
      </c>
      <c r="E19" s="885">
        <f>[4]管理表!H4</f>
        <v>435</v>
      </c>
      <c r="F19" s="884">
        <f t="shared" ref="F19:F28" si="0">D19*E19</f>
        <v>435</v>
      </c>
      <c r="G19" s="886">
        <f>[4]管理表!M4</f>
        <v>0</v>
      </c>
    </row>
    <row r="20" spans="1:7" ht="30" customHeight="1">
      <c r="A20" s="883">
        <f>[4]管理表!D5</f>
        <v>0</v>
      </c>
      <c r="B20" s="884">
        <f>[4]管理表!C5</f>
        <v>0</v>
      </c>
      <c r="C20" s="884">
        <f>[4]管理表!E5</f>
        <v>0</v>
      </c>
      <c r="D20" s="885">
        <f>[4]管理表!G5</f>
        <v>0</v>
      </c>
      <c r="E20" s="885">
        <f>[4]管理表!H5</f>
        <v>0</v>
      </c>
      <c r="F20" s="884">
        <f t="shared" si="0"/>
        <v>0</v>
      </c>
      <c r="G20" s="886">
        <f>[4]管理表!M5</f>
        <v>0</v>
      </c>
    </row>
    <row r="21" spans="1:7" ht="30" customHeight="1">
      <c r="A21" s="883">
        <f>[4]管理表!D6</f>
        <v>0</v>
      </c>
      <c r="B21" s="884">
        <f>[4]管理表!C6</f>
        <v>0</v>
      </c>
      <c r="C21" s="884">
        <f>[4]管理表!E6</f>
        <v>0</v>
      </c>
      <c r="D21" s="885">
        <f>[4]管理表!G6</f>
        <v>0</v>
      </c>
      <c r="E21" s="885">
        <f>[4]管理表!H6</f>
        <v>0</v>
      </c>
      <c r="F21" s="884">
        <f t="shared" si="0"/>
        <v>0</v>
      </c>
      <c r="G21" s="886">
        <f>[4]管理表!M6</f>
        <v>0</v>
      </c>
    </row>
    <row r="22" spans="1:7" ht="30" customHeight="1">
      <c r="A22" s="883">
        <f>[4]管理表!D7</f>
        <v>0</v>
      </c>
      <c r="B22" s="884">
        <f>[4]管理表!C7</f>
        <v>0</v>
      </c>
      <c r="C22" s="884">
        <f>[4]管理表!E7</f>
        <v>0</v>
      </c>
      <c r="D22" s="885">
        <f>[4]管理表!G7</f>
        <v>0</v>
      </c>
      <c r="E22" s="885">
        <f>[4]管理表!H7</f>
        <v>0</v>
      </c>
      <c r="F22" s="884">
        <f t="shared" si="0"/>
        <v>0</v>
      </c>
      <c r="G22" s="886">
        <f>[4]管理表!M7</f>
        <v>0</v>
      </c>
    </row>
    <row r="23" spans="1:7" ht="30" customHeight="1">
      <c r="A23" s="883">
        <f>[4]管理表!D8</f>
        <v>0</v>
      </c>
      <c r="B23" s="884">
        <f>[4]管理表!C8</f>
        <v>0</v>
      </c>
      <c r="C23" s="884">
        <f>[4]管理表!E8</f>
        <v>0</v>
      </c>
      <c r="D23" s="885">
        <f>[4]管理表!G8</f>
        <v>0</v>
      </c>
      <c r="E23" s="885">
        <f>[4]管理表!H8</f>
        <v>0</v>
      </c>
      <c r="F23" s="884">
        <f t="shared" si="0"/>
        <v>0</v>
      </c>
      <c r="G23" s="886">
        <f>[4]管理表!M8</f>
        <v>0</v>
      </c>
    </row>
    <row r="24" spans="1:7" ht="30" customHeight="1">
      <c r="A24" s="883">
        <f>[4]管理表!D9</f>
        <v>0</v>
      </c>
      <c r="B24" s="884">
        <f>[4]管理表!C9</f>
        <v>0</v>
      </c>
      <c r="C24" s="884">
        <f>[4]管理表!E9</f>
        <v>0</v>
      </c>
      <c r="D24" s="885">
        <f>[4]管理表!G9</f>
        <v>0</v>
      </c>
      <c r="E24" s="885">
        <f>[4]管理表!H9</f>
        <v>0</v>
      </c>
      <c r="F24" s="884">
        <f t="shared" si="0"/>
        <v>0</v>
      </c>
      <c r="G24" s="886">
        <f>[4]管理表!M9</f>
        <v>0</v>
      </c>
    </row>
    <row r="25" spans="1:7" ht="30" customHeight="1">
      <c r="A25" s="883">
        <f>[4]管理表!D10</f>
        <v>0</v>
      </c>
      <c r="B25" s="884">
        <f>[4]管理表!C10</f>
        <v>0</v>
      </c>
      <c r="C25" s="884">
        <f>[4]管理表!E10</f>
        <v>0</v>
      </c>
      <c r="D25" s="885">
        <f>[4]管理表!G10</f>
        <v>0</v>
      </c>
      <c r="E25" s="885">
        <f>[4]管理表!H10</f>
        <v>0</v>
      </c>
      <c r="F25" s="884">
        <f t="shared" si="0"/>
        <v>0</v>
      </c>
      <c r="G25" s="886">
        <f>[4]管理表!M10</f>
        <v>0</v>
      </c>
    </row>
    <row r="26" spans="1:7" ht="30" customHeight="1">
      <c r="A26" s="883">
        <f>[4]管理表!D11</f>
        <v>0</v>
      </c>
      <c r="B26" s="884">
        <f>[4]管理表!C11</f>
        <v>0</v>
      </c>
      <c r="C26" s="884">
        <f>[4]管理表!E11</f>
        <v>0</v>
      </c>
      <c r="D26" s="885">
        <f>[4]管理表!G11</f>
        <v>0</v>
      </c>
      <c r="E26" s="885">
        <f>[4]管理表!H11</f>
        <v>0</v>
      </c>
      <c r="F26" s="884">
        <f t="shared" si="0"/>
        <v>0</v>
      </c>
      <c r="G26" s="886">
        <f>[4]管理表!M11</f>
        <v>0</v>
      </c>
    </row>
    <row r="27" spans="1:7" ht="30" customHeight="1">
      <c r="A27" s="883">
        <f>[4]管理表!D12</f>
        <v>0</v>
      </c>
      <c r="B27" s="884">
        <f>[4]管理表!C12</f>
        <v>0</v>
      </c>
      <c r="C27" s="884">
        <f>[4]管理表!E12</f>
        <v>0</v>
      </c>
      <c r="D27" s="885">
        <f>[4]管理表!G12</f>
        <v>0</v>
      </c>
      <c r="E27" s="885">
        <f>[4]管理表!H12</f>
        <v>0</v>
      </c>
      <c r="F27" s="884">
        <f t="shared" si="0"/>
        <v>0</v>
      </c>
      <c r="G27" s="886">
        <f>[4]管理表!M12</f>
        <v>0</v>
      </c>
    </row>
    <row r="28" spans="1:7" ht="30" customHeight="1">
      <c r="A28" s="883">
        <f>[4]管理表!D13</f>
        <v>0</v>
      </c>
      <c r="B28" s="884">
        <f>[4]管理表!C13</f>
        <v>0</v>
      </c>
      <c r="C28" s="884">
        <f>[4]管理表!E13</f>
        <v>0</v>
      </c>
      <c r="D28" s="885">
        <f>[4]管理表!G13</f>
        <v>0</v>
      </c>
      <c r="E28" s="885">
        <f>[4]管理表!H13</f>
        <v>0</v>
      </c>
      <c r="F28" s="884">
        <f t="shared" si="0"/>
        <v>0</v>
      </c>
      <c r="G28" s="886">
        <f>[4]管理表!M13</f>
        <v>0</v>
      </c>
    </row>
    <row r="29" spans="1:7" ht="30" customHeight="1" thickBot="1">
      <c r="A29" s="887"/>
      <c r="B29" s="888"/>
      <c r="C29" s="888"/>
      <c r="D29" s="889">
        <f>[4]管理表!H13</f>
        <v>0</v>
      </c>
      <c r="E29" s="889"/>
      <c r="F29" s="888"/>
      <c r="G29" s="890"/>
    </row>
    <row r="30" spans="1:7" ht="3" customHeight="1" thickBot="1">
      <c r="A30" s="891"/>
      <c r="B30" s="891"/>
      <c r="C30" s="891"/>
      <c r="D30" s="891"/>
      <c r="E30" s="891"/>
      <c r="F30" s="891"/>
      <c r="G30" s="891"/>
    </row>
    <row r="31" spans="1:7" ht="33.75" customHeight="1">
      <c r="A31" s="892" t="s">
        <v>17</v>
      </c>
      <c r="B31" s="893" t="s">
        <v>3310</v>
      </c>
      <c r="C31" s="893"/>
      <c r="D31" s="893"/>
      <c r="E31" s="893"/>
      <c r="F31" s="893"/>
      <c r="G31" s="894"/>
    </row>
    <row r="32" spans="1:7" ht="22.5" customHeight="1">
      <c r="A32" s="895"/>
      <c r="B32" s="891"/>
      <c r="C32" s="891"/>
      <c r="D32" s="891"/>
      <c r="E32" s="891"/>
      <c r="F32" s="891"/>
      <c r="G32" s="896"/>
    </row>
    <row r="33" spans="1:7" ht="14.25" thickBot="1">
      <c r="A33" s="897"/>
      <c r="B33" s="898"/>
      <c r="C33" s="898"/>
      <c r="D33" s="898"/>
      <c r="E33" s="898"/>
      <c r="F33" s="898"/>
      <c r="G33" s="899"/>
    </row>
    <row r="34" spans="1:7" ht="30" customHeight="1" thickTop="1">
      <c r="A34" s="840" t="s">
        <v>3311</v>
      </c>
      <c r="F34" s="900" t="s">
        <v>3312</v>
      </c>
      <c r="G34" s="901"/>
    </row>
    <row r="35" spans="1:7" ht="30" customHeight="1" thickBot="1">
      <c r="F35" s="902" t="s">
        <v>3313</v>
      </c>
      <c r="G35" s="903" t="s">
        <v>3314</v>
      </c>
    </row>
    <row r="36" spans="1:7" ht="14.25" thickTop="1"/>
  </sheetData>
  <mergeCells count="5">
    <mergeCell ref="B9:G12"/>
    <mergeCell ref="B13:D13"/>
    <mergeCell ref="B14:D14"/>
    <mergeCell ref="E14:G14"/>
    <mergeCell ref="B31:G31"/>
  </mergeCells>
  <phoneticPr fontId="3"/>
  <dataValidations count="3">
    <dataValidation type="list" allowBlank="1" showInputMessage="1" showErrorMessage="1" sqref="E14:G14 JA14:JC14 SW14:SY14 ACS14:ACU14 AMO14:AMQ14 AWK14:AWM14 BGG14:BGI14 BQC14:BQE14 BZY14:CAA14 CJU14:CJW14 CTQ14:CTS14 DDM14:DDO14 DNI14:DNK14 DXE14:DXG14 EHA14:EHC14 EQW14:EQY14 FAS14:FAU14 FKO14:FKQ14 FUK14:FUM14 GEG14:GEI14 GOC14:GOE14 GXY14:GYA14 HHU14:HHW14 HRQ14:HRS14 IBM14:IBO14 ILI14:ILK14 IVE14:IVG14 JFA14:JFC14 JOW14:JOY14 JYS14:JYU14 KIO14:KIQ14 KSK14:KSM14 LCG14:LCI14 LMC14:LME14 LVY14:LWA14 MFU14:MFW14 MPQ14:MPS14 MZM14:MZO14 NJI14:NJK14 NTE14:NTG14 ODA14:ODC14 OMW14:OMY14 OWS14:OWU14 PGO14:PGQ14 PQK14:PQM14 QAG14:QAI14 QKC14:QKE14 QTY14:QUA14 RDU14:RDW14 RNQ14:RNS14 RXM14:RXO14 SHI14:SHK14 SRE14:SRG14 TBA14:TBC14 TKW14:TKY14 TUS14:TUU14 UEO14:UEQ14 UOK14:UOM14 UYG14:UYI14 VIC14:VIE14 VRY14:VSA14 WBU14:WBW14 WLQ14:WLS14 WVM14:WVO14 E65550:G65550 JA65550:JC65550 SW65550:SY65550 ACS65550:ACU65550 AMO65550:AMQ65550 AWK65550:AWM65550 BGG65550:BGI65550 BQC65550:BQE65550 BZY65550:CAA65550 CJU65550:CJW65550 CTQ65550:CTS65550 DDM65550:DDO65550 DNI65550:DNK65550 DXE65550:DXG65550 EHA65550:EHC65550 EQW65550:EQY65550 FAS65550:FAU65550 FKO65550:FKQ65550 FUK65550:FUM65550 GEG65550:GEI65550 GOC65550:GOE65550 GXY65550:GYA65550 HHU65550:HHW65550 HRQ65550:HRS65550 IBM65550:IBO65550 ILI65550:ILK65550 IVE65550:IVG65550 JFA65550:JFC65550 JOW65550:JOY65550 JYS65550:JYU65550 KIO65550:KIQ65550 KSK65550:KSM65550 LCG65550:LCI65550 LMC65550:LME65550 LVY65550:LWA65550 MFU65550:MFW65550 MPQ65550:MPS65550 MZM65550:MZO65550 NJI65550:NJK65550 NTE65550:NTG65550 ODA65550:ODC65550 OMW65550:OMY65550 OWS65550:OWU65550 PGO65550:PGQ65550 PQK65550:PQM65550 QAG65550:QAI65550 QKC65550:QKE65550 QTY65550:QUA65550 RDU65550:RDW65550 RNQ65550:RNS65550 RXM65550:RXO65550 SHI65550:SHK65550 SRE65550:SRG65550 TBA65550:TBC65550 TKW65550:TKY65550 TUS65550:TUU65550 UEO65550:UEQ65550 UOK65550:UOM65550 UYG65550:UYI65550 VIC65550:VIE65550 VRY65550:VSA65550 WBU65550:WBW65550 WLQ65550:WLS65550 WVM65550:WVO65550 E131086:G131086 JA131086:JC131086 SW131086:SY131086 ACS131086:ACU131086 AMO131086:AMQ131086 AWK131086:AWM131086 BGG131086:BGI131086 BQC131086:BQE131086 BZY131086:CAA131086 CJU131086:CJW131086 CTQ131086:CTS131086 DDM131086:DDO131086 DNI131086:DNK131086 DXE131086:DXG131086 EHA131086:EHC131086 EQW131086:EQY131086 FAS131086:FAU131086 FKO131086:FKQ131086 FUK131086:FUM131086 GEG131086:GEI131086 GOC131086:GOE131086 GXY131086:GYA131086 HHU131086:HHW131086 HRQ131086:HRS131086 IBM131086:IBO131086 ILI131086:ILK131086 IVE131086:IVG131086 JFA131086:JFC131086 JOW131086:JOY131086 JYS131086:JYU131086 KIO131086:KIQ131086 KSK131086:KSM131086 LCG131086:LCI131086 LMC131086:LME131086 LVY131086:LWA131086 MFU131086:MFW131086 MPQ131086:MPS131086 MZM131086:MZO131086 NJI131086:NJK131086 NTE131086:NTG131086 ODA131086:ODC131086 OMW131086:OMY131086 OWS131086:OWU131086 PGO131086:PGQ131086 PQK131086:PQM131086 QAG131086:QAI131086 QKC131086:QKE131086 QTY131086:QUA131086 RDU131086:RDW131086 RNQ131086:RNS131086 RXM131086:RXO131086 SHI131086:SHK131086 SRE131086:SRG131086 TBA131086:TBC131086 TKW131086:TKY131086 TUS131086:TUU131086 UEO131086:UEQ131086 UOK131086:UOM131086 UYG131086:UYI131086 VIC131086:VIE131086 VRY131086:VSA131086 WBU131086:WBW131086 WLQ131086:WLS131086 WVM131086:WVO131086 E196622:G196622 JA196622:JC196622 SW196622:SY196622 ACS196622:ACU196622 AMO196622:AMQ196622 AWK196622:AWM196622 BGG196622:BGI196622 BQC196622:BQE196622 BZY196622:CAA196622 CJU196622:CJW196622 CTQ196622:CTS196622 DDM196622:DDO196622 DNI196622:DNK196622 DXE196622:DXG196622 EHA196622:EHC196622 EQW196622:EQY196622 FAS196622:FAU196622 FKO196622:FKQ196622 FUK196622:FUM196622 GEG196622:GEI196622 GOC196622:GOE196622 GXY196622:GYA196622 HHU196622:HHW196622 HRQ196622:HRS196622 IBM196622:IBO196622 ILI196622:ILK196622 IVE196622:IVG196622 JFA196622:JFC196622 JOW196622:JOY196622 JYS196622:JYU196622 KIO196622:KIQ196622 KSK196622:KSM196622 LCG196622:LCI196622 LMC196622:LME196622 LVY196622:LWA196622 MFU196622:MFW196622 MPQ196622:MPS196622 MZM196622:MZO196622 NJI196622:NJK196622 NTE196622:NTG196622 ODA196622:ODC196622 OMW196622:OMY196622 OWS196622:OWU196622 PGO196622:PGQ196622 PQK196622:PQM196622 QAG196622:QAI196622 QKC196622:QKE196622 QTY196622:QUA196622 RDU196622:RDW196622 RNQ196622:RNS196622 RXM196622:RXO196622 SHI196622:SHK196622 SRE196622:SRG196622 TBA196622:TBC196622 TKW196622:TKY196622 TUS196622:TUU196622 UEO196622:UEQ196622 UOK196622:UOM196622 UYG196622:UYI196622 VIC196622:VIE196622 VRY196622:VSA196622 WBU196622:WBW196622 WLQ196622:WLS196622 WVM196622:WVO196622 E262158:G262158 JA262158:JC262158 SW262158:SY262158 ACS262158:ACU262158 AMO262158:AMQ262158 AWK262158:AWM262158 BGG262158:BGI262158 BQC262158:BQE262158 BZY262158:CAA262158 CJU262158:CJW262158 CTQ262158:CTS262158 DDM262158:DDO262158 DNI262158:DNK262158 DXE262158:DXG262158 EHA262158:EHC262158 EQW262158:EQY262158 FAS262158:FAU262158 FKO262158:FKQ262158 FUK262158:FUM262158 GEG262158:GEI262158 GOC262158:GOE262158 GXY262158:GYA262158 HHU262158:HHW262158 HRQ262158:HRS262158 IBM262158:IBO262158 ILI262158:ILK262158 IVE262158:IVG262158 JFA262158:JFC262158 JOW262158:JOY262158 JYS262158:JYU262158 KIO262158:KIQ262158 KSK262158:KSM262158 LCG262158:LCI262158 LMC262158:LME262158 LVY262158:LWA262158 MFU262158:MFW262158 MPQ262158:MPS262158 MZM262158:MZO262158 NJI262158:NJK262158 NTE262158:NTG262158 ODA262158:ODC262158 OMW262158:OMY262158 OWS262158:OWU262158 PGO262158:PGQ262158 PQK262158:PQM262158 QAG262158:QAI262158 QKC262158:QKE262158 QTY262158:QUA262158 RDU262158:RDW262158 RNQ262158:RNS262158 RXM262158:RXO262158 SHI262158:SHK262158 SRE262158:SRG262158 TBA262158:TBC262158 TKW262158:TKY262158 TUS262158:TUU262158 UEO262158:UEQ262158 UOK262158:UOM262158 UYG262158:UYI262158 VIC262158:VIE262158 VRY262158:VSA262158 WBU262158:WBW262158 WLQ262158:WLS262158 WVM262158:WVO262158 E327694:G327694 JA327694:JC327694 SW327694:SY327694 ACS327694:ACU327694 AMO327694:AMQ327694 AWK327694:AWM327694 BGG327694:BGI327694 BQC327694:BQE327694 BZY327694:CAA327694 CJU327694:CJW327694 CTQ327694:CTS327694 DDM327694:DDO327694 DNI327694:DNK327694 DXE327694:DXG327694 EHA327694:EHC327694 EQW327694:EQY327694 FAS327694:FAU327694 FKO327694:FKQ327694 FUK327694:FUM327694 GEG327694:GEI327694 GOC327694:GOE327694 GXY327694:GYA327694 HHU327694:HHW327694 HRQ327694:HRS327694 IBM327694:IBO327694 ILI327694:ILK327694 IVE327694:IVG327694 JFA327694:JFC327694 JOW327694:JOY327694 JYS327694:JYU327694 KIO327694:KIQ327694 KSK327694:KSM327694 LCG327694:LCI327694 LMC327694:LME327694 LVY327694:LWA327694 MFU327694:MFW327694 MPQ327694:MPS327694 MZM327694:MZO327694 NJI327694:NJK327694 NTE327694:NTG327694 ODA327694:ODC327694 OMW327694:OMY327694 OWS327694:OWU327694 PGO327694:PGQ327694 PQK327694:PQM327694 QAG327694:QAI327694 QKC327694:QKE327694 QTY327694:QUA327694 RDU327694:RDW327694 RNQ327694:RNS327694 RXM327694:RXO327694 SHI327694:SHK327694 SRE327694:SRG327694 TBA327694:TBC327694 TKW327694:TKY327694 TUS327694:TUU327694 UEO327694:UEQ327694 UOK327694:UOM327694 UYG327694:UYI327694 VIC327694:VIE327694 VRY327694:VSA327694 WBU327694:WBW327694 WLQ327694:WLS327694 WVM327694:WVO327694 E393230:G393230 JA393230:JC393230 SW393230:SY393230 ACS393230:ACU393230 AMO393230:AMQ393230 AWK393230:AWM393230 BGG393230:BGI393230 BQC393230:BQE393230 BZY393230:CAA393230 CJU393230:CJW393230 CTQ393230:CTS393230 DDM393230:DDO393230 DNI393230:DNK393230 DXE393230:DXG393230 EHA393230:EHC393230 EQW393230:EQY393230 FAS393230:FAU393230 FKO393230:FKQ393230 FUK393230:FUM393230 GEG393230:GEI393230 GOC393230:GOE393230 GXY393230:GYA393230 HHU393230:HHW393230 HRQ393230:HRS393230 IBM393230:IBO393230 ILI393230:ILK393230 IVE393230:IVG393230 JFA393230:JFC393230 JOW393230:JOY393230 JYS393230:JYU393230 KIO393230:KIQ393230 KSK393230:KSM393230 LCG393230:LCI393230 LMC393230:LME393230 LVY393230:LWA393230 MFU393230:MFW393230 MPQ393230:MPS393230 MZM393230:MZO393230 NJI393230:NJK393230 NTE393230:NTG393230 ODA393230:ODC393230 OMW393230:OMY393230 OWS393230:OWU393230 PGO393230:PGQ393230 PQK393230:PQM393230 QAG393230:QAI393230 QKC393230:QKE393230 QTY393230:QUA393230 RDU393230:RDW393230 RNQ393230:RNS393230 RXM393230:RXO393230 SHI393230:SHK393230 SRE393230:SRG393230 TBA393230:TBC393230 TKW393230:TKY393230 TUS393230:TUU393230 UEO393230:UEQ393230 UOK393230:UOM393230 UYG393230:UYI393230 VIC393230:VIE393230 VRY393230:VSA393230 WBU393230:WBW393230 WLQ393230:WLS393230 WVM393230:WVO393230 E458766:G458766 JA458766:JC458766 SW458766:SY458766 ACS458766:ACU458766 AMO458766:AMQ458766 AWK458766:AWM458766 BGG458766:BGI458766 BQC458766:BQE458766 BZY458766:CAA458766 CJU458766:CJW458766 CTQ458766:CTS458766 DDM458766:DDO458766 DNI458766:DNK458766 DXE458766:DXG458766 EHA458766:EHC458766 EQW458766:EQY458766 FAS458766:FAU458766 FKO458766:FKQ458766 FUK458766:FUM458766 GEG458766:GEI458766 GOC458766:GOE458766 GXY458766:GYA458766 HHU458766:HHW458766 HRQ458766:HRS458766 IBM458766:IBO458766 ILI458766:ILK458766 IVE458766:IVG458766 JFA458766:JFC458766 JOW458766:JOY458766 JYS458766:JYU458766 KIO458766:KIQ458766 KSK458766:KSM458766 LCG458766:LCI458766 LMC458766:LME458766 LVY458766:LWA458766 MFU458766:MFW458766 MPQ458766:MPS458766 MZM458766:MZO458766 NJI458766:NJK458766 NTE458766:NTG458766 ODA458766:ODC458766 OMW458766:OMY458766 OWS458766:OWU458766 PGO458766:PGQ458766 PQK458766:PQM458766 QAG458766:QAI458766 QKC458766:QKE458766 QTY458766:QUA458766 RDU458766:RDW458766 RNQ458766:RNS458766 RXM458766:RXO458766 SHI458766:SHK458766 SRE458766:SRG458766 TBA458766:TBC458766 TKW458766:TKY458766 TUS458766:TUU458766 UEO458766:UEQ458766 UOK458766:UOM458766 UYG458766:UYI458766 VIC458766:VIE458766 VRY458766:VSA458766 WBU458766:WBW458766 WLQ458766:WLS458766 WVM458766:WVO458766 E524302:G524302 JA524302:JC524302 SW524302:SY524302 ACS524302:ACU524302 AMO524302:AMQ524302 AWK524302:AWM524302 BGG524302:BGI524302 BQC524302:BQE524302 BZY524302:CAA524302 CJU524302:CJW524302 CTQ524302:CTS524302 DDM524302:DDO524302 DNI524302:DNK524302 DXE524302:DXG524302 EHA524302:EHC524302 EQW524302:EQY524302 FAS524302:FAU524302 FKO524302:FKQ524302 FUK524302:FUM524302 GEG524302:GEI524302 GOC524302:GOE524302 GXY524302:GYA524302 HHU524302:HHW524302 HRQ524302:HRS524302 IBM524302:IBO524302 ILI524302:ILK524302 IVE524302:IVG524302 JFA524302:JFC524302 JOW524302:JOY524302 JYS524302:JYU524302 KIO524302:KIQ524302 KSK524302:KSM524302 LCG524302:LCI524302 LMC524302:LME524302 LVY524302:LWA524302 MFU524302:MFW524302 MPQ524302:MPS524302 MZM524302:MZO524302 NJI524302:NJK524302 NTE524302:NTG524302 ODA524302:ODC524302 OMW524302:OMY524302 OWS524302:OWU524302 PGO524302:PGQ524302 PQK524302:PQM524302 QAG524302:QAI524302 QKC524302:QKE524302 QTY524302:QUA524302 RDU524302:RDW524302 RNQ524302:RNS524302 RXM524302:RXO524302 SHI524302:SHK524302 SRE524302:SRG524302 TBA524302:TBC524302 TKW524302:TKY524302 TUS524302:TUU524302 UEO524302:UEQ524302 UOK524302:UOM524302 UYG524302:UYI524302 VIC524302:VIE524302 VRY524302:VSA524302 WBU524302:WBW524302 WLQ524302:WLS524302 WVM524302:WVO524302 E589838:G589838 JA589838:JC589838 SW589838:SY589838 ACS589838:ACU589838 AMO589838:AMQ589838 AWK589838:AWM589838 BGG589838:BGI589838 BQC589838:BQE589838 BZY589838:CAA589838 CJU589838:CJW589838 CTQ589838:CTS589838 DDM589838:DDO589838 DNI589838:DNK589838 DXE589838:DXG589838 EHA589838:EHC589838 EQW589838:EQY589838 FAS589838:FAU589838 FKO589838:FKQ589838 FUK589838:FUM589838 GEG589838:GEI589838 GOC589838:GOE589838 GXY589838:GYA589838 HHU589838:HHW589838 HRQ589838:HRS589838 IBM589838:IBO589838 ILI589838:ILK589838 IVE589838:IVG589838 JFA589838:JFC589838 JOW589838:JOY589838 JYS589838:JYU589838 KIO589838:KIQ589838 KSK589838:KSM589838 LCG589838:LCI589838 LMC589838:LME589838 LVY589838:LWA589838 MFU589838:MFW589838 MPQ589838:MPS589838 MZM589838:MZO589838 NJI589838:NJK589838 NTE589838:NTG589838 ODA589838:ODC589838 OMW589838:OMY589838 OWS589838:OWU589838 PGO589838:PGQ589838 PQK589838:PQM589838 QAG589838:QAI589838 QKC589838:QKE589838 QTY589838:QUA589838 RDU589838:RDW589838 RNQ589838:RNS589838 RXM589838:RXO589838 SHI589838:SHK589838 SRE589838:SRG589838 TBA589838:TBC589838 TKW589838:TKY589838 TUS589838:TUU589838 UEO589838:UEQ589838 UOK589838:UOM589838 UYG589838:UYI589838 VIC589838:VIE589838 VRY589838:VSA589838 WBU589838:WBW589838 WLQ589838:WLS589838 WVM589838:WVO589838 E655374:G655374 JA655374:JC655374 SW655374:SY655374 ACS655374:ACU655374 AMO655374:AMQ655374 AWK655374:AWM655374 BGG655374:BGI655374 BQC655374:BQE655374 BZY655374:CAA655374 CJU655374:CJW655374 CTQ655374:CTS655374 DDM655374:DDO655374 DNI655374:DNK655374 DXE655374:DXG655374 EHA655374:EHC655374 EQW655374:EQY655374 FAS655374:FAU655374 FKO655374:FKQ655374 FUK655374:FUM655374 GEG655374:GEI655374 GOC655374:GOE655374 GXY655374:GYA655374 HHU655374:HHW655374 HRQ655374:HRS655374 IBM655374:IBO655374 ILI655374:ILK655374 IVE655374:IVG655374 JFA655374:JFC655374 JOW655374:JOY655374 JYS655374:JYU655374 KIO655374:KIQ655374 KSK655374:KSM655374 LCG655374:LCI655374 LMC655374:LME655374 LVY655374:LWA655374 MFU655374:MFW655374 MPQ655374:MPS655374 MZM655374:MZO655374 NJI655374:NJK655374 NTE655374:NTG655374 ODA655374:ODC655374 OMW655374:OMY655374 OWS655374:OWU655374 PGO655374:PGQ655374 PQK655374:PQM655374 QAG655374:QAI655374 QKC655374:QKE655374 QTY655374:QUA655374 RDU655374:RDW655374 RNQ655374:RNS655374 RXM655374:RXO655374 SHI655374:SHK655374 SRE655374:SRG655374 TBA655374:TBC655374 TKW655374:TKY655374 TUS655374:TUU655374 UEO655374:UEQ655374 UOK655374:UOM655374 UYG655374:UYI655374 VIC655374:VIE655374 VRY655374:VSA655374 WBU655374:WBW655374 WLQ655374:WLS655374 WVM655374:WVO655374 E720910:G720910 JA720910:JC720910 SW720910:SY720910 ACS720910:ACU720910 AMO720910:AMQ720910 AWK720910:AWM720910 BGG720910:BGI720910 BQC720910:BQE720910 BZY720910:CAA720910 CJU720910:CJW720910 CTQ720910:CTS720910 DDM720910:DDO720910 DNI720910:DNK720910 DXE720910:DXG720910 EHA720910:EHC720910 EQW720910:EQY720910 FAS720910:FAU720910 FKO720910:FKQ720910 FUK720910:FUM720910 GEG720910:GEI720910 GOC720910:GOE720910 GXY720910:GYA720910 HHU720910:HHW720910 HRQ720910:HRS720910 IBM720910:IBO720910 ILI720910:ILK720910 IVE720910:IVG720910 JFA720910:JFC720910 JOW720910:JOY720910 JYS720910:JYU720910 KIO720910:KIQ720910 KSK720910:KSM720910 LCG720910:LCI720910 LMC720910:LME720910 LVY720910:LWA720910 MFU720910:MFW720910 MPQ720910:MPS720910 MZM720910:MZO720910 NJI720910:NJK720910 NTE720910:NTG720910 ODA720910:ODC720910 OMW720910:OMY720910 OWS720910:OWU720910 PGO720910:PGQ720910 PQK720910:PQM720910 QAG720910:QAI720910 QKC720910:QKE720910 QTY720910:QUA720910 RDU720910:RDW720910 RNQ720910:RNS720910 RXM720910:RXO720910 SHI720910:SHK720910 SRE720910:SRG720910 TBA720910:TBC720910 TKW720910:TKY720910 TUS720910:TUU720910 UEO720910:UEQ720910 UOK720910:UOM720910 UYG720910:UYI720910 VIC720910:VIE720910 VRY720910:VSA720910 WBU720910:WBW720910 WLQ720910:WLS720910 WVM720910:WVO720910 E786446:G786446 JA786446:JC786446 SW786446:SY786446 ACS786446:ACU786446 AMO786446:AMQ786446 AWK786446:AWM786446 BGG786446:BGI786446 BQC786446:BQE786446 BZY786446:CAA786446 CJU786446:CJW786446 CTQ786446:CTS786446 DDM786446:DDO786446 DNI786446:DNK786446 DXE786446:DXG786446 EHA786446:EHC786446 EQW786446:EQY786446 FAS786446:FAU786446 FKO786446:FKQ786446 FUK786446:FUM786446 GEG786446:GEI786446 GOC786446:GOE786446 GXY786446:GYA786446 HHU786446:HHW786446 HRQ786446:HRS786446 IBM786446:IBO786446 ILI786446:ILK786446 IVE786446:IVG786446 JFA786446:JFC786446 JOW786446:JOY786446 JYS786446:JYU786446 KIO786446:KIQ786446 KSK786446:KSM786446 LCG786446:LCI786446 LMC786446:LME786446 LVY786446:LWA786446 MFU786446:MFW786446 MPQ786446:MPS786446 MZM786446:MZO786446 NJI786446:NJK786446 NTE786446:NTG786446 ODA786446:ODC786446 OMW786446:OMY786446 OWS786446:OWU786446 PGO786446:PGQ786446 PQK786446:PQM786446 QAG786446:QAI786446 QKC786446:QKE786446 QTY786446:QUA786446 RDU786446:RDW786446 RNQ786446:RNS786446 RXM786446:RXO786446 SHI786446:SHK786446 SRE786446:SRG786446 TBA786446:TBC786446 TKW786446:TKY786446 TUS786446:TUU786446 UEO786446:UEQ786446 UOK786446:UOM786446 UYG786446:UYI786446 VIC786446:VIE786446 VRY786446:VSA786446 WBU786446:WBW786446 WLQ786446:WLS786446 WVM786446:WVO786446 E851982:G851982 JA851982:JC851982 SW851982:SY851982 ACS851982:ACU851982 AMO851982:AMQ851982 AWK851982:AWM851982 BGG851982:BGI851982 BQC851982:BQE851982 BZY851982:CAA851982 CJU851982:CJW851982 CTQ851982:CTS851982 DDM851982:DDO851982 DNI851982:DNK851982 DXE851982:DXG851982 EHA851982:EHC851982 EQW851982:EQY851982 FAS851982:FAU851982 FKO851982:FKQ851982 FUK851982:FUM851982 GEG851982:GEI851982 GOC851982:GOE851982 GXY851982:GYA851982 HHU851982:HHW851982 HRQ851982:HRS851982 IBM851982:IBO851982 ILI851982:ILK851982 IVE851982:IVG851982 JFA851982:JFC851982 JOW851982:JOY851982 JYS851982:JYU851982 KIO851982:KIQ851982 KSK851982:KSM851982 LCG851982:LCI851982 LMC851982:LME851982 LVY851982:LWA851982 MFU851982:MFW851982 MPQ851982:MPS851982 MZM851982:MZO851982 NJI851982:NJK851982 NTE851982:NTG851982 ODA851982:ODC851982 OMW851982:OMY851982 OWS851982:OWU851982 PGO851982:PGQ851982 PQK851982:PQM851982 QAG851982:QAI851982 QKC851982:QKE851982 QTY851982:QUA851982 RDU851982:RDW851982 RNQ851982:RNS851982 RXM851982:RXO851982 SHI851982:SHK851982 SRE851982:SRG851982 TBA851982:TBC851982 TKW851982:TKY851982 TUS851982:TUU851982 UEO851982:UEQ851982 UOK851982:UOM851982 UYG851982:UYI851982 VIC851982:VIE851982 VRY851982:VSA851982 WBU851982:WBW851982 WLQ851982:WLS851982 WVM851982:WVO851982 E917518:G917518 JA917518:JC917518 SW917518:SY917518 ACS917518:ACU917518 AMO917518:AMQ917518 AWK917518:AWM917518 BGG917518:BGI917518 BQC917518:BQE917518 BZY917518:CAA917518 CJU917518:CJW917518 CTQ917518:CTS917518 DDM917518:DDO917518 DNI917518:DNK917518 DXE917518:DXG917518 EHA917518:EHC917518 EQW917518:EQY917518 FAS917518:FAU917518 FKO917518:FKQ917518 FUK917518:FUM917518 GEG917518:GEI917518 GOC917518:GOE917518 GXY917518:GYA917518 HHU917518:HHW917518 HRQ917518:HRS917518 IBM917518:IBO917518 ILI917518:ILK917518 IVE917518:IVG917518 JFA917518:JFC917518 JOW917518:JOY917518 JYS917518:JYU917518 KIO917518:KIQ917518 KSK917518:KSM917518 LCG917518:LCI917518 LMC917518:LME917518 LVY917518:LWA917518 MFU917518:MFW917518 MPQ917518:MPS917518 MZM917518:MZO917518 NJI917518:NJK917518 NTE917518:NTG917518 ODA917518:ODC917518 OMW917518:OMY917518 OWS917518:OWU917518 PGO917518:PGQ917518 PQK917518:PQM917518 QAG917518:QAI917518 QKC917518:QKE917518 QTY917518:QUA917518 RDU917518:RDW917518 RNQ917518:RNS917518 RXM917518:RXO917518 SHI917518:SHK917518 SRE917518:SRG917518 TBA917518:TBC917518 TKW917518:TKY917518 TUS917518:TUU917518 UEO917518:UEQ917518 UOK917518:UOM917518 UYG917518:UYI917518 VIC917518:VIE917518 VRY917518:VSA917518 WBU917518:WBW917518 WLQ917518:WLS917518 WVM917518:WVO917518 E983054:G983054 JA983054:JC983054 SW983054:SY983054 ACS983054:ACU983054 AMO983054:AMQ983054 AWK983054:AWM983054 BGG983054:BGI983054 BQC983054:BQE983054 BZY983054:CAA983054 CJU983054:CJW983054 CTQ983054:CTS983054 DDM983054:DDO983054 DNI983054:DNK983054 DXE983054:DXG983054 EHA983054:EHC983054 EQW983054:EQY983054 FAS983054:FAU983054 FKO983054:FKQ983054 FUK983054:FUM983054 GEG983054:GEI983054 GOC983054:GOE983054 GXY983054:GYA983054 HHU983054:HHW983054 HRQ983054:HRS983054 IBM983054:IBO983054 ILI983054:ILK983054 IVE983054:IVG983054 JFA983054:JFC983054 JOW983054:JOY983054 JYS983054:JYU983054 KIO983054:KIQ983054 KSK983054:KSM983054 LCG983054:LCI983054 LMC983054:LME983054 LVY983054:LWA983054 MFU983054:MFW983054 MPQ983054:MPS983054 MZM983054:MZO983054 NJI983054:NJK983054 NTE983054:NTG983054 ODA983054:ODC983054 OMW983054:OMY983054 OWS983054:OWU983054 PGO983054:PGQ983054 PQK983054:PQM983054 QAG983054:QAI983054 QKC983054:QKE983054 QTY983054:QUA983054 RDU983054:RDW983054 RNQ983054:RNS983054 RXM983054:RXO983054 SHI983054:SHK983054 SRE983054:SRG983054 TBA983054:TBC983054 TKW983054:TKY983054 TUS983054:TUU983054 UEO983054:UEQ983054 UOK983054:UOM983054 UYG983054:UYI983054 VIC983054:VIE983054 VRY983054:VSA983054 WBU983054:WBW983054 WLQ983054:WLS983054 WVM983054:WVO983054" xr:uid="{AC45E136-0911-46A2-997E-8A457C3C9FD7}">
      <formula1>TEL</formula1>
    </dataValidation>
    <dataValidation type="list" allowBlank="1" showInputMessage="1" showErrorMessage="1" sqref="B14:D14 IX14:IZ14 ST14:SV14 ACP14:ACR14 AML14:AMN14 AWH14:AWJ14 BGD14:BGF14 BPZ14:BQB14 BZV14:BZX14 CJR14:CJT14 CTN14:CTP14 DDJ14:DDL14 DNF14:DNH14 DXB14:DXD14 EGX14:EGZ14 EQT14:EQV14 FAP14:FAR14 FKL14:FKN14 FUH14:FUJ14 GED14:GEF14 GNZ14:GOB14 GXV14:GXX14 HHR14:HHT14 HRN14:HRP14 IBJ14:IBL14 ILF14:ILH14 IVB14:IVD14 JEX14:JEZ14 JOT14:JOV14 JYP14:JYR14 KIL14:KIN14 KSH14:KSJ14 LCD14:LCF14 LLZ14:LMB14 LVV14:LVX14 MFR14:MFT14 MPN14:MPP14 MZJ14:MZL14 NJF14:NJH14 NTB14:NTD14 OCX14:OCZ14 OMT14:OMV14 OWP14:OWR14 PGL14:PGN14 PQH14:PQJ14 QAD14:QAF14 QJZ14:QKB14 QTV14:QTX14 RDR14:RDT14 RNN14:RNP14 RXJ14:RXL14 SHF14:SHH14 SRB14:SRD14 TAX14:TAZ14 TKT14:TKV14 TUP14:TUR14 UEL14:UEN14 UOH14:UOJ14 UYD14:UYF14 VHZ14:VIB14 VRV14:VRX14 WBR14:WBT14 WLN14:WLP14 WVJ14:WVL14 B65550:D65550 IX65550:IZ65550 ST65550:SV65550 ACP65550:ACR65550 AML65550:AMN65550 AWH65550:AWJ65550 BGD65550:BGF65550 BPZ65550:BQB65550 BZV65550:BZX65550 CJR65550:CJT65550 CTN65550:CTP65550 DDJ65550:DDL65550 DNF65550:DNH65550 DXB65550:DXD65550 EGX65550:EGZ65550 EQT65550:EQV65550 FAP65550:FAR65550 FKL65550:FKN65550 FUH65550:FUJ65550 GED65550:GEF65550 GNZ65550:GOB65550 GXV65550:GXX65550 HHR65550:HHT65550 HRN65550:HRP65550 IBJ65550:IBL65550 ILF65550:ILH65550 IVB65550:IVD65550 JEX65550:JEZ65550 JOT65550:JOV65550 JYP65550:JYR65550 KIL65550:KIN65550 KSH65550:KSJ65550 LCD65550:LCF65550 LLZ65550:LMB65550 LVV65550:LVX65550 MFR65550:MFT65550 MPN65550:MPP65550 MZJ65550:MZL65550 NJF65550:NJH65550 NTB65550:NTD65550 OCX65550:OCZ65550 OMT65550:OMV65550 OWP65550:OWR65550 PGL65550:PGN65550 PQH65550:PQJ65550 QAD65550:QAF65550 QJZ65550:QKB65550 QTV65550:QTX65550 RDR65550:RDT65550 RNN65550:RNP65550 RXJ65550:RXL65550 SHF65550:SHH65550 SRB65550:SRD65550 TAX65550:TAZ65550 TKT65550:TKV65550 TUP65550:TUR65550 UEL65550:UEN65550 UOH65550:UOJ65550 UYD65550:UYF65550 VHZ65550:VIB65550 VRV65550:VRX65550 WBR65550:WBT65550 WLN65550:WLP65550 WVJ65550:WVL65550 B131086:D131086 IX131086:IZ131086 ST131086:SV131086 ACP131086:ACR131086 AML131086:AMN131086 AWH131086:AWJ131086 BGD131086:BGF131086 BPZ131086:BQB131086 BZV131086:BZX131086 CJR131086:CJT131086 CTN131086:CTP131086 DDJ131086:DDL131086 DNF131086:DNH131086 DXB131086:DXD131086 EGX131086:EGZ131086 EQT131086:EQV131086 FAP131086:FAR131086 FKL131086:FKN131086 FUH131086:FUJ131086 GED131086:GEF131086 GNZ131086:GOB131086 GXV131086:GXX131086 HHR131086:HHT131086 HRN131086:HRP131086 IBJ131086:IBL131086 ILF131086:ILH131086 IVB131086:IVD131086 JEX131086:JEZ131086 JOT131086:JOV131086 JYP131086:JYR131086 KIL131086:KIN131086 KSH131086:KSJ131086 LCD131086:LCF131086 LLZ131086:LMB131086 LVV131086:LVX131086 MFR131086:MFT131086 MPN131086:MPP131086 MZJ131086:MZL131086 NJF131086:NJH131086 NTB131086:NTD131086 OCX131086:OCZ131086 OMT131086:OMV131086 OWP131086:OWR131086 PGL131086:PGN131086 PQH131086:PQJ131086 QAD131086:QAF131086 QJZ131086:QKB131086 QTV131086:QTX131086 RDR131086:RDT131086 RNN131086:RNP131086 RXJ131086:RXL131086 SHF131086:SHH131086 SRB131086:SRD131086 TAX131086:TAZ131086 TKT131086:TKV131086 TUP131086:TUR131086 UEL131086:UEN131086 UOH131086:UOJ131086 UYD131086:UYF131086 VHZ131086:VIB131086 VRV131086:VRX131086 WBR131086:WBT131086 WLN131086:WLP131086 WVJ131086:WVL131086 B196622:D196622 IX196622:IZ196622 ST196622:SV196622 ACP196622:ACR196622 AML196622:AMN196622 AWH196622:AWJ196622 BGD196622:BGF196622 BPZ196622:BQB196622 BZV196622:BZX196622 CJR196622:CJT196622 CTN196622:CTP196622 DDJ196622:DDL196622 DNF196622:DNH196622 DXB196622:DXD196622 EGX196622:EGZ196622 EQT196622:EQV196622 FAP196622:FAR196622 FKL196622:FKN196622 FUH196622:FUJ196622 GED196622:GEF196622 GNZ196622:GOB196622 GXV196622:GXX196622 HHR196622:HHT196622 HRN196622:HRP196622 IBJ196622:IBL196622 ILF196622:ILH196622 IVB196622:IVD196622 JEX196622:JEZ196622 JOT196622:JOV196622 JYP196622:JYR196622 KIL196622:KIN196622 KSH196622:KSJ196622 LCD196622:LCF196622 LLZ196622:LMB196622 LVV196622:LVX196622 MFR196622:MFT196622 MPN196622:MPP196622 MZJ196622:MZL196622 NJF196622:NJH196622 NTB196622:NTD196622 OCX196622:OCZ196622 OMT196622:OMV196622 OWP196622:OWR196622 PGL196622:PGN196622 PQH196622:PQJ196622 QAD196622:QAF196622 QJZ196622:QKB196622 QTV196622:QTX196622 RDR196622:RDT196622 RNN196622:RNP196622 RXJ196622:RXL196622 SHF196622:SHH196622 SRB196622:SRD196622 TAX196622:TAZ196622 TKT196622:TKV196622 TUP196622:TUR196622 UEL196622:UEN196622 UOH196622:UOJ196622 UYD196622:UYF196622 VHZ196622:VIB196622 VRV196622:VRX196622 WBR196622:WBT196622 WLN196622:WLP196622 WVJ196622:WVL196622 B262158:D262158 IX262158:IZ262158 ST262158:SV262158 ACP262158:ACR262158 AML262158:AMN262158 AWH262158:AWJ262158 BGD262158:BGF262158 BPZ262158:BQB262158 BZV262158:BZX262158 CJR262158:CJT262158 CTN262158:CTP262158 DDJ262158:DDL262158 DNF262158:DNH262158 DXB262158:DXD262158 EGX262158:EGZ262158 EQT262158:EQV262158 FAP262158:FAR262158 FKL262158:FKN262158 FUH262158:FUJ262158 GED262158:GEF262158 GNZ262158:GOB262158 GXV262158:GXX262158 HHR262158:HHT262158 HRN262158:HRP262158 IBJ262158:IBL262158 ILF262158:ILH262158 IVB262158:IVD262158 JEX262158:JEZ262158 JOT262158:JOV262158 JYP262158:JYR262158 KIL262158:KIN262158 KSH262158:KSJ262158 LCD262158:LCF262158 LLZ262158:LMB262158 LVV262158:LVX262158 MFR262158:MFT262158 MPN262158:MPP262158 MZJ262158:MZL262158 NJF262158:NJH262158 NTB262158:NTD262158 OCX262158:OCZ262158 OMT262158:OMV262158 OWP262158:OWR262158 PGL262158:PGN262158 PQH262158:PQJ262158 QAD262158:QAF262158 QJZ262158:QKB262158 QTV262158:QTX262158 RDR262158:RDT262158 RNN262158:RNP262158 RXJ262158:RXL262158 SHF262158:SHH262158 SRB262158:SRD262158 TAX262158:TAZ262158 TKT262158:TKV262158 TUP262158:TUR262158 UEL262158:UEN262158 UOH262158:UOJ262158 UYD262158:UYF262158 VHZ262158:VIB262158 VRV262158:VRX262158 WBR262158:WBT262158 WLN262158:WLP262158 WVJ262158:WVL262158 B327694:D327694 IX327694:IZ327694 ST327694:SV327694 ACP327694:ACR327694 AML327694:AMN327694 AWH327694:AWJ327694 BGD327694:BGF327694 BPZ327694:BQB327694 BZV327694:BZX327694 CJR327694:CJT327694 CTN327694:CTP327694 DDJ327694:DDL327694 DNF327694:DNH327694 DXB327694:DXD327694 EGX327694:EGZ327694 EQT327694:EQV327694 FAP327694:FAR327694 FKL327694:FKN327694 FUH327694:FUJ327694 GED327694:GEF327694 GNZ327694:GOB327694 GXV327694:GXX327694 HHR327694:HHT327694 HRN327694:HRP327694 IBJ327694:IBL327694 ILF327694:ILH327694 IVB327694:IVD327694 JEX327694:JEZ327694 JOT327694:JOV327694 JYP327694:JYR327694 KIL327694:KIN327694 KSH327694:KSJ327694 LCD327694:LCF327694 LLZ327694:LMB327694 LVV327694:LVX327694 MFR327694:MFT327694 MPN327694:MPP327694 MZJ327694:MZL327694 NJF327694:NJH327694 NTB327694:NTD327694 OCX327694:OCZ327694 OMT327694:OMV327694 OWP327694:OWR327694 PGL327694:PGN327694 PQH327694:PQJ327694 QAD327694:QAF327694 QJZ327694:QKB327694 QTV327694:QTX327694 RDR327694:RDT327694 RNN327694:RNP327694 RXJ327694:RXL327694 SHF327694:SHH327694 SRB327694:SRD327694 TAX327694:TAZ327694 TKT327694:TKV327694 TUP327694:TUR327694 UEL327694:UEN327694 UOH327694:UOJ327694 UYD327694:UYF327694 VHZ327694:VIB327694 VRV327694:VRX327694 WBR327694:WBT327694 WLN327694:WLP327694 WVJ327694:WVL327694 B393230:D393230 IX393230:IZ393230 ST393230:SV393230 ACP393230:ACR393230 AML393230:AMN393230 AWH393230:AWJ393230 BGD393230:BGF393230 BPZ393230:BQB393230 BZV393230:BZX393230 CJR393230:CJT393230 CTN393230:CTP393230 DDJ393230:DDL393230 DNF393230:DNH393230 DXB393230:DXD393230 EGX393230:EGZ393230 EQT393230:EQV393230 FAP393230:FAR393230 FKL393230:FKN393230 FUH393230:FUJ393230 GED393230:GEF393230 GNZ393230:GOB393230 GXV393230:GXX393230 HHR393230:HHT393230 HRN393230:HRP393230 IBJ393230:IBL393230 ILF393230:ILH393230 IVB393230:IVD393230 JEX393230:JEZ393230 JOT393230:JOV393230 JYP393230:JYR393230 KIL393230:KIN393230 KSH393230:KSJ393230 LCD393230:LCF393230 LLZ393230:LMB393230 LVV393230:LVX393230 MFR393230:MFT393230 MPN393230:MPP393230 MZJ393230:MZL393230 NJF393230:NJH393230 NTB393230:NTD393230 OCX393230:OCZ393230 OMT393230:OMV393230 OWP393230:OWR393230 PGL393230:PGN393230 PQH393230:PQJ393230 QAD393230:QAF393230 QJZ393230:QKB393230 QTV393230:QTX393230 RDR393230:RDT393230 RNN393230:RNP393230 RXJ393230:RXL393230 SHF393230:SHH393230 SRB393230:SRD393230 TAX393230:TAZ393230 TKT393230:TKV393230 TUP393230:TUR393230 UEL393230:UEN393230 UOH393230:UOJ393230 UYD393230:UYF393230 VHZ393230:VIB393230 VRV393230:VRX393230 WBR393230:WBT393230 WLN393230:WLP393230 WVJ393230:WVL393230 B458766:D458766 IX458766:IZ458766 ST458766:SV458766 ACP458766:ACR458766 AML458766:AMN458766 AWH458766:AWJ458766 BGD458766:BGF458766 BPZ458766:BQB458766 BZV458766:BZX458766 CJR458766:CJT458766 CTN458766:CTP458766 DDJ458766:DDL458766 DNF458766:DNH458766 DXB458766:DXD458766 EGX458766:EGZ458766 EQT458766:EQV458766 FAP458766:FAR458766 FKL458766:FKN458766 FUH458766:FUJ458766 GED458766:GEF458766 GNZ458766:GOB458766 GXV458766:GXX458766 HHR458766:HHT458766 HRN458766:HRP458766 IBJ458766:IBL458766 ILF458766:ILH458766 IVB458766:IVD458766 JEX458766:JEZ458766 JOT458766:JOV458766 JYP458766:JYR458766 KIL458766:KIN458766 KSH458766:KSJ458766 LCD458766:LCF458766 LLZ458766:LMB458766 LVV458766:LVX458766 MFR458766:MFT458766 MPN458766:MPP458766 MZJ458766:MZL458766 NJF458766:NJH458766 NTB458766:NTD458766 OCX458766:OCZ458766 OMT458766:OMV458766 OWP458766:OWR458766 PGL458766:PGN458766 PQH458766:PQJ458766 QAD458766:QAF458766 QJZ458766:QKB458766 QTV458766:QTX458766 RDR458766:RDT458766 RNN458766:RNP458766 RXJ458766:RXL458766 SHF458766:SHH458766 SRB458766:SRD458766 TAX458766:TAZ458766 TKT458766:TKV458766 TUP458766:TUR458766 UEL458766:UEN458766 UOH458766:UOJ458766 UYD458766:UYF458766 VHZ458766:VIB458766 VRV458766:VRX458766 WBR458766:WBT458766 WLN458766:WLP458766 WVJ458766:WVL458766 B524302:D524302 IX524302:IZ524302 ST524302:SV524302 ACP524302:ACR524302 AML524302:AMN524302 AWH524302:AWJ524302 BGD524302:BGF524302 BPZ524302:BQB524302 BZV524302:BZX524302 CJR524302:CJT524302 CTN524302:CTP524302 DDJ524302:DDL524302 DNF524302:DNH524302 DXB524302:DXD524302 EGX524302:EGZ524302 EQT524302:EQV524302 FAP524302:FAR524302 FKL524302:FKN524302 FUH524302:FUJ524302 GED524302:GEF524302 GNZ524302:GOB524302 GXV524302:GXX524302 HHR524302:HHT524302 HRN524302:HRP524302 IBJ524302:IBL524302 ILF524302:ILH524302 IVB524302:IVD524302 JEX524302:JEZ524302 JOT524302:JOV524302 JYP524302:JYR524302 KIL524302:KIN524302 KSH524302:KSJ524302 LCD524302:LCF524302 LLZ524302:LMB524302 LVV524302:LVX524302 MFR524302:MFT524302 MPN524302:MPP524302 MZJ524302:MZL524302 NJF524302:NJH524302 NTB524302:NTD524302 OCX524302:OCZ524302 OMT524302:OMV524302 OWP524302:OWR524302 PGL524302:PGN524302 PQH524302:PQJ524302 QAD524302:QAF524302 QJZ524302:QKB524302 QTV524302:QTX524302 RDR524302:RDT524302 RNN524302:RNP524302 RXJ524302:RXL524302 SHF524302:SHH524302 SRB524302:SRD524302 TAX524302:TAZ524302 TKT524302:TKV524302 TUP524302:TUR524302 UEL524302:UEN524302 UOH524302:UOJ524302 UYD524302:UYF524302 VHZ524302:VIB524302 VRV524302:VRX524302 WBR524302:WBT524302 WLN524302:WLP524302 WVJ524302:WVL524302 B589838:D589838 IX589838:IZ589838 ST589838:SV589838 ACP589838:ACR589838 AML589838:AMN589838 AWH589838:AWJ589838 BGD589838:BGF589838 BPZ589838:BQB589838 BZV589838:BZX589838 CJR589838:CJT589838 CTN589838:CTP589838 DDJ589838:DDL589838 DNF589838:DNH589838 DXB589838:DXD589838 EGX589838:EGZ589838 EQT589838:EQV589838 FAP589838:FAR589838 FKL589838:FKN589838 FUH589838:FUJ589838 GED589838:GEF589838 GNZ589838:GOB589838 GXV589838:GXX589838 HHR589838:HHT589838 HRN589838:HRP589838 IBJ589838:IBL589838 ILF589838:ILH589838 IVB589838:IVD589838 JEX589838:JEZ589838 JOT589838:JOV589838 JYP589838:JYR589838 KIL589838:KIN589838 KSH589838:KSJ589838 LCD589838:LCF589838 LLZ589838:LMB589838 LVV589838:LVX589838 MFR589838:MFT589838 MPN589838:MPP589838 MZJ589838:MZL589838 NJF589838:NJH589838 NTB589838:NTD589838 OCX589838:OCZ589838 OMT589838:OMV589838 OWP589838:OWR589838 PGL589838:PGN589838 PQH589838:PQJ589838 QAD589838:QAF589838 QJZ589838:QKB589838 QTV589838:QTX589838 RDR589838:RDT589838 RNN589838:RNP589838 RXJ589838:RXL589838 SHF589838:SHH589838 SRB589838:SRD589838 TAX589838:TAZ589838 TKT589838:TKV589838 TUP589838:TUR589838 UEL589838:UEN589838 UOH589838:UOJ589838 UYD589838:UYF589838 VHZ589838:VIB589838 VRV589838:VRX589838 WBR589838:WBT589838 WLN589838:WLP589838 WVJ589838:WVL589838 B655374:D655374 IX655374:IZ655374 ST655374:SV655374 ACP655374:ACR655374 AML655374:AMN655374 AWH655374:AWJ655374 BGD655374:BGF655374 BPZ655374:BQB655374 BZV655374:BZX655374 CJR655374:CJT655374 CTN655374:CTP655374 DDJ655374:DDL655374 DNF655374:DNH655374 DXB655374:DXD655374 EGX655374:EGZ655374 EQT655374:EQV655374 FAP655374:FAR655374 FKL655374:FKN655374 FUH655374:FUJ655374 GED655374:GEF655374 GNZ655374:GOB655374 GXV655374:GXX655374 HHR655374:HHT655374 HRN655374:HRP655374 IBJ655374:IBL655374 ILF655374:ILH655374 IVB655374:IVD655374 JEX655374:JEZ655374 JOT655374:JOV655374 JYP655374:JYR655374 KIL655374:KIN655374 KSH655374:KSJ655374 LCD655374:LCF655374 LLZ655374:LMB655374 LVV655374:LVX655374 MFR655374:MFT655374 MPN655374:MPP655374 MZJ655374:MZL655374 NJF655374:NJH655374 NTB655374:NTD655374 OCX655374:OCZ655374 OMT655374:OMV655374 OWP655374:OWR655374 PGL655374:PGN655374 PQH655374:PQJ655374 QAD655374:QAF655374 QJZ655374:QKB655374 QTV655374:QTX655374 RDR655374:RDT655374 RNN655374:RNP655374 RXJ655374:RXL655374 SHF655374:SHH655374 SRB655374:SRD655374 TAX655374:TAZ655374 TKT655374:TKV655374 TUP655374:TUR655374 UEL655374:UEN655374 UOH655374:UOJ655374 UYD655374:UYF655374 VHZ655374:VIB655374 VRV655374:VRX655374 WBR655374:WBT655374 WLN655374:WLP655374 WVJ655374:WVL655374 B720910:D720910 IX720910:IZ720910 ST720910:SV720910 ACP720910:ACR720910 AML720910:AMN720910 AWH720910:AWJ720910 BGD720910:BGF720910 BPZ720910:BQB720910 BZV720910:BZX720910 CJR720910:CJT720910 CTN720910:CTP720910 DDJ720910:DDL720910 DNF720910:DNH720910 DXB720910:DXD720910 EGX720910:EGZ720910 EQT720910:EQV720910 FAP720910:FAR720910 FKL720910:FKN720910 FUH720910:FUJ720910 GED720910:GEF720910 GNZ720910:GOB720910 GXV720910:GXX720910 HHR720910:HHT720910 HRN720910:HRP720910 IBJ720910:IBL720910 ILF720910:ILH720910 IVB720910:IVD720910 JEX720910:JEZ720910 JOT720910:JOV720910 JYP720910:JYR720910 KIL720910:KIN720910 KSH720910:KSJ720910 LCD720910:LCF720910 LLZ720910:LMB720910 LVV720910:LVX720910 MFR720910:MFT720910 MPN720910:MPP720910 MZJ720910:MZL720910 NJF720910:NJH720910 NTB720910:NTD720910 OCX720910:OCZ720910 OMT720910:OMV720910 OWP720910:OWR720910 PGL720910:PGN720910 PQH720910:PQJ720910 QAD720910:QAF720910 QJZ720910:QKB720910 QTV720910:QTX720910 RDR720910:RDT720910 RNN720910:RNP720910 RXJ720910:RXL720910 SHF720910:SHH720910 SRB720910:SRD720910 TAX720910:TAZ720910 TKT720910:TKV720910 TUP720910:TUR720910 UEL720910:UEN720910 UOH720910:UOJ720910 UYD720910:UYF720910 VHZ720910:VIB720910 VRV720910:VRX720910 WBR720910:WBT720910 WLN720910:WLP720910 WVJ720910:WVL720910 B786446:D786446 IX786446:IZ786446 ST786446:SV786446 ACP786446:ACR786446 AML786446:AMN786446 AWH786446:AWJ786446 BGD786446:BGF786446 BPZ786446:BQB786446 BZV786446:BZX786446 CJR786446:CJT786446 CTN786446:CTP786446 DDJ786446:DDL786446 DNF786446:DNH786446 DXB786446:DXD786446 EGX786446:EGZ786446 EQT786446:EQV786446 FAP786446:FAR786446 FKL786446:FKN786446 FUH786446:FUJ786446 GED786446:GEF786446 GNZ786446:GOB786446 GXV786446:GXX786446 HHR786446:HHT786446 HRN786446:HRP786446 IBJ786446:IBL786446 ILF786446:ILH786446 IVB786446:IVD786446 JEX786446:JEZ786446 JOT786446:JOV786446 JYP786446:JYR786446 KIL786446:KIN786446 KSH786446:KSJ786446 LCD786446:LCF786446 LLZ786446:LMB786446 LVV786446:LVX786446 MFR786446:MFT786446 MPN786446:MPP786446 MZJ786446:MZL786446 NJF786446:NJH786446 NTB786446:NTD786446 OCX786446:OCZ786446 OMT786446:OMV786446 OWP786446:OWR786446 PGL786446:PGN786446 PQH786446:PQJ786446 QAD786446:QAF786446 QJZ786446:QKB786446 QTV786446:QTX786446 RDR786446:RDT786446 RNN786446:RNP786446 RXJ786446:RXL786446 SHF786446:SHH786446 SRB786446:SRD786446 TAX786446:TAZ786446 TKT786446:TKV786446 TUP786446:TUR786446 UEL786446:UEN786446 UOH786446:UOJ786446 UYD786446:UYF786446 VHZ786446:VIB786446 VRV786446:VRX786446 WBR786446:WBT786446 WLN786446:WLP786446 WVJ786446:WVL786446 B851982:D851982 IX851982:IZ851982 ST851982:SV851982 ACP851982:ACR851982 AML851982:AMN851982 AWH851982:AWJ851982 BGD851982:BGF851982 BPZ851982:BQB851982 BZV851982:BZX851982 CJR851982:CJT851982 CTN851982:CTP851982 DDJ851982:DDL851982 DNF851982:DNH851982 DXB851982:DXD851982 EGX851982:EGZ851982 EQT851982:EQV851982 FAP851982:FAR851982 FKL851982:FKN851982 FUH851982:FUJ851982 GED851982:GEF851982 GNZ851982:GOB851982 GXV851982:GXX851982 HHR851982:HHT851982 HRN851982:HRP851982 IBJ851982:IBL851982 ILF851982:ILH851982 IVB851982:IVD851982 JEX851982:JEZ851982 JOT851982:JOV851982 JYP851982:JYR851982 KIL851982:KIN851982 KSH851982:KSJ851982 LCD851982:LCF851982 LLZ851982:LMB851982 LVV851982:LVX851982 MFR851982:MFT851982 MPN851982:MPP851982 MZJ851982:MZL851982 NJF851982:NJH851982 NTB851982:NTD851982 OCX851982:OCZ851982 OMT851982:OMV851982 OWP851982:OWR851982 PGL851982:PGN851982 PQH851982:PQJ851982 QAD851982:QAF851982 QJZ851982:QKB851982 QTV851982:QTX851982 RDR851982:RDT851982 RNN851982:RNP851982 RXJ851982:RXL851982 SHF851982:SHH851982 SRB851982:SRD851982 TAX851982:TAZ851982 TKT851982:TKV851982 TUP851982:TUR851982 UEL851982:UEN851982 UOH851982:UOJ851982 UYD851982:UYF851982 VHZ851982:VIB851982 VRV851982:VRX851982 WBR851982:WBT851982 WLN851982:WLP851982 WVJ851982:WVL851982 B917518:D917518 IX917518:IZ917518 ST917518:SV917518 ACP917518:ACR917518 AML917518:AMN917518 AWH917518:AWJ917518 BGD917518:BGF917518 BPZ917518:BQB917518 BZV917518:BZX917518 CJR917518:CJT917518 CTN917518:CTP917518 DDJ917518:DDL917518 DNF917518:DNH917518 DXB917518:DXD917518 EGX917518:EGZ917518 EQT917518:EQV917518 FAP917518:FAR917518 FKL917518:FKN917518 FUH917518:FUJ917518 GED917518:GEF917518 GNZ917518:GOB917518 GXV917518:GXX917518 HHR917518:HHT917518 HRN917518:HRP917518 IBJ917518:IBL917518 ILF917518:ILH917518 IVB917518:IVD917518 JEX917518:JEZ917518 JOT917518:JOV917518 JYP917518:JYR917518 KIL917518:KIN917518 KSH917518:KSJ917518 LCD917518:LCF917518 LLZ917518:LMB917518 LVV917518:LVX917518 MFR917518:MFT917518 MPN917518:MPP917518 MZJ917518:MZL917518 NJF917518:NJH917518 NTB917518:NTD917518 OCX917518:OCZ917518 OMT917518:OMV917518 OWP917518:OWR917518 PGL917518:PGN917518 PQH917518:PQJ917518 QAD917518:QAF917518 QJZ917518:QKB917518 QTV917518:QTX917518 RDR917518:RDT917518 RNN917518:RNP917518 RXJ917518:RXL917518 SHF917518:SHH917518 SRB917518:SRD917518 TAX917518:TAZ917518 TKT917518:TKV917518 TUP917518:TUR917518 UEL917518:UEN917518 UOH917518:UOJ917518 UYD917518:UYF917518 VHZ917518:VIB917518 VRV917518:VRX917518 WBR917518:WBT917518 WLN917518:WLP917518 WVJ917518:WVL917518 B983054:D983054 IX983054:IZ983054 ST983054:SV983054 ACP983054:ACR983054 AML983054:AMN983054 AWH983054:AWJ983054 BGD983054:BGF983054 BPZ983054:BQB983054 BZV983054:BZX983054 CJR983054:CJT983054 CTN983054:CTP983054 DDJ983054:DDL983054 DNF983054:DNH983054 DXB983054:DXD983054 EGX983054:EGZ983054 EQT983054:EQV983054 FAP983054:FAR983054 FKL983054:FKN983054 FUH983054:FUJ983054 GED983054:GEF983054 GNZ983054:GOB983054 GXV983054:GXX983054 HHR983054:HHT983054 HRN983054:HRP983054 IBJ983054:IBL983054 ILF983054:ILH983054 IVB983054:IVD983054 JEX983054:JEZ983054 JOT983054:JOV983054 JYP983054:JYR983054 KIL983054:KIN983054 KSH983054:KSJ983054 LCD983054:LCF983054 LLZ983054:LMB983054 LVV983054:LVX983054 MFR983054:MFT983054 MPN983054:MPP983054 MZJ983054:MZL983054 NJF983054:NJH983054 NTB983054:NTD983054 OCX983054:OCZ983054 OMT983054:OMV983054 OWP983054:OWR983054 PGL983054:PGN983054 PQH983054:PQJ983054 QAD983054:QAF983054 QJZ983054:QKB983054 QTV983054:QTX983054 RDR983054:RDT983054 RNN983054:RNP983054 RXJ983054:RXL983054 SHF983054:SHH983054 SRB983054:SRD983054 TAX983054:TAZ983054 TKT983054:TKV983054 TUP983054:TUR983054 UEL983054:UEN983054 UOH983054:UOJ983054 UYD983054:UYF983054 VHZ983054:VIB983054 VRV983054:VRX983054 WBR983054:WBT983054 WLN983054:WLP983054 WVJ983054:WVL983054" xr:uid="{7D966F24-279A-49D6-BCE5-3F7998975B91}">
      <formula1>担当</formula1>
    </dataValidation>
    <dataValidation type="list" allowBlank="1" showInputMessage="1" showErrorMessage="1" sqref="B13:D13 IX13:IZ13 ST13:SV13 ACP13:ACR13 AML13:AMN13 AWH13:AWJ13 BGD13:BGF13 BPZ13:BQB13 BZV13:BZX13 CJR13:CJT13 CTN13:CTP13 DDJ13:DDL13 DNF13:DNH13 DXB13:DXD13 EGX13:EGZ13 EQT13:EQV13 FAP13:FAR13 FKL13:FKN13 FUH13:FUJ13 GED13:GEF13 GNZ13:GOB13 GXV13:GXX13 HHR13:HHT13 HRN13:HRP13 IBJ13:IBL13 ILF13:ILH13 IVB13:IVD13 JEX13:JEZ13 JOT13:JOV13 JYP13:JYR13 KIL13:KIN13 KSH13:KSJ13 LCD13:LCF13 LLZ13:LMB13 LVV13:LVX13 MFR13:MFT13 MPN13:MPP13 MZJ13:MZL13 NJF13:NJH13 NTB13:NTD13 OCX13:OCZ13 OMT13:OMV13 OWP13:OWR13 PGL13:PGN13 PQH13:PQJ13 QAD13:QAF13 QJZ13:QKB13 QTV13:QTX13 RDR13:RDT13 RNN13:RNP13 RXJ13:RXL13 SHF13:SHH13 SRB13:SRD13 TAX13:TAZ13 TKT13:TKV13 TUP13:TUR13 UEL13:UEN13 UOH13:UOJ13 UYD13:UYF13 VHZ13:VIB13 VRV13:VRX13 WBR13:WBT13 WLN13:WLP13 WVJ13:WVL13 B65549:D65549 IX65549:IZ65549 ST65549:SV65549 ACP65549:ACR65549 AML65549:AMN65549 AWH65549:AWJ65549 BGD65549:BGF65549 BPZ65549:BQB65549 BZV65549:BZX65549 CJR65549:CJT65549 CTN65549:CTP65549 DDJ65549:DDL65549 DNF65549:DNH65549 DXB65549:DXD65549 EGX65549:EGZ65549 EQT65549:EQV65549 FAP65549:FAR65549 FKL65549:FKN65549 FUH65549:FUJ65549 GED65549:GEF65549 GNZ65549:GOB65549 GXV65549:GXX65549 HHR65549:HHT65549 HRN65549:HRP65549 IBJ65549:IBL65549 ILF65549:ILH65549 IVB65549:IVD65549 JEX65549:JEZ65549 JOT65549:JOV65549 JYP65549:JYR65549 KIL65549:KIN65549 KSH65549:KSJ65549 LCD65549:LCF65549 LLZ65549:LMB65549 LVV65549:LVX65549 MFR65549:MFT65549 MPN65549:MPP65549 MZJ65549:MZL65549 NJF65549:NJH65549 NTB65549:NTD65549 OCX65549:OCZ65549 OMT65549:OMV65549 OWP65549:OWR65549 PGL65549:PGN65549 PQH65549:PQJ65549 QAD65549:QAF65549 QJZ65549:QKB65549 QTV65549:QTX65549 RDR65549:RDT65549 RNN65549:RNP65549 RXJ65549:RXL65549 SHF65549:SHH65549 SRB65549:SRD65549 TAX65549:TAZ65549 TKT65549:TKV65549 TUP65549:TUR65549 UEL65549:UEN65549 UOH65549:UOJ65549 UYD65549:UYF65549 VHZ65549:VIB65549 VRV65549:VRX65549 WBR65549:WBT65549 WLN65549:WLP65549 WVJ65549:WVL65549 B131085:D131085 IX131085:IZ131085 ST131085:SV131085 ACP131085:ACR131085 AML131085:AMN131085 AWH131085:AWJ131085 BGD131085:BGF131085 BPZ131085:BQB131085 BZV131085:BZX131085 CJR131085:CJT131085 CTN131085:CTP131085 DDJ131085:DDL131085 DNF131085:DNH131085 DXB131085:DXD131085 EGX131085:EGZ131085 EQT131085:EQV131085 FAP131085:FAR131085 FKL131085:FKN131085 FUH131085:FUJ131085 GED131085:GEF131085 GNZ131085:GOB131085 GXV131085:GXX131085 HHR131085:HHT131085 HRN131085:HRP131085 IBJ131085:IBL131085 ILF131085:ILH131085 IVB131085:IVD131085 JEX131085:JEZ131085 JOT131085:JOV131085 JYP131085:JYR131085 KIL131085:KIN131085 KSH131085:KSJ131085 LCD131085:LCF131085 LLZ131085:LMB131085 LVV131085:LVX131085 MFR131085:MFT131085 MPN131085:MPP131085 MZJ131085:MZL131085 NJF131085:NJH131085 NTB131085:NTD131085 OCX131085:OCZ131085 OMT131085:OMV131085 OWP131085:OWR131085 PGL131085:PGN131085 PQH131085:PQJ131085 QAD131085:QAF131085 QJZ131085:QKB131085 QTV131085:QTX131085 RDR131085:RDT131085 RNN131085:RNP131085 RXJ131085:RXL131085 SHF131085:SHH131085 SRB131085:SRD131085 TAX131085:TAZ131085 TKT131085:TKV131085 TUP131085:TUR131085 UEL131085:UEN131085 UOH131085:UOJ131085 UYD131085:UYF131085 VHZ131085:VIB131085 VRV131085:VRX131085 WBR131085:WBT131085 WLN131085:WLP131085 WVJ131085:WVL131085 B196621:D196621 IX196621:IZ196621 ST196621:SV196621 ACP196621:ACR196621 AML196621:AMN196621 AWH196621:AWJ196621 BGD196621:BGF196621 BPZ196621:BQB196621 BZV196621:BZX196621 CJR196621:CJT196621 CTN196621:CTP196621 DDJ196621:DDL196621 DNF196621:DNH196621 DXB196621:DXD196621 EGX196621:EGZ196621 EQT196621:EQV196621 FAP196621:FAR196621 FKL196621:FKN196621 FUH196621:FUJ196621 GED196621:GEF196621 GNZ196621:GOB196621 GXV196621:GXX196621 HHR196621:HHT196621 HRN196621:HRP196621 IBJ196621:IBL196621 ILF196621:ILH196621 IVB196621:IVD196621 JEX196621:JEZ196621 JOT196621:JOV196621 JYP196621:JYR196621 KIL196621:KIN196621 KSH196621:KSJ196621 LCD196621:LCF196621 LLZ196621:LMB196621 LVV196621:LVX196621 MFR196621:MFT196621 MPN196621:MPP196621 MZJ196621:MZL196621 NJF196621:NJH196621 NTB196621:NTD196621 OCX196621:OCZ196621 OMT196621:OMV196621 OWP196621:OWR196621 PGL196621:PGN196621 PQH196621:PQJ196621 QAD196621:QAF196621 QJZ196621:QKB196621 QTV196621:QTX196621 RDR196621:RDT196621 RNN196621:RNP196621 RXJ196621:RXL196621 SHF196621:SHH196621 SRB196621:SRD196621 TAX196621:TAZ196621 TKT196621:TKV196621 TUP196621:TUR196621 UEL196621:UEN196621 UOH196621:UOJ196621 UYD196621:UYF196621 VHZ196621:VIB196621 VRV196621:VRX196621 WBR196621:WBT196621 WLN196621:WLP196621 WVJ196621:WVL196621 B262157:D262157 IX262157:IZ262157 ST262157:SV262157 ACP262157:ACR262157 AML262157:AMN262157 AWH262157:AWJ262157 BGD262157:BGF262157 BPZ262157:BQB262157 BZV262157:BZX262157 CJR262157:CJT262157 CTN262157:CTP262157 DDJ262157:DDL262157 DNF262157:DNH262157 DXB262157:DXD262157 EGX262157:EGZ262157 EQT262157:EQV262157 FAP262157:FAR262157 FKL262157:FKN262157 FUH262157:FUJ262157 GED262157:GEF262157 GNZ262157:GOB262157 GXV262157:GXX262157 HHR262157:HHT262157 HRN262157:HRP262157 IBJ262157:IBL262157 ILF262157:ILH262157 IVB262157:IVD262157 JEX262157:JEZ262157 JOT262157:JOV262157 JYP262157:JYR262157 KIL262157:KIN262157 KSH262157:KSJ262157 LCD262157:LCF262157 LLZ262157:LMB262157 LVV262157:LVX262157 MFR262157:MFT262157 MPN262157:MPP262157 MZJ262157:MZL262157 NJF262157:NJH262157 NTB262157:NTD262157 OCX262157:OCZ262157 OMT262157:OMV262157 OWP262157:OWR262157 PGL262157:PGN262157 PQH262157:PQJ262157 QAD262157:QAF262157 QJZ262157:QKB262157 QTV262157:QTX262157 RDR262157:RDT262157 RNN262157:RNP262157 RXJ262157:RXL262157 SHF262157:SHH262157 SRB262157:SRD262157 TAX262157:TAZ262157 TKT262157:TKV262157 TUP262157:TUR262157 UEL262157:UEN262157 UOH262157:UOJ262157 UYD262157:UYF262157 VHZ262157:VIB262157 VRV262157:VRX262157 WBR262157:WBT262157 WLN262157:WLP262157 WVJ262157:WVL262157 B327693:D327693 IX327693:IZ327693 ST327693:SV327693 ACP327693:ACR327693 AML327693:AMN327693 AWH327693:AWJ327693 BGD327693:BGF327693 BPZ327693:BQB327693 BZV327693:BZX327693 CJR327693:CJT327693 CTN327693:CTP327693 DDJ327693:DDL327693 DNF327693:DNH327693 DXB327693:DXD327693 EGX327693:EGZ327693 EQT327693:EQV327693 FAP327693:FAR327693 FKL327693:FKN327693 FUH327693:FUJ327693 GED327693:GEF327693 GNZ327693:GOB327693 GXV327693:GXX327693 HHR327693:HHT327693 HRN327693:HRP327693 IBJ327693:IBL327693 ILF327693:ILH327693 IVB327693:IVD327693 JEX327693:JEZ327693 JOT327693:JOV327693 JYP327693:JYR327693 KIL327693:KIN327693 KSH327693:KSJ327693 LCD327693:LCF327693 LLZ327693:LMB327693 LVV327693:LVX327693 MFR327693:MFT327693 MPN327693:MPP327693 MZJ327693:MZL327693 NJF327693:NJH327693 NTB327693:NTD327693 OCX327693:OCZ327693 OMT327693:OMV327693 OWP327693:OWR327693 PGL327693:PGN327693 PQH327693:PQJ327693 QAD327693:QAF327693 QJZ327693:QKB327693 QTV327693:QTX327693 RDR327693:RDT327693 RNN327693:RNP327693 RXJ327693:RXL327693 SHF327693:SHH327693 SRB327693:SRD327693 TAX327693:TAZ327693 TKT327693:TKV327693 TUP327693:TUR327693 UEL327693:UEN327693 UOH327693:UOJ327693 UYD327693:UYF327693 VHZ327693:VIB327693 VRV327693:VRX327693 WBR327693:WBT327693 WLN327693:WLP327693 WVJ327693:WVL327693 B393229:D393229 IX393229:IZ393229 ST393229:SV393229 ACP393229:ACR393229 AML393229:AMN393229 AWH393229:AWJ393229 BGD393229:BGF393229 BPZ393229:BQB393229 BZV393229:BZX393229 CJR393229:CJT393229 CTN393229:CTP393229 DDJ393229:DDL393229 DNF393229:DNH393229 DXB393229:DXD393229 EGX393229:EGZ393229 EQT393229:EQV393229 FAP393229:FAR393229 FKL393229:FKN393229 FUH393229:FUJ393229 GED393229:GEF393229 GNZ393229:GOB393229 GXV393229:GXX393229 HHR393229:HHT393229 HRN393229:HRP393229 IBJ393229:IBL393229 ILF393229:ILH393229 IVB393229:IVD393229 JEX393229:JEZ393229 JOT393229:JOV393229 JYP393229:JYR393229 KIL393229:KIN393229 KSH393229:KSJ393229 LCD393229:LCF393229 LLZ393229:LMB393229 LVV393229:LVX393229 MFR393229:MFT393229 MPN393229:MPP393229 MZJ393229:MZL393229 NJF393229:NJH393229 NTB393229:NTD393229 OCX393229:OCZ393229 OMT393229:OMV393229 OWP393229:OWR393229 PGL393229:PGN393229 PQH393229:PQJ393229 QAD393229:QAF393229 QJZ393229:QKB393229 QTV393229:QTX393229 RDR393229:RDT393229 RNN393229:RNP393229 RXJ393229:RXL393229 SHF393229:SHH393229 SRB393229:SRD393229 TAX393229:TAZ393229 TKT393229:TKV393229 TUP393229:TUR393229 UEL393229:UEN393229 UOH393229:UOJ393229 UYD393229:UYF393229 VHZ393229:VIB393229 VRV393229:VRX393229 WBR393229:WBT393229 WLN393229:WLP393229 WVJ393229:WVL393229 B458765:D458765 IX458765:IZ458765 ST458765:SV458765 ACP458765:ACR458765 AML458765:AMN458765 AWH458765:AWJ458765 BGD458765:BGF458765 BPZ458765:BQB458765 BZV458765:BZX458765 CJR458765:CJT458765 CTN458765:CTP458765 DDJ458765:DDL458765 DNF458765:DNH458765 DXB458765:DXD458765 EGX458765:EGZ458765 EQT458765:EQV458765 FAP458765:FAR458765 FKL458765:FKN458765 FUH458765:FUJ458765 GED458765:GEF458765 GNZ458765:GOB458765 GXV458765:GXX458765 HHR458765:HHT458765 HRN458765:HRP458765 IBJ458765:IBL458765 ILF458765:ILH458765 IVB458765:IVD458765 JEX458765:JEZ458765 JOT458765:JOV458765 JYP458765:JYR458765 KIL458765:KIN458765 KSH458765:KSJ458765 LCD458765:LCF458765 LLZ458765:LMB458765 LVV458765:LVX458765 MFR458765:MFT458765 MPN458765:MPP458765 MZJ458765:MZL458765 NJF458765:NJH458765 NTB458765:NTD458765 OCX458765:OCZ458765 OMT458765:OMV458765 OWP458765:OWR458765 PGL458765:PGN458765 PQH458765:PQJ458765 QAD458765:QAF458765 QJZ458765:QKB458765 QTV458765:QTX458765 RDR458765:RDT458765 RNN458765:RNP458765 RXJ458765:RXL458765 SHF458765:SHH458765 SRB458765:SRD458765 TAX458765:TAZ458765 TKT458765:TKV458765 TUP458765:TUR458765 UEL458765:UEN458765 UOH458765:UOJ458765 UYD458765:UYF458765 VHZ458765:VIB458765 VRV458765:VRX458765 WBR458765:WBT458765 WLN458765:WLP458765 WVJ458765:WVL458765 B524301:D524301 IX524301:IZ524301 ST524301:SV524301 ACP524301:ACR524301 AML524301:AMN524301 AWH524301:AWJ524301 BGD524301:BGF524301 BPZ524301:BQB524301 BZV524301:BZX524301 CJR524301:CJT524301 CTN524301:CTP524301 DDJ524301:DDL524301 DNF524301:DNH524301 DXB524301:DXD524301 EGX524301:EGZ524301 EQT524301:EQV524301 FAP524301:FAR524301 FKL524301:FKN524301 FUH524301:FUJ524301 GED524301:GEF524301 GNZ524301:GOB524301 GXV524301:GXX524301 HHR524301:HHT524301 HRN524301:HRP524301 IBJ524301:IBL524301 ILF524301:ILH524301 IVB524301:IVD524301 JEX524301:JEZ524301 JOT524301:JOV524301 JYP524301:JYR524301 KIL524301:KIN524301 KSH524301:KSJ524301 LCD524301:LCF524301 LLZ524301:LMB524301 LVV524301:LVX524301 MFR524301:MFT524301 MPN524301:MPP524301 MZJ524301:MZL524301 NJF524301:NJH524301 NTB524301:NTD524301 OCX524301:OCZ524301 OMT524301:OMV524301 OWP524301:OWR524301 PGL524301:PGN524301 PQH524301:PQJ524301 QAD524301:QAF524301 QJZ524301:QKB524301 QTV524301:QTX524301 RDR524301:RDT524301 RNN524301:RNP524301 RXJ524301:RXL524301 SHF524301:SHH524301 SRB524301:SRD524301 TAX524301:TAZ524301 TKT524301:TKV524301 TUP524301:TUR524301 UEL524301:UEN524301 UOH524301:UOJ524301 UYD524301:UYF524301 VHZ524301:VIB524301 VRV524301:VRX524301 WBR524301:WBT524301 WLN524301:WLP524301 WVJ524301:WVL524301 B589837:D589837 IX589837:IZ589837 ST589837:SV589837 ACP589837:ACR589837 AML589837:AMN589837 AWH589837:AWJ589837 BGD589837:BGF589837 BPZ589837:BQB589837 BZV589837:BZX589837 CJR589837:CJT589837 CTN589837:CTP589837 DDJ589837:DDL589837 DNF589837:DNH589837 DXB589837:DXD589837 EGX589837:EGZ589837 EQT589837:EQV589837 FAP589837:FAR589837 FKL589837:FKN589837 FUH589837:FUJ589837 GED589837:GEF589837 GNZ589837:GOB589837 GXV589837:GXX589837 HHR589837:HHT589837 HRN589837:HRP589837 IBJ589837:IBL589837 ILF589837:ILH589837 IVB589837:IVD589837 JEX589837:JEZ589837 JOT589837:JOV589837 JYP589837:JYR589837 KIL589837:KIN589837 KSH589837:KSJ589837 LCD589837:LCF589837 LLZ589837:LMB589837 LVV589837:LVX589837 MFR589837:MFT589837 MPN589837:MPP589837 MZJ589837:MZL589837 NJF589837:NJH589837 NTB589837:NTD589837 OCX589837:OCZ589837 OMT589837:OMV589837 OWP589837:OWR589837 PGL589837:PGN589837 PQH589837:PQJ589837 QAD589837:QAF589837 QJZ589837:QKB589837 QTV589837:QTX589837 RDR589837:RDT589837 RNN589837:RNP589837 RXJ589837:RXL589837 SHF589837:SHH589837 SRB589837:SRD589837 TAX589837:TAZ589837 TKT589837:TKV589837 TUP589837:TUR589837 UEL589837:UEN589837 UOH589837:UOJ589837 UYD589837:UYF589837 VHZ589837:VIB589837 VRV589837:VRX589837 WBR589837:WBT589837 WLN589837:WLP589837 WVJ589837:WVL589837 B655373:D655373 IX655373:IZ655373 ST655373:SV655373 ACP655373:ACR655373 AML655373:AMN655373 AWH655373:AWJ655373 BGD655373:BGF655373 BPZ655373:BQB655373 BZV655373:BZX655373 CJR655373:CJT655373 CTN655373:CTP655373 DDJ655373:DDL655373 DNF655373:DNH655373 DXB655373:DXD655373 EGX655373:EGZ655373 EQT655373:EQV655373 FAP655373:FAR655373 FKL655373:FKN655373 FUH655373:FUJ655373 GED655373:GEF655373 GNZ655373:GOB655373 GXV655373:GXX655373 HHR655373:HHT655373 HRN655373:HRP655373 IBJ655373:IBL655373 ILF655373:ILH655373 IVB655373:IVD655373 JEX655373:JEZ655373 JOT655373:JOV655373 JYP655373:JYR655373 KIL655373:KIN655373 KSH655373:KSJ655373 LCD655373:LCF655373 LLZ655373:LMB655373 LVV655373:LVX655373 MFR655373:MFT655373 MPN655373:MPP655373 MZJ655373:MZL655373 NJF655373:NJH655373 NTB655373:NTD655373 OCX655373:OCZ655373 OMT655373:OMV655373 OWP655373:OWR655373 PGL655373:PGN655373 PQH655373:PQJ655373 QAD655373:QAF655373 QJZ655373:QKB655373 QTV655373:QTX655373 RDR655373:RDT655373 RNN655373:RNP655373 RXJ655373:RXL655373 SHF655373:SHH655373 SRB655373:SRD655373 TAX655373:TAZ655373 TKT655373:TKV655373 TUP655373:TUR655373 UEL655373:UEN655373 UOH655373:UOJ655373 UYD655373:UYF655373 VHZ655373:VIB655373 VRV655373:VRX655373 WBR655373:WBT655373 WLN655373:WLP655373 WVJ655373:WVL655373 B720909:D720909 IX720909:IZ720909 ST720909:SV720909 ACP720909:ACR720909 AML720909:AMN720909 AWH720909:AWJ720909 BGD720909:BGF720909 BPZ720909:BQB720909 BZV720909:BZX720909 CJR720909:CJT720909 CTN720909:CTP720909 DDJ720909:DDL720909 DNF720909:DNH720909 DXB720909:DXD720909 EGX720909:EGZ720909 EQT720909:EQV720909 FAP720909:FAR720909 FKL720909:FKN720909 FUH720909:FUJ720909 GED720909:GEF720909 GNZ720909:GOB720909 GXV720909:GXX720909 HHR720909:HHT720909 HRN720909:HRP720909 IBJ720909:IBL720909 ILF720909:ILH720909 IVB720909:IVD720909 JEX720909:JEZ720909 JOT720909:JOV720909 JYP720909:JYR720909 KIL720909:KIN720909 KSH720909:KSJ720909 LCD720909:LCF720909 LLZ720909:LMB720909 LVV720909:LVX720909 MFR720909:MFT720909 MPN720909:MPP720909 MZJ720909:MZL720909 NJF720909:NJH720909 NTB720909:NTD720909 OCX720909:OCZ720909 OMT720909:OMV720909 OWP720909:OWR720909 PGL720909:PGN720909 PQH720909:PQJ720909 QAD720909:QAF720909 QJZ720909:QKB720909 QTV720909:QTX720909 RDR720909:RDT720909 RNN720909:RNP720909 RXJ720909:RXL720909 SHF720909:SHH720909 SRB720909:SRD720909 TAX720909:TAZ720909 TKT720909:TKV720909 TUP720909:TUR720909 UEL720909:UEN720909 UOH720909:UOJ720909 UYD720909:UYF720909 VHZ720909:VIB720909 VRV720909:VRX720909 WBR720909:WBT720909 WLN720909:WLP720909 WVJ720909:WVL720909 B786445:D786445 IX786445:IZ786445 ST786445:SV786445 ACP786445:ACR786445 AML786445:AMN786445 AWH786445:AWJ786445 BGD786445:BGF786445 BPZ786445:BQB786445 BZV786445:BZX786445 CJR786445:CJT786445 CTN786445:CTP786445 DDJ786445:DDL786445 DNF786445:DNH786445 DXB786445:DXD786445 EGX786445:EGZ786445 EQT786445:EQV786445 FAP786445:FAR786445 FKL786445:FKN786445 FUH786445:FUJ786445 GED786445:GEF786445 GNZ786445:GOB786445 GXV786445:GXX786445 HHR786445:HHT786445 HRN786445:HRP786445 IBJ786445:IBL786445 ILF786445:ILH786445 IVB786445:IVD786445 JEX786445:JEZ786445 JOT786445:JOV786445 JYP786445:JYR786445 KIL786445:KIN786445 KSH786445:KSJ786445 LCD786445:LCF786445 LLZ786445:LMB786445 LVV786445:LVX786445 MFR786445:MFT786445 MPN786445:MPP786445 MZJ786445:MZL786445 NJF786445:NJH786445 NTB786445:NTD786445 OCX786445:OCZ786445 OMT786445:OMV786445 OWP786445:OWR786445 PGL786445:PGN786445 PQH786445:PQJ786445 QAD786445:QAF786445 QJZ786445:QKB786445 QTV786445:QTX786445 RDR786445:RDT786445 RNN786445:RNP786445 RXJ786445:RXL786445 SHF786445:SHH786445 SRB786445:SRD786445 TAX786445:TAZ786445 TKT786445:TKV786445 TUP786445:TUR786445 UEL786445:UEN786445 UOH786445:UOJ786445 UYD786445:UYF786445 VHZ786445:VIB786445 VRV786445:VRX786445 WBR786445:WBT786445 WLN786445:WLP786445 WVJ786445:WVL786445 B851981:D851981 IX851981:IZ851981 ST851981:SV851981 ACP851981:ACR851981 AML851981:AMN851981 AWH851981:AWJ851981 BGD851981:BGF851981 BPZ851981:BQB851981 BZV851981:BZX851981 CJR851981:CJT851981 CTN851981:CTP851981 DDJ851981:DDL851981 DNF851981:DNH851981 DXB851981:DXD851981 EGX851981:EGZ851981 EQT851981:EQV851981 FAP851981:FAR851981 FKL851981:FKN851981 FUH851981:FUJ851981 GED851981:GEF851981 GNZ851981:GOB851981 GXV851981:GXX851981 HHR851981:HHT851981 HRN851981:HRP851981 IBJ851981:IBL851981 ILF851981:ILH851981 IVB851981:IVD851981 JEX851981:JEZ851981 JOT851981:JOV851981 JYP851981:JYR851981 KIL851981:KIN851981 KSH851981:KSJ851981 LCD851981:LCF851981 LLZ851981:LMB851981 LVV851981:LVX851981 MFR851981:MFT851981 MPN851981:MPP851981 MZJ851981:MZL851981 NJF851981:NJH851981 NTB851981:NTD851981 OCX851981:OCZ851981 OMT851981:OMV851981 OWP851981:OWR851981 PGL851981:PGN851981 PQH851981:PQJ851981 QAD851981:QAF851981 QJZ851981:QKB851981 QTV851981:QTX851981 RDR851981:RDT851981 RNN851981:RNP851981 RXJ851981:RXL851981 SHF851981:SHH851981 SRB851981:SRD851981 TAX851981:TAZ851981 TKT851981:TKV851981 TUP851981:TUR851981 UEL851981:UEN851981 UOH851981:UOJ851981 UYD851981:UYF851981 VHZ851981:VIB851981 VRV851981:VRX851981 WBR851981:WBT851981 WLN851981:WLP851981 WVJ851981:WVL851981 B917517:D917517 IX917517:IZ917517 ST917517:SV917517 ACP917517:ACR917517 AML917517:AMN917517 AWH917517:AWJ917517 BGD917517:BGF917517 BPZ917517:BQB917517 BZV917517:BZX917517 CJR917517:CJT917517 CTN917517:CTP917517 DDJ917517:DDL917517 DNF917517:DNH917517 DXB917517:DXD917517 EGX917517:EGZ917517 EQT917517:EQV917517 FAP917517:FAR917517 FKL917517:FKN917517 FUH917517:FUJ917517 GED917517:GEF917517 GNZ917517:GOB917517 GXV917517:GXX917517 HHR917517:HHT917517 HRN917517:HRP917517 IBJ917517:IBL917517 ILF917517:ILH917517 IVB917517:IVD917517 JEX917517:JEZ917517 JOT917517:JOV917517 JYP917517:JYR917517 KIL917517:KIN917517 KSH917517:KSJ917517 LCD917517:LCF917517 LLZ917517:LMB917517 LVV917517:LVX917517 MFR917517:MFT917517 MPN917517:MPP917517 MZJ917517:MZL917517 NJF917517:NJH917517 NTB917517:NTD917517 OCX917517:OCZ917517 OMT917517:OMV917517 OWP917517:OWR917517 PGL917517:PGN917517 PQH917517:PQJ917517 QAD917517:QAF917517 QJZ917517:QKB917517 QTV917517:QTX917517 RDR917517:RDT917517 RNN917517:RNP917517 RXJ917517:RXL917517 SHF917517:SHH917517 SRB917517:SRD917517 TAX917517:TAZ917517 TKT917517:TKV917517 TUP917517:TUR917517 UEL917517:UEN917517 UOH917517:UOJ917517 UYD917517:UYF917517 VHZ917517:VIB917517 VRV917517:VRX917517 WBR917517:WBT917517 WLN917517:WLP917517 WVJ917517:WVL917517 B983053:D983053 IX983053:IZ983053 ST983053:SV983053 ACP983053:ACR983053 AML983053:AMN983053 AWH983053:AWJ983053 BGD983053:BGF983053 BPZ983053:BQB983053 BZV983053:BZX983053 CJR983053:CJT983053 CTN983053:CTP983053 DDJ983053:DDL983053 DNF983053:DNH983053 DXB983053:DXD983053 EGX983053:EGZ983053 EQT983053:EQV983053 FAP983053:FAR983053 FKL983053:FKN983053 FUH983053:FUJ983053 GED983053:GEF983053 GNZ983053:GOB983053 GXV983053:GXX983053 HHR983053:HHT983053 HRN983053:HRP983053 IBJ983053:IBL983053 ILF983053:ILH983053 IVB983053:IVD983053 JEX983053:JEZ983053 JOT983053:JOV983053 JYP983053:JYR983053 KIL983053:KIN983053 KSH983053:KSJ983053 LCD983053:LCF983053 LLZ983053:LMB983053 LVV983053:LVX983053 MFR983053:MFT983053 MPN983053:MPP983053 MZJ983053:MZL983053 NJF983053:NJH983053 NTB983053:NTD983053 OCX983053:OCZ983053 OMT983053:OMV983053 OWP983053:OWR983053 PGL983053:PGN983053 PQH983053:PQJ983053 QAD983053:QAF983053 QJZ983053:QKB983053 QTV983053:QTX983053 RDR983053:RDT983053 RNN983053:RNP983053 RXJ983053:RXL983053 SHF983053:SHH983053 SRB983053:SRD983053 TAX983053:TAZ983053 TKT983053:TKV983053 TUP983053:TUR983053 UEL983053:UEN983053 UOH983053:UOJ983053 UYD983053:UYF983053 VHZ983053:VIB983053 VRV983053:VRX983053 WBR983053:WBT983053 WLN983053:WLP983053 WVJ983053:WVL983053" xr:uid="{38FE8F47-BCD7-4AEF-8B4D-F8989E308010}">
      <formula1>会社名</formula1>
    </dataValidation>
  </dataValidations>
  <pageMargins left="0.34" right="0.25" top="0.25" bottom="0.26" header="0.19" footer="0.19"/>
  <pageSetup paperSize="9" scale="9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6561" r:id="rId4" name="Check Box 1">
              <controlPr defaultSize="0" autoFill="0" autoLine="0" autoPict="0">
                <anchor moveWithCells="1">
                  <from>
                    <xdr:col>1</xdr:col>
                    <xdr:colOff>1200150</xdr:colOff>
                    <xdr:row>0</xdr:row>
                    <xdr:rowOff>38100</xdr:rowOff>
                  </from>
                  <to>
                    <xdr:col>3</xdr:col>
                    <xdr:colOff>657225</xdr:colOff>
                    <xdr:row>1</xdr:row>
                    <xdr:rowOff>19050</xdr:rowOff>
                  </to>
                </anchor>
              </controlPr>
            </control>
          </mc:Choice>
        </mc:AlternateContent>
        <mc:AlternateContent xmlns:mc="http://schemas.openxmlformats.org/markup-compatibility/2006">
          <mc:Choice Requires="x14">
            <control shapeId="66562" r:id="rId5" name="Check Box 2">
              <controlPr defaultSize="0" autoFill="0" autoLine="0" autoPict="0">
                <anchor moveWithCells="1">
                  <from>
                    <xdr:col>1</xdr:col>
                    <xdr:colOff>1209675</xdr:colOff>
                    <xdr:row>1</xdr:row>
                    <xdr:rowOff>38100</xdr:rowOff>
                  </from>
                  <to>
                    <xdr:col>3</xdr:col>
                    <xdr:colOff>666750</xdr:colOff>
                    <xdr:row>1</xdr:row>
                    <xdr:rowOff>247650</xdr:rowOff>
                  </to>
                </anchor>
              </controlPr>
            </control>
          </mc:Choice>
        </mc:AlternateContent>
        <mc:AlternateContent xmlns:mc="http://schemas.openxmlformats.org/markup-compatibility/2006">
          <mc:Choice Requires="x14">
            <control shapeId="66563" r:id="rId6" name="Check Box 3">
              <controlPr defaultSize="0" autoFill="0" autoLine="0" autoPict="0">
                <anchor moveWithCells="1">
                  <from>
                    <xdr:col>1</xdr:col>
                    <xdr:colOff>104775</xdr:colOff>
                    <xdr:row>7</xdr:row>
                    <xdr:rowOff>76200</xdr:rowOff>
                  </from>
                  <to>
                    <xdr:col>1</xdr:col>
                    <xdr:colOff>1266825</xdr:colOff>
                    <xdr:row>7</xdr:row>
                    <xdr:rowOff>285750</xdr:rowOff>
                  </to>
                </anchor>
              </controlPr>
            </control>
          </mc:Choice>
        </mc:AlternateContent>
        <mc:AlternateContent xmlns:mc="http://schemas.openxmlformats.org/markup-compatibility/2006">
          <mc:Choice Requires="x14">
            <control shapeId="66564" r:id="rId7" name="Check Box 4">
              <controlPr defaultSize="0" autoFill="0" autoLine="0" autoPict="0">
                <anchor moveWithCells="1">
                  <from>
                    <xdr:col>1</xdr:col>
                    <xdr:colOff>981075</xdr:colOff>
                    <xdr:row>6</xdr:row>
                    <xdr:rowOff>19050</xdr:rowOff>
                  </from>
                  <to>
                    <xdr:col>2</xdr:col>
                    <xdr:colOff>28575</xdr:colOff>
                    <xdr:row>8</xdr:row>
                    <xdr:rowOff>19050</xdr:rowOff>
                  </to>
                </anchor>
              </controlPr>
            </control>
          </mc:Choice>
        </mc:AlternateContent>
      </controls>
    </mc:Choice>
  </mc:AlternateContent>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12984-D2B8-4C65-8FA8-B0F7DA6D13C7}">
  <dimension ref="A1:J45"/>
  <sheetViews>
    <sheetView workbookViewId="0">
      <selection activeCell="J1" sqref="J1"/>
    </sheetView>
  </sheetViews>
  <sheetFormatPr defaultRowHeight="13.5"/>
  <cols>
    <col min="1" max="1" width="13.5" style="907" customWidth="1"/>
    <col min="2" max="2" width="10" style="840" customWidth="1"/>
    <col min="3" max="9" width="9" style="840"/>
    <col min="10" max="10" width="14.25" style="840" customWidth="1"/>
    <col min="11" max="256" width="9" style="840"/>
    <col min="257" max="257" width="13.5" style="840" customWidth="1"/>
    <col min="258" max="258" width="10" style="840" customWidth="1"/>
    <col min="259" max="265" width="9" style="840"/>
    <col min="266" max="266" width="14.25" style="840" customWidth="1"/>
    <col min="267" max="512" width="9" style="840"/>
    <col min="513" max="513" width="13.5" style="840" customWidth="1"/>
    <col min="514" max="514" width="10" style="840" customWidth="1"/>
    <col min="515" max="521" width="9" style="840"/>
    <col min="522" max="522" width="14.25" style="840" customWidth="1"/>
    <col min="523" max="768" width="9" style="840"/>
    <col min="769" max="769" width="13.5" style="840" customWidth="1"/>
    <col min="770" max="770" width="10" style="840" customWidth="1"/>
    <col min="771" max="777" width="9" style="840"/>
    <col min="778" max="778" width="14.25" style="840" customWidth="1"/>
    <col min="779" max="1024" width="9" style="840"/>
    <col min="1025" max="1025" width="13.5" style="840" customWidth="1"/>
    <col min="1026" max="1026" width="10" style="840" customWidth="1"/>
    <col min="1027" max="1033" width="9" style="840"/>
    <col min="1034" max="1034" width="14.25" style="840" customWidth="1"/>
    <col min="1035" max="1280" width="9" style="840"/>
    <col min="1281" max="1281" width="13.5" style="840" customWidth="1"/>
    <col min="1282" max="1282" width="10" style="840" customWidth="1"/>
    <col min="1283" max="1289" width="9" style="840"/>
    <col min="1290" max="1290" width="14.25" style="840" customWidth="1"/>
    <col min="1291" max="1536" width="9" style="840"/>
    <col min="1537" max="1537" width="13.5" style="840" customWidth="1"/>
    <col min="1538" max="1538" width="10" style="840" customWidth="1"/>
    <col min="1539" max="1545" width="9" style="840"/>
    <col min="1546" max="1546" width="14.25" style="840" customWidth="1"/>
    <col min="1547" max="1792" width="9" style="840"/>
    <col min="1793" max="1793" width="13.5" style="840" customWidth="1"/>
    <col min="1794" max="1794" width="10" style="840" customWidth="1"/>
    <col min="1795" max="1801" width="9" style="840"/>
    <col min="1802" max="1802" width="14.25" style="840" customWidth="1"/>
    <col min="1803" max="2048" width="9" style="840"/>
    <col min="2049" max="2049" width="13.5" style="840" customWidth="1"/>
    <col min="2050" max="2050" width="10" style="840" customWidth="1"/>
    <col min="2051" max="2057" width="9" style="840"/>
    <col min="2058" max="2058" width="14.25" style="840" customWidth="1"/>
    <col min="2059" max="2304" width="9" style="840"/>
    <col min="2305" max="2305" width="13.5" style="840" customWidth="1"/>
    <col min="2306" max="2306" width="10" style="840" customWidth="1"/>
    <col min="2307" max="2313" width="9" style="840"/>
    <col min="2314" max="2314" width="14.25" style="840" customWidth="1"/>
    <col min="2315" max="2560" width="9" style="840"/>
    <col min="2561" max="2561" width="13.5" style="840" customWidth="1"/>
    <col min="2562" max="2562" width="10" style="840" customWidth="1"/>
    <col min="2563" max="2569" width="9" style="840"/>
    <col min="2570" max="2570" width="14.25" style="840" customWidth="1"/>
    <col min="2571" max="2816" width="9" style="840"/>
    <col min="2817" max="2817" width="13.5" style="840" customWidth="1"/>
    <col min="2818" max="2818" width="10" style="840" customWidth="1"/>
    <col min="2819" max="2825" width="9" style="840"/>
    <col min="2826" max="2826" width="14.25" style="840" customWidth="1"/>
    <col min="2827" max="3072" width="9" style="840"/>
    <col min="3073" max="3073" width="13.5" style="840" customWidth="1"/>
    <col min="3074" max="3074" width="10" style="840" customWidth="1"/>
    <col min="3075" max="3081" width="9" style="840"/>
    <col min="3082" max="3082" width="14.25" style="840" customWidth="1"/>
    <col min="3083" max="3328" width="9" style="840"/>
    <col min="3329" max="3329" width="13.5" style="840" customWidth="1"/>
    <col min="3330" max="3330" width="10" style="840" customWidth="1"/>
    <col min="3331" max="3337" width="9" style="840"/>
    <col min="3338" max="3338" width="14.25" style="840" customWidth="1"/>
    <col min="3339" max="3584" width="9" style="840"/>
    <col min="3585" max="3585" width="13.5" style="840" customWidth="1"/>
    <col min="3586" max="3586" width="10" style="840" customWidth="1"/>
    <col min="3587" max="3593" width="9" style="840"/>
    <col min="3594" max="3594" width="14.25" style="840" customWidth="1"/>
    <col min="3595" max="3840" width="9" style="840"/>
    <col min="3841" max="3841" width="13.5" style="840" customWidth="1"/>
    <col min="3842" max="3842" width="10" style="840" customWidth="1"/>
    <col min="3843" max="3849" width="9" style="840"/>
    <col min="3850" max="3850" width="14.25" style="840" customWidth="1"/>
    <col min="3851" max="4096" width="9" style="840"/>
    <col min="4097" max="4097" width="13.5" style="840" customWidth="1"/>
    <col min="4098" max="4098" width="10" style="840" customWidth="1"/>
    <col min="4099" max="4105" width="9" style="840"/>
    <col min="4106" max="4106" width="14.25" style="840" customWidth="1"/>
    <col min="4107" max="4352" width="9" style="840"/>
    <col min="4353" max="4353" width="13.5" style="840" customWidth="1"/>
    <col min="4354" max="4354" width="10" style="840" customWidth="1"/>
    <col min="4355" max="4361" width="9" style="840"/>
    <col min="4362" max="4362" width="14.25" style="840" customWidth="1"/>
    <col min="4363" max="4608" width="9" style="840"/>
    <col min="4609" max="4609" width="13.5" style="840" customWidth="1"/>
    <col min="4610" max="4610" width="10" style="840" customWidth="1"/>
    <col min="4611" max="4617" width="9" style="840"/>
    <col min="4618" max="4618" width="14.25" style="840" customWidth="1"/>
    <col min="4619" max="4864" width="9" style="840"/>
    <col min="4865" max="4865" width="13.5" style="840" customWidth="1"/>
    <col min="4866" max="4866" width="10" style="840" customWidth="1"/>
    <col min="4867" max="4873" width="9" style="840"/>
    <col min="4874" max="4874" width="14.25" style="840" customWidth="1"/>
    <col min="4875" max="5120" width="9" style="840"/>
    <col min="5121" max="5121" width="13.5" style="840" customWidth="1"/>
    <col min="5122" max="5122" width="10" style="840" customWidth="1"/>
    <col min="5123" max="5129" width="9" style="840"/>
    <col min="5130" max="5130" width="14.25" style="840" customWidth="1"/>
    <col min="5131" max="5376" width="9" style="840"/>
    <col min="5377" max="5377" width="13.5" style="840" customWidth="1"/>
    <col min="5378" max="5378" width="10" style="840" customWidth="1"/>
    <col min="5379" max="5385" width="9" style="840"/>
    <col min="5386" max="5386" width="14.25" style="840" customWidth="1"/>
    <col min="5387" max="5632" width="9" style="840"/>
    <col min="5633" max="5633" width="13.5" style="840" customWidth="1"/>
    <col min="5634" max="5634" width="10" style="840" customWidth="1"/>
    <col min="5635" max="5641" width="9" style="840"/>
    <col min="5642" max="5642" width="14.25" style="840" customWidth="1"/>
    <col min="5643" max="5888" width="9" style="840"/>
    <col min="5889" max="5889" width="13.5" style="840" customWidth="1"/>
    <col min="5890" max="5890" width="10" style="840" customWidth="1"/>
    <col min="5891" max="5897" width="9" style="840"/>
    <col min="5898" max="5898" width="14.25" style="840" customWidth="1"/>
    <col min="5899" max="6144" width="9" style="840"/>
    <col min="6145" max="6145" width="13.5" style="840" customWidth="1"/>
    <col min="6146" max="6146" width="10" style="840" customWidth="1"/>
    <col min="6147" max="6153" width="9" style="840"/>
    <col min="6154" max="6154" width="14.25" style="840" customWidth="1"/>
    <col min="6155" max="6400" width="9" style="840"/>
    <col min="6401" max="6401" width="13.5" style="840" customWidth="1"/>
    <col min="6402" max="6402" width="10" style="840" customWidth="1"/>
    <col min="6403" max="6409" width="9" style="840"/>
    <col min="6410" max="6410" width="14.25" style="840" customWidth="1"/>
    <col min="6411" max="6656" width="9" style="840"/>
    <col min="6657" max="6657" width="13.5" style="840" customWidth="1"/>
    <col min="6658" max="6658" width="10" style="840" customWidth="1"/>
    <col min="6659" max="6665" width="9" style="840"/>
    <col min="6666" max="6666" width="14.25" style="840" customWidth="1"/>
    <col min="6667" max="6912" width="9" style="840"/>
    <col min="6913" max="6913" width="13.5" style="840" customWidth="1"/>
    <col min="6914" max="6914" width="10" style="840" customWidth="1"/>
    <col min="6915" max="6921" width="9" style="840"/>
    <col min="6922" max="6922" width="14.25" style="840" customWidth="1"/>
    <col min="6923" max="7168" width="9" style="840"/>
    <col min="7169" max="7169" width="13.5" style="840" customWidth="1"/>
    <col min="7170" max="7170" width="10" style="840" customWidth="1"/>
    <col min="7171" max="7177" width="9" style="840"/>
    <col min="7178" max="7178" width="14.25" style="840" customWidth="1"/>
    <col min="7179" max="7424" width="9" style="840"/>
    <col min="7425" max="7425" width="13.5" style="840" customWidth="1"/>
    <col min="7426" max="7426" width="10" style="840" customWidth="1"/>
    <col min="7427" max="7433" width="9" style="840"/>
    <col min="7434" max="7434" width="14.25" style="840" customWidth="1"/>
    <col min="7435" max="7680" width="9" style="840"/>
    <col min="7681" max="7681" width="13.5" style="840" customWidth="1"/>
    <col min="7682" max="7682" width="10" style="840" customWidth="1"/>
    <col min="7683" max="7689" width="9" style="840"/>
    <col min="7690" max="7690" width="14.25" style="840" customWidth="1"/>
    <col min="7691" max="7936" width="9" style="840"/>
    <col min="7937" max="7937" width="13.5" style="840" customWidth="1"/>
    <col min="7938" max="7938" width="10" style="840" customWidth="1"/>
    <col min="7939" max="7945" width="9" style="840"/>
    <col min="7946" max="7946" width="14.25" style="840" customWidth="1"/>
    <col min="7947" max="8192" width="9" style="840"/>
    <col min="8193" max="8193" width="13.5" style="840" customWidth="1"/>
    <col min="8194" max="8194" width="10" style="840" customWidth="1"/>
    <col min="8195" max="8201" width="9" style="840"/>
    <col min="8202" max="8202" width="14.25" style="840" customWidth="1"/>
    <col min="8203" max="8448" width="9" style="840"/>
    <col min="8449" max="8449" width="13.5" style="840" customWidth="1"/>
    <col min="8450" max="8450" width="10" style="840" customWidth="1"/>
    <col min="8451" max="8457" width="9" style="840"/>
    <col min="8458" max="8458" width="14.25" style="840" customWidth="1"/>
    <col min="8459" max="8704" width="9" style="840"/>
    <col min="8705" max="8705" width="13.5" style="840" customWidth="1"/>
    <col min="8706" max="8706" width="10" style="840" customWidth="1"/>
    <col min="8707" max="8713" width="9" style="840"/>
    <col min="8714" max="8714" width="14.25" style="840" customWidth="1"/>
    <col min="8715" max="8960" width="9" style="840"/>
    <col min="8961" max="8961" width="13.5" style="840" customWidth="1"/>
    <col min="8962" max="8962" width="10" style="840" customWidth="1"/>
    <col min="8963" max="8969" width="9" style="840"/>
    <col min="8970" max="8970" width="14.25" style="840" customWidth="1"/>
    <col min="8971" max="9216" width="9" style="840"/>
    <col min="9217" max="9217" width="13.5" style="840" customWidth="1"/>
    <col min="9218" max="9218" width="10" style="840" customWidth="1"/>
    <col min="9219" max="9225" width="9" style="840"/>
    <col min="9226" max="9226" width="14.25" style="840" customWidth="1"/>
    <col min="9227" max="9472" width="9" style="840"/>
    <col min="9473" max="9473" width="13.5" style="840" customWidth="1"/>
    <col min="9474" max="9474" width="10" style="840" customWidth="1"/>
    <col min="9475" max="9481" width="9" style="840"/>
    <col min="9482" max="9482" width="14.25" style="840" customWidth="1"/>
    <col min="9483" max="9728" width="9" style="840"/>
    <col min="9729" max="9729" width="13.5" style="840" customWidth="1"/>
    <col min="9730" max="9730" width="10" style="840" customWidth="1"/>
    <col min="9731" max="9737" width="9" style="840"/>
    <col min="9738" max="9738" width="14.25" style="840" customWidth="1"/>
    <col min="9739" max="9984" width="9" style="840"/>
    <col min="9985" max="9985" width="13.5" style="840" customWidth="1"/>
    <col min="9986" max="9986" width="10" style="840" customWidth="1"/>
    <col min="9987" max="9993" width="9" style="840"/>
    <col min="9994" max="9994" width="14.25" style="840" customWidth="1"/>
    <col min="9995" max="10240" width="9" style="840"/>
    <col min="10241" max="10241" width="13.5" style="840" customWidth="1"/>
    <col min="10242" max="10242" width="10" style="840" customWidth="1"/>
    <col min="10243" max="10249" width="9" style="840"/>
    <col min="10250" max="10250" width="14.25" style="840" customWidth="1"/>
    <col min="10251" max="10496" width="9" style="840"/>
    <col min="10497" max="10497" width="13.5" style="840" customWidth="1"/>
    <col min="10498" max="10498" width="10" style="840" customWidth="1"/>
    <col min="10499" max="10505" width="9" style="840"/>
    <col min="10506" max="10506" width="14.25" style="840" customWidth="1"/>
    <col min="10507" max="10752" width="9" style="840"/>
    <col min="10753" max="10753" width="13.5" style="840" customWidth="1"/>
    <col min="10754" max="10754" width="10" style="840" customWidth="1"/>
    <col min="10755" max="10761" width="9" style="840"/>
    <col min="10762" max="10762" width="14.25" style="840" customWidth="1"/>
    <col min="10763" max="11008" width="9" style="840"/>
    <col min="11009" max="11009" width="13.5" style="840" customWidth="1"/>
    <col min="11010" max="11010" width="10" style="840" customWidth="1"/>
    <col min="11011" max="11017" width="9" style="840"/>
    <col min="11018" max="11018" width="14.25" style="840" customWidth="1"/>
    <col min="11019" max="11264" width="9" style="840"/>
    <col min="11265" max="11265" width="13.5" style="840" customWidth="1"/>
    <col min="11266" max="11266" width="10" style="840" customWidth="1"/>
    <col min="11267" max="11273" width="9" style="840"/>
    <col min="11274" max="11274" width="14.25" style="840" customWidth="1"/>
    <col min="11275" max="11520" width="9" style="840"/>
    <col min="11521" max="11521" width="13.5" style="840" customWidth="1"/>
    <col min="11522" max="11522" width="10" style="840" customWidth="1"/>
    <col min="11523" max="11529" width="9" style="840"/>
    <col min="11530" max="11530" width="14.25" style="840" customWidth="1"/>
    <col min="11531" max="11776" width="9" style="840"/>
    <col min="11777" max="11777" width="13.5" style="840" customWidth="1"/>
    <col min="11778" max="11778" width="10" style="840" customWidth="1"/>
    <col min="11779" max="11785" width="9" style="840"/>
    <col min="11786" max="11786" width="14.25" style="840" customWidth="1"/>
    <col min="11787" max="12032" width="9" style="840"/>
    <col min="12033" max="12033" width="13.5" style="840" customWidth="1"/>
    <col min="12034" max="12034" width="10" style="840" customWidth="1"/>
    <col min="12035" max="12041" width="9" style="840"/>
    <col min="12042" max="12042" width="14.25" style="840" customWidth="1"/>
    <col min="12043" max="12288" width="9" style="840"/>
    <col min="12289" max="12289" width="13.5" style="840" customWidth="1"/>
    <col min="12290" max="12290" width="10" style="840" customWidth="1"/>
    <col min="12291" max="12297" width="9" style="840"/>
    <col min="12298" max="12298" width="14.25" style="840" customWidth="1"/>
    <col min="12299" max="12544" width="9" style="840"/>
    <col min="12545" max="12545" width="13.5" style="840" customWidth="1"/>
    <col min="12546" max="12546" width="10" style="840" customWidth="1"/>
    <col min="12547" max="12553" width="9" style="840"/>
    <col min="12554" max="12554" width="14.25" style="840" customWidth="1"/>
    <col min="12555" max="12800" width="9" style="840"/>
    <col min="12801" max="12801" width="13.5" style="840" customWidth="1"/>
    <col min="12802" max="12802" width="10" style="840" customWidth="1"/>
    <col min="12803" max="12809" width="9" style="840"/>
    <col min="12810" max="12810" width="14.25" style="840" customWidth="1"/>
    <col min="12811" max="13056" width="9" style="840"/>
    <col min="13057" max="13057" width="13.5" style="840" customWidth="1"/>
    <col min="13058" max="13058" width="10" style="840" customWidth="1"/>
    <col min="13059" max="13065" width="9" style="840"/>
    <col min="13066" max="13066" width="14.25" style="840" customWidth="1"/>
    <col min="13067" max="13312" width="9" style="840"/>
    <col min="13313" max="13313" width="13.5" style="840" customWidth="1"/>
    <col min="13314" max="13314" width="10" style="840" customWidth="1"/>
    <col min="13315" max="13321" width="9" style="840"/>
    <col min="13322" max="13322" width="14.25" style="840" customWidth="1"/>
    <col min="13323" max="13568" width="9" style="840"/>
    <col min="13569" max="13569" width="13.5" style="840" customWidth="1"/>
    <col min="13570" max="13570" width="10" style="840" customWidth="1"/>
    <col min="13571" max="13577" width="9" style="840"/>
    <col min="13578" max="13578" width="14.25" style="840" customWidth="1"/>
    <col min="13579" max="13824" width="9" style="840"/>
    <col min="13825" max="13825" width="13.5" style="840" customWidth="1"/>
    <col min="13826" max="13826" width="10" style="840" customWidth="1"/>
    <col min="13827" max="13833" width="9" style="840"/>
    <col min="13834" max="13834" width="14.25" style="840" customWidth="1"/>
    <col min="13835" max="14080" width="9" style="840"/>
    <col min="14081" max="14081" width="13.5" style="840" customWidth="1"/>
    <col min="14082" max="14082" width="10" style="840" customWidth="1"/>
    <col min="14083" max="14089" width="9" style="840"/>
    <col min="14090" max="14090" width="14.25" style="840" customWidth="1"/>
    <col min="14091" max="14336" width="9" style="840"/>
    <col min="14337" max="14337" width="13.5" style="840" customWidth="1"/>
    <col min="14338" max="14338" width="10" style="840" customWidth="1"/>
    <col min="14339" max="14345" width="9" style="840"/>
    <col min="14346" max="14346" width="14.25" style="840" customWidth="1"/>
    <col min="14347" max="14592" width="9" style="840"/>
    <col min="14593" max="14593" width="13.5" style="840" customWidth="1"/>
    <col min="14594" max="14594" width="10" style="840" customWidth="1"/>
    <col min="14595" max="14601" width="9" style="840"/>
    <col min="14602" max="14602" width="14.25" style="840" customWidth="1"/>
    <col min="14603" max="14848" width="9" style="840"/>
    <col min="14849" max="14849" width="13.5" style="840" customWidth="1"/>
    <col min="14850" max="14850" width="10" style="840" customWidth="1"/>
    <col min="14851" max="14857" width="9" style="840"/>
    <col min="14858" max="14858" width="14.25" style="840" customWidth="1"/>
    <col min="14859" max="15104" width="9" style="840"/>
    <col min="15105" max="15105" width="13.5" style="840" customWidth="1"/>
    <col min="15106" max="15106" width="10" style="840" customWidth="1"/>
    <col min="15107" max="15113" width="9" style="840"/>
    <col min="15114" max="15114" width="14.25" style="840" customWidth="1"/>
    <col min="15115" max="15360" width="9" style="840"/>
    <col min="15361" max="15361" width="13.5" style="840" customWidth="1"/>
    <col min="15362" max="15362" width="10" style="840" customWidth="1"/>
    <col min="15363" max="15369" width="9" style="840"/>
    <col min="15370" max="15370" width="14.25" style="840" customWidth="1"/>
    <col min="15371" max="15616" width="9" style="840"/>
    <col min="15617" max="15617" width="13.5" style="840" customWidth="1"/>
    <col min="15618" max="15618" width="10" style="840" customWidth="1"/>
    <col min="15619" max="15625" width="9" style="840"/>
    <col min="15626" max="15626" width="14.25" style="840" customWidth="1"/>
    <col min="15627" max="15872" width="9" style="840"/>
    <col min="15873" max="15873" width="13.5" style="840" customWidth="1"/>
    <col min="15874" max="15874" width="10" style="840" customWidth="1"/>
    <col min="15875" max="15881" width="9" style="840"/>
    <col min="15882" max="15882" width="14.25" style="840" customWidth="1"/>
    <col min="15883" max="16128" width="9" style="840"/>
    <col min="16129" max="16129" width="13.5" style="840" customWidth="1"/>
    <col min="16130" max="16130" width="10" style="840" customWidth="1"/>
    <col min="16131" max="16137" width="9" style="840"/>
    <col min="16138" max="16138" width="14.25" style="840" customWidth="1"/>
    <col min="16139" max="16384" width="9" style="840"/>
  </cols>
  <sheetData>
    <row r="1" spans="1:10" ht="17.25">
      <c r="A1" s="904" t="s">
        <v>3315</v>
      </c>
      <c r="B1" s="904"/>
      <c r="J1" s="905">
        <f>[4]管理表!J2</f>
        <v>41176</v>
      </c>
    </row>
    <row r="2" spans="1:10" ht="17.25">
      <c r="A2" s="906" t="s">
        <v>3316</v>
      </c>
      <c r="B2" s="904"/>
    </row>
    <row r="3" spans="1:10">
      <c r="I3" s="840" t="s">
        <v>3317</v>
      </c>
    </row>
    <row r="4" spans="1:10">
      <c r="I4" s="840" t="s">
        <v>3318</v>
      </c>
    </row>
    <row r="5" spans="1:10">
      <c r="I5" s="840" t="s">
        <v>3319</v>
      </c>
    </row>
    <row r="6" spans="1:10">
      <c r="I6" s="908" t="s">
        <v>3320</v>
      </c>
    </row>
    <row r="8" spans="1:10" ht="18.75">
      <c r="D8" s="909" t="s">
        <v>3321</v>
      </c>
      <c r="E8" s="909"/>
      <c r="I8" s="910" t="s">
        <v>3279</v>
      </c>
      <c r="J8" s="847"/>
    </row>
    <row r="9" spans="1:10" ht="14.25" thickBot="1"/>
    <row r="10" spans="1:10" ht="33.75" customHeight="1">
      <c r="A10" s="872" t="s">
        <v>3322</v>
      </c>
      <c r="B10" s="874"/>
      <c r="C10" s="874"/>
      <c r="D10" s="874"/>
      <c r="E10" s="874"/>
      <c r="F10" s="874"/>
      <c r="G10" s="874"/>
      <c r="H10" s="874"/>
      <c r="I10" s="874"/>
      <c r="J10" s="911"/>
    </row>
    <row r="11" spans="1:10" ht="33.75" customHeight="1">
      <c r="A11" s="912" t="s">
        <v>3323</v>
      </c>
      <c r="B11" s="850" t="s">
        <v>3324</v>
      </c>
      <c r="C11" s="850"/>
      <c r="D11" s="850"/>
      <c r="E11" s="850"/>
      <c r="F11" s="850"/>
      <c r="G11" s="850"/>
      <c r="H11" s="850"/>
      <c r="I11" s="850"/>
      <c r="J11" s="913"/>
    </row>
    <row r="12" spans="1:10" ht="33.75" customHeight="1">
      <c r="A12" s="912" t="s">
        <v>3325</v>
      </c>
      <c r="B12" s="850" t="s">
        <v>3324</v>
      </c>
      <c r="C12" s="850"/>
      <c r="D12" s="850"/>
      <c r="E12" s="850"/>
      <c r="F12" s="850"/>
      <c r="G12" s="850"/>
      <c r="H12" s="850"/>
      <c r="I12" s="850"/>
      <c r="J12" s="913"/>
    </row>
    <row r="13" spans="1:10" ht="33.75" customHeight="1">
      <c r="A13" s="912" t="s">
        <v>3326</v>
      </c>
      <c r="B13" s="850"/>
      <c r="C13" s="850" t="s">
        <v>3327</v>
      </c>
      <c r="D13" s="914" t="s">
        <v>3327</v>
      </c>
      <c r="E13" s="850"/>
      <c r="F13" s="864" t="s">
        <v>3328</v>
      </c>
      <c r="G13" s="850"/>
      <c r="H13" s="850" t="s">
        <v>3327</v>
      </c>
      <c r="I13" s="914" t="s">
        <v>3327</v>
      </c>
      <c r="J13" s="913"/>
    </row>
    <row r="14" spans="1:10" ht="33.75" customHeight="1">
      <c r="A14" s="912" t="s">
        <v>3329</v>
      </c>
      <c r="E14" s="864" t="s">
        <v>3330</v>
      </c>
      <c r="F14" s="915" t="s">
        <v>3331</v>
      </c>
      <c r="G14" s="915" t="s">
        <v>3332</v>
      </c>
      <c r="H14" s="864" t="s">
        <v>3333</v>
      </c>
      <c r="I14" s="849"/>
      <c r="J14" s="916" t="s">
        <v>3334</v>
      </c>
    </row>
    <row r="15" spans="1:10" ht="33.75" customHeight="1">
      <c r="A15" s="917" t="s">
        <v>3335</v>
      </c>
      <c r="B15" s="918"/>
      <c r="C15" s="850"/>
      <c r="D15" s="850"/>
      <c r="E15" s="850"/>
      <c r="F15" s="919" t="s">
        <v>3336</v>
      </c>
      <c r="G15" s="851"/>
      <c r="H15" s="850"/>
      <c r="I15" s="850"/>
      <c r="J15" s="913"/>
    </row>
    <row r="16" spans="1:10" ht="33.75" customHeight="1">
      <c r="A16" s="912" t="s">
        <v>3337</v>
      </c>
      <c r="B16" s="849"/>
      <c r="C16" s="850"/>
      <c r="D16" s="850"/>
      <c r="E16" s="850"/>
      <c r="F16" s="851"/>
      <c r="G16" s="864" t="s">
        <v>3338</v>
      </c>
      <c r="H16" s="850"/>
      <c r="I16" s="850"/>
      <c r="J16" s="913"/>
    </row>
    <row r="17" spans="1:10" ht="33.75" customHeight="1">
      <c r="A17" s="912" t="s">
        <v>3339</v>
      </c>
      <c r="B17" s="864" t="s">
        <v>3340</v>
      </c>
      <c r="C17" s="864" t="s">
        <v>3341</v>
      </c>
      <c r="D17" s="849"/>
      <c r="E17" s="850"/>
      <c r="F17" s="851"/>
      <c r="G17" s="864" t="s">
        <v>3342</v>
      </c>
      <c r="H17" s="850"/>
      <c r="I17" s="850"/>
      <c r="J17" s="913"/>
    </row>
    <row r="18" spans="1:10" ht="2.25" customHeight="1">
      <c r="A18" s="920"/>
      <c r="B18" s="914"/>
      <c r="C18" s="850"/>
      <c r="D18" s="850"/>
      <c r="E18" s="850"/>
      <c r="F18" s="850"/>
      <c r="G18" s="850"/>
      <c r="H18" s="850"/>
      <c r="I18" s="850"/>
      <c r="J18" s="913"/>
    </row>
    <row r="19" spans="1:10" ht="31.5" customHeight="1">
      <c r="A19" s="921" t="s">
        <v>3343</v>
      </c>
      <c r="B19" s="922" t="s">
        <v>3344</v>
      </c>
      <c r="C19" s="923"/>
      <c r="D19" s="923"/>
      <c r="E19" s="923"/>
      <c r="F19" s="923"/>
      <c r="G19" s="923"/>
      <c r="H19" s="923"/>
      <c r="I19" s="923"/>
      <c r="J19" s="924"/>
    </row>
    <row r="20" spans="1:10" ht="31.5" customHeight="1">
      <c r="A20" s="925" t="s">
        <v>3345</v>
      </c>
      <c r="B20" s="846"/>
      <c r="C20" s="847"/>
      <c r="D20" s="847"/>
      <c r="E20" s="847"/>
      <c r="F20" s="847"/>
      <c r="G20" s="847"/>
      <c r="H20" s="847"/>
      <c r="I20" s="847"/>
      <c r="J20" s="926"/>
    </row>
    <row r="21" spans="1:10">
      <c r="A21" s="927"/>
      <c r="B21" s="918"/>
      <c r="C21" s="918"/>
      <c r="D21" s="918"/>
      <c r="E21" s="918"/>
      <c r="F21" s="918"/>
      <c r="G21" s="918"/>
      <c r="H21" s="918"/>
      <c r="I21" s="918"/>
      <c r="J21" s="928"/>
    </row>
    <row r="22" spans="1:10">
      <c r="A22" s="929" t="s">
        <v>3346</v>
      </c>
      <c r="J22" s="930"/>
    </row>
    <row r="23" spans="1:10">
      <c r="A23" s="929"/>
      <c r="J23" s="930"/>
    </row>
    <row r="24" spans="1:10">
      <c r="A24" s="929"/>
      <c r="J24" s="930"/>
    </row>
    <row r="25" spans="1:10">
      <c r="A25" s="929"/>
      <c r="J25" s="930"/>
    </row>
    <row r="26" spans="1:10" ht="14.25" thickBot="1">
      <c r="A26" s="931"/>
      <c r="B26" s="932"/>
      <c r="C26" s="932"/>
      <c r="D26" s="932"/>
      <c r="E26" s="932"/>
      <c r="F26" s="932"/>
      <c r="G26" s="932"/>
      <c r="H26" s="932"/>
      <c r="I26" s="932"/>
      <c r="J26" s="933"/>
    </row>
    <row r="27" spans="1:10">
      <c r="A27" s="934"/>
    </row>
    <row r="28" spans="1:10">
      <c r="A28" s="934"/>
    </row>
    <row r="29" spans="1:10" s="904" customFormat="1" ht="21.75" customHeight="1">
      <c r="A29" s="935" t="s">
        <v>3347</v>
      </c>
      <c r="B29" s="906" t="s">
        <v>3348</v>
      </c>
      <c r="D29" s="906" t="s">
        <v>3349</v>
      </c>
    </row>
    <row r="30" spans="1:10" s="904" customFormat="1" ht="21.75" customHeight="1">
      <c r="A30" s="935" t="s">
        <v>3347</v>
      </c>
      <c r="B30" s="906" t="s">
        <v>3350</v>
      </c>
      <c r="D30" s="906" t="s">
        <v>3351</v>
      </c>
    </row>
    <row r="31" spans="1:10" s="904" customFormat="1" ht="21.75" customHeight="1">
      <c r="A31" s="935"/>
      <c r="B31" s="906"/>
      <c r="D31" s="906" t="s">
        <v>3352</v>
      </c>
    </row>
    <row r="32" spans="1:10" s="904" customFormat="1" ht="17.25">
      <c r="A32" s="936"/>
    </row>
    <row r="33" spans="1:1" s="904" customFormat="1" ht="17.25">
      <c r="A33" s="937"/>
    </row>
    <row r="34" spans="1:1">
      <c r="A34" s="934"/>
    </row>
    <row r="35" spans="1:1">
      <c r="A35" s="934"/>
    </row>
    <row r="36" spans="1:1">
      <c r="A36" s="934"/>
    </row>
    <row r="37" spans="1:1">
      <c r="A37" s="934"/>
    </row>
    <row r="38" spans="1:1">
      <c r="A38" s="934"/>
    </row>
    <row r="39" spans="1:1">
      <c r="A39" s="934"/>
    </row>
    <row r="40" spans="1:1">
      <c r="A40" s="934"/>
    </row>
    <row r="41" spans="1:1">
      <c r="A41" s="934"/>
    </row>
    <row r="42" spans="1:1">
      <c r="A42" s="934"/>
    </row>
    <row r="43" spans="1:1">
      <c r="A43" s="934"/>
    </row>
    <row r="44" spans="1:1">
      <c r="A44" s="934"/>
    </row>
    <row r="45" spans="1:1">
      <c r="A45" s="934"/>
    </row>
  </sheetData>
  <phoneticPr fontId="3"/>
  <pageMargins left="0.28999999999999998" right="0.21" top="0.48" bottom="0.27" header="0.39" footer="0.16"/>
  <pageSetup paperSize="9" orientation="portrait" horizontalDpi="300" verticalDpi="300" r:id="rId1"/>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B5E7-AEFE-43FA-A9A3-8F1AA9A53330}">
  <dimension ref="A1:D21"/>
  <sheetViews>
    <sheetView tabSelected="1" workbookViewId="0">
      <selection activeCell="C19" sqref="C19"/>
    </sheetView>
  </sheetViews>
  <sheetFormatPr defaultRowHeight="13.5"/>
  <cols>
    <col min="1" max="1" width="33.75" style="794" bestFit="1" customWidth="1"/>
    <col min="2" max="2" width="35.5" style="794" bestFit="1" customWidth="1"/>
    <col min="3" max="3" width="34" style="794" customWidth="1"/>
    <col min="4" max="4" width="25.5" style="794" customWidth="1"/>
    <col min="5" max="256" width="9" style="794"/>
    <col min="257" max="257" width="33.75" style="794" bestFit="1" customWidth="1"/>
    <col min="258" max="258" width="35.5" style="794" bestFit="1" customWidth="1"/>
    <col min="259" max="259" width="34" style="794" customWidth="1"/>
    <col min="260" max="260" width="25.5" style="794" customWidth="1"/>
    <col min="261" max="512" width="9" style="794"/>
    <col min="513" max="513" width="33.75" style="794" bestFit="1" customWidth="1"/>
    <col min="514" max="514" width="35.5" style="794" bestFit="1" customWidth="1"/>
    <col min="515" max="515" width="34" style="794" customWidth="1"/>
    <col min="516" max="516" width="25.5" style="794" customWidth="1"/>
    <col min="517" max="768" width="9" style="794"/>
    <col min="769" max="769" width="33.75" style="794" bestFit="1" customWidth="1"/>
    <col min="770" max="770" width="35.5" style="794" bestFit="1" customWidth="1"/>
    <col min="771" max="771" width="34" style="794" customWidth="1"/>
    <col min="772" max="772" width="25.5" style="794" customWidth="1"/>
    <col min="773" max="1024" width="9" style="794"/>
    <col min="1025" max="1025" width="33.75" style="794" bestFit="1" customWidth="1"/>
    <col min="1026" max="1026" width="35.5" style="794" bestFit="1" customWidth="1"/>
    <col min="1027" max="1027" width="34" style="794" customWidth="1"/>
    <col min="1028" max="1028" width="25.5" style="794" customWidth="1"/>
    <col min="1029" max="1280" width="9" style="794"/>
    <col min="1281" max="1281" width="33.75" style="794" bestFit="1" customWidth="1"/>
    <col min="1282" max="1282" width="35.5" style="794" bestFit="1" customWidth="1"/>
    <col min="1283" max="1283" width="34" style="794" customWidth="1"/>
    <col min="1284" max="1284" width="25.5" style="794" customWidth="1"/>
    <col min="1285" max="1536" width="9" style="794"/>
    <col min="1537" max="1537" width="33.75" style="794" bestFit="1" customWidth="1"/>
    <col min="1538" max="1538" width="35.5" style="794" bestFit="1" customWidth="1"/>
    <col min="1539" max="1539" width="34" style="794" customWidth="1"/>
    <col min="1540" max="1540" width="25.5" style="794" customWidth="1"/>
    <col min="1541" max="1792" width="9" style="794"/>
    <col min="1793" max="1793" width="33.75" style="794" bestFit="1" customWidth="1"/>
    <col min="1794" max="1794" width="35.5" style="794" bestFit="1" customWidth="1"/>
    <col min="1795" max="1795" width="34" style="794" customWidth="1"/>
    <col min="1796" max="1796" width="25.5" style="794" customWidth="1"/>
    <col min="1797" max="2048" width="9" style="794"/>
    <col min="2049" max="2049" width="33.75" style="794" bestFit="1" customWidth="1"/>
    <col min="2050" max="2050" width="35.5" style="794" bestFit="1" customWidth="1"/>
    <col min="2051" max="2051" width="34" style="794" customWidth="1"/>
    <col min="2052" max="2052" width="25.5" style="794" customWidth="1"/>
    <col min="2053" max="2304" width="9" style="794"/>
    <col min="2305" max="2305" width="33.75" style="794" bestFit="1" customWidth="1"/>
    <col min="2306" max="2306" width="35.5" style="794" bestFit="1" customWidth="1"/>
    <col min="2307" max="2307" width="34" style="794" customWidth="1"/>
    <col min="2308" max="2308" width="25.5" style="794" customWidth="1"/>
    <col min="2309" max="2560" width="9" style="794"/>
    <col min="2561" max="2561" width="33.75" style="794" bestFit="1" customWidth="1"/>
    <col min="2562" max="2562" width="35.5" style="794" bestFit="1" customWidth="1"/>
    <col min="2563" max="2563" width="34" style="794" customWidth="1"/>
    <col min="2564" max="2564" width="25.5" style="794" customWidth="1"/>
    <col min="2565" max="2816" width="9" style="794"/>
    <col min="2817" max="2817" width="33.75" style="794" bestFit="1" customWidth="1"/>
    <col min="2818" max="2818" width="35.5" style="794" bestFit="1" customWidth="1"/>
    <col min="2819" max="2819" width="34" style="794" customWidth="1"/>
    <col min="2820" max="2820" width="25.5" style="794" customWidth="1"/>
    <col min="2821" max="3072" width="9" style="794"/>
    <col min="3073" max="3073" width="33.75" style="794" bestFit="1" customWidth="1"/>
    <col min="3074" max="3074" width="35.5" style="794" bestFit="1" customWidth="1"/>
    <col min="3075" max="3075" width="34" style="794" customWidth="1"/>
    <col min="3076" max="3076" width="25.5" style="794" customWidth="1"/>
    <col min="3077" max="3328" width="9" style="794"/>
    <col min="3329" max="3329" width="33.75" style="794" bestFit="1" customWidth="1"/>
    <col min="3330" max="3330" width="35.5" style="794" bestFit="1" customWidth="1"/>
    <col min="3331" max="3331" width="34" style="794" customWidth="1"/>
    <col min="3332" max="3332" width="25.5" style="794" customWidth="1"/>
    <col min="3333" max="3584" width="9" style="794"/>
    <col min="3585" max="3585" width="33.75" style="794" bestFit="1" customWidth="1"/>
    <col min="3586" max="3586" width="35.5" style="794" bestFit="1" customWidth="1"/>
    <col min="3587" max="3587" width="34" style="794" customWidth="1"/>
    <col min="3588" max="3588" width="25.5" style="794" customWidth="1"/>
    <col min="3589" max="3840" width="9" style="794"/>
    <col min="3841" max="3841" width="33.75" style="794" bestFit="1" customWidth="1"/>
    <col min="3842" max="3842" width="35.5" style="794" bestFit="1" customWidth="1"/>
    <col min="3843" max="3843" width="34" style="794" customWidth="1"/>
    <col min="3844" max="3844" width="25.5" style="794" customWidth="1"/>
    <col min="3845" max="4096" width="9" style="794"/>
    <col min="4097" max="4097" width="33.75" style="794" bestFit="1" customWidth="1"/>
    <col min="4098" max="4098" width="35.5" style="794" bestFit="1" customWidth="1"/>
    <col min="4099" max="4099" width="34" style="794" customWidth="1"/>
    <col min="4100" max="4100" width="25.5" style="794" customWidth="1"/>
    <col min="4101" max="4352" width="9" style="794"/>
    <col min="4353" max="4353" width="33.75" style="794" bestFit="1" customWidth="1"/>
    <col min="4354" max="4354" width="35.5" style="794" bestFit="1" customWidth="1"/>
    <col min="4355" max="4355" width="34" style="794" customWidth="1"/>
    <col min="4356" max="4356" width="25.5" style="794" customWidth="1"/>
    <col min="4357" max="4608" width="9" style="794"/>
    <col min="4609" max="4609" width="33.75" style="794" bestFit="1" customWidth="1"/>
    <col min="4610" max="4610" width="35.5" style="794" bestFit="1" customWidth="1"/>
    <col min="4611" max="4611" width="34" style="794" customWidth="1"/>
    <col min="4612" max="4612" width="25.5" style="794" customWidth="1"/>
    <col min="4613" max="4864" width="9" style="794"/>
    <col min="4865" max="4865" width="33.75" style="794" bestFit="1" customWidth="1"/>
    <col min="4866" max="4866" width="35.5" style="794" bestFit="1" customWidth="1"/>
    <col min="4867" max="4867" width="34" style="794" customWidth="1"/>
    <col min="4868" max="4868" width="25.5" style="794" customWidth="1"/>
    <col min="4869" max="5120" width="9" style="794"/>
    <col min="5121" max="5121" width="33.75" style="794" bestFit="1" customWidth="1"/>
    <col min="5122" max="5122" width="35.5" style="794" bestFit="1" customWidth="1"/>
    <col min="5123" max="5123" width="34" style="794" customWidth="1"/>
    <col min="5124" max="5124" width="25.5" style="794" customWidth="1"/>
    <col min="5125" max="5376" width="9" style="794"/>
    <col min="5377" max="5377" width="33.75" style="794" bestFit="1" customWidth="1"/>
    <col min="5378" max="5378" width="35.5" style="794" bestFit="1" customWidth="1"/>
    <col min="5379" max="5379" width="34" style="794" customWidth="1"/>
    <col min="5380" max="5380" width="25.5" style="794" customWidth="1"/>
    <col min="5381" max="5632" width="9" style="794"/>
    <col min="5633" max="5633" width="33.75" style="794" bestFit="1" customWidth="1"/>
    <col min="5634" max="5634" width="35.5" style="794" bestFit="1" customWidth="1"/>
    <col min="5635" max="5635" width="34" style="794" customWidth="1"/>
    <col min="5636" max="5636" width="25.5" style="794" customWidth="1"/>
    <col min="5637" max="5888" width="9" style="794"/>
    <col min="5889" max="5889" width="33.75" style="794" bestFit="1" customWidth="1"/>
    <col min="5890" max="5890" width="35.5" style="794" bestFit="1" customWidth="1"/>
    <col min="5891" max="5891" width="34" style="794" customWidth="1"/>
    <col min="5892" max="5892" width="25.5" style="794" customWidth="1"/>
    <col min="5893" max="6144" width="9" style="794"/>
    <col min="6145" max="6145" width="33.75" style="794" bestFit="1" customWidth="1"/>
    <col min="6146" max="6146" width="35.5" style="794" bestFit="1" customWidth="1"/>
    <col min="6147" max="6147" width="34" style="794" customWidth="1"/>
    <col min="6148" max="6148" width="25.5" style="794" customWidth="1"/>
    <col min="6149" max="6400" width="9" style="794"/>
    <col min="6401" max="6401" width="33.75" style="794" bestFit="1" customWidth="1"/>
    <col min="6402" max="6402" width="35.5" style="794" bestFit="1" customWidth="1"/>
    <col min="6403" max="6403" width="34" style="794" customWidth="1"/>
    <col min="6404" max="6404" width="25.5" style="794" customWidth="1"/>
    <col min="6405" max="6656" width="9" style="794"/>
    <col min="6657" max="6657" width="33.75" style="794" bestFit="1" customWidth="1"/>
    <col min="6658" max="6658" width="35.5" style="794" bestFit="1" customWidth="1"/>
    <col min="6659" max="6659" width="34" style="794" customWidth="1"/>
    <col min="6660" max="6660" width="25.5" style="794" customWidth="1"/>
    <col min="6661" max="6912" width="9" style="794"/>
    <col min="6913" max="6913" width="33.75" style="794" bestFit="1" customWidth="1"/>
    <col min="6914" max="6914" width="35.5" style="794" bestFit="1" customWidth="1"/>
    <col min="6915" max="6915" width="34" style="794" customWidth="1"/>
    <col min="6916" max="6916" width="25.5" style="794" customWidth="1"/>
    <col min="6917" max="7168" width="9" style="794"/>
    <col min="7169" max="7169" width="33.75" style="794" bestFit="1" customWidth="1"/>
    <col min="7170" max="7170" width="35.5" style="794" bestFit="1" customWidth="1"/>
    <col min="7171" max="7171" width="34" style="794" customWidth="1"/>
    <col min="7172" max="7172" width="25.5" style="794" customWidth="1"/>
    <col min="7173" max="7424" width="9" style="794"/>
    <col min="7425" max="7425" width="33.75" style="794" bestFit="1" customWidth="1"/>
    <col min="7426" max="7426" width="35.5" style="794" bestFit="1" customWidth="1"/>
    <col min="7427" max="7427" width="34" style="794" customWidth="1"/>
    <col min="7428" max="7428" width="25.5" style="794" customWidth="1"/>
    <col min="7429" max="7680" width="9" style="794"/>
    <col min="7681" max="7681" width="33.75" style="794" bestFit="1" customWidth="1"/>
    <col min="7682" max="7682" width="35.5" style="794" bestFit="1" customWidth="1"/>
    <col min="7683" max="7683" width="34" style="794" customWidth="1"/>
    <col min="7684" max="7684" width="25.5" style="794" customWidth="1"/>
    <col min="7685" max="7936" width="9" style="794"/>
    <col min="7937" max="7937" width="33.75" style="794" bestFit="1" customWidth="1"/>
    <col min="7938" max="7938" width="35.5" style="794" bestFit="1" customWidth="1"/>
    <col min="7939" max="7939" width="34" style="794" customWidth="1"/>
    <col min="7940" max="7940" width="25.5" style="794" customWidth="1"/>
    <col min="7941" max="8192" width="9" style="794"/>
    <col min="8193" max="8193" width="33.75" style="794" bestFit="1" customWidth="1"/>
    <col min="8194" max="8194" width="35.5" style="794" bestFit="1" customWidth="1"/>
    <col min="8195" max="8195" width="34" style="794" customWidth="1"/>
    <col min="8196" max="8196" width="25.5" style="794" customWidth="1"/>
    <col min="8197" max="8448" width="9" style="794"/>
    <col min="8449" max="8449" width="33.75" style="794" bestFit="1" customWidth="1"/>
    <col min="8450" max="8450" width="35.5" style="794" bestFit="1" customWidth="1"/>
    <col min="8451" max="8451" width="34" style="794" customWidth="1"/>
    <col min="8452" max="8452" width="25.5" style="794" customWidth="1"/>
    <col min="8453" max="8704" width="9" style="794"/>
    <col min="8705" max="8705" width="33.75" style="794" bestFit="1" customWidth="1"/>
    <col min="8706" max="8706" width="35.5" style="794" bestFit="1" customWidth="1"/>
    <col min="8707" max="8707" width="34" style="794" customWidth="1"/>
    <col min="8708" max="8708" width="25.5" style="794" customWidth="1"/>
    <col min="8709" max="8960" width="9" style="794"/>
    <col min="8961" max="8961" width="33.75" style="794" bestFit="1" customWidth="1"/>
    <col min="8962" max="8962" width="35.5" style="794" bestFit="1" customWidth="1"/>
    <col min="8963" max="8963" width="34" style="794" customWidth="1"/>
    <col min="8964" max="8964" width="25.5" style="794" customWidth="1"/>
    <col min="8965" max="9216" width="9" style="794"/>
    <col min="9217" max="9217" width="33.75" style="794" bestFit="1" customWidth="1"/>
    <col min="9218" max="9218" width="35.5" style="794" bestFit="1" customWidth="1"/>
    <col min="9219" max="9219" width="34" style="794" customWidth="1"/>
    <col min="9220" max="9220" width="25.5" style="794" customWidth="1"/>
    <col min="9221" max="9472" width="9" style="794"/>
    <col min="9473" max="9473" width="33.75" style="794" bestFit="1" customWidth="1"/>
    <col min="9474" max="9474" width="35.5" style="794" bestFit="1" customWidth="1"/>
    <col min="9475" max="9475" width="34" style="794" customWidth="1"/>
    <col min="9476" max="9476" width="25.5" style="794" customWidth="1"/>
    <col min="9477" max="9728" width="9" style="794"/>
    <col min="9729" max="9729" width="33.75" style="794" bestFit="1" customWidth="1"/>
    <col min="9730" max="9730" width="35.5" style="794" bestFit="1" customWidth="1"/>
    <col min="9731" max="9731" width="34" style="794" customWidth="1"/>
    <col min="9732" max="9732" width="25.5" style="794" customWidth="1"/>
    <col min="9733" max="9984" width="9" style="794"/>
    <col min="9985" max="9985" width="33.75" style="794" bestFit="1" customWidth="1"/>
    <col min="9986" max="9986" width="35.5" style="794" bestFit="1" customWidth="1"/>
    <col min="9987" max="9987" width="34" style="794" customWidth="1"/>
    <col min="9988" max="9988" width="25.5" style="794" customWidth="1"/>
    <col min="9989" max="10240" width="9" style="794"/>
    <col min="10241" max="10241" width="33.75" style="794" bestFit="1" customWidth="1"/>
    <col min="10242" max="10242" width="35.5" style="794" bestFit="1" customWidth="1"/>
    <col min="10243" max="10243" width="34" style="794" customWidth="1"/>
    <col min="10244" max="10244" width="25.5" style="794" customWidth="1"/>
    <col min="10245" max="10496" width="9" style="794"/>
    <col min="10497" max="10497" width="33.75" style="794" bestFit="1" customWidth="1"/>
    <col min="10498" max="10498" width="35.5" style="794" bestFit="1" customWidth="1"/>
    <col min="10499" max="10499" width="34" style="794" customWidth="1"/>
    <col min="10500" max="10500" width="25.5" style="794" customWidth="1"/>
    <col min="10501" max="10752" width="9" style="794"/>
    <col min="10753" max="10753" width="33.75" style="794" bestFit="1" customWidth="1"/>
    <col min="10754" max="10754" width="35.5" style="794" bestFit="1" customWidth="1"/>
    <col min="10755" max="10755" width="34" style="794" customWidth="1"/>
    <col min="10756" max="10756" width="25.5" style="794" customWidth="1"/>
    <col min="10757" max="11008" width="9" style="794"/>
    <col min="11009" max="11009" width="33.75" style="794" bestFit="1" customWidth="1"/>
    <col min="11010" max="11010" width="35.5" style="794" bestFit="1" customWidth="1"/>
    <col min="11011" max="11011" width="34" style="794" customWidth="1"/>
    <col min="11012" max="11012" width="25.5" style="794" customWidth="1"/>
    <col min="11013" max="11264" width="9" style="794"/>
    <col min="11265" max="11265" width="33.75" style="794" bestFit="1" customWidth="1"/>
    <col min="11266" max="11266" width="35.5" style="794" bestFit="1" customWidth="1"/>
    <col min="11267" max="11267" width="34" style="794" customWidth="1"/>
    <col min="11268" max="11268" width="25.5" style="794" customWidth="1"/>
    <col min="11269" max="11520" width="9" style="794"/>
    <col min="11521" max="11521" width="33.75" style="794" bestFit="1" customWidth="1"/>
    <col min="11522" max="11522" width="35.5" style="794" bestFit="1" customWidth="1"/>
    <col min="11523" max="11523" width="34" style="794" customWidth="1"/>
    <col min="11524" max="11524" width="25.5" style="794" customWidth="1"/>
    <col min="11525" max="11776" width="9" style="794"/>
    <col min="11777" max="11777" width="33.75" style="794" bestFit="1" customWidth="1"/>
    <col min="11778" max="11778" width="35.5" style="794" bestFit="1" customWidth="1"/>
    <col min="11779" max="11779" width="34" style="794" customWidth="1"/>
    <col min="11780" max="11780" width="25.5" style="794" customWidth="1"/>
    <col min="11781" max="12032" width="9" style="794"/>
    <col min="12033" max="12033" width="33.75" style="794" bestFit="1" customWidth="1"/>
    <col min="12034" max="12034" width="35.5" style="794" bestFit="1" customWidth="1"/>
    <col min="12035" max="12035" width="34" style="794" customWidth="1"/>
    <col min="12036" max="12036" width="25.5" style="794" customWidth="1"/>
    <col min="12037" max="12288" width="9" style="794"/>
    <col min="12289" max="12289" width="33.75" style="794" bestFit="1" customWidth="1"/>
    <col min="12290" max="12290" width="35.5" style="794" bestFit="1" customWidth="1"/>
    <col min="12291" max="12291" width="34" style="794" customWidth="1"/>
    <col min="12292" max="12292" width="25.5" style="794" customWidth="1"/>
    <col min="12293" max="12544" width="9" style="794"/>
    <col min="12545" max="12545" width="33.75" style="794" bestFit="1" customWidth="1"/>
    <col min="12546" max="12546" width="35.5" style="794" bestFit="1" customWidth="1"/>
    <col min="12547" max="12547" width="34" style="794" customWidth="1"/>
    <col min="12548" max="12548" width="25.5" style="794" customWidth="1"/>
    <col min="12549" max="12800" width="9" style="794"/>
    <col min="12801" max="12801" width="33.75" style="794" bestFit="1" customWidth="1"/>
    <col min="12802" max="12802" width="35.5" style="794" bestFit="1" customWidth="1"/>
    <col min="12803" max="12803" width="34" style="794" customWidth="1"/>
    <col min="12804" max="12804" width="25.5" style="794" customWidth="1"/>
    <col min="12805" max="13056" width="9" style="794"/>
    <col min="13057" max="13057" width="33.75" style="794" bestFit="1" customWidth="1"/>
    <col min="13058" max="13058" width="35.5" style="794" bestFit="1" customWidth="1"/>
    <col min="13059" max="13059" width="34" style="794" customWidth="1"/>
    <col min="13060" max="13060" width="25.5" style="794" customWidth="1"/>
    <col min="13061" max="13312" width="9" style="794"/>
    <col min="13313" max="13313" width="33.75" style="794" bestFit="1" customWidth="1"/>
    <col min="13314" max="13314" width="35.5" style="794" bestFit="1" customWidth="1"/>
    <col min="13315" max="13315" width="34" style="794" customWidth="1"/>
    <col min="13316" max="13316" width="25.5" style="794" customWidth="1"/>
    <col min="13317" max="13568" width="9" style="794"/>
    <col min="13569" max="13569" width="33.75" style="794" bestFit="1" customWidth="1"/>
    <col min="13570" max="13570" width="35.5" style="794" bestFit="1" customWidth="1"/>
    <col min="13571" max="13571" width="34" style="794" customWidth="1"/>
    <col min="13572" max="13572" width="25.5" style="794" customWidth="1"/>
    <col min="13573" max="13824" width="9" style="794"/>
    <col min="13825" max="13825" width="33.75" style="794" bestFit="1" customWidth="1"/>
    <col min="13826" max="13826" width="35.5" style="794" bestFit="1" customWidth="1"/>
    <col min="13827" max="13827" width="34" style="794" customWidth="1"/>
    <col min="13828" max="13828" width="25.5" style="794" customWidth="1"/>
    <col min="13829" max="14080" width="9" style="794"/>
    <col min="14081" max="14081" width="33.75" style="794" bestFit="1" customWidth="1"/>
    <col min="14082" max="14082" width="35.5" style="794" bestFit="1" customWidth="1"/>
    <col min="14083" max="14083" width="34" style="794" customWidth="1"/>
    <col min="14084" max="14084" width="25.5" style="794" customWidth="1"/>
    <col min="14085" max="14336" width="9" style="794"/>
    <col min="14337" max="14337" width="33.75" style="794" bestFit="1" customWidth="1"/>
    <col min="14338" max="14338" width="35.5" style="794" bestFit="1" customWidth="1"/>
    <col min="14339" max="14339" width="34" style="794" customWidth="1"/>
    <col min="14340" max="14340" width="25.5" style="794" customWidth="1"/>
    <col min="14341" max="14592" width="9" style="794"/>
    <col min="14593" max="14593" width="33.75" style="794" bestFit="1" customWidth="1"/>
    <col min="14594" max="14594" width="35.5" style="794" bestFit="1" customWidth="1"/>
    <col min="14595" max="14595" width="34" style="794" customWidth="1"/>
    <col min="14596" max="14596" width="25.5" style="794" customWidth="1"/>
    <col min="14597" max="14848" width="9" style="794"/>
    <col min="14849" max="14849" width="33.75" style="794" bestFit="1" customWidth="1"/>
    <col min="14850" max="14850" width="35.5" style="794" bestFit="1" customWidth="1"/>
    <col min="14851" max="14851" width="34" style="794" customWidth="1"/>
    <col min="14852" max="14852" width="25.5" style="794" customWidth="1"/>
    <col min="14853" max="15104" width="9" style="794"/>
    <col min="15105" max="15105" width="33.75" style="794" bestFit="1" customWidth="1"/>
    <col min="15106" max="15106" width="35.5" style="794" bestFit="1" customWidth="1"/>
    <col min="15107" max="15107" width="34" style="794" customWidth="1"/>
    <col min="15108" max="15108" width="25.5" style="794" customWidth="1"/>
    <col min="15109" max="15360" width="9" style="794"/>
    <col min="15361" max="15361" width="33.75" style="794" bestFit="1" customWidth="1"/>
    <col min="15362" max="15362" width="35.5" style="794" bestFit="1" customWidth="1"/>
    <col min="15363" max="15363" width="34" style="794" customWidth="1"/>
    <col min="15364" max="15364" width="25.5" style="794" customWidth="1"/>
    <col min="15365" max="15616" width="9" style="794"/>
    <col min="15617" max="15617" width="33.75" style="794" bestFit="1" customWidth="1"/>
    <col min="15618" max="15618" width="35.5" style="794" bestFit="1" customWidth="1"/>
    <col min="15619" max="15619" width="34" style="794" customWidth="1"/>
    <col min="15620" max="15620" width="25.5" style="794" customWidth="1"/>
    <col min="15621" max="15872" width="9" style="794"/>
    <col min="15873" max="15873" width="33.75" style="794" bestFit="1" customWidth="1"/>
    <col min="15874" max="15874" width="35.5" style="794" bestFit="1" customWidth="1"/>
    <col min="15875" max="15875" width="34" style="794" customWidth="1"/>
    <col min="15876" max="15876" width="25.5" style="794" customWidth="1"/>
    <col min="15877" max="16128" width="9" style="794"/>
    <col min="16129" max="16129" width="33.75" style="794" bestFit="1" customWidth="1"/>
    <col min="16130" max="16130" width="35.5" style="794" bestFit="1" customWidth="1"/>
    <col min="16131" max="16131" width="34" style="794" customWidth="1"/>
    <col min="16132" max="16132" width="25.5" style="794" customWidth="1"/>
    <col min="16133" max="16384" width="9" style="794"/>
  </cols>
  <sheetData>
    <row r="1" spans="1:4">
      <c r="A1" s="794" t="s">
        <v>3270</v>
      </c>
      <c r="B1" s="794" t="s">
        <v>3271</v>
      </c>
      <c r="C1" s="794" t="s">
        <v>3353</v>
      </c>
      <c r="D1" s="794" t="s">
        <v>3354</v>
      </c>
    </row>
    <row r="2" spans="1:4" ht="18.75">
      <c r="A2" s="794" t="s">
        <v>3355</v>
      </c>
      <c r="B2" s="794" t="s">
        <v>3356</v>
      </c>
      <c r="C2" s="794" t="s">
        <v>3357</v>
      </c>
      <c r="D2" s="794" t="s">
        <v>3358</v>
      </c>
    </row>
    <row r="3" spans="1:4">
      <c r="A3" s="794" t="s">
        <v>3359</v>
      </c>
      <c r="B3" s="794" t="s">
        <v>3360</v>
      </c>
      <c r="C3" s="794" t="s">
        <v>3361</v>
      </c>
    </row>
    <row r="4" spans="1:4" ht="18.75">
      <c r="A4" s="794" t="s">
        <v>3362</v>
      </c>
      <c r="B4" s="794" t="s">
        <v>3363</v>
      </c>
      <c r="C4" s="794" t="s">
        <v>3364</v>
      </c>
    </row>
    <row r="5" spans="1:4">
      <c r="A5" s="794" t="s">
        <v>3365</v>
      </c>
      <c r="B5" s="794" t="s">
        <v>3366</v>
      </c>
      <c r="C5" s="794" t="s">
        <v>3367</v>
      </c>
    </row>
    <row r="6" spans="1:4">
      <c r="A6" s="794" t="s">
        <v>3368</v>
      </c>
      <c r="B6" s="794" t="s">
        <v>3369</v>
      </c>
      <c r="C6" s="794" t="s">
        <v>3370</v>
      </c>
    </row>
    <row r="7" spans="1:4">
      <c r="A7" s="794" t="s">
        <v>3368</v>
      </c>
      <c r="B7" s="794" t="s">
        <v>3371</v>
      </c>
      <c r="C7" s="794" t="s">
        <v>3372</v>
      </c>
    </row>
    <row r="8" spans="1:4">
      <c r="A8" s="794" t="s">
        <v>3368</v>
      </c>
      <c r="B8" s="794" t="s">
        <v>3373</v>
      </c>
      <c r="C8" s="794" t="s">
        <v>3374</v>
      </c>
    </row>
    <row r="9" spans="1:4">
      <c r="A9" s="794" t="s">
        <v>3375</v>
      </c>
      <c r="B9" s="794" t="s">
        <v>3376</v>
      </c>
      <c r="C9" s="794" t="s">
        <v>3377</v>
      </c>
    </row>
    <row r="10" spans="1:4">
      <c r="A10" s="794" t="s">
        <v>3378</v>
      </c>
      <c r="B10" s="794" t="s">
        <v>3379</v>
      </c>
      <c r="C10" s="794" t="s">
        <v>3380</v>
      </c>
    </row>
    <row r="11" spans="1:4">
      <c r="A11" s="794" t="s">
        <v>3381</v>
      </c>
      <c r="B11" s="794" t="s">
        <v>3382</v>
      </c>
      <c r="C11" s="794" t="s">
        <v>3383</v>
      </c>
    </row>
    <row r="12" spans="1:4">
      <c r="A12" s="794" t="s">
        <v>3384</v>
      </c>
      <c r="B12" s="794" t="s">
        <v>3385</v>
      </c>
      <c r="C12" s="794" t="s">
        <v>3386</v>
      </c>
    </row>
    <row r="13" spans="1:4">
      <c r="A13" s="794" t="s">
        <v>3387</v>
      </c>
      <c r="B13" s="794" t="s">
        <v>3388</v>
      </c>
      <c r="C13" s="794" t="s">
        <v>3389</v>
      </c>
    </row>
    <row r="14" spans="1:4">
      <c r="A14" s="794" t="s">
        <v>3390</v>
      </c>
      <c r="B14" s="794" t="s">
        <v>3391</v>
      </c>
      <c r="C14" s="794" t="s">
        <v>3392</v>
      </c>
    </row>
    <row r="15" spans="1:4">
      <c r="A15" s="794" t="s">
        <v>3393</v>
      </c>
      <c r="B15" s="794" t="s">
        <v>3394</v>
      </c>
      <c r="C15" s="794" t="s">
        <v>3395</v>
      </c>
    </row>
    <row r="16" spans="1:4">
      <c r="A16" s="794" t="s">
        <v>3396</v>
      </c>
      <c r="B16" s="794" t="s">
        <v>3397</v>
      </c>
      <c r="C16" s="794" t="s">
        <v>3398</v>
      </c>
    </row>
    <row r="17" spans="1:3">
      <c r="A17" s="794" t="s">
        <v>3399</v>
      </c>
      <c r="B17" s="794" t="s">
        <v>3400</v>
      </c>
      <c r="C17" s="794" t="s">
        <v>3401</v>
      </c>
    </row>
    <row r="18" spans="1:3" ht="18.75">
      <c r="A18" s="794" t="s">
        <v>3302</v>
      </c>
      <c r="B18" s="794" t="s">
        <v>3402</v>
      </c>
      <c r="C18" s="794" t="s">
        <v>3403</v>
      </c>
    </row>
    <row r="19" spans="1:3" ht="18.75">
      <c r="A19" s="794" t="s">
        <v>3404</v>
      </c>
      <c r="B19" s="794" t="s">
        <v>3405</v>
      </c>
      <c r="C19" s="794" t="s">
        <v>3406</v>
      </c>
    </row>
    <row r="20" spans="1:3" ht="18.75">
      <c r="A20" s="794" t="s">
        <v>3407</v>
      </c>
      <c r="B20" s="794" t="s">
        <v>3408</v>
      </c>
      <c r="C20" s="794" t="s">
        <v>3409</v>
      </c>
    </row>
    <row r="21" spans="1:3" ht="18.75">
      <c r="A21" s="794" t="s">
        <v>3410</v>
      </c>
      <c r="B21" s="794" t="s">
        <v>3411</v>
      </c>
      <c r="C21" s="794" t="s">
        <v>3412</v>
      </c>
    </row>
  </sheetData>
  <phoneticPr fontId="3"/>
  <pageMargins left="0.75" right="0.75" top="1" bottom="1" header="0.51200000000000001" footer="0.5120000000000000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136</vt:i4>
      </vt:variant>
      <vt:variant>
        <vt:lpstr>名前付き一覧</vt:lpstr>
      </vt:variant>
      <vt:variant>
        <vt:i4>25</vt:i4>
      </vt:variant>
    </vt:vector>
  </HeadingPairs>
  <TitlesOfParts>
    <vt:vector size="161" baseType="lpstr">
      <vt:lpstr>【94485】 NDK 原価一覧1-27出荷</vt:lpstr>
      <vt:lpstr>【94652】 ビステオン 原価一覧1-31出荷</vt:lpstr>
      <vt:lpstr>【94732】舟越製作所 原価一覧1-31出荷</vt:lpstr>
      <vt:lpstr>【94756】 東亜電気工業（シャープ多気）1-24出荷</vt:lpstr>
      <vt:lpstr>【94763】 東亜電気工業（シャープ多気）1-24出荷</vt:lpstr>
      <vt:lpstr>【94857】 クレハ 原価一覧1-24出荷</vt:lpstr>
      <vt:lpstr>【94974】 アサヒ電子 原価一覧1-25出荷</vt:lpstr>
      <vt:lpstr>【95000】 コーセル 原価一覧1-31出荷</vt:lpstr>
      <vt:lpstr>【95034】 東亜電気工業（シャープ多気）1-5出荷</vt:lpstr>
      <vt:lpstr>【95126】 東亜電気工業（シャープ多気）1-16出荷</vt:lpstr>
      <vt:lpstr>【95200】 ケイマック 原価一覧1-30出荷</vt:lpstr>
      <vt:lpstr>【95446】キヤノン電子 原価一覧1-31出荷</vt:lpstr>
      <vt:lpstr>【95600】  (有)仲田屋　原価一覧1-25出荷</vt:lpstr>
      <vt:lpstr>【94615】 NDK 原価一覧</vt:lpstr>
      <vt:lpstr>12.01.05 【95113】 スエヒロ通商 原価一覧2-7</vt:lpstr>
      <vt:lpstr>12.01.24 【95331】住友電装 原価一覧2-4出荷</vt:lpstr>
      <vt:lpstr>12.01.24 【95354】協栄電気（新電元） 原価一覧</vt:lpstr>
      <vt:lpstr>12.01.27 【95875】 白河オリンパス 原価一覧</vt:lpstr>
      <vt:lpstr>12.01.31 【95480】大津屋（旭電器工業） 原価一覧</vt:lpstr>
      <vt:lpstr>12.02.01 【95679】コニカミノルタ 原価一覧</vt:lpstr>
      <vt:lpstr>12.02.02 【95226】TDK由利本庄 原価一覧</vt:lpstr>
      <vt:lpstr>12.02.14 【96385】フルハン 原価一覧</vt:lpstr>
      <vt:lpstr>【95831】 相模産業㈱（日立オートモティブシステム）</vt:lpstr>
      <vt:lpstr>【96979キヤノン化成 原価一覧</vt:lpstr>
      <vt:lpstr>【97137】タイコエレクトロニクス（9号機） 原価一覧</vt:lpstr>
      <vt:lpstr>【97138】タイコエレクトロニクス（10号機） 原価一覧</vt:lpstr>
      <vt:lpstr>【97185】 ソニーEMCS美濃加茂 原価一覧</vt:lpstr>
      <vt:lpstr>【97487】ホシデン（松本正） 原価一覧</vt:lpstr>
      <vt:lpstr>12 02 21【96674】 NDK 原価一覧</vt:lpstr>
      <vt:lpstr>12.01.20【94175】 NDK 原価一覧</vt:lpstr>
      <vt:lpstr>12.02.15 【96117】 トーコテック原価一覧</vt:lpstr>
      <vt:lpstr>12.02.20 【96346】テルモ 原価一覧</vt:lpstr>
      <vt:lpstr>【97281】 東亜電機（シャープ多気）</vt:lpstr>
      <vt:lpstr>【97373】タイコエレクトロニクス（11号機） 原価一覧</vt:lpstr>
      <vt:lpstr>【97374】タイコエレクトロニクス（12号機） 原価一覧</vt:lpstr>
      <vt:lpstr>【97454】旭化成 原価一覧</vt:lpstr>
      <vt:lpstr>【97655】 ㈱オジックとダイア 原価一覧4-12出荷</vt:lpstr>
      <vt:lpstr>【97746】パナソニック 原価一覧</vt:lpstr>
      <vt:lpstr>【97824】栄通信工業 原価一覧</vt:lpstr>
      <vt:lpstr>【97897】富士スクリーン 原価一覧</vt:lpstr>
      <vt:lpstr>【97901】 カイインダストリーズ㈱</vt:lpstr>
      <vt:lpstr>【97909】村田製作所　原価一覧</vt:lpstr>
      <vt:lpstr>【97984】 ミサワ医科工業ック原価一覧</vt:lpstr>
      <vt:lpstr>【98116】シチズン電子 原価一覧</vt:lpstr>
      <vt:lpstr>12.02.17 【96429】タイコエレクトロニクス（7号機</vt:lpstr>
      <vt:lpstr>12.02.17 【96433】タイコエレクトロニクス（8号機</vt:lpstr>
      <vt:lpstr>コピー【97281】 東亜電機（シャープ多気）</vt:lpstr>
      <vt:lpstr>【97645】ミツミ電機 原価一覧</vt:lpstr>
      <vt:lpstr>【98057】富士化学産業（株） 原価一覧</vt:lpstr>
      <vt:lpstr>【98057】富士化学産業（株） 原価一覧-2</vt:lpstr>
      <vt:lpstr>【98157】富士システムズ株式会社 原価一覧4-12出荷</vt:lpstr>
      <vt:lpstr>【98332】東鉱商事㈱ 原価一覧4-13出荷</vt:lpstr>
      <vt:lpstr>【98454】コネクティックジャパン 原価一覧</vt:lpstr>
      <vt:lpstr>【98518】 ソニーエナシ゛ーデバイス様 原価一覧4-19出</vt:lpstr>
      <vt:lpstr>【98876】 東北パイオニアEG様 原価一覧5-28出荷</vt:lpstr>
      <vt:lpstr>【98785】 東亜電気工業（シャープ多気）</vt:lpstr>
      <vt:lpstr>【98796】キーエンス 原価一覧</vt:lpstr>
      <vt:lpstr>【98898】 イイダ(福島クラリオン）様 原価一覧5-8出荷</vt:lpstr>
      <vt:lpstr>【98957】株式会社東陽 原価一覧</vt:lpstr>
      <vt:lpstr>【99012、99013】タイコエレクトロニクス（11、12号</vt:lpstr>
      <vt:lpstr>【99079】ホシデン（松本正） 原価一覧</vt:lpstr>
      <vt:lpstr>【99229】日産化学工業（株） 原価一覧</vt:lpstr>
      <vt:lpstr>【99229】日産化学工業（株） 原価一覧-2</vt:lpstr>
      <vt:lpstr>【99347】大手 原価一覧</vt:lpstr>
      <vt:lpstr>【99483】シチズン電子 原価一覧</vt:lpstr>
      <vt:lpstr>【100420】東栄科学産業(ソニーエナジ-デハ゛イス ）原価</vt:lpstr>
      <vt:lpstr>【100493】株ミズホメディー</vt:lpstr>
      <vt:lpstr>【100805】 スターライト工業</vt:lpstr>
      <vt:lpstr>【100914】 スターライト工業</vt:lpstr>
      <vt:lpstr>【99245】 協立化学産業 原価一覧</vt:lpstr>
      <vt:lpstr>【99369】福島アビオニク 原価一覧</vt:lpstr>
      <vt:lpstr>【99370】福島アビオニク 原価一覧</vt:lpstr>
      <vt:lpstr>【99651】東芝府中（エレマテック） 原価一覧</vt:lpstr>
      <vt:lpstr>【99893】東洋システム株式会社 原価一覧</vt:lpstr>
      <vt:lpstr>【101057】 池田理化</vt:lpstr>
      <vt:lpstr>【101190】 産総研</vt:lpstr>
      <vt:lpstr>【101192】 池田理化</vt:lpstr>
      <vt:lpstr>【101248】 トーコーテック</vt:lpstr>
      <vt:lpstr>【101269】 池田理化（クラレ） (1)</vt:lpstr>
      <vt:lpstr>【101271】千住金属工業株式会社(TDK庄内） 原価一覧</vt:lpstr>
      <vt:lpstr>【101492】 富士フイルム株式会社</vt:lpstr>
      <vt:lpstr>【99719】東芝府中（エレマテック） 原価一覧</vt:lpstr>
      <vt:lpstr>【101449】 スリーポンド スターライト工業 (1)</vt:lpstr>
      <vt:lpstr>【101449】スターライト工業 原価一覧</vt:lpstr>
      <vt:lpstr>【101799】出雲村田製作所 原価一覧</vt:lpstr>
      <vt:lpstr>【101893】ショーワテクノ（メッツ） 原価一覧</vt:lpstr>
      <vt:lpstr>【102751】日立化成 原価一覧</vt:lpstr>
      <vt:lpstr>【98201】 宝化成機器㈱</vt:lpstr>
      <vt:lpstr>【99999】 ソニー北京</vt:lpstr>
      <vt:lpstr>【99999-1】 ソニー芝浦</vt:lpstr>
      <vt:lpstr>ペルチェ温調追加【102019】 タムラ製作所</vt:lpstr>
      <vt:lpstr>【102027】原価一覧(TDK　サーコン用）</vt:lpstr>
      <vt:lpstr>【102028】原価一覧(TDK　ヒュミシール用）</vt:lpstr>
      <vt:lpstr>【102029】原価一覧(TDK　RTV用）</vt:lpstr>
      <vt:lpstr>【102703】 日本電計(福島クラリオン）様 原価一覧</vt:lpstr>
      <vt:lpstr>【102765】 ㈱イイダ(ソニーエナシ゛ーデバイス様） 原価</vt:lpstr>
      <vt:lpstr>【103021】マス商事（福島アビオニク） 原価一覧(スプレー</vt:lpstr>
      <vt:lpstr>【103023】マス商事（福島アビオニク） 原価一覧(アカダー</vt:lpstr>
      <vt:lpstr>【103399】クラレ（三ツワフロンテック） 原価一覧</vt:lpstr>
      <vt:lpstr>【103631】 KEYENCE (1)</vt:lpstr>
      <vt:lpstr>【103977】宝化成機器㈱（福島芝浦電子） 原価一覧</vt:lpstr>
      <vt:lpstr>【104118】三共商事 原価一覧</vt:lpstr>
      <vt:lpstr>【104166】㈱イイダ(白河オリンパス）様 原価一覧</vt:lpstr>
      <vt:lpstr>【104226】サンエイテックアジア 原価一覧</vt:lpstr>
      <vt:lpstr>【104601】錦城護謨 原価一覧</vt:lpstr>
      <vt:lpstr>【104795】東鉱商事（ソニーエナジーデバイス本宮　松本様）</vt:lpstr>
      <vt:lpstr>【103665】東海理機 原価一覧</vt:lpstr>
      <vt:lpstr>【104362】原価一覧(エーシングテクノロジーズ）</vt:lpstr>
      <vt:lpstr>【104666】東鉱商事（ソニーエナジーデバイス本宮） 原価一</vt:lpstr>
      <vt:lpstr>【104670】新光電気工業 原価一覧</vt:lpstr>
      <vt:lpstr>【104692】 産総研</vt:lpstr>
      <vt:lpstr>【104745】福井村田製作所 原価一覧</vt:lpstr>
      <vt:lpstr>【104906】東鉱商事（ソニーエナジーデバイス本宮） 原価一</vt:lpstr>
      <vt:lpstr>【105503】東鉱商事　 原価一覧</vt:lpstr>
      <vt:lpstr>【105505】アサヒ電子　 原価一覧</vt:lpstr>
      <vt:lpstr>【105506】朝日ラバー㈱　 原価一覧</vt:lpstr>
      <vt:lpstr>12.10.04 【追加】購入依頼書</vt:lpstr>
      <vt:lpstr>12.10.04 【追加】購入依頼書-2</vt:lpstr>
      <vt:lpstr>12.10.04 【追加】購入依頼書-3</vt:lpstr>
      <vt:lpstr>12.10.04 【追加】購入依頼書-4</vt:lpstr>
      <vt:lpstr>12.10.04 【追加】購入依頼書-5</vt:lpstr>
      <vt:lpstr>12.10.17 【追加】購入依頼書</vt:lpstr>
      <vt:lpstr>12.10.17 【追加】購入依頼書-2</vt:lpstr>
      <vt:lpstr>12.10.17 【追加】購入依頼書-3</vt:lpstr>
      <vt:lpstr>12.10.17 【追加】購入依頼書-4</vt:lpstr>
      <vt:lpstr>12.10.17 【追加】購入依頼書-5</vt:lpstr>
      <vt:lpstr>12.11.06 【追加】購入依頼書</vt:lpstr>
      <vt:lpstr>12.11.06 【追加】購入依頼書-2</vt:lpstr>
      <vt:lpstr>12.11.06 【追加】購入依頼書-3</vt:lpstr>
      <vt:lpstr>12.11.06 【追加】購入依頼書-4</vt:lpstr>
      <vt:lpstr>12.11.06 【追加】購入依頼書-5</vt:lpstr>
      <vt:lpstr>購入依頼書</vt:lpstr>
      <vt:lpstr>購入依頼書-2</vt:lpstr>
      <vt:lpstr>購入依頼書-3</vt:lpstr>
      <vt:lpstr>購入依頼書-4</vt:lpstr>
      <vt:lpstr>購入依頼書-5</vt:lpstr>
      <vt:lpstr>'【103399】クラレ（三ツワフロンテック） 原価一覧'!listTop</vt:lpstr>
      <vt:lpstr>'12.10.04 【追加】購入依頼書-2'!Print_Area</vt:lpstr>
      <vt:lpstr>'12.10.04 【追加】購入依頼書-3'!Print_Area</vt:lpstr>
      <vt:lpstr>'12.10.17 【追加】購入依頼書-2'!Print_Area</vt:lpstr>
      <vt:lpstr>'12.10.17 【追加】購入依頼書-3'!Print_Area</vt:lpstr>
      <vt:lpstr>'12.11.06 【追加】購入依頼書-2'!Print_Area</vt:lpstr>
      <vt:lpstr>'12.11.06 【追加】購入依頼書-3'!Print_Area</vt:lpstr>
      <vt:lpstr>'購入依頼書-2'!Print_Area</vt:lpstr>
      <vt:lpstr>'購入依頼書-3'!Print_Area</vt:lpstr>
      <vt:lpstr>'12.10.17 【追加】購入依頼書-5'!TEL</vt:lpstr>
      <vt:lpstr>'12.11.06 【追加】購入依頼書-5'!TEL</vt:lpstr>
      <vt:lpstr>'購入依頼書-5'!TEL</vt:lpstr>
      <vt:lpstr>TEL</vt:lpstr>
      <vt:lpstr>'12.10.17 【追加】購入依頼書-5'!会社名</vt:lpstr>
      <vt:lpstr>'12.11.06 【追加】購入依頼書-5'!会社名</vt:lpstr>
      <vt:lpstr>'購入依頼書-5'!会社名</vt:lpstr>
      <vt:lpstr>会社名</vt:lpstr>
      <vt:lpstr>'12.10.17 【追加】購入依頼書-5'!担当</vt:lpstr>
      <vt:lpstr>'12.11.06 【追加】購入依頼書-5'!担当</vt:lpstr>
      <vt:lpstr>'購入依頼書-5'!担当</vt:lpstr>
      <vt:lpstr>担当</vt:lpstr>
      <vt:lpstr>'12.10.17 【追加】購入依頼書-5'!納入場所</vt:lpstr>
      <vt:lpstr>'12.11.06 【追加】購入依頼書-5'!納入場所</vt:lpstr>
      <vt:lpstr>'購入依頼書-5'!納入場所</vt:lpstr>
      <vt:lpstr>納入場所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2026-07-24T11:13:53Z</dcterms:created>
  <dcterms:modified xsi:type="dcterms:W3CDTF">2026-07-24T11:14:33Z</dcterms:modified>
</cp:coreProperties>
</file>